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VENTARIO DE EQUIPOS REAL\ARCHIVOS OK\"/>
    </mc:Choice>
  </mc:AlternateContent>
  <xr:revisionPtr revIDLastSave="0" documentId="13_ncr:1_{D11A97DE-D095-4B36-B721-BAA6EE945BCE}" xr6:coauthVersionLast="47" xr6:coauthVersionMax="47" xr10:uidLastSave="{00000000-0000-0000-0000-000000000000}"/>
  <bookViews>
    <workbookView xWindow="-120" yWindow="-120" windowWidth="24240" windowHeight="13140" xr2:uid="{FF9902E3-E511-456A-AE05-B7B4FD29017F}"/>
  </bookViews>
  <sheets>
    <sheet name="INQUIORT" sheetId="1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10" l="1"/>
  <c r="G32" i="10"/>
  <c r="B60" i="10"/>
  <c r="D40" i="10"/>
  <c r="G39" i="10" l="1"/>
  <c r="G38" i="10"/>
  <c r="G37" i="10"/>
  <c r="G36" i="10"/>
  <c r="G35" i="10"/>
  <c r="G34" i="10"/>
  <c r="G33" i="10"/>
  <c r="G30" i="10"/>
  <c r="G29" i="10"/>
  <c r="G28" i="10"/>
  <c r="G27" i="10"/>
  <c r="G26" i="10"/>
  <c r="G25" i="10"/>
  <c r="G24" i="10"/>
  <c r="G23" i="10"/>
  <c r="G22" i="10"/>
  <c r="G41" i="10" l="1"/>
  <c r="G42" i="10" s="1"/>
  <c r="G43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274C0AEF-91F5-49D7-9941-FD4E26BAEA0B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895A5676-83DE-46EB-82BC-A366E3A8C96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9344BE94-9070-483F-A1FB-F73D17E80B6A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A3BDE33-35A1-4857-8107-620214AC1422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<sst xmlns="http://schemas.openxmlformats.org/spreadsheetml/2006/main" count="114" uniqueCount="109">
  <si>
    <t>CANT.</t>
  </si>
  <si>
    <t>COD. ARTICULO</t>
  </si>
  <si>
    <t xml:space="preserve">DESCRIPCION ARTICULO </t>
  </si>
  <si>
    <t xml:space="preserve">LLAVE EN L </t>
  </si>
  <si>
    <t>VALOR TOTAL</t>
  </si>
  <si>
    <t>PRECIO UNITARIO</t>
  </si>
  <si>
    <t>PRECIO TOTAL</t>
  </si>
  <si>
    <t>060640040</t>
  </si>
  <si>
    <t>060640045</t>
  </si>
  <si>
    <t>060640050</t>
  </si>
  <si>
    <t>060640055</t>
  </si>
  <si>
    <t>060640060</t>
  </si>
  <si>
    <t>060640065</t>
  </si>
  <si>
    <t>060640070</t>
  </si>
  <si>
    <t>060640075</t>
  </si>
  <si>
    <t>060640080</t>
  </si>
  <si>
    <t>060640085</t>
  </si>
  <si>
    <t>060640090</t>
  </si>
  <si>
    <t>060640095</t>
  </si>
  <si>
    <t>060640100</t>
  </si>
  <si>
    <t>060640105</t>
  </si>
  <si>
    <t xml:space="preserve">ATORNILLADOR CANULADO </t>
  </si>
  <si>
    <t>PINZA DE SUJECION</t>
  </si>
  <si>
    <t>GUIA CON MANGO</t>
  </si>
  <si>
    <t xml:space="preserve">BROCA CANULADA </t>
  </si>
  <si>
    <t xml:space="preserve">BROCA CANULADA CALIBRADA </t>
  </si>
  <si>
    <t xml:space="preserve">GUIA DE LIMPIEZA </t>
  </si>
  <si>
    <t>REGLA MEDIDORA</t>
  </si>
  <si>
    <t>MANGO EN T DE ANCLAJE RAPIDO</t>
  </si>
  <si>
    <t xml:space="preserve">TOPE </t>
  </si>
  <si>
    <t xml:space="preserve">PINES </t>
  </si>
  <si>
    <t>Lote</t>
  </si>
  <si>
    <t>L190606415</t>
  </si>
  <si>
    <t>C190606403</t>
  </si>
  <si>
    <t>A2100801</t>
  </si>
  <si>
    <t>K190606405</t>
  </si>
  <si>
    <t>A2100811</t>
  </si>
  <si>
    <t>K190606407</t>
  </si>
  <si>
    <t>A2100830</t>
  </si>
  <si>
    <t>L190606414</t>
  </si>
  <si>
    <t>A2100836</t>
  </si>
  <si>
    <t>A2100790</t>
  </si>
  <si>
    <t>A2100800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</si>
  <si>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</si>
  <si>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</si>
  <si>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</si>
  <si>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</si>
  <si>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</si>
  <si>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</si>
  <si>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</si>
  <si>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</si>
  <si>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</si>
  <si>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</si>
  <si>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DESCARGO</t>
  </si>
  <si>
    <t>VENTA -CIRUGÍA</t>
  </si>
  <si>
    <t>A2100797</t>
  </si>
  <si>
    <t>060640110</t>
  </si>
  <si>
    <t>1712060641</t>
  </si>
  <si>
    <t>060640115</t>
  </si>
  <si>
    <t>A2100818</t>
  </si>
  <si>
    <t>ok</t>
  </si>
  <si>
    <t>IVA 12%</t>
  </si>
  <si>
    <t xml:space="preserve">SUBTOTAL </t>
  </si>
  <si>
    <t>H190606403</t>
  </si>
  <si>
    <t>060640120</t>
  </si>
  <si>
    <t xml:space="preserve">TORNILLO DE COMPRESION ACUTEC 7.0*40mm TITANIO </t>
  </si>
  <si>
    <t xml:space="preserve">TORNILLO DE COMPRESION ACUTEC 7.0*45mm TITANIO </t>
  </si>
  <si>
    <t xml:space="preserve">TORNILLO DE COMPRESION ACUTEC 7.0*50mm TITANIO </t>
  </si>
  <si>
    <t xml:space="preserve">TORNILLO DE COMPRESION ACUTEC 7.0*55mm TITANIO </t>
  </si>
  <si>
    <t xml:space="preserve">TORNILLO DE COMPRESION ACUTEC 7.0*60mm TITANIO </t>
  </si>
  <si>
    <t xml:space="preserve">TORNILLO DE COMPRESION ACUTEC 7.0*65mm TITANIO </t>
  </si>
  <si>
    <t xml:space="preserve">TORNILLO DE COMPRESION ACUTEC 7.0*70mm TITANIO </t>
  </si>
  <si>
    <t xml:space="preserve">TORNILLO DE COMPRESION ACUTEC 7.0*75mm TITANIO </t>
  </si>
  <si>
    <t xml:space="preserve">TORNILLO DE COMPRESION ACUTEC 7.0*80mm TITANIO </t>
  </si>
  <si>
    <t xml:space="preserve">TORNILLO DE COMPRESION ACUTEC 7.0*85mm TITANIO </t>
  </si>
  <si>
    <t xml:space="preserve">TORNILLO DE COMPRESION ACUTEC 7.0*90mm TITANIO </t>
  </si>
  <si>
    <t xml:space="preserve">TORNILLO DE COMPRESION ACUTEC 7.0*95mm TITANIO </t>
  </si>
  <si>
    <t xml:space="preserve">TORNILLO DE COMPRESION ACUTEC 7.0*100mm TITANIO </t>
  </si>
  <si>
    <t xml:space="preserve">TORNILLO DE COMPRESION ACUTEC 7.0*105mm TITANIO </t>
  </si>
  <si>
    <t xml:space="preserve">TORNILLO DE COMPRESION ACUTEC 7.0*110mm TITANIO </t>
  </si>
  <si>
    <t xml:space="preserve">TORNILLO DE COMPRESION ACUTEC 7.0*115mm TITANIO </t>
  </si>
  <si>
    <t xml:space="preserve">TORNILLO DE COMPRESION ACUTEC 7.0*120mm TITANIO 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</si>
  <si>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</si>
  <si>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</si>
  <si>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</si>
  <si>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</si>
  <si>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</si>
  <si>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 xml:space="preserve">OBERVACIONES </t>
  </si>
  <si>
    <t>INSTRUMENTAL TORNILLOS ACUTEC 7.0</t>
  </si>
  <si>
    <t xml:space="preserve">ANCLAJE RAPIDO </t>
  </si>
  <si>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</si>
  <si>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</si>
  <si>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</si>
  <si>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</si>
  <si>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</si>
  <si>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</si>
  <si>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 xml:space="preserve">CLINICA GERMAN </t>
  </si>
  <si>
    <t>INSTITUCION/CLINICA/HOSPITAL</t>
  </si>
  <si>
    <t>NOTA</t>
  </si>
  <si>
    <t>INQ</t>
  </si>
  <si>
    <t xml:space="preserve">BABAHOYO </t>
  </si>
  <si>
    <t xml:space="preserve">5:00PM </t>
  </si>
  <si>
    <t xml:space="preserve">DR. FERRIN </t>
  </si>
  <si>
    <t xml:space="preserve">TIPO DE SEGURO </t>
  </si>
  <si>
    <t xml:space="preserve">ENTREGADO </t>
  </si>
  <si>
    <t xml:space="preserve">RECIBIDO </t>
  </si>
  <si>
    <t>INSTRUMENTADOR</t>
  </si>
  <si>
    <t xml:space="preserve">VERIFICADO </t>
  </si>
  <si>
    <t>C190606401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</si>
</sst>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_-[$$-300A]\ * #,##0.00_ ;_-[$$-300A]\ * \-#,##0.00\ ;_-[$$-300A]\ * &quot;-&quot;??_ ;_-@_ "/>
    <numFmt numFmtId="166" formatCode="_(&quot;$&quot;* #,##0.00_);_(&quot;$&quot;* \(#,##0.00\);_(&quot;$&quot;* &quot;-&quot;??_);_(@_)"/>
    <numFmt numFmtId="167" formatCode="[$-F800]dddd\,\ mmmm\ dd\,\ yyyy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1"/>
      <color theme="1"/>
      <name val="RotisSansSerif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Arial"/>
      <family val="2"/>
    </font>
    <font>
      <sz val="12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indexed="9"/>
        <bgColor indexed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8" fillId="0" borderId="0"/>
  </cellStyleXfs>
  <cellXfs count="88">
    <xf numFmtId="0" fontId="0" fillId="0" borderId="0" xfId="0"/>
    <xf numFmtId="0" fontId="3" fillId="0" borderId="0" xfId="0" applyFont="1"/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165" fontId="3" fillId="0" borderId="2" xfId="0" applyNumberFormat="1" applyFont="1" applyBorder="1" applyAlignment="1">
      <alignment horizontal="center" vertical="center"/>
    </xf>
    <xf numFmtId="166" fontId="4" fillId="0" borderId="2" xfId="4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66" fontId="7" fillId="0" borderId="0" xfId="4" applyFont="1" applyFill="1" applyBorder="1"/>
    <xf numFmtId="0" fontId="3" fillId="0" borderId="5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6" fillId="0" borderId="0" xfId="2" applyFont="1" applyAlignment="1">
      <alignment wrapText="1"/>
    </xf>
    <xf numFmtId="0" fontId="6" fillId="0" borderId="0" xfId="0" applyFont="1"/>
    <xf numFmtId="164" fontId="6" fillId="0" borderId="0" xfId="1" applyFont="1" applyFill="1" applyBorder="1" applyAlignment="1"/>
    <xf numFmtId="0" fontId="6" fillId="4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 applyProtection="1">
      <alignment horizontal="center" vertical="center" wrapText="1" readingOrder="1"/>
      <protection locked="0"/>
    </xf>
    <xf numFmtId="0" fontId="11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  <xf numFmtId="0" fontId="11" fillId="0" borderId="2" xfId="0" applyFont="1" applyBorder="1" applyAlignment="1">
      <alignment vertical="center"/>
    </xf>
    <xf numFmtId="0" fontId="10" fillId="7" borderId="0" xfId="0" applyFont="1" applyFill="1" applyAlignment="1">
      <alignment vertical="center" wrapText="1"/>
    </xf>
    <xf numFmtId="49" fontId="11" fillId="0" borderId="0" xfId="0" applyNumberFormat="1" applyFont="1" applyAlignment="1">
      <alignment vertical="center"/>
    </xf>
    <xf numFmtId="0" fontId="11" fillId="0" borderId="2" xfId="0" applyFont="1" applyBorder="1" applyAlignment="1">
      <alignment vertical="center" wrapText="1"/>
    </xf>
    <xf numFmtId="20" fontId="11" fillId="0" borderId="2" xfId="0" applyNumberFormat="1" applyFont="1" applyBorder="1" applyAlignment="1">
      <alignment vertical="center"/>
    </xf>
    <xf numFmtId="0" fontId="14" fillId="0" borderId="0" xfId="0" applyFont="1" applyAlignment="1">
      <alignment horizontal="left" vertical="top"/>
    </xf>
    <xf numFmtId="0" fontId="5" fillId="6" borderId="0" xfId="0" applyFont="1" applyFill="1"/>
    <xf numFmtId="0" fontId="15" fillId="6" borderId="0" xfId="0" applyFont="1" applyFill="1" applyAlignment="1">
      <alignment horizontal="left" vertical="center"/>
    </xf>
    <xf numFmtId="14" fontId="16" fillId="0" borderId="0" xfId="0" applyNumberFormat="1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2" applyFont="1"/>
    <xf numFmtId="164" fontId="6" fillId="0" borderId="2" xfId="1" applyFont="1" applyFill="1" applyBorder="1" applyAlignment="1"/>
    <xf numFmtId="167" fontId="11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7" fillId="0" borderId="0" xfId="0" applyFont="1" applyAlignment="1">
      <alignment horizontal="left"/>
    </xf>
    <xf numFmtId="0" fontId="3" fillId="0" borderId="6" xfId="0" applyFont="1" applyBorder="1"/>
    <xf numFmtId="0" fontId="3" fillId="0" borderId="0" xfId="2" applyFont="1" applyAlignment="1">
      <alignment horizontal="left"/>
    </xf>
    <xf numFmtId="0" fontId="3" fillId="0" borderId="0" xfId="2" applyFont="1" applyAlignment="1">
      <alignment wrapText="1"/>
    </xf>
    <xf numFmtId="0" fontId="4" fillId="0" borderId="6" xfId="0" applyFont="1" applyBorder="1" applyAlignment="1">
      <alignment wrapText="1"/>
    </xf>
    <xf numFmtId="0" fontId="4" fillId="3" borderId="2" xfId="0" applyFont="1" applyFill="1" applyBorder="1" applyAlignment="1" applyProtection="1">
      <alignment horizontal="center" wrapText="1" readingOrder="1"/>
      <protection locked="0"/>
    </xf>
    <xf numFmtId="164" fontId="6" fillId="0" borderId="4" xfId="1" applyFont="1" applyFill="1" applyBorder="1" applyAlignment="1"/>
    <xf numFmtId="0" fontId="7" fillId="3" borderId="2" xfId="0" applyFont="1" applyFill="1" applyBorder="1" applyAlignment="1" applyProtection="1">
      <alignment horizontal="center" wrapText="1" readingOrder="1"/>
      <protection locked="0"/>
    </xf>
    <xf numFmtId="0" fontId="7" fillId="0" borderId="2" xfId="0" applyFont="1" applyBorder="1" applyAlignment="1">
      <alignment horizontal="right" wrapText="1"/>
    </xf>
    <xf numFmtId="0" fontId="7" fillId="0" borderId="2" xfId="0" applyFont="1" applyBorder="1" applyAlignment="1">
      <alignment horizontal="center" wrapText="1"/>
    </xf>
    <xf numFmtId="0" fontId="9" fillId="0" borderId="0" xfId="2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20" fillId="0" borderId="10" xfId="0" applyFont="1" applyBorder="1" applyAlignment="1">
      <alignment vertical="center" wrapText="1"/>
    </xf>
    <xf numFmtId="0" fontId="21" fillId="0" borderId="15" xfId="0" applyFont="1" applyBorder="1" applyAlignment="1">
      <alignment vertical="center" wrapText="1"/>
    </xf>
    <xf numFmtId="0" fontId="9" fillId="0" borderId="16" xfId="2" applyFont="1" applyBorder="1"/>
    <xf numFmtId="0" fontId="9" fillId="0" borderId="17" xfId="2" applyFont="1" applyBorder="1"/>
    <xf numFmtId="0" fontId="9" fillId="0" borderId="0" xfId="2" applyFont="1"/>
    <xf numFmtId="0" fontId="22" fillId="6" borderId="2" xfId="0" applyFont="1" applyFill="1" applyBorder="1" applyAlignment="1">
      <alignment horizontal="center" vertical="center"/>
    </xf>
    <xf numFmtId="49" fontId="11" fillId="0" borderId="2" xfId="0" applyNumberFormat="1" applyFont="1" applyBorder="1" applyAlignment="1">
      <alignment vertical="center" wrapText="1"/>
    </xf>
    <xf numFmtId="49" fontId="11" fillId="6" borderId="2" xfId="0" applyNumberFormat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wrapText="1"/>
    </xf>
    <xf numFmtId="0" fontId="6" fillId="0" borderId="0" xfId="2" applyFont="1" applyAlignment="1">
      <alignment horizontal="right" wrapText="1"/>
    </xf>
    <xf numFmtId="0" fontId="7" fillId="0" borderId="0" xfId="0" applyFont="1" applyAlignment="1">
      <alignment horizontal="left" wrapText="1"/>
    </xf>
    <xf numFmtId="0" fontId="10" fillId="7" borderId="0" xfId="0" applyFont="1" applyFill="1" applyAlignment="1">
      <alignment horizontal="left" vertical="center"/>
    </xf>
    <xf numFmtId="0" fontId="10" fillId="7" borderId="18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9" fillId="6" borderId="10" xfId="0" applyFont="1" applyFill="1" applyBorder="1" applyAlignment="1">
      <alignment horizontal="left" vertical="center"/>
    </xf>
    <xf numFmtId="0" fontId="19" fillId="6" borderId="11" xfId="0" applyFont="1" applyFill="1" applyBorder="1" applyAlignment="1">
      <alignment horizontal="left" vertical="center"/>
    </xf>
    <xf numFmtId="0" fontId="19" fillId="0" borderId="9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20" fillId="0" borderId="10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 wrapText="1"/>
    </xf>
    <xf numFmtId="0" fontId="20" fillId="0" borderId="16" xfId="0" applyFont="1" applyBorder="1" applyAlignment="1">
      <alignment horizontal="left" vertical="center" wrapText="1"/>
    </xf>
    <xf numFmtId="0" fontId="20" fillId="0" borderId="17" xfId="0" applyFont="1" applyBorder="1" applyAlignment="1">
      <alignment horizontal="left" vertical="center" wrapText="1"/>
    </xf>
  </cellXfs>
  <cellStyles count="6">
    <cellStyle name="Moneda" xfId="1" builtinId="4"/>
    <cellStyle name="Moneda 3 2" xfId="4" xr:uid="{100231D8-5DCD-4A76-951B-BEEDA436AFAF}"/>
    <cellStyle name="Normal" xfId="0" builtinId="0"/>
    <cellStyle name="Normal 2" xfId="2" xr:uid="{93680346-3DEA-4415-BE75-6B9E2B633132}"/>
    <cellStyle name="Normal 3" xfId="3" xr:uid="{BABB1E25-4192-4E38-BF94-4B734E773EB1}"/>
    <cellStyle name="Normal 4" xfId="5" xr:uid="{D77E534A-DB0A-48C1-BFEA-32021A754A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D526CC43-9F57-4DC3-A55F-2E0FC3741F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540D-6B4C-4757-A3CD-487DCE1E98C8}">
  <dimension ref="A1:P82"/>
  <sheetViews>
    <sheetView showGridLines="0" tabSelected="1" topLeftCell="A17" zoomScale="70" zoomScaleNormal="70" workbookViewId="0">
      <selection activeCell="B31" sqref="B31"/>
    </sheetView>
  </sheetViews>
  <sheetFormatPr baseColWidth="10" defaultColWidth="11.42578125" defaultRowHeight="20.100000000000001" customHeight="1"/>
  <cols>
    <col min="1" max="1" width="20" style="1" bestFit="1" customWidth="1"/>
    <col min="2" max="2" width="14.140625" style="1" bestFit="1" customWidth="1"/>
    <col min="3" max="3" width="71" style="1" customWidth="1"/>
    <col min="4" max="4" width="22.7109375" style="7" bestFit="1" customWidth="1"/>
    <col min="5" max="5" width="17.85546875" style="7" bestFit="1" customWidth="1"/>
    <col min="6" max="6" width="19.28515625" style="1" bestFit="1" customWidth="1"/>
    <col min="7" max="7" width="20.28515625" style="1" customWidth="1"/>
    <col min="8" max="8" width="11.42578125" style="1"/>
    <col min="9" max="9" width="12.42578125" style="1" bestFit="1" customWidth="1"/>
    <col min="10" max="10" width="13.7109375" style="1" bestFit="1" customWidth="1"/>
    <col min="11" max="11" width="13.5703125" style="1" customWidth="1"/>
    <col min="12" max="16384" width="11.42578125" style="1"/>
  </cols>
  <sheetData>
    <row r="1" spans="1:16" ht="20.100000000000001" customHeight="1" thickBot="1">
      <c r="A1" s="4"/>
      <c r="B1" s="3"/>
      <c r="C1" s="8"/>
      <c r="D1" s="8"/>
      <c r="E1" s="8"/>
    </row>
    <row r="2" spans="1:16" ht="20.100000000000001" customHeight="1" thickBot="1">
      <c r="A2" s="58"/>
      <c r="B2" s="59"/>
      <c r="C2" s="78" t="s">
        <v>90</v>
      </c>
      <c r="D2" s="80" t="s">
        <v>91</v>
      </c>
      <c r="E2" s="81"/>
    </row>
    <row r="3" spans="1:16" ht="20.100000000000001" customHeight="1" thickBot="1">
      <c r="A3" s="60"/>
      <c r="B3" s="61"/>
      <c r="C3" s="79"/>
      <c r="D3" s="62" t="s">
        <v>92</v>
      </c>
      <c r="E3" s="63"/>
    </row>
    <row r="4" spans="1:16" ht="20.100000000000001" customHeight="1" thickBot="1">
      <c r="A4" s="60"/>
      <c r="B4" s="61"/>
      <c r="C4" s="82" t="s">
        <v>93</v>
      </c>
      <c r="D4" s="84" t="s">
        <v>94</v>
      </c>
      <c r="E4" s="85"/>
    </row>
    <row r="5" spans="1:16" ht="20.100000000000001" customHeight="1" thickBot="1">
      <c r="A5" s="64"/>
      <c r="B5" s="65"/>
      <c r="C5" s="83"/>
      <c r="D5" s="86" t="s">
        <v>95</v>
      </c>
      <c r="E5" s="87"/>
    </row>
    <row r="6" spans="1:16" ht="20.100000000000001" customHeight="1">
      <c r="A6" s="66"/>
      <c r="B6" s="66"/>
      <c r="C6" s="66"/>
      <c r="D6" s="66"/>
      <c r="E6" s="66"/>
    </row>
    <row r="7" spans="1:16" ht="20.100000000000001" customHeight="1">
      <c r="A7" s="29" t="s">
        <v>43</v>
      </c>
      <c r="B7" s="29"/>
      <c r="C7" s="43">
        <v>45015</v>
      </c>
      <c r="D7" s="29" t="s">
        <v>44</v>
      </c>
      <c r="E7" s="67">
        <v>20230300236</v>
      </c>
    </row>
    <row r="8" spans="1:16" ht="20.100000000000001" customHeight="1">
      <c r="A8" s="24"/>
      <c r="B8" s="24"/>
      <c r="C8" s="24"/>
      <c r="D8" s="24"/>
      <c r="E8" s="24"/>
    </row>
    <row r="9" spans="1:16" ht="20.100000000000001" customHeight="1">
      <c r="A9" s="29" t="s">
        <v>45</v>
      </c>
      <c r="B9" s="29"/>
      <c r="C9" s="31" t="s">
        <v>96</v>
      </c>
      <c r="D9" s="32" t="s">
        <v>46</v>
      </c>
      <c r="E9" s="68"/>
    </row>
    <row r="10" spans="1:16" customFormat="1" ht="24" customHeight="1">
      <c r="A10" s="24"/>
      <c r="B10" s="24"/>
      <c r="C10" s="24"/>
      <c r="D10" s="24"/>
      <c r="E10" s="24"/>
      <c r="F10" s="38"/>
      <c r="G10" s="38"/>
      <c r="H10" s="38"/>
      <c r="I10" s="38"/>
      <c r="J10" s="38"/>
      <c r="K10" s="38"/>
      <c r="L10" s="39"/>
      <c r="M10" s="40"/>
    </row>
    <row r="11" spans="1:16" customFormat="1" ht="18">
      <c r="A11" s="76" t="s">
        <v>97</v>
      </c>
      <c r="B11" s="77"/>
      <c r="C11" s="31" t="s">
        <v>96</v>
      </c>
      <c r="D11" s="32" t="s">
        <v>98</v>
      </c>
      <c r="E11" s="69" t="s">
        <v>99</v>
      </c>
      <c r="F11" s="56"/>
      <c r="G11" s="56"/>
      <c r="H11" s="38"/>
      <c r="I11" s="38"/>
      <c r="J11" s="38"/>
      <c r="K11" s="38"/>
      <c r="L11" s="39"/>
      <c r="M11" s="40"/>
    </row>
    <row r="12" spans="1:16" customFormat="1" ht="23.25">
      <c r="A12" s="24"/>
      <c r="B12" s="24"/>
      <c r="C12" s="24"/>
      <c r="D12" s="24"/>
      <c r="E12" s="24"/>
      <c r="F12" s="56"/>
      <c r="G12" s="56"/>
      <c r="H12" s="41"/>
      <c r="I12" s="41"/>
      <c r="J12" s="41"/>
      <c r="K12" s="41"/>
      <c r="L12" s="41"/>
      <c r="M12" s="41"/>
    </row>
    <row r="13" spans="1:16" customFormat="1" ht="31.5">
      <c r="A13" s="29" t="s">
        <v>47</v>
      </c>
      <c r="B13" s="29"/>
      <c r="C13" s="34" t="s">
        <v>100</v>
      </c>
      <c r="D13" s="32" t="s">
        <v>48</v>
      </c>
      <c r="E13" s="31" t="s">
        <v>54</v>
      </c>
      <c r="F13" s="57"/>
      <c r="G13" s="57"/>
      <c r="H13" s="41"/>
      <c r="I13" s="41"/>
      <c r="J13" s="41"/>
      <c r="K13" s="41"/>
      <c r="L13" s="41"/>
      <c r="M13" s="41"/>
      <c r="N13" s="4"/>
      <c r="O13" s="72"/>
      <c r="P13" s="72"/>
    </row>
    <row r="14" spans="1:16" s="4" customFormat="1" ht="20.100000000000001" customHeight="1">
      <c r="A14" s="24"/>
      <c r="B14" s="24"/>
      <c r="C14" s="24"/>
      <c r="D14" s="24"/>
      <c r="E14" s="24"/>
      <c r="O14" s="72"/>
      <c r="P14" s="72"/>
    </row>
    <row r="15" spans="1:16" s="4" customFormat="1" ht="20.100000000000001" customHeight="1">
      <c r="A15" s="29" t="s">
        <v>49</v>
      </c>
      <c r="B15" s="29"/>
      <c r="C15" s="43">
        <v>45007</v>
      </c>
      <c r="D15" s="32" t="s">
        <v>50</v>
      </c>
      <c r="E15" s="35" t="s">
        <v>101</v>
      </c>
      <c r="O15" s="28"/>
      <c r="P15" s="28"/>
    </row>
    <row r="16" spans="1:16" s="4" customFormat="1" ht="20.100000000000001" customHeight="1">
      <c r="A16" s="24"/>
      <c r="B16" s="24"/>
      <c r="C16" s="24"/>
      <c r="D16" s="24"/>
      <c r="E16" s="24"/>
      <c r="F16" s="30"/>
      <c r="G16" s="27"/>
      <c r="O16" s="28"/>
      <c r="P16" s="28"/>
    </row>
    <row r="17" spans="1:16" s="4" customFormat="1" ht="20.100000000000001" customHeight="1">
      <c r="A17" s="29" t="s">
        <v>51</v>
      </c>
      <c r="B17" s="29"/>
      <c r="C17" s="31" t="s">
        <v>102</v>
      </c>
      <c r="D17" s="25"/>
      <c r="E17" s="26"/>
      <c r="F17" s="24"/>
      <c r="G17" s="1"/>
      <c r="O17" s="28"/>
      <c r="P17" s="28"/>
    </row>
    <row r="18" spans="1:16" s="4" customFormat="1" ht="20.100000000000001" customHeight="1">
      <c r="A18" s="24"/>
      <c r="B18" s="24"/>
      <c r="C18" s="24"/>
      <c r="D18" s="24"/>
      <c r="E18" s="24"/>
      <c r="F18" s="33"/>
      <c r="G18" s="33"/>
      <c r="O18" s="28"/>
      <c r="P18" s="28"/>
    </row>
    <row r="19" spans="1:16" s="4" customFormat="1" ht="20.100000000000001" customHeight="1">
      <c r="A19" s="29" t="s">
        <v>52</v>
      </c>
      <c r="B19" s="29"/>
      <c r="C19" s="31"/>
      <c r="D19" s="32" t="s">
        <v>103</v>
      </c>
      <c r="E19" s="35"/>
      <c r="F19" s="24"/>
      <c r="G19" s="1"/>
      <c r="O19" s="28"/>
      <c r="P19" s="28"/>
    </row>
    <row r="20" spans="1:16" s="4" customFormat="1" ht="20.100000000000001" customHeight="1">
      <c r="A20" s="7"/>
      <c r="B20" s="7"/>
      <c r="C20" s="1"/>
      <c r="D20" s="1"/>
      <c r="E20" s="1"/>
      <c r="F20" s="1"/>
      <c r="G20" s="1" t="s">
        <v>60</v>
      </c>
      <c r="H20" s="1"/>
      <c r="O20" s="36"/>
      <c r="P20" s="36"/>
    </row>
    <row r="21" spans="1:16" s="4" customFormat="1" ht="20.100000000000001" customHeight="1">
      <c r="A21" s="22" t="s">
        <v>1</v>
      </c>
      <c r="B21" s="22" t="s">
        <v>31</v>
      </c>
      <c r="C21" s="22" t="s">
        <v>2</v>
      </c>
      <c r="D21" s="22" t="s">
        <v>0</v>
      </c>
      <c r="E21" s="22" t="s">
        <v>53</v>
      </c>
      <c r="F21" s="23" t="s">
        <v>5</v>
      </c>
      <c r="G21" s="23" t="s">
        <v>6</v>
      </c>
      <c r="H21" s="37"/>
      <c r="O21" s="36"/>
      <c r="P21" s="36"/>
    </row>
    <row r="22" spans="1:16" s="4" customFormat="1" ht="30" customHeight="1">
      <c r="A22" s="44" t="s">
        <v>7</v>
      </c>
      <c r="B22" s="5" t="s">
        <v>32</v>
      </c>
      <c r="C22" s="45" t="s">
        <v>65</v>
      </c>
      <c r="D22" s="51">
        <v>2</v>
      </c>
      <c r="E22" s="5"/>
      <c r="F22" s="9">
        <v>220</v>
      </c>
      <c r="G22" s="10">
        <f t="shared" ref="G22:G39" si="0">(D22*F22)</f>
        <v>440</v>
      </c>
      <c r="O22" s="36"/>
      <c r="P22" s="36"/>
    </row>
    <row r="23" spans="1:16" ht="20.100000000000001" customHeight="1">
      <c r="A23" s="44" t="s">
        <v>8</v>
      </c>
      <c r="B23" s="5" t="s">
        <v>32</v>
      </c>
      <c r="C23" s="45" t="s">
        <v>66</v>
      </c>
      <c r="D23" s="51">
        <v>2</v>
      </c>
      <c r="E23" s="5"/>
      <c r="F23" s="9">
        <v>220</v>
      </c>
      <c r="G23" s="10">
        <f t="shared" si="0"/>
        <v>440</v>
      </c>
      <c r="I23" s="4"/>
      <c r="J23" s="4"/>
      <c r="K23" s="4"/>
    </row>
    <row r="24" spans="1:16" ht="20.100000000000001" customHeight="1">
      <c r="A24" s="44" t="s">
        <v>9</v>
      </c>
      <c r="B24" s="5" t="s">
        <v>33</v>
      </c>
      <c r="C24" s="45" t="s">
        <v>67</v>
      </c>
      <c r="D24" s="51">
        <v>2</v>
      </c>
      <c r="E24" s="5"/>
      <c r="F24" s="9">
        <v>220</v>
      </c>
      <c r="G24" s="10">
        <f t="shared" si="0"/>
        <v>440</v>
      </c>
      <c r="I24" s="4"/>
      <c r="J24" s="4"/>
      <c r="K24" s="4"/>
    </row>
    <row r="25" spans="1:16" ht="20.100000000000001" customHeight="1">
      <c r="A25" s="44" t="s">
        <v>10</v>
      </c>
      <c r="B25" s="5" t="s">
        <v>34</v>
      </c>
      <c r="C25" s="45" t="s">
        <v>68</v>
      </c>
      <c r="D25" s="51">
        <v>2</v>
      </c>
      <c r="E25" s="5"/>
      <c r="F25" s="9">
        <v>220</v>
      </c>
      <c r="G25" s="10">
        <f t="shared" si="0"/>
        <v>440</v>
      </c>
      <c r="I25" s="4"/>
      <c r="J25" s="4"/>
      <c r="K25" s="4"/>
    </row>
    <row r="26" spans="1:16" ht="20.100000000000001" customHeight="1">
      <c r="A26" s="44" t="s">
        <v>11</v>
      </c>
      <c r="B26" s="5" t="s">
        <v>35</v>
      </c>
      <c r="C26" s="45" t="s">
        <v>69</v>
      </c>
      <c r="D26" s="51">
        <v>2</v>
      </c>
      <c r="E26" s="5"/>
      <c r="F26" s="9">
        <v>220</v>
      </c>
      <c r="G26" s="10">
        <f t="shared" si="0"/>
        <v>440</v>
      </c>
      <c r="I26" s="4"/>
      <c r="J26" s="4"/>
      <c r="K26" s="4"/>
    </row>
    <row r="27" spans="1:16" ht="20.100000000000001" customHeight="1">
      <c r="A27" s="44" t="s">
        <v>12</v>
      </c>
      <c r="B27" s="5" t="s">
        <v>36</v>
      </c>
      <c r="C27" s="45" t="s">
        <v>70</v>
      </c>
      <c r="D27" s="51">
        <v>2</v>
      </c>
      <c r="E27" s="5"/>
      <c r="F27" s="9">
        <v>220</v>
      </c>
      <c r="G27" s="10">
        <f t="shared" si="0"/>
        <v>440</v>
      </c>
      <c r="I27" s="4"/>
      <c r="J27" s="4"/>
      <c r="K27" s="4"/>
    </row>
    <row r="28" spans="1:16" ht="20.100000000000001" customHeight="1">
      <c r="A28" s="44" t="s">
        <v>13</v>
      </c>
      <c r="B28" s="5" t="s">
        <v>37</v>
      </c>
      <c r="C28" s="45" t="s">
        <v>71</v>
      </c>
      <c r="D28" s="51">
        <v>2</v>
      </c>
      <c r="E28" s="5"/>
      <c r="F28" s="9">
        <v>220</v>
      </c>
      <c r="G28" s="10">
        <f t="shared" si="0"/>
        <v>440</v>
      </c>
      <c r="I28" s="4"/>
      <c r="J28" s="4"/>
      <c r="K28" s="4"/>
    </row>
    <row r="29" spans="1:16" ht="20.100000000000001" customHeight="1">
      <c r="A29" s="44" t="s">
        <v>14</v>
      </c>
      <c r="B29" s="5" t="s">
        <v>37</v>
      </c>
      <c r="C29" s="45" t="s">
        <v>72</v>
      </c>
      <c r="D29" s="51">
        <v>2</v>
      </c>
      <c r="E29" s="5"/>
      <c r="F29" s="9">
        <v>220</v>
      </c>
      <c r="G29" s="10">
        <f t="shared" si="0"/>
        <v>440</v>
      </c>
      <c r="I29" s="4"/>
      <c r="J29" s="4"/>
      <c r="K29" s="4"/>
    </row>
    <row r="30" spans="1:16" ht="20.100000000000001" customHeight="1">
      <c r="A30" s="44" t="s">
        <v>15</v>
      </c>
      <c r="B30" s="5" t="s">
        <v>38</v>
      </c>
      <c r="C30" s="45" t="s">
        <v>73</v>
      </c>
      <c r="D30" s="51">
        <v>1</v>
      </c>
      <c r="E30" s="5"/>
      <c r="F30" s="9">
        <v>220</v>
      </c>
      <c r="G30" s="10">
        <f t="shared" si="0"/>
        <v>220</v>
      </c>
      <c r="I30" s="4"/>
      <c r="J30" s="4"/>
      <c r="K30" s="4"/>
    </row>
    <row r="31" spans="1:16" ht="20.100000000000001" customHeight="1">
      <c r="A31" s="44" t="s">
        <v>15</v>
      </c>
      <c r="B31" s="5" t="s">
        <v>108</v>
      </c>
      <c r="C31" s="45" t="s">
        <v>73</v>
      </c>
      <c r="D31" s="51">
        <v>1</v>
      </c>
      <c r="E31" s="5"/>
      <c r="F31" s="9">
        <v>220</v>
      </c>
      <c r="G31" s="10">
        <f t="shared" si="0"/>
        <v>220</v>
      </c>
      <c r="I31" s="4"/>
      <c r="J31" s="4"/>
      <c r="K31" s="4"/>
    </row>
    <row r="32" spans="1:16" ht="20.100000000000001" customHeight="1">
      <c r="A32" s="44" t="s">
        <v>16</v>
      </c>
      <c r="B32" s="5" t="s">
        <v>39</v>
      </c>
      <c r="C32" s="45" t="s">
        <v>74</v>
      </c>
      <c r="D32" s="51">
        <v>2</v>
      </c>
      <c r="E32" s="5"/>
      <c r="F32" s="9">
        <v>220</v>
      </c>
      <c r="G32" s="10">
        <f t="shared" si="0"/>
        <v>440</v>
      </c>
      <c r="I32" s="4"/>
      <c r="J32" s="4"/>
      <c r="K32" s="4"/>
    </row>
    <row r="33" spans="1:11" ht="20.100000000000001" customHeight="1">
      <c r="A33" s="44" t="s">
        <v>17</v>
      </c>
      <c r="B33" s="5" t="s">
        <v>40</v>
      </c>
      <c r="C33" s="45" t="s">
        <v>75</v>
      </c>
      <c r="D33" s="51">
        <v>2</v>
      </c>
      <c r="E33" s="5"/>
      <c r="F33" s="9">
        <v>220</v>
      </c>
      <c r="G33" s="10">
        <f t="shared" si="0"/>
        <v>440</v>
      </c>
      <c r="I33" s="4"/>
      <c r="J33" s="4"/>
      <c r="K33" s="4"/>
    </row>
    <row r="34" spans="1:11" ht="20.100000000000001" customHeight="1">
      <c r="A34" s="44" t="s">
        <v>18</v>
      </c>
      <c r="B34" s="5" t="s">
        <v>41</v>
      </c>
      <c r="C34" s="45" t="s">
        <v>76</v>
      </c>
      <c r="D34" s="51">
        <v>2</v>
      </c>
      <c r="E34" s="5"/>
      <c r="F34" s="9">
        <v>220</v>
      </c>
      <c r="G34" s="10">
        <f t="shared" si="0"/>
        <v>440</v>
      </c>
      <c r="I34" s="4"/>
      <c r="J34" s="4"/>
      <c r="K34" s="4"/>
    </row>
    <row r="35" spans="1:11" ht="20.100000000000001" customHeight="1">
      <c r="A35" s="44" t="s">
        <v>19</v>
      </c>
      <c r="B35" s="5" t="s">
        <v>42</v>
      </c>
      <c r="C35" s="45" t="s">
        <v>77</v>
      </c>
      <c r="D35" s="51">
        <v>2</v>
      </c>
      <c r="E35" s="5"/>
      <c r="F35" s="9">
        <v>220</v>
      </c>
      <c r="G35" s="10">
        <f t="shared" si="0"/>
        <v>440</v>
      </c>
      <c r="I35" s="4"/>
      <c r="J35" s="4"/>
      <c r="K35" s="4"/>
    </row>
    <row r="36" spans="1:11" ht="20.100000000000001" customHeight="1">
      <c r="A36" s="44" t="s">
        <v>20</v>
      </c>
      <c r="B36" s="5" t="s">
        <v>63</v>
      </c>
      <c r="C36" s="45" t="s">
        <v>78</v>
      </c>
      <c r="D36" s="51">
        <v>2</v>
      </c>
      <c r="E36" s="5"/>
      <c r="F36" s="9">
        <v>220</v>
      </c>
      <c r="G36" s="10">
        <f t="shared" si="0"/>
        <v>440</v>
      </c>
      <c r="I36" s="4"/>
      <c r="J36" s="4"/>
      <c r="K36" s="4"/>
    </row>
    <row r="37" spans="1:11" ht="20.100000000000001" customHeight="1">
      <c r="A37" s="44" t="s">
        <v>56</v>
      </c>
      <c r="B37" s="5" t="s">
        <v>55</v>
      </c>
      <c r="C37" s="45" t="s">
        <v>79</v>
      </c>
      <c r="D37" s="51">
        <v>2</v>
      </c>
      <c r="E37" s="5"/>
      <c r="F37" s="9">
        <v>220</v>
      </c>
      <c r="G37" s="10">
        <f t="shared" si="0"/>
        <v>440</v>
      </c>
      <c r="I37" s="4"/>
      <c r="J37" s="4"/>
      <c r="K37" s="4"/>
    </row>
    <row r="38" spans="1:11" ht="20.100000000000001" customHeight="1">
      <c r="A38" s="44" t="s">
        <v>58</v>
      </c>
      <c r="B38" s="5" t="s">
        <v>57</v>
      </c>
      <c r="C38" s="45" t="s">
        <v>80</v>
      </c>
      <c r="D38" s="51">
        <v>2</v>
      </c>
      <c r="E38" s="5"/>
      <c r="F38" s="9">
        <v>220</v>
      </c>
      <c r="G38" s="10">
        <f t="shared" si="0"/>
        <v>440</v>
      </c>
      <c r="I38" s="4"/>
      <c r="J38" s="4"/>
      <c r="K38" s="4"/>
    </row>
    <row r="39" spans="1:11" ht="20.100000000000001" customHeight="1">
      <c r="A39" s="44" t="s">
        <v>64</v>
      </c>
      <c r="B39" s="5" t="s">
        <v>59</v>
      </c>
      <c r="C39" s="45" t="s">
        <v>81</v>
      </c>
      <c r="D39" s="51">
        <v>2</v>
      </c>
      <c r="E39" s="5"/>
      <c r="F39" s="9">
        <v>220</v>
      </c>
      <c r="G39" s="10">
        <f t="shared" si="0"/>
        <v>440</v>
      </c>
      <c r="I39" s="4"/>
      <c r="J39" s="4"/>
      <c r="K39" s="4"/>
    </row>
    <row r="40" spans="1:11" ht="20.100000000000001" customHeight="1">
      <c r="A40" s="44"/>
      <c r="B40" s="5"/>
      <c r="C40" s="45"/>
      <c r="D40" s="53">
        <f>SUM(D22:D39)</f>
        <v>34</v>
      </c>
      <c r="E40" s="5"/>
      <c r="F40" s="9"/>
      <c r="G40" s="10"/>
    </row>
    <row r="41" spans="1:11" ht="20.100000000000001" customHeight="1">
      <c r="C41" s="19"/>
      <c r="D41" s="74" t="s">
        <v>62</v>
      </c>
      <c r="E41" s="74"/>
      <c r="F41" s="74"/>
      <c r="G41" s="52">
        <f>SUM(G22:G39)</f>
        <v>7480</v>
      </c>
    </row>
    <row r="42" spans="1:11" ht="20.100000000000001" customHeight="1">
      <c r="A42" s="19"/>
      <c r="B42" s="19"/>
      <c r="C42" s="19"/>
      <c r="D42" s="74" t="s">
        <v>61</v>
      </c>
      <c r="E42" s="74"/>
      <c r="F42" s="74"/>
      <c r="G42" s="42">
        <f>+G41*0.12</f>
        <v>897.6</v>
      </c>
    </row>
    <row r="43" spans="1:11" ht="20.100000000000001" customHeight="1">
      <c r="C43" s="17"/>
      <c r="D43" s="73" t="s">
        <v>4</v>
      </c>
      <c r="E43" s="73"/>
      <c r="F43" s="73"/>
      <c r="G43" s="42">
        <f>+G41+G42</f>
        <v>8377.6</v>
      </c>
    </row>
    <row r="44" spans="1:11" ht="20.100000000000001" customHeight="1">
      <c r="A44" s="75"/>
      <c r="B44" s="75"/>
      <c r="C44" s="17"/>
      <c r="D44" s="18"/>
      <c r="E44" s="18"/>
      <c r="F44" s="18"/>
      <c r="G44" s="21"/>
    </row>
    <row r="45" spans="1:11" ht="20.100000000000001" customHeight="1">
      <c r="C45" s="18"/>
      <c r="D45" s="18"/>
      <c r="E45" s="18"/>
      <c r="F45" s="18"/>
      <c r="G45" s="13"/>
    </row>
    <row r="46" spans="1:11" ht="20.100000000000001" customHeight="1">
      <c r="C46" s="18"/>
      <c r="D46" s="18"/>
      <c r="E46" s="18"/>
      <c r="F46" s="18"/>
      <c r="G46" s="13"/>
    </row>
    <row r="47" spans="1:11" ht="20.100000000000001" customHeight="1">
      <c r="B47" s="70" t="s">
        <v>88</v>
      </c>
      <c r="C47" s="71"/>
      <c r="D47" s="6"/>
      <c r="E47" s="6"/>
      <c r="F47" s="20"/>
      <c r="G47" s="13"/>
    </row>
    <row r="48" spans="1:11" ht="20.100000000000001" customHeight="1">
      <c r="B48" s="11">
        <v>1</v>
      </c>
      <c r="C48" s="12" t="s">
        <v>21</v>
      </c>
      <c r="F48" s="6"/>
      <c r="G48" s="13"/>
    </row>
    <row r="49" spans="1:7" ht="20.100000000000001" customHeight="1">
      <c r="B49" s="11">
        <v>1</v>
      </c>
      <c r="C49" s="12" t="s">
        <v>22</v>
      </c>
      <c r="F49" s="6"/>
      <c r="G49" s="13"/>
    </row>
    <row r="50" spans="1:7" ht="20.100000000000001" customHeight="1">
      <c r="B50" s="11">
        <v>1</v>
      </c>
      <c r="C50" s="12" t="s">
        <v>23</v>
      </c>
      <c r="F50" s="6"/>
      <c r="G50" s="13"/>
    </row>
    <row r="51" spans="1:7" ht="20.100000000000001" customHeight="1">
      <c r="B51" s="11">
        <v>2</v>
      </c>
      <c r="C51" s="14" t="s">
        <v>89</v>
      </c>
      <c r="F51" s="6"/>
      <c r="G51" s="13"/>
    </row>
    <row r="52" spans="1:7" ht="20.100000000000001" customHeight="1">
      <c r="B52" s="11">
        <v>1</v>
      </c>
      <c r="C52" s="15" t="s">
        <v>24</v>
      </c>
      <c r="F52" s="6"/>
      <c r="G52" s="13"/>
    </row>
    <row r="53" spans="1:7" ht="20.100000000000001" customHeight="1">
      <c r="B53" s="11">
        <v>2</v>
      </c>
      <c r="C53" s="15" t="s">
        <v>25</v>
      </c>
      <c r="F53" s="6"/>
      <c r="G53" s="13"/>
    </row>
    <row r="54" spans="1:7" ht="20.100000000000001" customHeight="1">
      <c r="B54" s="11">
        <v>1</v>
      </c>
      <c r="C54" s="15" t="s">
        <v>26</v>
      </c>
      <c r="F54" s="6"/>
      <c r="G54" s="13"/>
    </row>
    <row r="55" spans="1:7" ht="20.100000000000001" customHeight="1">
      <c r="B55" s="11">
        <v>8</v>
      </c>
      <c r="C55" s="15" t="s">
        <v>30</v>
      </c>
      <c r="F55" s="6"/>
      <c r="G55" s="13"/>
    </row>
    <row r="56" spans="1:7" ht="20.100000000000001" customHeight="1">
      <c r="B56" s="11">
        <v>1</v>
      </c>
      <c r="C56" s="15" t="s">
        <v>27</v>
      </c>
      <c r="F56" s="6"/>
      <c r="G56" s="13"/>
    </row>
    <row r="57" spans="1:7" ht="20.100000000000001" customHeight="1">
      <c r="B57" s="11">
        <v>1</v>
      </c>
      <c r="C57" s="15" t="s">
        <v>28</v>
      </c>
      <c r="F57" s="6"/>
      <c r="G57" s="13"/>
    </row>
    <row r="58" spans="1:7" ht="20.100000000000001" customHeight="1">
      <c r="B58" s="11">
        <v>1</v>
      </c>
      <c r="C58" s="15" t="s">
        <v>3</v>
      </c>
      <c r="F58" s="6"/>
      <c r="G58" s="13"/>
    </row>
    <row r="59" spans="1:7" ht="20.100000000000001" customHeight="1">
      <c r="B59" s="11">
        <v>1</v>
      </c>
      <c r="C59" s="12" t="s">
        <v>29</v>
      </c>
      <c r="F59" s="6"/>
      <c r="G59" s="13"/>
    </row>
    <row r="60" spans="1:7" ht="20.100000000000001" customHeight="1">
      <c r="A60" s="16"/>
      <c r="B60" s="55">
        <f>SUM(B48:B59)</f>
        <v>21</v>
      </c>
      <c r="C60" s="54"/>
      <c r="D60" s="18"/>
      <c r="E60" s="18"/>
      <c r="F60" s="16"/>
      <c r="G60" s="4"/>
    </row>
    <row r="62" spans="1:7" ht="20.100000000000001" customHeight="1">
      <c r="A62" s="2"/>
      <c r="B62" s="46" t="s">
        <v>82</v>
      </c>
      <c r="C62" s="17" t="s">
        <v>83</v>
      </c>
    </row>
    <row r="63" spans="1:7" ht="20.100000000000001" customHeight="1">
      <c r="A63" s="2"/>
      <c r="B63" s="46"/>
      <c r="C63" s="17" t="s">
        <v>84</v>
      </c>
    </row>
    <row r="64" spans="1:7" ht="20.100000000000001" customHeight="1">
      <c r="A64" s="2"/>
      <c r="B64" s="46"/>
      <c r="C64" s="17" t="s">
        <v>85</v>
      </c>
    </row>
    <row r="65" spans="1:3" ht="20.100000000000001" customHeight="1">
      <c r="A65" s="2"/>
      <c r="B65" s="46"/>
      <c r="C65" s="17" t="s">
        <v>86</v>
      </c>
    </row>
    <row r="66" spans="1:3" ht="20.100000000000001" customHeight="1">
      <c r="A66" s="2"/>
      <c r="B66" s="46"/>
      <c r="C66" s="17"/>
    </row>
    <row r="67" spans="1:3" ht="20.100000000000001" customHeight="1">
      <c r="A67" s="2"/>
      <c r="B67" s="46"/>
      <c r="C67" s="17"/>
    </row>
    <row r="68" spans="1:3" ht="20.100000000000001" customHeight="1">
      <c r="A68" s="4"/>
      <c r="B68" s="3"/>
      <c r="C68" s="8"/>
    </row>
    <row r="69" spans="1:3" ht="20.100000000000001" customHeight="1" thickBot="1">
      <c r="B69" s="1" t="s">
        <v>104</v>
      </c>
      <c r="C69" s="47"/>
    </row>
    <row r="72" spans="1:3" ht="20.100000000000001" customHeight="1" thickBot="1">
      <c r="B72" s="1" t="s">
        <v>105</v>
      </c>
      <c r="C72" s="47"/>
    </row>
    <row r="75" spans="1:3" ht="20.100000000000001" customHeight="1" thickBot="1">
      <c r="B75" s="1" t="s">
        <v>106</v>
      </c>
      <c r="C75" s="47"/>
    </row>
    <row r="77" spans="1:3" ht="20.100000000000001" customHeight="1">
      <c r="B77" s="48"/>
      <c r="C77" s="49"/>
    </row>
    <row r="78" spans="1:3" ht="20.100000000000001" customHeight="1" thickBot="1">
      <c r="B78" s="1" t="s">
        <v>107</v>
      </c>
      <c r="C78" s="47"/>
    </row>
    <row r="79" spans="1:3" ht="20.100000000000001" customHeight="1">
      <c r="B79" s="4"/>
      <c r="C79" s="8"/>
    </row>
    <row r="80" spans="1:3" ht="20.100000000000001" customHeight="1">
      <c r="B80" s="4"/>
      <c r="C80" s="8"/>
    </row>
    <row r="81" spans="2:3" ht="20.100000000000001" customHeight="1" thickBot="1">
      <c r="B81" s="4" t="s">
        <v>87</v>
      </c>
      <c r="C81" s="50"/>
    </row>
    <row r="82" spans="2:3" ht="20.100000000000001" customHeight="1">
      <c r="B82" s="7"/>
    </row>
  </sheetData>
  <mergeCells count="12">
    <mergeCell ref="A11:B11"/>
    <mergeCell ref="C2:C3"/>
    <mergeCell ref="D2:E2"/>
    <mergeCell ref="C4:C5"/>
    <mergeCell ref="D4:E4"/>
    <mergeCell ref="D5:E5"/>
    <mergeCell ref="B47:C47"/>
    <mergeCell ref="O13:P14"/>
    <mergeCell ref="D43:F43"/>
    <mergeCell ref="D42:F42"/>
    <mergeCell ref="D41:F41"/>
    <mergeCell ref="A44:B44"/>
  </mergeCells>
  <phoneticPr fontId="27" type="noConversion"/>
  <pageMargins left="0.7" right="0.7" top="0.75" bottom="0.75" header="0.3" footer="0.3"/>
  <pageSetup paperSize="9" scale="47" orientation="portrait" horizontalDpi="360" verticalDpi="360" r:id="rId1"/>
  <ignoredErrors>
    <ignoredError sqref="A32:C39 A22:C30" numberStoredAsText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INQUIORT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LAGUIRRE</cp:lastModifiedBy>
  <cp:lastPrinted>2022-06-29T15:39:35Z</cp:lastPrinted>
  <dcterms:created xsi:type="dcterms:W3CDTF">2022-02-03T13:45:37Z</dcterms:created>
  <dcterms:modified xsi:type="dcterms:W3CDTF">2023-08-10T19:45:37Z</dcterms:modified>
</cp:coreProperties>
</file>