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C9D6324-1C8D-45CA-A148-F6EA382C09E7}" xr6:coauthVersionLast="47" xr6:coauthVersionMax="47" xr10:uidLastSave="{00000000-0000-0000-0000-000000000000}"/>
  <bookViews>
    <workbookView xWindow="-120" yWindow="-120" windowWidth="24240" windowHeight="13140" xr2:uid="{6F435BC0-C757-4B94-B8D0-63772EFAB312}"/>
  </bookViews>
  <sheets>
    <sheet name="INQUIOR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47" i="3"/>
  <c r="D70" i="3"/>
  <c r="D40" i="3"/>
  <c r="G41" i="3"/>
  <c r="G49" i="3"/>
  <c r="G44" i="3"/>
  <c r="G43" i="3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52" i="3" l="1"/>
  <c r="G53" i="3" s="1"/>
  <c r="G5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3359E20-59EA-40E2-A463-3B7B4F84E2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ADDE1F6-E41F-40E0-B41C-E11BE9220D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07D6DB1-2714-44C0-9DE4-2BE6A096C0B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48700A-1617-46B9-9E96-CB94D1B27B4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<sst xmlns="http://schemas.openxmlformats.org/spreadsheetml/2006/main" count="125" uniqueCount="124">
  <si>
    <t>CANT.</t>
  </si>
  <si>
    <t>COD. ARTICULO</t>
  </si>
  <si>
    <t xml:space="preserve">DESCRIPCION ARTICULO </t>
  </si>
  <si>
    <t>060020050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</si>
  <si>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</si>
  <si>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</si>
  <si>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</si>
  <si>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</si>
  <si>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</si>
  <si>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</si>
  <si>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</si>
  <si>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</si>
  <si>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</si>
  <si>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</si>
  <si>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</si>
  <si>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</si>
  <si>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</si>
  <si>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</si>
  <si>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</si>
  <si>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</si>
  <si>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</si>
  <si>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</si>
  <si>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</si>
  <si>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</si>
  <si>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</si>
  <si>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</si>
  <si>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Q.080.12</t>
  </si>
  <si>
    <t xml:space="preserve">Pine De 1.0MM </t>
  </si>
  <si>
    <t xml:space="preserve">Pines De 1.2MM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</si>
  <si>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</si>
  <si>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</si>
  <si>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</si>
  <si>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</si>
  <si>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</si>
  <si>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</si>
  <si>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</si>
  <si>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</si>
  <si>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</si>
  <si>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</si>
  <si>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</si>
  <si>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</si>
  <si>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DESCARGO</t>
  </si>
  <si>
    <t>Lote</t>
  </si>
  <si>
    <t>Subtotal</t>
  </si>
  <si>
    <t>12% IVA</t>
  </si>
  <si>
    <t>Total</t>
  </si>
  <si>
    <t>210431403</t>
  </si>
  <si>
    <t>060020055</t>
  </si>
  <si>
    <t>M180211402</t>
  </si>
  <si>
    <t>115.030</t>
  </si>
  <si>
    <t>220445447</t>
  </si>
  <si>
    <t>C190600201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</si>
  <si>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</si>
  <si>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</si>
  <si>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</si>
  <si>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</si>
  <si>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INSTRUMENTADOR</t>
  </si>
  <si>
    <t>OBSERVACIONES</t>
  </si>
  <si>
    <t>116.132</t>
  </si>
  <si>
    <t>116.134</t>
  </si>
  <si>
    <t>116.140</t>
  </si>
  <si>
    <t>116.142</t>
  </si>
  <si>
    <t>116.146</t>
  </si>
  <si>
    <t>116.150</t>
  </si>
  <si>
    <t>116.160</t>
  </si>
  <si>
    <t>116.136</t>
  </si>
  <si>
    <t>116.138</t>
  </si>
  <si>
    <t>116.144</t>
  </si>
  <si>
    <t>116.148</t>
  </si>
  <si>
    <t>116.154</t>
  </si>
  <si>
    <t>116.156</t>
  </si>
  <si>
    <t>116.158</t>
  </si>
  <si>
    <t>Ti-116.330</t>
  </si>
  <si>
    <t>060020040</t>
  </si>
  <si>
    <t>TORNILLO CANULADO 4.0*50mm TITANIO</t>
  </si>
  <si>
    <t>060020058</t>
  </si>
  <si>
    <t>TI-115.030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</si>
  <si>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</si>
  <si>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</si>
  <si>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</si>
  <si>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</si>
  <si>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</si>
  <si>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</si>
  <si>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</si>
  <si>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</si>
  <si>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</si>
  <si>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</si>
  <si>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4.0*58mm ACERO</t>
  </si>
  <si>
    <t>TORNILLO CANULADO 4.0*60mm ACERO</t>
  </si>
  <si>
    <t>TORNILLO CANULADO 4.0*54mm ACERO</t>
  </si>
  <si>
    <t>TORNILLO CANULADO 4.0*56mm ACERO</t>
  </si>
  <si>
    <t>TORNILLO CANULADO 4.0*30mm ACERO</t>
  </si>
  <si>
    <t>116.130</t>
  </si>
  <si>
    <t>TORNILLO CANULADO 4.0*30mm TITANIO</t>
  </si>
  <si>
    <t xml:space="preserve">TORNILLO CANULADO 4.0*40mm TITANIO </t>
  </si>
  <si>
    <t>TORNILLO CANULADO 4.0*55mm TITANIO</t>
  </si>
  <si>
    <t>TORNILLO CANULADO 4.0*58mm TITANIO</t>
  </si>
  <si>
    <t>ARANDELA 3.5mm ACERO</t>
  </si>
  <si>
    <t xml:space="preserve">ARANDELA 3.5mm TITANIO </t>
  </si>
  <si>
    <t>INSTRUMENTAL TORNILLO CANULADO 4.0MM TITANIO/ACERO DOS</t>
  </si>
  <si>
    <t>TORNILLO CANULADO 4.0*60mm TITANIO</t>
  </si>
  <si>
    <t>060020060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</si>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</sst>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[$-C0A]d\ &quot;de&quot;\ mmmm\ &quot;de&quot;\ yyyy;@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164" fontId="0" fillId="0" borderId="0" xfId="0" applyNumberFormat="1"/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7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7" borderId="2" xfId="0" applyFont="1" applyFill="1" applyBorder="1"/>
    <xf numFmtId="0" fontId="9" fillId="2" borderId="0" xfId="0" applyFont="1" applyFill="1"/>
    <xf numFmtId="49" fontId="3" fillId="0" borderId="4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6" fontId="3" fillId="0" borderId="1" xfId="0" applyNumberFormat="1" applyFont="1" applyBorder="1"/>
    <xf numFmtId="166" fontId="2" fillId="0" borderId="0" xfId="0" applyNumberFormat="1" applyFont="1" applyAlignment="1">
      <alignment horizontal="right"/>
    </xf>
    <xf numFmtId="166" fontId="2" fillId="0" borderId="1" xfId="0" applyNumberFormat="1" applyFont="1" applyBorder="1"/>
    <xf numFmtId="0" fontId="11" fillId="0" borderId="0" xfId="0" applyFont="1" applyAlignment="1">
      <alignment horizontal="center"/>
    </xf>
    <xf numFmtId="166" fontId="3" fillId="0" borderId="0" xfId="0" applyNumberFormat="1" applyFont="1"/>
    <xf numFmtId="166" fontId="3" fillId="0" borderId="5" xfId="0" applyNumberFormat="1" applyFont="1" applyBorder="1"/>
    <xf numFmtId="0" fontId="13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8" fillId="0" borderId="0" xfId="0" applyFont="1"/>
    <xf numFmtId="0" fontId="3" fillId="0" borderId="8" xfId="0" applyFont="1" applyBorder="1"/>
    <xf numFmtId="49" fontId="18" fillId="0" borderId="1" xfId="0" applyNumberFormat="1" applyFont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49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49" fontId="17" fillId="8" borderId="1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2" borderId="1" xfId="0" applyFont="1" applyFill="1" applyBorder="1"/>
    <xf numFmtId="166" fontId="18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 wrapText="1"/>
    </xf>
    <xf numFmtId="0" fontId="16" fillId="6" borderId="3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21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49" fontId="18" fillId="2" borderId="9" xfId="0" applyNumberFormat="1" applyFont="1" applyFill="1" applyBorder="1" applyAlignment="1">
      <alignment horizontal="center"/>
    </xf>
    <xf numFmtId="49" fontId="18" fillId="2" borderId="6" xfId="0" applyNumberFormat="1" applyFont="1" applyFill="1" applyBorder="1" applyAlignment="1">
      <alignment horizontal="center"/>
    </xf>
    <xf numFmtId="49" fontId="18" fillId="2" borderId="10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2" fillId="2" borderId="14" xfId="0" applyFont="1" applyFill="1" applyBorder="1" applyAlignment="1">
      <alignment horizontal="left" vertical="center"/>
    </xf>
    <xf numFmtId="0" fontId="22" fillId="2" borderId="15" xfId="0" applyFont="1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5" fillId="0" borderId="20" xfId="1" applyFont="1" applyBorder="1"/>
    <xf numFmtId="0" fontId="25" fillId="0" borderId="21" xfId="1" applyFont="1" applyBorder="1"/>
    <xf numFmtId="0" fontId="2" fillId="0" borderId="18" xfId="0" applyFont="1" applyBorder="1" applyAlignment="1">
      <alignment horizontal="center"/>
    </xf>
    <xf numFmtId="0" fontId="26" fillId="0" borderId="2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25" fillId="0" borderId="0" xfId="1" applyFont="1"/>
    <xf numFmtId="167" fontId="7" fillId="0" borderId="1" xfId="0" applyNumberFormat="1" applyFont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49" fontId="27" fillId="0" borderId="1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/>
    <xf numFmtId="49" fontId="14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20" fontId="7" fillId="0" borderId="0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B70C6777-8E15-4FB9-90A2-7CB7303363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9C4F92-6AF6-4F1A-A88F-486534F53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218C-0A54-4919-AA9C-545FC7D0044B}">
  <dimension ref="A1:P93"/>
  <sheetViews>
    <sheetView showGridLines="0" tabSelected="1" topLeftCell="A70" zoomScale="70" zoomScaleNormal="70" workbookViewId="0">
      <selection activeCell="B89" sqref="B89"/>
    </sheetView>
  </sheetViews>
  <sheetFormatPr baseColWidth="10" defaultColWidth="8.42578125" defaultRowHeight="20.100000000000001" customHeight="1" x14ac:dyDescent="0.2"/>
  <cols>
    <col min="1" max="1" width="20" style="1" bestFit="1" customWidth="1"/>
    <col min="2" max="2" width="21.28515625" style="1" customWidth="1"/>
    <col min="3" max="3" width="89.28515625" style="1" bestFit="1" customWidth="1"/>
    <col min="4" max="4" width="22.7109375" style="1" bestFit="1" customWidth="1"/>
    <col min="5" max="5" width="17.85546875" style="4" bestFit="1" customWidth="1"/>
    <col min="6" max="6" width="19.28515625" style="4" bestFit="1" customWidth="1"/>
    <col min="7" max="7" width="16" style="1" customWidth="1"/>
    <col min="8" max="8" width="8.42578125" style="1"/>
    <col min="9" max="10" width="12.42578125" style="1" bestFit="1" customWidth="1"/>
    <col min="11" max="11" width="13.7109375" style="1" customWidth="1"/>
    <col min="12" max="16384" width="8.42578125" style="1"/>
  </cols>
  <sheetData>
    <row r="1" spans="1:16" ht="20.100000000000001" customHeight="1" thickBot="1" x14ac:dyDescent="0.3">
      <c r="A1" s="77"/>
      <c r="B1" s="41"/>
      <c r="C1" s="78"/>
      <c r="D1" s="78"/>
      <c r="E1" s="78"/>
    </row>
    <row r="2" spans="1:16" ht="20.100000000000001" customHeight="1" thickBot="1" x14ac:dyDescent="0.3">
      <c r="A2" s="79"/>
      <c r="B2" s="80"/>
      <c r="C2" s="81" t="s">
        <v>102</v>
      </c>
      <c r="D2" s="82" t="s">
        <v>103</v>
      </c>
      <c r="E2" s="83"/>
    </row>
    <row r="3" spans="1:16" ht="20.100000000000001" customHeight="1" thickBot="1" x14ac:dyDescent="0.3">
      <c r="A3" s="84"/>
      <c r="B3" s="85"/>
      <c r="C3" s="86"/>
      <c r="D3" s="87" t="s">
        <v>104</v>
      </c>
      <c r="E3" s="88"/>
    </row>
    <row r="4" spans="1:16" ht="20.100000000000001" customHeight="1" thickBot="1" x14ac:dyDescent="0.3">
      <c r="A4" s="84"/>
      <c r="B4" s="85"/>
      <c r="C4" s="89" t="s">
        <v>105</v>
      </c>
      <c r="D4" s="90" t="s">
        <v>106</v>
      </c>
      <c r="E4" s="91"/>
    </row>
    <row r="5" spans="1:16" ht="20.100000000000001" customHeight="1" thickBot="1" x14ac:dyDescent="0.3">
      <c r="A5" s="92"/>
      <c r="B5" s="93"/>
      <c r="C5" s="94"/>
      <c r="D5" s="95" t="s">
        <v>107</v>
      </c>
      <c r="E5" s="96"/>
    </row>
    <row r="6" spans="1:16" ht="20.100000000000001" customHeight="1" x14ac:dyDescent="0.25">
      <c r="A6" s="97"/>
      <c r="B6" s="97"/>
      <c r="C6" s="97"/>
      <c r="D6" s="97"/>
      <c r="E6" s="97"/>
    </row>
    <row r="7" spans="1:16" ht="20.100000000000001" customHeight="1" x14ac:dyDescent="0.2">
      <c r="A7" s="19" t="s">
        <v>29</v>
      </c>
      <c r="B7" s="19"/>
      <c r="C7" s="98">
        <f ca="1">NOW()</f>
        <v>45140.534125115744</v>
      </c>
      <c r="D7" s="19" t="s">
        <v>30</v>
      </c>
      <c r="E7" s="99">
        <v>20230300116</v>
      </c>
    </row>
    <row r="8" spans="1:16" s="6" customFormat="1" ht="20.100000000000001" customHeight="1" x14ac:dyDescent="0.25">
      <c r="A8" s="9"/>
      <c r="B8" s="9"/>
      <c r="C8" s="9"/>
      <c r="D8" s="9"/>
      <c r="E8" s="9"/>
      <c r="F8" s="5"/>
    </row>
    <row r="9" spans="1:16" s="6" customFormat="1" ht="20.100000000000001" customHeight="1" x14ac:dyDescent="0.3">
      <c r="A9" s="19" t="s">
        <v>31</v>
      </c>
      <c r="B9" s="19"/>
      <c r="C9" s="100" t="s">
        <v>108</v>
      </c>
      <c r="D9" s="101" t="s">
        <v>32</v>
      </c>
      <c r="E9" s="102" t="s">
        <v>109</v>
      </c>
      <c r="F9" s="69"/>
      <c r="G9" s="69"/>
      <c r="H9" s="69"/>
    </row>
    <row r="10" spans="1:16" s="6" customFormat="1" ht="20.100000000000001" customHeight="1" x14ac:dyDescent="0.3">
      <c r="A10" s="9"/>
      <c r="B10" s="9"/>
      <c r="C10" s="9"/>
      <c r="D10" s="9"/>
      <c r="E10" s="9"/>
      <c r="F10" s="69"/>
      <c r="G10" s="69"/>
      <c r="H10" s="69"/>
    </row>
    <row r="11" spans="1:16" s="6" customFormat="1" ht="20.100000000000001" customHeight="1" x14ac:dyDescent="0.3">
      <c r="A11" s="103" t="s">
        <v>110</v>
      </c>
      <c r="B11" s="104"/>
      <c r="C11" s="105" t="s">
        <v>111</v>
      </c>
      <c r="D11" s="101" t="s">
        <v>52</v>
      </c>
      <c r="E11" s="106" t="s">
        <v>112</v>
      </c>
      <c r="F11" s="69"/>
      <c r="G11" s="69"/>
      <c r="H11" s="69"/>
      <c r="O11" s="70"/>
      <c r="P11" s="70"/>
    </row>
    <row r="12" spans="1:16" s="6" customFormat="1" ht="20.100000000000001" customHeight="1" x14ac:dyDescent="0.25">
      <c r="A12" s="9"/>
      <c r="B12" s="9"/>
      <c r="C12" s="9"/>
      <c r="D12" s="9"/>
      <c r="E12" s="9"/>
      <c r="O12" s="70"/>
      <c r="P12" s="70"/>
    </row>
    <row r="13" spans="1:16" s="6" customFormat="1" ht="20.100000000000001" customHeight="1" x14ac:dyDescent="0.2">
      <c r="A13" s="19" t="s">
        <v>33</v>
      </c>
      <c r="B13" s="19"/>
      <c r="C13" s="107" t="s">
        <v>113</v>
      </c>
      <c r="D13" s="101" t="s">
        <v>34</v>
      </c>
      <c r="E13" s="105" t="s">
        <v>114</v>
      </c>
      <c r="O13" s="18"/>
      <c r="P13" s="18"/>
    </row>
    <row r="14" spans="1:16" s="6" customFormat="1" ht="20.100000000000001" customHeight="1" x14ac:dyDescent="0.25">
      <c r="A14" s="9"/>
      <c r="B14" s="9"/>
      <c r="C14" s="9"/>
      <c r="D14" s="9"/>
      <c r="E14" s="9"/>
      <c r="F14" s="112"/>
      <c r="G14" s="17"/>
      <c r="O14" s="18"/>
      <c r="P14" s="18"/>
    </row>
    <row r="15" spans="1:16" s="6" customFormat="1" ht="20.100000000000001" customHeight="1" x14ac:dyDescent="0.25">
      <c r="A15" s="19" t="s">
        <v>35</v>
      </c>
      <c r="B15" s="19"/>
      <c r="C15" s="108">
        <v>44993</v>
      </c>
      <c r="D15" s="101" t="s">
        <v>36</v>
      </c>
      <c r="E15" s="109" t="s">
        <v>115</v>
      </c>
      <c r="F15" s="113"/>
      <c r="G15" s="1"/>
      <c r="O15" s="18"/>
      <c r="P15" s="18"/>
    </row>
    <row r="16" spans="1:16" s="6" customFormat="1" ht="20.100000000000001" customHeight="1" x14ac:dyDescent="0.25">
      <c r="A16" s="9"/>
      <c r="B16" s="9"/>
      <c r="C16" s="9"/>
      <c r="D16" s="9"/>
      <c r="E16" s="9"/>
      <c r="F16" s="114"/>
      <c r="G16" s="20"/>
      <c r="O16" s="18"/>
      <c r="P16" s="18"/>
    </row>
    <row r="17" spans="1:16" s="6" customFormat="1" ht="20.100000000000001" customHeight="1" x14ac:dyDescent="0.25">
      <c r="A17" s="19" t="s">
        <v>37</v>
      </c>
      <c r="B17" s="19"/>
      <c r="C17" s="105" t="s">
        <v>116</v>
      </c>
      <c r="D17" s="10"/>
      <c r="E17" s="110"/>
      <c r="F17" s="113"/>
      <c r="G17" s="1"/>
      <c r="O17" s="18"/>
      <c r="P17" s="18"/>
    </row>
    <row r="18" spans="1:16" s="6" customFormat="1" ht="29.45" customHeight="1" x14ac:dyDescent="0.25">
      <c r="A18" s="9"/>
      <c r="B18" s="9"/>
      <c r="C18" s="9"/>
      <c r="D18" s="9"/>
      <c r="E18" s="9"/>
      <c r="F18" s="115"/>
      <c r="G18" s="10"/>
      <c r="O18" s="18"/>
      <c r="P18" s="18"/>
    </row>
    <row r="19" spans="1:16" s="6" customFormat="1" ht="20.100000000000001" customHeight="1" x14ac:dyDescent="0.25">
      <c r="A19" s="19" t="s">
        <v>38</v>
      </c>
      <c r="B19" s="19"/>
      <c r="C19" s="105" t="s">
        <v>117</v>
      </c>
      <c r="D19" s="101" t="s">
        <v>118</v>
      </c>
      <c r="E19" s="109" t="s">
        <v>119</v>
      </c>
      <c r="F19" s="113"/>
      <c r="G19" s="1"/>
      <c r="O19" s="21"/>
      <c r="P19" s="21"/>
    </row>
    <row r="20" spans="1:16" s="6" customFormat="1" ht="20.100000000000001" customHeight="1" x14ac:dyDescent="0.25">
      <c r="A20" s="9"/>
      <c r="B20" s="9"/>
      <c r="C20" s="9"/>
      <c r="D20" s="9"/>
      <c r="E20" s="9"/>
      <c r="F20" s="116"/>
      <c r="G20" s="22"/>
      <c r="O20" s="21"/>
      <c r="P20" s="21"/>
    </row>
    <row r="21" spans="1:16" s="6" customFormat="1" ht="20.100000000000001" customHeight="1" x14ac:dyDescent="0.25">
      <c r="A21" s="19" t="s">
        <v>120</v>
      </c>
      <c r="B21" s="19"/>
      <c r="C21" s="111"/>
      <c r="D21" s="17"/>
      <c r="E21" s="25"/>
      <c r="F21" s="8"/>
      <c r="G21" s="8"/>
      <c r="H21" s="8"/>
      <c r="O21" s="23"/>
      <c r="P21" s="23"/>
    </row>
    <row r="22" spans="1:16" s="6" customFormat="1" ht="20.100000000000001" customHeight="1" x14ac:dyDescent="0.2">
      <c r="A22" s="3"/>
      <c r="B22" s="3"/>
      <c r="C22" s="1"/>
      <c r="D22" s="1"/>
      <c r="E22" s="1"/>
      <c r="F22" s="1"/>
      <c r="G22" s="1"/>
      <c r="H22" s="1"/>
      <c r="O22" s="24"/>
      <c r="P22" s="24"/>
    </row>
    <row r="23" spans="1:16" s="6" customFormat="1" ht="20.100000000000001" customHeight="1" x14ac:dyDescent="0.2">
      <c r="A23" s="26"/>
      <c r="B23" s="26"/>
      <c r="C23" s="26"/>
      <c r="D23" s="26"/>
      <c r="E23" s="26"/>
      <c r="F23" s="26"/>
      <c r="G23" s="26"/>
      <c r="H23" s="27"/>
      <c r="O23" s="24"/>
      <c r="P23" s="24"/>
    </row>
    <row r="24" spans="1:16" s="6" customFormat="1" ht="30" customHeight="1" x14ac:dyDescent="0.2">
      <c r="A24" s="58" t="s">
        <v>1</v>
      </c>
      <c r="B24" s="58" t="s">
        <v>42</v>
      </c>
      <c r="C24" s="58" t="s">
        <v>2</v>
      </c>
      <c r="D24" s="58" t="s">
        <v>0</v>
      </c>
      <c r="E24" s="58" t="s">
        <v>41</v>
      </c>
      <c r="F24" s="59" t="s">
        <v>39</v>
      </c>
      <c r="G24" s="59" t="s">
        <v>40</v>
      </c>
      <c r="O24" s="24"/>
      <c r="P24" s="24"/>
    </row>
    <row r="25" spans="1:16" ht="19.899999999999999" customHeight="1" x14ac:dyDescent="0.25">
      <c r="A25" s="51" t="s">
        <v>92</v>
      </c>
      <c r="B25" s="49" t="s">
        <v>46</v>
      </c>
      <c r="C25" s="52" t="s">
        <v>91</v>
      </c>
      <c r="D25" s="40">
        <v>2</v>
      </c>
      <c r="E25" s="60"/>
      <c r="F25" s="61"/>
      <c r="G25" s="61">
        <f>+D25*F25</f>
        <v>0</v>
      </c>
    </row>
    <row r="26" spans="1:16" ht="20.100000000000001" customHeight="1" x14ac:dyDescent="0.25">
      <c r="A26" s="51" t="s">
        <v>58</v>
      </c>
      <c r="B26" s="51">
        <v>210431404</v>
      </c>
      <c r="C26" s="52" t="s">
        <v>77</v>
      </c>
      <c r="D26" s="40">
        <v>3</v>
      </c>
      <c r="E26" s="60"/>
      <c r="F26" s="61"/>
      <c r="G26" s="61">
        <f t="shared" ref="G26:G44" si="0">+D26*F26</f>
        <v>0</v>
      </c>
    </row>
    <row r="27" spans="1:16" ht="20.100000000000001" customHeight="1" x14ac:dyDescent="0.25">
      <c r="A27" s="49" t="s">
        <v>59</v>
      </c>
      <c r="B27" s="49">
        <v>210936625</v>
      </c>
      <c r="C27" s="50" t="s">
        <v>78</v>
      </c>
      <c r="D27" s="40">
        <v>3</v>
      </c>
      <c r="E27" s="60"/>
      <c r="F27" s="61"/>
      <c r="G27" s="61">
        <f t="shared" si="0"/>
        <v>0</v>
      </c>
    </row>
    <row r="28" spans="1:16" ht="20.100000000000001" customHeight="1" x14ac:dyDescent="0.25">
      <c r="A28" s="51" t="s">
        <v>65</v>
      </c>
      <c r="B28" s="51">
        <v>201023154</v>
      </c>
      <c r="C28" s="52" t="s">
        <v>79</v>
      </c>
      <c r="D28" s="40">
        <v>3</v>
      </c>
      <c r="E28" s="60"/>
      <c r="F28" s="61"/>
      <c r="G28" s="61">
        <f t="shared" si="0"/>
        <v>0</v>
      </c>
    </row>
    <row r="29" spans="1:16" ht="20.100000000000001" customHeight="1" x14ac:dyDescent="0.25">
      <c r="A29" s="49" t="s">
        <v>66</v>
      </c>
      <c r="B29" s="49">
        <v>210936627</v>
      </c>
      <c r="C29" s="50" t="s">
        <v>80</v>
      </c>
      <c r="D29" s="40">
        <v>3</v>
      </c>
      <c r="E29" s="60"/>
      <c r="F29" s="61"/>
      <c r="G29" s="61">
        <f t="shared" si="0"/>
        <v>0</v>
      </c>
    </row>
    <row r="30" spans="1:16" ht="20.100000000000001" customHeight="1" x14ac:dyDescent="0.25">
      <c r="A30" s="51" t="s">
        <v>60</v>
      </c>
      <c r="B30" s="51">
        <v>210936628</v>
      </c>
      <c r="C30" s="52" t="s">
        <v>81</v>
      </c>
      <c r="D30" s="40">
        <v>2</v>
      </c>
      <c r="E30" s="60"/>
      <c r="F30" s="61"/>
      <c r="G30" s="61">
        <f t="shared" si="0"/>
        <v>0</v>
      </c>
    </row>
    <row r="31" spans="1:16" ht="18" x14ac:dyDescent="0.25">
      <c r="A31" s="49" t="s">
        <v>61</v>
      </c>
      <c r="B31" s="49">
        <v>210936629</v>
      </c>
      <c r="C31" s="50" t="s">
        <v>82</v>
      </c>
      <c r="D31" s="40">
        <v>3</v>
      </c>
      <c r="E31" s="60"/>
      <c r="F31" s="61"/>
      <c r="G31" s="61">
        <f t="shared" si="0"/>
        <v>0</v>
      </c>
    </row>
    <row r="32" spans="1:16" ht="18" x14ac:dyDescent="0.25">
      <c r="A32" s="51" t="s">
        <v>67</v>
      </c>
      <c r="B32" s="53">
        <v>210936630</v>
      </c>
      <c r="C32" s="54" t="s">
        <v>83</v>
      </c>
      <c r="D32" s="40">
        <v>1</v>
      </c>
      <c r="E32" s="60"/>
      <c r="F32" s="61"/>
      <c r="G32" s="61">
        <f t="shared" si="0"/>
        <v>0</v>
      </c>
    </row>
    <row r="33" spans="1:7" ht="18" x14ac:dyDescent="0.25">
      <c r="A33" s="49" t="s">
        <v>62</v>
      </c>
      <c r="B33" s="49">
        <v>210431403</v>
      </c>
      <c r="C33" s="50" t="s">
        <v>84</v>
      </c>
      <c r="D33" s="40">
        <v>2</v>
      </c>
      <c r="E33" s="60"/>
      <c r="F33" s="61"/>
      <c r="G33" s="61">
        <f t="shared" si="0"/>
        <v>0</v>
      </c>
    </row>
    <row r="34" spans="1:7" ht="18" x14ac:dyDescent="0.25">
      <c r="A34" s="51" t="s">
        <v>68</v>
      </c>
      <c r="B34" s="51">
        <v>210431404</v>
      </c>
      <c r="C34" s="52" t="s">
        <v>85</v>
      </c>
      <c r="D34" s="40">
        <v>3</v>
      </c>
      <c r="E34" s="60"/>
      <c r="F34" s="61"/>
      <c r="G34" s="61">
        <f t="shared" si="0"/>
        <v>0</v>
      </c>
    </row>
    <row r="35" spans="1:7" ht="18" x14ac:dyDescent="0.25">
      <c r="A35" s="49" t="s">
        <v>63</v>
      </c>
      <c r="B35" s="49">
        <v>210936625</v>
      </c>
      <c r="C35" s="50" t="s">
        <v>86</v>
      </c>
      <c r="D35" s="40">
        <v>2</v>
      </c>
      <c r="E35" s="60"/>
      <c r="F35" s="61"/>
      <c r="G35" s="61">
        <f t="shared" si="0"/>
        <v>0</v>
      </c>
    </row>
    <row r="36" spans="1:7" ht="18" x14ac:dyDescent="0.25">
      <c r="A36" s="49" t="s">
        <v>69</v>
      </c>
      <c r="B36" s="48">
        <v>201023154</v>
      </c>
      <c r="C36" s="50" t="s">
        <v>89</v>
      </c>
      <c r="D36" s="62">
        <v>1</v>
      </c>
      <c r="E36" s="60"/>
      <c r="F36" s="61"/>
      <c r="G36" s="61">
        <f t="shared" si="0"/>
        <v>0</v>
      </c>
    </row>
    <row r="37" spans="1:7" ht="18" x14ac:dyDescent="0.25">
      <c r="A37" s="49" t="s">
        <v>70</v>
      </c>
      <c r="B37" s="55">
        <v>210936627</v>
      </c>
      <c r="C37" s="50" t="s">
        <v>90</v>
      </c>
      <c r="D37" s="62">
        <v>1</v>
      </c>
      <c r="E37" s="60"/>
      <c r="F37" s="61"/>
      <c r="G37" s="61">
        <f t="shared" si="0"/>
        <v>0</v>
      </c>
    </row>
    <row r="38" spans="1:7" ht="18" x14ac:dyDescent="0.25">
      <c r="A38" s="49" t="s">
        <v>71</v>
      </c>
      <c r="B38" s="55">
        <v>210936627</v>
      </c>
      <c r="C38" s="56" t="s">
        <v>87</v>
      </c>
      <c r="D38" s="62">
        <v>1</v>
      </c>
      <c r="E38" s="60"/>
      <c r="F38" s="61"/>
      <c r="G38" s="61">
        <f t="shared" si="0"/>
        <v>0</v>
      </c>
    </row>
    <row r="39" spans="1:7" ht="18" x14ac:dyDescent="0.25">
      <c r="A39" s="49" t="s">
        <v>64</v>
      </c>
      <c r="B39" s="51">
        <v>210936628</v>
      </c>
      <c r="C39" s="52" t="s">
        <v>88</v>
      </c>
      <c r="D39" s="62">
        <v>2</v>
      </c>
      <c r="E39" s="60"/>
      <c r="F39" s="61"/>
      <c r="G39" s="61">
        <f t="shared" si="0"/>
        <v>0</v>
      </c>
    </row>
    <row r="40" spans="1:7" ht="18" x14ac:dyDescent="0.25">
      <c r="A40" s="74"/>
      <c r="B40" s="75"/>
      <c r="C40" s="76"/>
      <c r="D40" s="63">
        <f>SUM(D25:D39)</f>
        <v>32</v>
      </c>
      <c r="E40" s="60"/>
      <c r="F40" s="61"/>
      <c r="G40" s="61"/>
    </row>
    <row r="41" spans="1:7" ht="18" x14ac:dyDescent="0.25">
      <c r="A41" s="48" t="s">
        <v>72</v>
      </c>
      <c r="B41" s="48" t="s">
        <v>51</v>
      </c>
      <c r="C41" s="39" t="s">
        <v>93</v>
      </c>
      <c r="D41" s="62">
        <v>1</v>
      </c>
      <c r="E41" s="60"/>
      <c r="F41" s="61"/>
      <c r="G41" s="61">
        <f t="shared" si="0"/>
        <v>0</v>
      </c>
    </row>
    <row r="42" spans="1:7" ht="18" x14ac:dyDescent="0.25">
      <c r="A42" s="57" t="s">
        <v>73</v>
      </c>
      <c r="B42" s="40">
        <v>190703839</v>
      </c>
      <c r="C42" s="39" t="s">
        <v>94</v>
      </c>
      <c r="D42" s="62">
        <v>0</v>
      </c>
      <c r="E42" s="60"/>
      <c r="F42" s="61"/>
      <c r="G42" s="61">
        <f t="shared" si="0"/>
        <v>0</v>
      </c>
    </row>
    <row r="43" spans="1:7" ht="18" x14ac:dyDescent="0.25">
      <c r="A43" s="57" t="s">
        <v>3</v>
      </c>
      <c r="B43" s="40">
        <v>190703837</v>
      </c>
      <c r="C43" s="39" t="s">
        <v>74</v>
      </c>
      <c r="D43" s="62">
        <v>1</v>
      </c>
      <c r="E43" s="60"/>
      <c r="F43" s="61"/>
      <c r="G43" s="61">
        <f t="shared" si="0"/>
        <v>0</v>
      </c>
    </row>
    <row r="44" spans="1:7" ht="18" x14ac:dyDescent="0.25">
      <c r="A44" s="64" t="s">
        <v>47</v>
      </c>
      <c r="B44" s="40">
        <v>190703836</v>
      </c>
      <c r="C44" s="39" t="s">
        <v>95</v>
      </c>
      <c r="D44" s="62">
        <v>1</v>
      </c>
      <c r="E44" s="60"/>
      <c r="F44" s="61"/>
      <c r="G44" s="61">
        <f t="shared" si="0"/>
        <v>0</v>
      </c>
    </row>
    <row r="45" spans="1:7" ht="18" x14ac:dyDescent="0.25">
      <c r="A45" s="64" t="s">
        <v>75</v>
      </c>
      <c r="B45" s="40" t="s">
        <v>48</v>
      </c>
      <c r="C45" s="39" t="s">
        <v>96</v>
      </c>
      <c r="D45" s="62">
        <v>1</v>
      </c>
      <c r="E45" s="60"/>
      <c r="F45" s="61"/>
      <c r="G45" s="61"/>
    </row>
    <row r="46" spans="1:7" ht="18" x14ac:dyDescent="0.25">
      <c r="A46" s="64" t="s">
        <v>101</v>
      </c>
      <c r="B46" s="40">
        <v>190703835</v>
      </c>
      <c r="C46" s="39" t="s">
        <v>100</v>
      </c>
      <c r="D46" s="62">
        <v>1</v>
      </c>
      <c r="E46" s="60"/>
      <c r="F46" s="61"/>
      <c r="G46" s="61"/>
    </row>
    <row r="47" spans="1:7" ht="18" x14ac:dyDescent="0.25">
      <c r="A47" s="71"/>
      <c r="B47" s="72"/>
      <c r="C47" s="73"/>
      <c r="D47" s="63">
        <f>SUM(D41:D46)</f>
        <v>5</v>
      </c>
      <c r="E47" s="60"/>
      <c r="F47" s="61"/>
      <c r="G47" s="61"/>
    </row>
    <row r="48" spans="1:7" ht="18" x14ac:dyDescent="0.25">
      <c r="A48" s="49" t="s">
        <v>49</v>
      </c>
      <c r="B48" s="49" t="s">
        <v>50</v>
      </c>
      <c r="C48" s="56" t="s">
        <v>97</v>
      </c>
      <c r="D48" s="40">
        <v>3</v>
      </c>
      <c r="E48" s="60"/>
      <c r="F48" s="61"/>
      <c r="G48" s="61"/>
    </row>
    <row r="49" spans="1:7" ht="18" x14ac:dyDescent="0.25">
      <c r="A49" s="49" t="s">
        <v>76</v>
      </c>
      <c r="B49" s="49">
        <v>210228152</v>
      </c>
      <c r="C49" s="50" t="s">
        <v>98</v>
      </c>
      <c r="D49" s="40">
        <v>2</v>
      </c>
      <c r="E49" s="60"/>
      <c r="F49" s="61"/>
      <c r="G49" s="61">
        <f>+D49*F49</f>
        <v>0</v>
      </c>
    </row>
    <row r="50" spans="1:7" ht="15" x14ac:dyDescent="0.2">
      <c r="A50" s="28"/>
      <c r="B50" s="29"/>
      <c r="C50" s="30"/>
      <c r="D50" s="34"/>
      <c r="F50" s="35"/>
      <c r="G50" s="36"/>
    </row>
    <row r="51" spans="1:7" ht="15" x14ac:dyDescent="0.2">
      <c r="A51" s="28"/>
      <c r="B51" s="29"/>
      <c r="C51" s="30"/>
      <c r="D51" s="34"/>
      <c r="F51" s="35"/>
      <c r="G51" s="31"/>
    </row>
    <row r="52" spans="1:7" ht="15.75" x14ac:dyDescent="0.25">
      <c r="A52" s="28"/>
      <c r="B52" s="29"/>
      <c r="C52" s="30"/>
      <c r="D52" s="3"/>
      <c r="F52" s="32" t="s">
        <v>43</v>
      </c>
      <c r="G52" s="33">
        <f>SUM(G25:G49)</f>
        <v>0</v>
      </c>
    </row>
    <row r="53" spans="1:7" ht="15.75" x14ac:dyDescent="0.25">
      <c r="A53" s="28"/>
      <c r="B53" s="29"/>
      <c r="C53" s="30"/>
      <c r="D53" s="3"/>
      <c r="F53" s="32" t="s">
        <v>44</v>
      </c>
      <c r="G53" s="33">
        <f>+G52*0.12</f>
        <v>0</v>
      </c>
    </row>
    <row r="54" spans="1:7" ht="15.75" x14ac:dyDescent="0.25">
      <c r="A54" s="28"/>
      <c r="B54" s="29"/>
      <c r="C54" s="30"/>
      <c r="D54" s="3"/>
      <c r="F54" s="32" t="s">
        <v>45</v>
      </c>
      <c r="G54" s="33">
        <f>+G52+G53</f>
        <v>0</v>
      </c>
    </row>
    <row r="55" spans="1:7" ht="15.75" x14ac:dyDescent="0.25">
      <c r="A55" s="16"/>
      <c r="E55"/>
      <c r="F55" s="15"/>
    </row>
    <row r="56" spans="1:7" ht="20.100000000000001" customHeight="1" x14ac:dyDescent="0.25">
      <c r="A56" s="13"/>
      <c r="B56" s="14"/>
      <c r="C56" s="14"/>
      <c r="D56" s="11"/>
      <c r="E56"/>
      <c r="F56"/>
    </row>
    <row r="57" spans="1:7" ht="18.75" x14ac:dyDescent="0.3">
      <c r="B57" s="65"/>
      <c r="C57" s="65" t="s">
        <v>99</v>
      </c>
      <c r="D57" s="66"/>
      <c r="E57" s="68"/>
      <c r="F57"/>
    </row>
    <row r="58" spans="1:7" ht="18" x14ac:dyDescent="0.25">
      <c r="B58" s="37" t="s">
        <v>5</v>
      </c>
      <c r="C58" s="37" t="s">
        <v>6</v>
      </c>
      <c r="D58" s="37" t="s">
        <v>4</v>
      </c>
      <c r="E58" s="44"/>
      <c r="F58"/>
    </row>
    <row r="59" spans="1:7" ht="18" x14ac:dyDescent="0.25">
      <c r="B59" s="38" t="s">
        <v>7</v>
      </c>
      <c r="C59" s="39" t="s">
        <v>8</v>
      </c>
      <c r="D59" s="40">
        <v>1</v>
      </c>
      <c r="E59" s="67"/>
      <c r="F59"/>
    </row>
    <row r="60" spans="1:7" ht="20.100000000000001" customHeight="1" x14ac:dyDescent="0.25">
      <c r="B60" s="38" t="s">
        <v>9</v>
      </c>
      <c r="C60" s="39" t="s">
        <v>10</v>
      </c>
      <c r="D60" s="40">
        <v>1</v>
      </c>
      <c r="E60" s="67"/>
      <c r="F60"/>
    </row>
    <row r="61" spans="1:7" ht="20.100000000000001" customHeight="1" x14ac:dyDescent="0.25">
      <c r="B61" s="38" t="s">
        <v>11</v>
      </c>
      <c r="C61" s="39" t="s">
        <v>12</v>
      </c>
      <c r="D61" s="40">
        <v>1</v>
      </c>
      <c r="E61" s="67"/>
      <c r="F61"/>
    </row>
    <row r="62" spans="1:7" ht="20.100000000000001" customHeight="1" x14ac:dyDescent="0.25">
      <c r="B62" s="38" t="s">
        <v>13</v>
      </c>
      <c r="C62" s="39" t="s">
        <v>14</v>
      </c>
      <c r="D62" s="40">
        <v>1</v>
      </c>
      <c r="E62" s="67"/>
      <c r="F62"/>
    </row>
    <row r="63" spans="1:7" ht="20.100000000000001" customHeight="1" x14ac:dyDescent="0.25">
      <c r="B63" s="38" t="s">
        <v>15</v>
      </c>
      <c r="C63" s="39" t="s">
        <v>16</v>
      </c>
      <c r="D63" s="40">
        <v>1</v>
      </c>
      <c r="E63" s="67"/>
      <c r="F63"/>
    </row>
    <row r="64" spans="1:7" ht="20.100000000000001" customHeight="1" x14ac:dyDescent="0.25">
      <c r="B64" s="38" t="s">
        <v>17</v>
      </c>
      <c r="C64" s="39" t="s">
        <v>18</v>
      </c>
      <c r="D64" s="40">
        <v>1</v>
      </c>
      <c r="E64" s="67"/>
      <c r="F64"/>
    </row>
    <row r="65" spans="1:6" ht="20.100000000000001" customHeight="1" x14ac:dyDescent="0.25">
      <c r="B65" s="38" t="s">
        <v>19</v>
      </c>
      <c r="C65" s="39" t="s">
        <v>20</v>
      </c>
      <c r="D65" s="40">
        <v>1</v>
      </c>
      <c r="E65" s="67"/>
      <c r="F65"/>
    </row>
    <row r="66" spans="1:6" ht="20.100000000000001" customHeight="1" x14ac:dyDescent="0.25">
      <c r="B66" s="38" t="s">
        <v>21</v>
      </c>
      <c r="C66" s="39" t="s">
        <v>22</v>
      </c>
      <c r="D66" s="40">
        <v>1</v>
      </c>
      <c r="E66" s="67"/>
      <c r="F66"/>
    </row>
    <row r="67" spans="1:6" ht="20.100000000000001" customHeight="1" x14ac:dyDescent="0.25">
      <c r="B67" s="38" t="s">
        <v>23</v>
      </c>
      <c r="C67" s="39" t="s">
        <v>24</v>
      </c>
      <c r="D67" s="40">
        <v>1</v>
      </c>
      <c r="E67" s="67"/>
      <c r="F67"/>
    </row>
    <row r="68" spans="1:6" ht="20.100000000000001" customHeight="1" x14ac:dyDescent="0.25">
      <c r="B68" s="38" t="s">
        <v>25</v>
      </c>
      <c r="C68" s="39" t="s">
        <v>27</v>
      </c>
      <c r="D68" s="40">
        <v>7</v>
      </c>
      <c r="E68" s="67"/>
      <c r="F68"/>
    </row>
    <row r="69" spans="1:6" ht="20.100000000000001" customHeight="1" x14ac:dyDescent="0.25">
      <c r="B69" s="38" t="s">
        <v>26</v>
      </c>
      <c r="C69" s="39" t="s">
        <v>28</v>
      </c>
      <c r="D69" s="40">
        <v>6</v>
      </c>
      <c r="E69" s="67"/>
      <c r="F69"/>
    </row>
    <row r="70" spans="1:6" ht="20.100000000000001" customHeight="1" x14ac:dyDescent="0.25">
      <c r="B70" s="38"/>
      <c r="C70" s="39"/>
      <c r="D70" s="37">
        <f>SUM(D59:D69)</f>
        <v>22</v>
      </c>
      <c r="E70" s="67"/>
      <c r="F70"/>
    </row>
    <row r="71" spans="1:6" ht="20.100000000000001" customHeight="1" x14ac:dyDescent="0.3">
      <c r="A71" s="3"/>
      <c r="B71" s="41"/>
      <c r="C71" s="42"/>
      <c r="D71" s="42"/>
      <c r="E71" s="43"/>
      <c r="F71"/>
    </row>
    <row r="72" spans="1:6" ht="20.100000000000001" customHeight="1" x14ac:dyDescent="0.25">
      <c r="B72" s="2"/>
      <c r="C72" s="12"/>
      <c r="D72" s="12"/>
      <c r="E72" s="3"/>
      <c r="F72"/>
    </row>
    <row r="73" spans="1:6" ht="20.100000000000001" customHeight="1" x14ac:dyDescent="0.25">
      <c r="B73" s="13"/>
      <c r="C73" s="13"/>
      <c r="D73" s="13"/>
      <c r="E73" s="13"/>
    </row>
    <row r="74" spans="1:6" ht="20.100000000000001" customHeight="1" x14ac:dyDescent="0.25">
      <c r="B74" s="44" t="s">
        <v>52</v>
      </c>
      <c r="C74" s="45" t="s">
        <v>53</v>
      </c>
      <c r="E74" s="12"/>
    </row>
    <row r="75" spans="1:6" ht="20.100000000000001" customHeight="1" x14ac:dyDescent="0.25">
      <c r="B75" s="46"/>
      <c r="C75" s="45" t="s">
        <v>54</v>
      </c>
      <c r="E75" s="3"/>
    </row>
    <row r="76" spans="1:6" ht="20.100000000000001" customHeight="1" x14ac:dyDescent="0.25">
      <c r="B76" s="46"/>
      <c r="C76" s="45" t="s">
        <v>55</v>
      </c>
      <c r="E76" s="3"/>
    </row>
    <row r="77" spans="1:6" ht="20.100000000000001" customHeight="1" x14ac:dyDescent="0.25">
      <c r="C77" s="3"/>
      <c r="D77" s="8"/>
      <c r="E77" s="7"/>
    </row>
    <row r="78" spans="1:6" ht="20.100000000000001" customHeight="1" x14ac:dyDescent="0.2">
      <c r="B78" s="3"/>
      <c r="C78" s="3"/>
      <c r="E78" s="3"/>
    </row>
    <row r="79" spans="1:6" ht="20.100000000000001" customHeight="1" x14ac:dyDescent="0.25">
      <c r="B79" s="3"/>
      <c r="C79" s="3"/>
      <c r="D79" s="8"/>
      <c r="E79" s="3"/>
    </row>
    <row r="80" spans="1:6" ht="20.100000000000001" customHeight="1" thickBot="1" x14ac:dyDescent="0.25">
      <c r="B80" s="1" t="s">
        <v>121</v>
      </c>
      <c r="C80" s="47"/>
      <c r="E80" s="3"/>
    </row>
    <row r="81" spans="2:5" ht="20.100000000000001" customHeight="1" x14ac:dyDescent="0.2">
      <c r="E81" s="3"/>
    </row>
    <row r="82" spans="2:5" ht="20.100000000000001" customHeight="1" x14ac:dyDescent="0.2">
      <c r="E82" s="3"/>
    </row>
    <row r="83" spans="2:5" ht="20.100000000000001" customHeight="1" thickBot="1" x14ac:dyDescent="0.25">
      <c r="B83" s="1" t="s">
        <v>122</v>
      </c>
      <c r="C83" s="47"/>
      <c r="E83" s="1"/>
    </row>
    <row r="84" spans="2:5" ht="20.100000000000001" customHeight="1" x14ac:dyDescent="0.2">
      <c r="E84" s="1"/>
    </row>
    <row r="85" spans="2:5" ht="20.100000000000001" customHeight="1" x14ac:dyDescent="0.2">
      <c r="E85" s="1"/>
    </row>
    <row r="86" spans="2:5" ht="20.100000000000001" customHeight="1" thickBot="1" x14ac:dyDescent="0.25">
      <c r="B86" s="1" t="s">
        <v>56</v>
      </c>
      <c r="C86" s="47"/>
      <c r="E86" s="1"/>
    </row>
    <row r="87" spans="2:5" ht="20.100000000000001" customHeight="1" x14ac:dyDescent="0.2">
      <c r="E87" s="1"/>
    </row>
    <row r="88" spans="2:5" ht="20.100000000000001" customHeight="1" x14ac:dyDescent="0.2">
      <c r="E88" s="1"/>
    </row>
    <row r="89" spans="2:5" ht="20.100000000000001" customHeight="1" thickBot="1" x14ac:dyDescent="0.25">
      <c r="B89" s="1" t="s">
        <v>123</v>
      </c>
      <c r="C89" s="47"/>
      <c r="E89" s="1"/>
    </row>
    <row r="90" spans="2:5" ht="20.100000000000001" customHeight="1" x14ac:dyDescent="0.2">
      <c r="E90" s="1"/>
    </row>
    <row r="91" spans="2:5" ht="20.100000000000001" customHeight="1" x14ac:dyDescent="0.2">
      <c r="E91" s="1"/>
    </row>
    <row r="92" spans="2:5" ht="20.100000000000001" customHeight="1" thickBot="1" x14ac:dyDescent="0.25">
      <c r="B92" s="1" t="s">
        <v>57</v>
      </c>
      <c r="C92" s="47"/>
      <c r="E92" s="1"/>
    </row>
    <row r="93" spans="2:5" ht="20.100000000000001" customHeight="1" x14ac:dyDescent="0.2">
      <c r="E93" s="1"/>
    </row>
  </sheetData>
  <mergeCells count="9">
    <mergeCell ref="C2:C3"/>
    <mergeCell ref="D2:E2"/>
    <mergeCell ref="C4:C5"/>
    <mergeCell ref="D4:E4"/>
    <mergeCell ref="D5:E5"/>
    <mergeCell ref="A47:C47"/>
    <mergeCell ref="A40:C40"/>
    <mergeCell ref="A11:B11"/>
    <mergeCell ref="O11:P12"/>
  </mergeCells>
  <phoneticPr fontId="19" type="noConversion"/>
  <pageMargins left="0.7" right="0.7" top="0.75" bottom="0.75" header="0.3" footer="0.3"/>
  <pageSetup paperSize="9" orientation="portrait" r:id="rId1"/>
  <ignoredErrors>
    <ignoredError sqref="A25:B39 A48:B48 A47 A41:B45 A4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dcterms:created xsi:type="dcterms:W3CDTF">2022-07-11T20:29:11Z</dcterms:created>
  <dcterms:modified xsi:type="dcterms:W3CDTF">2023-08-02T17:49:45Z</dcterms:modified>
</cp:coreProperties>
</file>