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CB31A278-63ED-4F97-884E-024745270D6C}" xr6:coauthVersionLast="47" xr6:coauthVersionMax="47" xr10:uidLastSave="{00000000-0000-0000-0000-000000000000}"/>
  <bookViews>
    <workbookView xWindow="-120" yWindow="-120" windowWidth="24240" windowHeight="13140" xr2:uid="{63DB4925-F9E9-480A-BF99-8E2A839A47AA}"/>
  </bookViews>
  <sheets>
    <sheet name="JAIRO" sheetId="1" r:id="rId1"/>
    <sheet name="INQUIORT" sheetId="7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7" l="1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42" i="7" s="1"/>
  <c r="C7" i="7"/>
  <c r="G43" i="7" l="1"/>
  <c r="G44" i="7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 l="1"/>
  <c r="G45" i="1" l="1"/>
  <c r="G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0496F4F-5C6F-47FC-B25C-E796D40918C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619734D-BFF3-4AD0-84BE-64305BDA33A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93DD584-E234-43C8-BF44-7EC39B411CD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772A2F3-2D24-495F-94F8-542818393C0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<sst xmlns="http://schemas.openxmlformats.org/spreadsheetml/2006/main" count="124" uniqueCount="83">
  <si>
    <t>INSUMOS QUIRURGICOS ORTOMACX INQUIORT S.A.</t>
  </si>
  <si>
    <t>RUC: 0993007803001</t>
  </si>
  <si>
    <t xml:space="preserve">TUTOR AO </t>
  </si>
  <si>
    <t>CANT.</t>
  </si>
  <si>
    <t>COD. ARTICULO</t>
  </si>
  <si>
    <t xml:space="preserve">DESCRIPCION ARTICULO </t>
  </si>
  <si>
    <t>PRECIO UNITARIO</t>
  </si>
  <si>
    <t>PRECIO TOTAL</t>
  </si>
  <si>
    <t>ROTULAS SENCILLAS</t>
  </si>
  <si>
    <t>ROTULA TUBO A TUBO</t>
  </si>
  <si>
    <t>ROTULA TRANSVERSA/METAFISIARIA</t>
  </si>
  <si>
    <t>ROTULA DE COMPRESION Y DISTRACCION</t>
  </si>
  <si>
    <t>BARRA DE CARBONO X 400 MM</t>
  </si>
  <si>
    <t>BARRA DE CARBONO X 350 MM</t>
  </si>
  <si>
    <t>BARRA DE CARBONO X 300 MM</t>
  </si>
  <si>
    <t>BARRA DE CARBONO X 250 MM</t>
  </si>
  <si>
    <t>BARRA DE CARBONO X 200 MM</t>
  </si>
  <si>
    <t>BARRA DE CARBONO X 150 MM</t>
  </si>
  <si>
    <t>CLAVO SHANZ 5.0X180 MM</t>
  </si>
  <si>
    <t>CLAVO SHANZ 4.5X200 MM</t>
  </si>
  <si>
    <t>CLAVIJA KIRSCHNER 1.6*250 MM ACERO</t>
  </si>
  <si>
    <t>CLAVIJA KIRSCHNER 1.8*250 MM ACERO</t>
  </si>
  <si>
    <t>CLAVIJA KIRSCHNER 2.0*250 MM ACERO</t>
  </si>
  <si>
    <t>FIJADOR LINEAL 300 MM</t>
  </si>
  <si>
    <t>FIJADOR LINEAL 200 MM</t>
  </si>
  <si>
    <t>Q.1082</t>
  </si>
  <si>
    <t>Q.1093</t>
  </si>
  <si>
    <t>Lote</t>
  </si>
  <si>
    <t>IVA 12%</t>
  </si>
  <si>
    <t xml:space="preserve">SUBTOTAL </t>
  </si>
  <si>
    <t>TOTAL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</si>
  <si>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</si>
  <si>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</si>
  <si>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</si>
  <si>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</si>
  <si>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</si>
  <si>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</si>
  <si>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</si>
  <si>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</si>
  <si>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</si>
  <si>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</si>
  <si>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</si>
  <si>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</si>
  <si>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</si>
  <si>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201022788</t>
  </si>
  <si>
    <t>210127383</t>
  </si>
  <si>
    <t>ENTREGADO POR:</t>
  </si>
  <si>
    <t>RECIBIDO POR:</t>
  </si>
  <si>
    <t>DESCARGO</t>
  </si>
  <si>
    <t>INSTRUMENTADO POR:</t>
  </si>
  <si>
    <t>No. IDENTIFICACION</t>
  </si>
  <si>
    <t>CLAVO SHANZ 6.0X180 MM</t>
  </si>
  <si>
    <t>CLAVO SHANZ 6.0X210 MM</t>
  </si>
  <si>
    <t>185.770</t>
  </si>
  <si>
    <t>185.771</t>
  </si>
  <si>
    <t>201124688</t>
  </si>
  <si>
    <t>BARRA DE CARBONO*150 MM</t>
  </si>
  <si>
    <t>BARRA DE CARBONO*200 MM</t>
  </si>
  <si>
    <t>BARRA DE CARBONO*250 MM</t>
  </si>
  <si>
    <t>BARRA DE CARBONO*300 MM</t>
  </si>
  <si>
    <t>BARRA DE CARBONO*350 MM</t>
  </si>
  <si>
    <t>BARRA DE CARBONO*400 MM</t>
  </si>
  <si>
    <t>CLAVO SHANZ 5.0*180mm</t>
  </si>
  <si>
    <t>CLAVO SHANZ 6.0*180mm</t>
  </si>
  <si>
    <t>CLAVO SHANZ 4.5*200mm</t>
  </si>
  <si>
    <t>CLAVO SHANZ 6.0*210mm</t>
  </si>
  <si>
    <t>185.769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</si>
  <si>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</si>
  <si>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</si>
  <si>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</si>
  <si>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</si>
  <si>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</si>
  <si>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</si>
  <si>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</si>
  <si>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</si>
  <si>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</si>
  <si>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</si>
  <si>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</si>
  <si>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>VENTA -CIRUGÍA</t>
  </si>
  <si>
    <t xml:space="preserve">5:00PM </t>
  </si>
  <si>
    <t xml:space="preserve">DR. FERRIN </t>
  </si>
  <si>
    <t xml:space="preserve">TIPO DE SEGURO </t>
  </si>
  <si>
    <t xml:space="preserve">IDENTIFICACION DEL PACIENTE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</si>
</sst>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&quot;$&quot;#,##0.00"/>
    <numFmt numFmtId="166" formatCode="[$-F800]dddd\,\ mmmm\ dd\,\ yyyy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i/>
      <sz val="14"/>
      <color theme="0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u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</cellStyleXfs>
  <cellXfs count="123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2" xfId="3" applyFont="1" applyBorder="1" applyAlignment="1" applyProtection="1">
      <alignment horizontal="left" vertical="top" wrapText="1" readingOrder="1"/>
      <protection locked="0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/>
    </xf>
    <xf numFmtId="0" fontId="4" fillId="3" borderId="1" xfId="0" applyFont="1" applyFill="1" applyBorder="1"/>
    <xf numFmtId="0" fontId="4" fillId="0" borderId="2" xfId="3" applyFont="1" applyBorder="1" applyAlignment="1" applyProtection="1">
      <alignment horizontal="center" vertical="top" readingOrder="1"/>
      <protection locked="0"/>
    </xf>
    <xf numFmtId="0" fontId="4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2" applyFont="1" applyAlignment="1">
      <alignment wrapText="1"/>
    </xf>
    <xf numFmtId="0" fontId="5" fillId="0" borderId="0" xfId="0" applyFont="1"/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0" borderId="0" xfId="2" applyFont="1" applyAlignment="1">
      <alignment horizontal="center" wrapText="1"/>
    </xf>
    <xf numFmtId="0" fontId="7" fillId="0" borderId="1" xfId="0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20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49" fontId="12" fillId="0" borderId="0" xfId="0" applyNumberFormat="1" applyFont="1"/>
    <xf numFmtId="0" fontId="9" fillId="0" borderId="5" xfId="0" applyFont="1" applyBorder="1"/>
    <xf numFmtId="49" fontId="9" fillId="0" borderId="0" xfId="0" applyNumberFormat="1" applyFont="1" applyAlignment="1">
      <alignment horizontal="center"/>
    </xf>
    <xf numFmtId="0" fontId="13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20" fontId="12" fillId="0" borderId="0" xfId="0" applyNumberFormat="1" applyFont="1" applyAlignment="1">
      <alignment vertical="center"/>
    </xf>
    <xf numFmtId="0" fontId="11" fillId="7" borderId="6" xfId="0" applyFont="1" applyFill="1" applyBorder="1" applyAlignment="1">
      <alignment vertical="center" wrapText="1"/>
    </xf>
    <xf numFmtId="0" fontId="11" fillId="7" borderId="7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4" fillId="6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2" applyFont="1"/>
    <xf numFmtId="0" fontId="10" fillId="0" borderId="0" xfId="2" applyFont="1"/>
    <xf numFmtId="0" fontId="11" fillId="7" borderId="0" xfId="0" applyFont="1" applyFill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165" fontId="4" fillId="0" borderId="1" xfId="1" applyNumberFormat="1" applyFont="1" applyBorder="1" applyAlignment="1">
      <alignment horizontal="right"/>
    </xf>
    <xf numFmtId="165" fontId="4" fillId="0" borderId="1" xfId="1" applyNumberFormat="1" applyFont="1" applyBorder="1"/>
    <xf numFmtId="165" fontId="4" fillId="0" borderId="1" xfId="1" applyNumberFormat="1" applyFont="1" applyFill="1" applyBorder="1" applyAlignment="1"/>
    <xf numFmtId="165" fontId="4" fillId="0" borderId="1" xfId="1" applyNumberFormat="1" applyFont="1" applyBorder="1" applyAlignment="1"/>
    <xf numFmtId="165" fontId="3" fillId="0" borderId="0" xfId="2" applyNumberFormat="1" applyFont="1" applyAlignment="1">
      <alignment wrapText="1"/>
    </xf>
    <xf numFmtId="165" fontId="3" fillId="0" borderId="1" xfId="1" applyNumberFormat="1" applyFont="1" applyBorder="1" applyAlignment="1"/>
    <xf numFmtId="166" fontId="12" fillId="0" borderId="1" xfId="0" applyNumberFormat="1" applyFont="1" applyBorder="1" applyAlignment="1">
      <alignment horizontal="left" vertical="center"/>
    </xf>
    <xf numFmtId="0" fontId="18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49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/>
    <xf numFmtId="0" fontId="20" fillId="4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 applyProtection="1">
      <alignment horizontal="center" vertical="center" wrapText="1" readingOrder="1"/>
      <protection locked="0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8" fillId="0" borderId="1" xfId="0" applyFont="1" applyBorder="1" applyAlignment="1">
      <alignment horizontal="center"/>
    </xf>
    <xf numFmtId="165" fontId="19" fillId="0" borderId="1" xfId="1" applyNumberFormat="1" applyFont="1" applyBorder="1" applyAlignment="1">
      <alignment horizontal="right"/>
    </xf>
    <xf numFmtId="165" fontId="19" fillId="0" borderId="1" xfId="1" applyNumberFormat="1" applyFont="1" applyBorder="1"/>
    <xf numFmtId="0" fontId="19" fillId="0" borderId="2" xfId="3" applyFont="1" applyBorder="1" applyAlignment="1" applyProtection="1">
      <alignment horizontal="center" vertical="top" readingOrder="1"/>
      <protection locked="0"/>
    </xf>
    <xf numFmtId="0" fontId="19" fillId="0" borderId="2" xfId="3" applyFont="1" applyBorder="1" applyAlignment="1" applyProtection="1">
      <alignment horizontal="left" vertical="top" wrapText="1" readingOrder="1"/>
      <protection locked="0"/>
    </xf>
    <xf numFmtId="0" fontId="24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center" vertical="top"/>
    </xf>
    <xf numFmtId="165" fontId="19" fillId="0" borderId="1" xfId="1" applyNumberFormat="1" applyFont="1" applyFill="1" applyBorder="1" applyAlignment="1"/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/>
    <xf numFmtId="3" fontId="19" fillId="0" borderId="1" xfId="0" applyNumberFormat="1" applyFont="1" applyBorder="1" applyAlignment="1">
      <alignment horizontal="center"/>
    </xf>
    <xf numFmtId="165" fontId="19" fillId="0" borderId="1" xfId="1" applyNumberFormat="1" applyFont="1" applyBorder="1" applyAlignment="1"/>
    <xf numFmtId="0" fontId="20" fillId="0" borderId="0" xfId="2" applyFont="1" applyAlignment="1">
      <alignment wrapText="1"/>
    </xf>
    <xf numFmtId="0" fontId="20" fillId="0" borderId="0" xfId="2" applyFont="1" applyAlignment="1">
      <alignment horizontal="center" wrapText="1"/>
    </xf>
    <xf numFmtId="165" fontId="20" fillId="0" borderId="1" xfId="1" applyNumberFormat="1" applyFont="1" applyBorder="1" applyAlignment="1"/>
    <xf numFmtId="49" fontId="20" fillId="0" borderId="0" xfId="0" applyNumberFormat="1" applyFont="1"/>
    <xf numFmtId="0" fontId="19" fillId="0" borderId="5" xfId="0" applyFont="1" applyBorder="1"/>
    <xf numFmtId="49" fontId="19" fillId="0" borderId="0" xfId="0" applyNumberFormat="1" applyFont="1" applyAlignment="1">
      <alignment horizontal="center"/>
    </xf>
    <xf numFmtId="0" fontId="25" fillId="0" borderId="0" xfId="2" applyFont="1" applyAlignment="1">
      <alignment horizontal="center"/>
    </xf>
    <xf numFmtId="165" fontId="20" fillId="0" borderId="1" xfId="2" applyNumberFormat="1" applyFont="1" applyBorder="1" applyAlignment="1">
      <alignment wrapText="1"/>
    </xf>
    <xf numFmtId="0" fontId="22" fillId="2" borderId="3" xfId="0" applyFont="1" applyFill="1" applyBorder="1" applyAlignment="1">
      <alignment horizontal="center"/>
    </xf>
    <xf numFmtId="0" fontId="10" fillId="0" borderId="0" xfId="2" applyFont="1" applyAlignment="1">
      <alignment horizontal="center"/>
    </xf>
    <xf numFmtId="0" fontId="11" fillId="7" borderId="0" xfId="0" applyFont="1" applyFill="1" applyAlignment="1">
      <alignment horizontal="left" vertical="center"/>
    </xf>
    <xf numFmtId="0" fontId="11" fillId="7" borderId="4" xfId="0" applyFont="1" applyFill="1" applyBorder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6" fillId="2" borderId="3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12" xfId="0" applyFont="1" applyFill="1" applyBorder="1" applyAlignment="1">
      <alignment horizontal="left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27" fillId="0" borderId="11" xfId="0" applyFont="1" applyBorder="1" applyAlignment="1">
      <alignment vertical="center" wrapText="1"/>
    </xf>
    <xf numFmtId="0" fontId="28" fillId="0" borderId="16" xfId="0" applyFont="1" applyBorder="1" applyAlignment="1">
      <alignment vertical="center" wrapText="1"/>
    </xf>
    <xf numFmtId="0" fontId="26" fillId="0" borderId="10" xfId="0" applyFont="1" applyBorder="1" applyAlignment="1">
      <alignment horizontal="center"/>
    </xf>
    <xf numFmtId="0" fontId="27" fillId="0" borderId="11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0" fontId="10" fillId="0" borderId="17" xfId="2" applyFont="1" applyBorder="1"/>
    <xf numFmtId="0" fontId="10" fillId="0" borderId="18" xfId="2" applyFont="1" applyBorder="1"/>
    <xf numFmtId="0" fontId="26" fillId="0" borderId="15" xfId="0" applyFont="1" applyBorder="1" applyAlignment="1">
      <alignment horizontal="center"/>
    </xf>
    <xf numFmtId="0" fontId="27" fillId="0" borderId="17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29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9" fontId="12" fillId="0" borderId="1" xfId="0" applyNumberFormat="1" applyFont="1" applyBorder="1" applyAlignment="1">
      <alignment vertical="center" wrapText="1"/>
    </xf>
    <xf numFmtId="49" fontId="12" fillId="6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49" fontId="29" fillId="0" borderId="1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4">
    <cellStyle name="Moneda" xfId="1" builtinId="4"/>
    <cellStyle name="Normal" xfId="0" builtinId="0"/>
    <cellStyle name="Normal 2" xfId="2" xr:uid="{53DFAF35-4C64-44D2-9162-F58768693164}"/>
    <cellStyle name="Normal 3" xfId="3" xr:uid="{7117A106-898D-4BD3-9B4C-3ED65AF19C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F170216-9F8C-4BDF-8E24-3AF0284A41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704985</xdr:colOff>
      <xdr:row>4</xdr:row>
      <xdr:rowOff>10467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AB220AB-EC19-4463-B286-343EF2D144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890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92B4-B763-48F0-AC9C-6C9F66293E9B}">
  <sheetPr>
    <pageSetUpPr fitToPage="1"/>
  </sheetPr>
  <dimension ref="A1:P60"/>
  <sheetViews>
    <sheetView showGridLines="0" tabSelected="1" zoomScale="60" zoomScaleNormal="60" workbookViewId="0">
      <selection activeCell="L20" sqref="L20"/>
    </sheetView>
  </sheetViews>
  <sheetFormatPr baseColWidth="10" defaultColWidth="11.42578125" defaultRowHeight="20.100000000000001" customHeight="1" x14ac:dyDescent="0.25"/>
  <cols>
    <col min="1" max="1" width="31.28515625" style="55" bestFit="1" customWidth="1"/>
    <col min="2" max="2" width="14.5703125" style="56" bestFit="1" customWidth="1"/>
    <col min="3" max="3" width="55.42578125" style="55" bestFit="1" customWidth="1"/>
    <col min="4" max="4" width="30.85546875" style="56" bestFit="1" customWidth="1"/>
    <col min="5" max="5" width="26" style="56" bestFit="1" customWidth="1"/>
    <col min="6" max="6" width="15.42578125" style="56" bestFit="1" customWidth="1"/>
    <col min="7" max="7" width="11.7109375" style="55" bestFit="1" customWidth="1"/>
    <col min="8" max="8" width="11.42578125" style="55"/>
    <col min="9" max="9" width="10.85546875" style="55" bestFit="1" customWidth="1"/>
    <col min="10" max="10" width="14.5703125" style="55" bestFit="1" customWidth="1"/>
    <col min="11" max="11" width="16.140625" style="55" customWidth="1"/>
    <col min="12" max="16384" width="11.42578125" style="55"/>
  </cols>
  <sheetData>
    <row r="1" spans="1:16" ht="20.100000000000001" customHeight="1" thickBot="1" x14ac:dyDescent="0.3">
      <c r="A1" s="16"/>
      <c r="B1" s="94"/>
      <c r="C1" s="95"/>
      <c r="D1" s="95"/>
      <c r="E1" s="95"/>
    </row>
    <row r="2" spans="1:16" ht="20.100000000000001" customHeight="1" thickBot="1" x14ac:dyDescent="0.3">
      <c r="A2" s="96"/>
      <c r="B2" s="97"/>
      <c r="C2" s="98" t="s">
        <v>67</v>
      </c>
      <c r="D2" s="99" t="s">
        <v>68</v>
      </c>
      <c r="E2" s="100"/>
    </row>
    <row r="3" spans="1:16" ht="20.100000000000001" customHeight="1" thickBot="1" x14ac:dyDescent="0.3">
      <c r="A3" s="101"/>
      <c r="B3" s="102"/>
      <c r="C3" s="103"/>
      <c r="D3" s="104" t="s">
        <v>69</v>
      </c>
      <c r="E3" s="105"/>
    </row>
    <row r="4" spans="1:16" ht="20.100000000000001" customHeight="1" thickBot="1" x14ac:dyDescent="0.3">
      <c r="A4" s="101"/>
      <c r="B4" s="102"/>
      <c r="C4" s="106" t="s">
        <v>70</v>
      </c>
      <c r="D4" s="107" t="s">
        <v>71</v>
      </c>
      <c r="E4" s="108"/>
    </row>
    <row r="5" spans="1:16" ht="20.100000000000001" customHeight="1" thickBot="1" x14ac:dyDescent="0.3">
      <c r="A5" s="109"/>
      <c r="B5" s="110"/>
      <c r="C5" s="111"/>
      <c r="D5" s="112" t="s">
        <v>72</v>
      </c>
      <c r="E5" s="113"/>
    </row>
    <row r="6" spans="1:16" ht="20.100000000000001" customHeight="1" x14ac:dyDescent="0.25">
      <c r="A6" s="43"/>
      <c r="B6" s="43"/>
      <c r="C6" s="43"/>
      <c r="D6" s="43"/>
      <c r="E6" s="43"/>
    </row>
    <row r="7" spans="1:16" ht="20.100000000000001" customHeight="1" x14ac:dyDescent="0.25">
      <c r="A7" s="114" t="s">
        <v>32</v>
      </c>
      <c r="B7" s="114"/>
      <c r="C7" s="52">
        <v>45015</v>
      </c>
      <c r="D7" s="114" t="s">
        <v>33</v>
      </c>
      <c r="E7" s="115">
        <v>20230300236</v>
      </c>
    </row>
    <row r="8" spans="1:16" ht="20.100000000000001" customHeight="1" x14ac:dyDescent="0.25">
      <c r="A8" s="19"/>
      <c r="B8" s="19"/>
      <c r="C8" s="19"/>
      <c r="D8" s="19"/>
      <c r="E8" s="19"/>
    </row>
    <row r="9" spans="1:16" ht="20.100000000000001" customHeight="1" x14ac:dyDescent="0.25">
      <c r="A9" s="114" t="s">
        <v>34</v>
      </c>
      <c r="B9" s="114"/>
      <c r="C9" s="116" t="s">
        <v>73</v>
      </c>
      <c r="D9" s="44" t="s">
        <v>35</v>
      </c>
      <c r="E9" s="117"/>
    </row>
    <row r="10" spans="1:16" ht="20.100000000000001" customHeight="1" x14ac:dyDescent="0.25">
      <c r="A10" s="19"/>
      <c r="B10" s="19"/>
      <c r="C10" s="19"/>
      <c r="D10" s="19"/>
      <c r="E10" s="19"/>
    </row>
    <row r="11" spans="1:16" s="54" customFormat="1" ht="20.100000000000001" customHeight="1" x14ac:dyDescent="0.25">
      <c r="A11" s="89" t="s">
        <v>74</v>
      </c>
      <c r="B11" s="90"/>
      <c r="C11" s="116" t="s">
        <v>73</v>
      </c>
      <c r="D11" s="44" t="s">
        <v>75</v>
      </c>
      <c r="E11" s="118" t="s">
        <v>76</v>
      </c>
      <c r="F11" s="53"/>
    </row>
    <row r="12" spans="1:16" s="54" customFormat="1" ht="20.100000000000001" customHeight="1" x14ac:dyDescent="0.3">
      <c r="A12" s="19"/>
      <c r="B12" s="19"/>
      <c r="C12" s="19"/>
      <c r="D12" s="19"/>
      <c r="E12" s="19"/>
      <c r="F12" s="85"/>
      <c r="G12" s="85"/>
      <c r="H12" s="43"/>
    </row>
    <row r="13" spans="1:16" s="54" customFormat="1" ht="20.100000000000001" customHeight="1" x14ac:dyDescent="0.3">
      <c r="A13" s="114" t="s">
        <v>36</v>
      </c>
      <c r="B13" s="114"/>
      <c r="C13" s="119" t="s">
        <v>77</v>
      </c>
      <c r="D13" s="44" t="s">
        <v>37</v>
      </c>
      <c r="E13" s="116" t="s">
        <v>78</v>
      </c>
      <c r="F13" s="85"/>
      <c r="G13" s="85"/>
      <c r="H13" s="43"/>
    </row>
    <row r="14" spans="1:16" s="54" customFormat="1" ht="20.100000000000001" customHeight="1" x14ac:dyDescent="0.3">
      <c r="A14" s="19"/>
      <c r="B14" s="19"/>
      <c r="C14" s="19"/>
      <c r="D14" s="19"/>
      <c r="E14" s="19"/>
      <c r="F14" s="85"/>
      <c r="G14" s="85"/>
      <c r="H14" s="43"/>
      <c r="O14" s="55"/>
      <c r="P14" s="55"/>
    </row>
    <row r="15" spans="1:16" ht="20.100000000000001" customHeight="1" x14ac:dyDescent="0.25">
      <c r="A15" s="114" t="s">
        <v>39</v>
      </c>
      <c r="B15" s="114"/>
      <c r="C15" s="52">
        <v>45007</v>
      </c>
      <c r="D15" s="44" t="s">
        <v>40</v>
      </c>
      <c r="E15" s="45" t="s">
        <v>79</v>
      </c>
      <c r="F15" s="55"/>
    </row>
    <row r="16" spans="1:16" ht="20.100000000000001" customHeight="1" x14ac:dyDescent="0.25">
      <c r="A16" s="19"/>
      <c r="B16" s="19"/>
      <c r="C16" s="19"/>
      <c r="D16" s="19"/>
      <c r="E16" s="19"/>
    </row>
    <row r="17" spans="1:7" ht="20.100000000000001" customHeight="1" x14ac:dyDescent="0.25">
      <c r="A17" s="114" t="s">
        <v>41</v>
      </c>
      <c r="B17" s="114"/>
      <c r="C17" s="116" t="s">
        <v>80</v>
      </c>
      <c r="D17" s="20"/>
      <c r="E17" s="120"/>
      <c r="G17" s="57"/>
    </row>
    <row r="18" spans="1:7" ht="20.100000000000001" customHeight="1" x14ac:dyDescent="0.25">
      <c r="A18" s="19"/>
      <c r="B18" s="19"/>
      <c r="C18" s="19"/>
      <c r="D18" s="19"/>
      <c r="E18" s="19"/>
      <c r="F18" s="58"/>
    </row>
    <row r="19" spans="1:7" ht="20.100000000000001" customHeight="1" x14ac:dyDescent="0.25">
      <c r="A19" s="114" t="s">
        <v>42</v>
      </c>
      <c r="B19" s="114"/>
      <c r="C19" s="116"/>
      <c r="D19" s="44" t="s">
        <v>81</v>
      </c>
      <c r="E19" s="45"/>
      <c r="G19" s="60"/>
    </row>
    <row r="20" spans="1:7" ht="20.100000000000001" customHeight="1" x14ac:dyDescent="0.25">
      <c r="A20" s="19"/>
      <c r="B20" s="19"/>
      <c r="C20" s="19"/>
      <c r="D20" s="19"/>
      <c r="E20" s="19"/>
      <c r="F20" s="58"/>
    </row>
    <row r="21" spans="1:7" ht="33.6" customHeight="1" x14ac:dyDescent="0.25">
      <c r="A21" s="114" t="s">
        <v>82</v>
      </c>
      <c r="B21" s="114"/>
      <c r="C21" s="121"/>
      <c r="D21" s="33"/>
      <c r="E21" s="122"/>
      <c r="G21" s="61"/>
    </row>
    <row r="22" spans="1:7" ht="20.100000000000001" customHeight="1" x14ac:dyDescent="0.25">
      <c r="A22" s="1"/>
      <c r="B22" s="11"/>
      <c r="C22" s="1"/>
      <c r="D22" s="1"/>
      <c r="E22" s="1"/>
      <c r="F22" s="58"/>
    </row>
    <row r="23" spans="1:7" ht="20.100000000000001" customHeight="1" x14ac:dyDescent="0.3">
      <c r="A23" s="87" t="s">
        <v>2</v>
      </c>
      <c r="B23" s="87"/>
      <c r="C23" s="87"/>
      <c r="D23" s="87"/>
      <c r="E23" s="87"/>
      <c r="F23" s="87"/>
      <c r="G23" s="87"/>
    </row>
    <row r="24" spans="1:7" ht="36" x14ac:dyDescent="0.25">
      <c r="A24" s="63" t="s">
        <v>4</v>
      </c>
      <c r="B24" s="63" t="s">
        <v>27</v>
      </c>
      <c r="C24" s="63" t="s">
        <v>5</v>
      </c>
      <c r="D24" s="63" t="s">
        <v>3</v>
      </c>
      <c r="E24" s="63" t="s">
        <v>48</v>
      </c>
      <c r="F24" s="64" t="s">
        <v>6</v>
      </c>
      <c r="G24" s="64" t="s">
        <v>7</v>
      </c>
    </row>
    <row r="25" spans="1:7" ht="20.100000000000001" customHeight="1" x14ac:dyDescent="0.25">
      <c r="A25" s="65">
        <v>17</v>
      </c>
      <c r="B25" s="65">
        <v>190703684</v>
      </c>
      <c r="C25" s="66" t="s">
        <v>56</v>
      </c>
      <c r="D25" s="67">
        <v>2</v>
      </c>
      <c r="E25" s="65"/>
      <c r="F25" s="68"/>
      <c r="G25" s="69">
        <f t="shared" ref="G25:G43" si="0">+D25*F25</f>
        <v>0</v>
      </c>
    </row>
    <row r="26" spans="1:7" ht="20.100000000000001" customHeight="1" x14ac:dyDescent="0.25">
      <c r="A26" s="65">
        <v>18</v>
      </c>
      <c r="B26" s="65">
        <v>190703683</v>
      </c>
      <c r="C26" s="66" t="s">
        <v>57</v>
      </c>
      <c r="D26" s="67">
        <v>5</v>
      </c>
      <c r="E26" s="65"/>
      <c r="F26" s="69"/>
      <c r="G26" s="69">
        <f t="shared" si="0"/>
        <v>0</v>
      </c>
    </row>
    <row r="27" spans="1:7" ht="20.100000000000001" customHeight="1" x14ac:dyDescent="0.25">
      <c r="A27" s="65">
        <v>19</v>
      </c>
      <c r="B27" s="65">
        <v>190703682</v>
      </c>
      <c r="C27" s="66" t="s">
        <v>58</v>
      </c>
      <c r="D27" s="67">
        <v>2</v>
      </c>
      <c r="E27" s="65"/>
      <c r="F27" s="69"/>
      <c r="G27" s="69">
        <f t="shared" si="0"/>
        <v>0</v>
      </c>
    </row>
    <row r="28" spans="1:7" ht="20.100000000000001" customHeight="1" x14ac:dyDescent="0.25">
      <c r="A28" s="70">
        <v>20</v>
      </c>
      <c r="B28" s="65">
        <v>190703681</v>
      </c>
      <c r="C28" s="71" t="s">
        <v>59</v>
      </c>
      <c r="D28" s="67">
        <v>3</v>
      </c>
      <c r="E28" s="65"/>
      <c r="F28" s="69"/>
      <c r="G28" s="69">
        <f t="shared" si="0"/>
        <v>0</v>
      </c>
    </row>
    <row r="29" spans="1:7" ht="20.100000000000001" customHeight="1" x14ac:dyDescent="0.25">
      <c r="A29" s="65">
        <v>21</v>
      </c>
      <c r="B29" s="65">
        <v>190703680</v>
      </c>
      <c r="C29" s="72" t="s">
        <v>60</v>
      </c>
      <c r="D29" s="67">
        <v>2</v>
      </c>
      <c r="E29" s="65"/>
      <c r="F29" s="69"/>
      <c r="G29" s="69">
        <f t="shared" si="0"/>
        <v>0</v>
      </c>
    </row>
    <row r="30" spans="1:7" ht="20.100000000000001" customHeight="1" x14ac:dyDescent="0.25">
      <c r="A30" s="73">
        <v>22</v>
      </c>
      <c r="B30" s="65">
        <v>190703679</v>
      </c>
      <c r="C30" s="72" t="s">
        <v>61</v>
      </c>
      <c r="D30" s="67">
        <v>2</v>
      </c>
      <c r="E30" s="65"/>
      <c r="F30" s="69"/>
      <c r="G30" s="69">
        <f t="shared" si="0"/>
        <v>0</v>
      </c>
    </row>
    <row r="31" spans="1:7" ht="20.100000000000001" customHeight="1" x14ac:dyDescent="0.25">
      <c r="A31" s="73">
        <v>28</v>
      </c>
      <c r="B31" s="65">
        <v>190703678</v>
      </c>
      <c r="C31" s="72" t="s">
        <v>62</v>
      </c>
      <c r="D31" s="67">
        <v>23</v>
      </c>
      <c r="E31" s="65"/>
      <c r="F31" s="69"/>
      <c r="G31" s="69">
        <f t="shared" si="0"/>
        <v>0</v>
      </c>
    </row>
    <row r="32" spans="1:7" ht="20.100000000000001" customHeight="1" x14ac:dyDescent="0.25">
      <c r="A32" s="73">
        <v>30</v>
      </c>
      <c r="B32" s="65">
        <v>190703677</v>
      </c>
      <c r="C32" s="72" t="s">
        <v>63</v>
      </c>
      <c r="D32" s="67">
        <v>7</v>
      </c>
      <c r="E32" s="65"/>
      <c r="F32" s="69"/>
      <c r="G32" s="69">
        <f t="shared" si="0"/>
        <v>0</v>
      </c>
    </row>
    <row r="33" spans="1:7" ht="20.100000000000001" customHeight="1" x14ac:dyDescent="0.25">
      <c r="A33" s="73">
        <v>31</v>
      </c>
      <c r="B33" s="65">
        <v>190703676</v>
      </c>
      <c r="C33" s="72" t="s">
        <v>64</v>
      </c>
      <c r="D33" s="67">
        <v>20</v>
      </c>
      <c r="E33" s="65"/>
      <c r="F33" s="69"/>
      <c r="G33" s="69">
        <f t="shared" si="0"/>
        <v>0</v>
      </c>
    </row>
    <row r="34" spans="1:7" ht="20.100000000000001" customHeight="1" x14ac:dyDescent="0.25">
      <c r="A34" s="73">
        <v>38</v>
      </c>
      <c r="B34" s="65">
        <v>190703675</v>
      </c>
      <c r="C34" s="72" t="s">
        <v>65</v>
      </c>
      <c r="D34" s="67">
        <v>8</v>
      </c>
      <c r="E34" s="65"/>
      <c r="F34" s="69"/>
      <c r="G34" s="69">
        <f t="shared" si="0"/>
        <v>0</v>
      </c>
    </row>
    <row r="35" spans="1:7" ht="20.100000000000001" customHeight="1" x14ac:dyDescent="0.25">
      <c r="A35" s="65">
        <v>627</v>
      </c>
      <c r="B35" s="65">
        <v>190703672</v>
      </c>
      <c r="C35" s="66" t="s">
        <v>8</v>
      </c>
      <c r="D35" s="67">
        <v>18</v>
      </c>
      <c r="E35" s="65"/>
      <c r="F35" s="69"/>
      <c r="G35" s="69">
        <f t="shared" si="0"/>
        <v>0</v>
      </c>
    </row>
    <row r="36" spans="1:7" ht="20.100000000000001" customHeight="1" x14ac:dyDescent="0.25">
      <c r="A36" s="65">
        <v>629</v>
      </c>
      <c r="B36" s="65">
        <v>190703671</v>
      </c>
      <c r="C36" s="66" t="s">
        <v>9</v>
      </c>
      <c r="D36" s="67">
        <v>1</v>
      </c>
      <c r="E36" s="65"/>
      <c r="F36" s="69"/>
      <c r="G36" s="69">
        <f t="shared" si="0"/>
        <v>0</v>
      </c>
    </row>
    <row r="37" spans="1:7" ht="20.100000000000001" customHeight="1" x14ac:dyDescent="0.25">
      <c r="A37" s="65">
        <v>630</v>
      </c>
      <c r="B37" s="65">
        <v>190703670</v>
      </c>
      <c r="C37" s="66" t="s">
        <v>10</v>
      </c>
      <c r="D37" s="67">
        <v>6</v>
      </c>
      <c r="E37" s="65"/>
      <c r="F37" s="69"/>
      <c r="G37" s="69">
        <f t="shared" si="0"/>
        <v>0</v>
      </c>
    </row>
    <row r="38" spans="1:7" ht="20.100000000000001" customHeight="1" x14ac:dyDescent="0.25">
      <c r="A38" s="65">
        <v>631</v>
      </c>
      <c r="B38" s="65">
        <v>190703669</v>
      </c>
      <c r="C38" s="66" t="s">
        <v>11</v>
      </c>
      <c r="D38" s="67">
        <v>1</v>
      </c>
      <c r="E38" s="65"/>
      <c r="F38" s="69"/>
      <c r="G38" s="69">
        <f t="shared" si="0"/>
        <v>0</v>
      </c>
    </row>
    <row r="39" spans="1:7" ht="20.100000000000001" customHeight="1" x14ac:dyDescent="0.25">
      <c r="A39" s="65" t="s">
        <v>66</v>
      </c>
      <c r="B39" s="65" t="s">
        <v>44</v>
      </c>
      <c r="C39" s="66" t="s">
        <v>20</v>
      </c>
      <c r="D39" s="65">
        <v>4</v>
      </c>
      <c r="E39" s="65"/>
      <c r="F39" s="74"/>
      <c r="G39" s="69">
        <f t="shared" si="0"/>
        <v>0</v>
      </c>
    </row>
    <row r="40" spans="1:7" ht="20.100000000000001" customHeight="1" x14ac:dyDescent="0.25">
      <c r="A40" s="75" t="s">
        <v>53</v>
      </c>
      <c r="B40" s="65" t="s">
        <v>45</v>
      </c>
      <c r="C40" s="76" t="s">
        <v>21</v>
      </c>
      <c r="D40" s="65">
        <v>4</v>
      </c>
      <c r="E40" s="65"/>
      <c r="F40" s="74"/>
      <c r="G40" s="69">
        <f t="shared" si="0"/>
        <v>0</v>
      </c>
    </row>
    <row r="41" spans="1:7" ht="20.100000000000001" customHeight="1" x14ac:dyDescent="0.25">
      <c r="A41" s="77" t="s">
        <v>54</v>
      </c>
      <c r="B41" s="73" t="s">
        <v>55</v>
      </c>
      <c r="C41" s="72" t="s">
        <v>22</v>
      </c>
      <c r="D41" s="65">
        <v>4</v>
      </c>
      <c r="E41" s="73"/>
      <c r="F41" s="78"/>
      <c r="G41" s="69">
        <f t="shared" si="0"/>
        <v>0</v>
      </c>
    </row>
    <row r="42" spans="1:7" ht="20.100000000000001" customHeight="1" x14ac:dyDescent="0.25">
      <c r="A42" s="77" t="s">
        <v>25</v>
      </c>
      <c r="B42" s="73">
        <v>190703534</v>
      </c>
      <c r="C42" s="72" t="s">
        <v>24</v>
      </c>
      <c r="D42" s="65">
        <v>1</v>
      </c>
      <c r="E42" s="73"/>
      <c r="F42" s="78"/>
      <c r="G42" s="69">
        <f t="shared" si="0"/>
        <v>0</v>
      </c>
    </row>
    <row r="43" spans="1:7" ht="20.100000000000001" customHeight="1" x14ac:dyDescent="0.25">
      <c r="A43" s="77" t="s">
        <v>26</v>
      </c>
      <c r="B43" s="73">
        <v>190703533</v>
      </c>
      <c r="C43" s="72" t="s">
        <v>23</v>
      </c>
      <c r="D43" s="65">
        <v>1</v>
      </c>
      <c r="E43" s="73"/>
      <c r="F43" s="78"/>
      <c r="G43" s="69">
        <f t="shared" si="0"/>
        <v>0</v>
      </c>
    </row>
    <row r="44" spans="1:7" ht="20.100000000000001" customHeight="1" x14ac:dyDescent="0.25">
      <c r="B44" s="79"/>
      <c r="C44" s="79"/>
      <c r="D44" s="80"/>
      <c r="E44" s="80"/>
      <c r="F44" s="86" t="s">
        <v>29</v>
      </c>
      <c r="G44" s="81">
        <f>SUM(G25:G43)</f>
        <v>0</v>
      </c>
    </row>
    <row r="45" spans="1:7" ht="20.100000000000001" customHeight="1" x14ac:dyDescent="0.25">
      <c r="B45" s="79"/>
      <c r="C45" s="79"/>
      <c r="D45" s="80"/>
      <c r="E45" s="80"/>
      <c r="F45" s="86" t="s">
        <v>28</v>
      </c>
      <c r="G45" s="81">
        <f>+G44*0.12</f>
        <v>0</v>
      </c>
    </row>
    <row r="46" spans="1:7" ht="20.100000000000001" customHeight="1" x14ac:dyDescent="0.25">
      <c r="B46" s="79"/>
      <c r="C46" s="79"/>
      <c r="D46" s="80"/>
      <c r="E46" s="80"/>
      <c r="F46" s="86" t="s">
        <v>30</v>
      </c>
      <c r="G46" s="81">
        <f>+G44+G45</f>
        <v>0</v>
      </c>
    </row>
    <row r="50" spans="1:6" ht="20.100000000000001" customHeight="1" x14ac:dyDescent="0.25">
      <c r="B50" s="59"/>
    </row>
    <row r="51" spans="1:6" ht="25.9" customHeight="1" x14ac:dyDescent="0.25">
      <c r="B51" s="59"/>
    </row>
    <row r="52" spans="1:6" ht="18.75" thickBot="1" x14ac:dyDescent="0.3">
      <c r="A52" s="82" t="s">
        <v>46</v>
      </c>
      <c r="B52" s="55"/>
      <c r="C52" s="83"/>
      <c r="D52" s="55"/>
      <c r="E52" s="55"/>
      <c r="F52" s="55"/>
    </row>
    <row r="53" spans="1:6" ht="18" x14ac:dyDescent="0.25">
      <c r="A53" s="84"/>
      <c r="B53" s="55"/>
      <c r="D53" s="55"/>
      <c r="E53" s="55"/>
      <c r="F53" s="55"/>
    </row>
    <row r="54" spans="1:6" ht="18" x14ac:dyDescent="0.25">
      <c r="A54" s="84"/>
      <c r="B54" s="55"/>
      <c r="D54" s="55"/>
      <c r="E54" s="55"/>
      <c r="F54" s="55"/>
    </row>
    <row r="55" spans="1:6" ht="18" x14ac:dyDescent="0.25">
      <c r="A55" s="84"/>
      <c r="B55" s="55"/>
      <c r="D55" s="55"/>
      <c r="E55" s="55"/>
      <c r="F55" s="55"/>
    </row>
    <row r="56" spans="1:6" ht="18.75" thickBot="1" x14ac:dyDescent="0.3">
      <c r="A56" s="62" t="s">
        <v>47</v>
      </c>
      <c r="B56" s="55"/>
      <c r="C56" s="83"/>
      <c r="D56" s="55"/>
      <c r="E56" s="55"/>
      <c r="F56" s="55"/>
    </row>
    <row r="57" spans="1:6" ht="18" x14ac:dyDescent="0.25">
      <c r="A57" s="84"/>
      <c r="B57" s="55"/>
      <c r="D57" s="55"/>
      <c r="E57" s="55"/>
      <c r="F57" s="55"/>
    </row>
    <row r="58" spans="1:6" ht="18" x14ac:dyDescent="0.25">
      <c r="A58" s="84"/>
      <c r="B58" s="55"/>
      <c r="D58" s="55"/>
      <c r="E58" s="55"/>
      <c r="F58" s="55"/>
    </row>
    <row r="59" spans="1:6" ht="18" x14ac:dyDescent="0.25">
      <c r="A59" s="84"/>
      <c r="B59" s="55"/>
      <c r="D59" s="55"/>
      <c r="E59" s="55"/>
      <c r="F59" s="55"/>
    </row>
    <row r="60" spans="1:6" ht="18.75" thickBot="1" x14ac:dyDescent="0.3">
      <c r="A60" s="82" t="s">
        <v>49</v>
      </c>
      <c r="B60" s="55"/>
      <c r="C60" s="83"/>
      <c r="D60" s="55"/>
      <c r="E60" s="55"/>
      <c r="F60" s="55"/>
    </row>
  </sheetData>
  <mergeCells count="7">
    <mergeCell ref="D5:E5"/>
    <mergeCell ref="A23:G23"/>
    <mergeCell ref="A11:B11"/>
    <mergeCell ref="C2:C3"/>
    <mergeCell ref="D2:E2"/>
    <mergeCell ref="C4:C5"/>
    <mergeCell ref="D4:E4"/>
  </mergeCells>
  <pageMargins left="0.7" right="0.7" top="0.75" bottom="0.75" header="0.3" footer="0.3"/>
  <pageSetup paperSize="9" scale="47" fitToHeight="0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C7B5-C00C-4D3C-9957-6071E164CFA4}">
  <sheetPr>
    <pageSetUpPr fitToPage="1"/>
  </sheetPr>
  <dimension ref="A1:P58"/>
  <sheetViews>
    <sheetView showGridLines="0" zoomScale="79" zoomScaleNormal="79" workbookViewId="0">
      <selection activeCell="A7" sqref="A7:B7"/>
    </sheetView>
  </sheetViews>
  <sheetFormatPr baseColWidth="10" defaultColWidth="11.42578125" defaultRowHeight="20.100000000000001" customHeight="1" x14ac:dyDescent="0.2"/>
  <cols>
    <col min="1" max="1" width="20.5703125" style="1" customWidth="1"/>
    <col min="2" max="2" width="24" style="11" customWidth="1"/>
    <col min="3" max="3" width="64.28515625" style="1" customWidth="1"/>
    <col min="4" max="4" width="20.28515625" style="11" customWidth="1"/>
    <col min="5" max="5" width="19.85546875" style="11" customWidth="1"/>
    <col min="6" max="6" width="19.28515625" style="11" customWidth="1"/>
    <col min="7" max="7" width="18.7109375" style="1" customWidth="1"/>
    <col min="8" max="16384" width="11.42578125" style="1"/>
  </cols>
  <sheetData>
    <row r="1" spans="1:16" customFormat="1" ht="24" customHeight="1" x14ac:dyDescent="0.25">
      <c r="B1" s="38"/>
      <c r="C1" s="38"/>
      <c r="D1" s="39"/>
      <c r="E1" s="39"/>
      <c r="F1" s="39"/>
      <c r="G1" s="39"/>
      <c r="H1" s="39"/>
      <c r="I1" s="39"/>
      <c r="J1" s="39"/>
      <c r="K1" s="39"/>
      <c r="L1" s="40"/>
      <c r="M1" s="41"/>
    </row>
    <row r="2" spans="1:16" customFormat="1" ht="18" x14ac:dyDescent="0.25">
      <c r="A2" s="88" t="s">
        <v>0</v>
      </c>
      <c r="B2" s="88"/>
      <c r="C2" s="88"/>
      <c r="D2" s="88"/>
      <c r="E2" s="88"/>
      <c r="F2" s="88"/>
      <c r="G2" s="88"/>
      <c r="H2" s="39"/>
      <c r="I2" s="39"/>
      <c r="J2" s="39"/>
      <c r="K2" s="39"/>
      <c r="L2" s="40"/>
      <c r="M2" s="41"/>
    </row>
    <row r="3" spans="1:16" customFormat="1" ht="23.25" x14ac:dyDescent="0.35">
      <c r="A3" s="88" t="s">
        <v>1</v>
      </c>
      <c r="B3" s="88"/>
      <c r="C3" s="88"/>
      <c r="D3" s="88"/>
      <c r="E3" s="88"/>
      <c r="F3" s="88"/>
      <c r="G3" s="88"/>
      <c r="H3" s="42"/>
      <c r="I3" s="42"/>
      <c r="J3" s="42"/>
      <c r="K3" s="42"/>
      <c r="L3" s="42"/>
      <c r="M3" s="42"/>
    </row>
    <row r="4" spans="1:16" customFormat="1" ht="23.25" x14ac:dyDescent="0.35">
      <c r="A4" s="93" t="s">
        <v>31</v>
      </c>
      <c r="B4" s="93"/>
      <c r="C4" s="93"/>
      <c r="D4" s="93"/>
      <c r="E4" s="93"/>
      <c r="F4" s="93"/>
      <c r="G4" s="93"/>
      <c r="H4" s="42"/>
      <c r="I4" s="42"/>
      <c r="J4" s="42"/>
      <c r="K4" s="42"/>
      <c r="L4" s="42"/>
      <c r="M4" s="42"/>
      <c r="N4" s="16"/>
      <c r="O4" s="1"/>
      <c r="P4" s="1"/>
    </row>
    <row r="5" spans="1:16" ht="20.100000000000001" customHeight="1" x14ac:dyDescent="0.25">
      <c r="A5" s="88"/>
      <c r="B5" s="88"/>
      <c r="C5" s="88"/>
      <c r="D5" s="88"/>
      <c r="E5" s="88"/>
      <c r="F5" s="88"/>
      <c r="G5" s="88"/>
    </row>
    <row r="6" spans="1:16" ht="20.100000000000001" customHeight="1" x14ac:dyDescent="0.25">
      <c r="A6" s="88"/>
      <c r="B6" s="88"/>
      <c r="C6" s="88"/>
      <c r="D6" s="88"/>
      <c r="E6" s="88"/>
      <c r="F6" s="88"/>
      <c r="G6" s="88"/>
    </row>
    <row r="7" spans="1:16" ht="20.100000000000001" customHeight="1" x14ac:dyDescent="0.2">
      <c r="A7" s="89" t="s">
        <v>32</v>
      </c>
      <c r="B7" s="90"/>
      <c r="C7" s="52">
        <f ca="1">NOW()</f>
        <v>45111.613746759256</v>
      </c>
      <c r="D7" s="37" t="s">
        <v>33</v>
      </c>
      <c r="E7" s="29"/>
      <c r="G7" s="33"/>
    </row>
    <row r="8" spans="1:16" ht="20.100000000000001" customHeight="1" x14ac:dyDescent="0.25">
      <c r="B8" s="19"/>
      <c r="C8" s="19"/>
      <c r="D8" s="21"/>
      <c r="E8" s="21"/>
      <c r="F8" s="19"/>
    </row>
    <row r="9" spans="1:16" ht="20.100000000000001" customHeight="1" x14ac:dyDescent="0.2">
      <c r="A9" s="89" t="s">
        <v>34</v>
      </c>
      <c r="B9" s="90"/>
      <c r="C9" s="26"/>
      <c r="D9" s="36" t="s">
        <v>35</v>
      </c>
      <c r="E9" s="25"/>
      <c r="G9" s="34"/>
    </row>
    <row r="10" spans="1:16" ht="20.100000000000001" customHeight="1" x14ac:dyDescent="0.25">
      <c r="B10" s="19"/>
      <c r="C10" s="19"/>
      <c r="D10" s="19"/>
      <c r="E10" s="19"/>
      <c r="F10" s="19"/>
    </row>
    <row r="11" spans="1:16" ht="33.6" customHeight="1" x14ac:dyDescent="0.2">
      <c r="A11" s="89" t="s">
        <v>36</v>
      </c>
      <c r="B11" s="90"/>
      <c r="C11" s="28"/>
      <c r="D11" s="36" t="s">
        <v>37</v>
      </c>
      <c r="E11" s="26" t="s">
        <v>38</v>
      </c>
      <c r="G11" s="20"/>
    </row>
    <row r="12" spans="1:16" ht="20.100000000000001" customHeight="1" x14ac:dyDescent="0.25">
      <c r="B12" s="19"/>
      <c r="C12" s="19"/>
      <c r="D12" s="19"/>
      <c r="E12" s="19"/>
      <c r="F12" s="19"/>
    </row>
    <row r="13" spans="1:16" ht="20.100000000000001" customHeight="1" x14ac:dyDescent="0.2">
      <c r="A13" s="89" t="s">
        <v>39</v>
      </c>
      <c r="B13" s="90"/>
      <c r="C13" s="52"/>
      <c r="D13" s="36" t="s">
        <v>40</v>
      </c>
      <c r="E13" s="27"/>
      <c r="G13" s="35"/>
    </row>
    <row r="14" spans="1:16" ht="20.100000000000001" customHeight="1" x14ac:dyDescent="0.25">
      <c r="B14" s="19"/>
      <c r="C14" s="19"/>
      <c r="D14" s="21"/>
      <c r="E14" s="21"/>
      <c r="F14" s="21"/>
      <c r="G14" s="18"/>
    </row>
    <row r="15" spans="1:16" ht="20.100000000000001" customHeight="1" x14ac:dyDescent="0.2">
      <c r="A15" s="89" t="s">
        <v>41</v>
      </c>
      <c r="B15" s="90"/>
      <c r="C15" s="26"/>
      <c r="D15" s="22"/>
      <c r="E15" s="22"/>
      <c r="F15" s="22"/>
      <c r="G15" s="20"/>
    </row>
    <row r="16" spans="1:16" ht="20.100000000000001" customHeight="1" x14ac:dyDescent="0.25">
      <c r="B16" s="19"/>
      <c r="C16" s="19"/>
      <c r="D16" s="21"/>
      <c r="E16" s="21"/>
      <c r="F16" s="21"/>
      <c r="G16" s="18"/>
    </row>
    <row r="17" spans="1:7" ht="20.100000000000001" customHeight="1" x14ac:dyDescent="0.2">
      <c r="A17" s="89" t="s">
        <v>42</v>
      </c>
      <c r="B17" s="90"/>
      <c r="C17" s="26"/>
      <c r="D17" s="44" t="s">
        <v>50</v>
      </c>
      <c r="E17" s="45"/>
      <c r="G17" s="20"/>
    </row>
    <row r="18" spans="1:7" ht="20.100000000000001" customHeight="1" x14ac:dyDescent="0.25">
      <c r="B18" s="19"/>
      <c r="C18" s="19"/>
      <c r="D18" s="21"/>
      <c r="E18" s="21"/>
      <c r="F18" s="21"/>
      <c r="G18" s="18"/>
    </row>
    <row r="19" spans="1:7" ht="20.100000000000001" customHeight="1" x14ac:dyDescent="0.2">
      <c r="A19" s="89" t="s">
        <v>43</v>
      </c>
      <c r="B19" s="90"/>
      <c r="C19" s="29"/>
      <c r="D19" s="91"/>
      <c r="E19" s="91"/>
      <c r="F19" s="91"/>
      <c r="G19" s="91"/>
    </row>
    <row r="21" spans="1:7" ht="20.100000000000001" customHeight="1" x14ac:dyDescent="0.2">
      <c r="A21" s="92" t="s">
        <v>2</v>
      </c>
      <c r="B21" s="92"/>
      <c r="C21" s="92"/>
      <c r="D21" s="92"/>
      <c r="E21" s="92"/>
      <c r="F21" s="92"/>
      <c r="G21" s="92"/>
    </row>
    <row r="22" spans="1:7" ht="31.5" x14ac:dyDescent="0.2">
      <c r="A22" s="13" t="s">
        <v>4</v>
      </c>
      <c r="B22" s="13" t="s">
        <v>27</v>
      </c>
      <c r="C22" s="13" t="s">
        <v>5</v>
      </c>
      <c r="D22" s="13" t="s">
        <v>3</v>
      </c>
      <c r="E22" s="13" t="s">
        <v>48</v>
      </c>
      <c r="F22" s="14" t="s">
        <v>6</v>
      </c>
      <c r="G22" s="14" t="s">
        <v>7</v>
      </c>
    </row>
    <row r="23" spans="1:7" ht="20.100000000000001" customHeight="1" x14ac:dyDescent="0.2">
      <c r="A23" s="5">
        <v>17</v>
      </c>
      <c r="B23" s="5">
        <v>190703684</v>
      </c>
      <c r="C23" s="3" t="s">
        <v>17</v>
      </c>
      <c r="D23" s="2">
        <v>2</v>
      </c>
      <c r="E23" s="5"/>
      <c r="F23" s="46"/>
      <c r="G23" s="47">
        <f t="shared" ref="G23:G41" si="0">+D23*F23</f>
        <v>0</v>
      </c>
    </row>
    <row r="24" spans="1:7" ht="20.100000000000001" customHeight="1" x14ac:dyDescent="0.2">
      <c r="A24" s="5">
        <v>18</v>
      </c>
      <c r="B24" s="5">
        <v>190703683</v>
      </c>
      <c r="C24" s="3" t="s">
        <v>16</v>
      </c>
      <c r="D24" s="2">
        <v>5</v>
      </c>
      <c r="E24" s="5"/>
      <c r="F24" s="47"/>
      <c r="G24" s="47">
        <f t="shared" si="0"/>
        <v>0</v>
      </c>
    </row>
    <row r="25" spans="1:7" ht="20.100000000000001" customHeight="1" x14ac:dyDescent="0.2">
      <c r="A25" s="5">
        <v>19</v>
      </c>
      <c r="B25" s="5">
        <v>190703682</v>
      </c>
      <c r="C25" s="3" t="s">
        <v>15</v>
      </c>
      <c r="D25" s="2">
        <v>2</v>
      </c>
      <c r="E25" s="5"/>
      <c r="F25" s="47"/>
      <c r="G25" s="47">
        <f t="shared" si="0"/>
        <v>0</v>
      </c>
    </row>
    <row r="26" spans="1:7" ht="20.100000000000001" customHeight="1" x14ac:dyDescent="0.2">
      <c r="A26" s="8">
        <v>20</v>
      </c>
      <c r="B26" s="5">
        <v>190703681</v>
      </c>
      <c r="C26" s="4" t="s">
        <v>14</v>
      </c>
      <c r="D26" s="2">
        <v>3</v>
      </c>
      <c r="E26" s="5"/>
      <c r="F26" s="47"/>
      <c r="G26" s="47">
        <f t="shared" si="0"/>
        <v>0</v>
      </c>
    </row>
    <row r="27" spans="1:7" ht="20.100000000000001" customHeight="1" x14ac:dyDescent="0.2">
      <c r="A27" s="5">
        <v>21</v>
      </c>
      <c r="B27" s="5">
        <v>190703680</v>
      </c>
      <c r="C27" s="24" t="s">
        <v>13</v>
      </c>
      <c r="D27" s="2">
        <v>2</v>
      </c>
      <c r="E27" s="5"/>
      <c r="F27" s="47"/>
      <c r="G27" s="47">
        <f t="shared" si="0"/>
        <v>0</v>
      </c>
    </row>
    <row r="28" spans="1:7" ht="20.100000000000001" customHeight="1" x14ac:dyDescent="0.2">
      <c r="A28" s="6">
        <v>22</v>
      </c>
      <c r="B28" s="5">
        <v>190703679</v>
      </c>
      <c r="C28" s="24" t="s">
        <v>12</v>
      </c>
      <c r="D28" s="2">
        <v>2</v>
      </c>
      <c r="E28" s="5"/>
      <c r="F28" s="47"/>
      <c r="G28" s="47">
        <f t="shared" si="0"/>
        <v>0</v>
      </c>
    </row>
    <row r="29" spans="1:7" ht="20.100000000000001" customHeight="1" x14ac:dyDescent="0.2">
      <c r="A29" s="6">
        <v>28</v>
      </c>
      <c r="B29" s="5">
        <v>190703678</v>
      </c>
      <c r="C29" s="24" t="s">
        <v>18</v>
      </c>
      <c r="D29" s="2">
        <v>23</v>
      </c>
      <c r="E29" s="5"/>
      <c r="F29" s="47"/>
      <c r="G29" s="47">
        <f t="shared" si="0"/>
        <v>0</v>
      </c>
    </row>
    <row r="30" spans="1:7" ht="20.100000000000001" customHeight="1" x14ac:dyDescent="0.2">
      <c r="A30" s="6">
        <v>30</v>
      </c>
      <c r="B30" s="5">
        <v>190703677</v>
      </c>
      <c r="C30" s="24" t="s">
        <v>51</v>
      </c>
      <c r="D30" s="2">
        <v>7</v>
      </c>
      <c r="E30" s="5"/>
      <c r="F30" s="47"/>
      <c r="G30" s="47">
        <f t="shared" si="0"/>
        <v>0</v>
      </c>
    </row>
    <row r="31" spans="1:7" ht="20.100000000000001" customHeight="1" x14ac:dyDescent="0.2">
      <c r="A31" s="6">
        <v>31</v>
      </c>
      <c r="B31" s="5">
        <v>190703676</v>
      </c>
      <c r="C31" s="24" t="s">
        <v>19</v>
      </c>
      <c r="D31" s="2">
        <v>20</v>
      </c>
      <c r="E31" s="5"/>
      <c r="F31" s="47"/>
      <c r="G31" s="47">
        <f t="shared" si="0"/>
        <v>0</v>
      </c>
    </row>
    <row r="32" spans="1:7" ht="20.100000000000001" customHeight="1" x14ac:dyDescent="0.2">
      <c r="A32" s="6">
        <v>38</v>
      </c>
      <c r="B32" s="5">
        <v>190703675</v>
      </c>
      <c r="C32" s="24" t="s">
        <v>52</v>
      </c>
      <c r="D32" s="2">
        <v>8</v>
      </c>
      <c r="E32" s="5"/>
      <c r="F32" s="47"/>
      <c r="G32" s="47">
        <f t="shared" si="0"/>
        <v>0</v>
      </c>
    </row>
    <row r="33" spans="1:16" ht="20.100000000000001" customHeight="1" x14ac:dyDescent="0.2">
      <c r="A33" s="5">
        <v>627</v>
      </c>
      <c r="B33" s="5">
        <v>190703672</v>
      </c>
      <c r="C33" s="3" t="s">
        <v>8</v>
      </c>
      <c r="D33" s="2">
        <v>18</v>
      </c>
      <c r="E33" s="5"/>
      <c r="F33" s="47"/>
      <c r="G33" s="47">
        <f t="shared" si="0"/>
        <v>0</v>
      </c>
    </row>
    <row r="34" spans="1:16" ht="20.100000000000001" customHeight="1" x14ac:dyDescent="0.2">
      <c r="A34" s="5">
        <v>629</v>
      </c>
      <c r="B34" s="5">
        <v>190703671</v>
      </c>
      <c r="C34" s="3" t="s">
        <v>9</v>
      </c>
      <c r="D34" s="2">
        <v>1</v>
      </c>
      <c r="E34" s="5"/>
      <c r="F34" s="47"/>
      <c r="G34" s="47">
        <f t="shared" si="0"/>
        <v>0</v>
      </c>
    </row>
    <row r="35" spans="1:16" ht="20.100000000000001" customHeight="1" x14ac:dyDescent="0.2">
      <c r="A35" s="5">
        <v>630</v>
      </c>
      <c r="B35" s="5">
        <v>190703670</v>
      </c>
      <c r="C35" s="3" t="s">
        <v>10</v>
      </c>
      <c r="D35" s="2">
        <v>6</v>
      </c>
      <c r="E35" s="5"/>
      <c r="F35" s="47"/>
      <c r="G35" s="47">
        <f t="shared" si="0"/>
        <v>0</v>
      </c>
    </row>
    <row r="36" spans="1:16" ht="20.100000000000001" customHeight="1" x14ac:dyDescent="0.2">
      <c r="A36" s="5">
        <v>631</v>
      </c>
      <c r="B36" s="5">
        <v>190703669</v>
      </c>
      <c r="C36" s="3" t="s">
        <v>11</v>
      </c>
      <c r="D36" s="2">
        <v>1</v>
      </c>
      <c r="E36" s="5"/>
      <c r="F36" s="47"/>
      <c r="G36" s="47">
        <f t="shared" si="0"/>
        <v>0</v>
      </c>
    </row>
    <row r="37" spans="1:16" ht="20.100000000000001" customHeight="1" x14ac:dyDescent="0.2">
      <c r="A37" s="5">
        <v>185769</v>
      </c>
      <c r="B37" s="5" t="s">
        <v>44</v>
      </c>
      <c r="C37" s="3" t="s">
        <v>20</v>
      </c>
      <c r="D37" s="5">
        <v>4</v>
      </c>
      <c r="E37" s="5"/>
      <c r="F37" s="48"/>
      <c r="G37" s="47">
        <f t="shared" si="0"/>
        <v>0</v>
      </c>
    </row>
    <row r="38" spans="1:16" ht="20.100000000000001" customHeight="1" x14ac:dyDescent="0.2">
      <c r="A38" s="9" t="s">
        <v>53</v>
      </c>
      <c r="B38" s="5" t="s">
        <v>45</v>
      </c>
      <c r="C38" s="7" t="s">
        <v>21</v>
      </c>
      <c r="D38" s="5">
        <v>4</v>
      </c>
      <c r="E38" s="5"/>
      <c r="F38" s="48"/>
      <c r="G38" s="47">
        <f t="shared" si="0"/>
        <v>0</v>
      </c>
    </row>
    <row r="39" spans="1:16" ht="20.100000000000001" customHeight="1" x14ac:dyDescent="0.2">
      <c r="A39" s="12" t="s">
        <v>54</v>
      </c>
      <c r="B39" s="6" t="s">
        <v>55</v>
      </c>
      <c r="C39" s="24" t="s">
        <v>22</v>
      </c>
      <c r="D39" s="5">
        <v>4</v>
      </c>
      <c r="E39" s="6"/>
      <c r="F39" s="49"/>
      <c r="G39" s="47">
        <f t="shared" si="0"/>
        <v>0</v>
      </c>
    </row>
    <row r="40" spans="1:16" ht="20.100000000000001" customHeight="1" x14ac:dyDescent="0.2">
      <c r="A40" s="12" t="s">
        <v>25</v>
      </c>
      <c r="B40" s="6">
        <v>190703534</v>
      </c>
      <c r="C40" s="24" t="s">
        <v>24</v>
      </c>
      <c r="D40" s="5">
        <v>1</v>
      </c>
      <c r="E40" s="6"/>
      <c r="F40" s="49"/>
      <c r="G40" s="47">
        <f t="shared" si="0"/>
        <v>0</v>
      </c>
    </row>
    <row r="41" spans="1:16" ht="20.100000000000001" customHeight="1" x14ac:dyDescent="0.2">
      <c r="A41" s="12" t="s">
        <v>26</v>
      </c>
      <c r="B41" s="6">
        <v>190703533</v>
      </c>
      <c r="C41" s="24" t="s">
        <v>23</v>
      </c>
      <c r="D41" s="5">
        <v>1</v>
      </c>
      <c r="E41" s="6"/>
      <c r="F41" s="49"/>
      <c r="G41" s="47">
        <f t="shared" si="0"/>
        <v>0</v>
      </c>
    </row>
    <row r="42" spans="1:16" ht="20.100000000000001" customHeight="1" x14ac:dyDescent="0.25">
      <c r="B42" s="15"/>
      <c r="C42" s="15"/>
      <c r="D42" s="23"/>
      <c r="E42" s="23"/>
      <c r="F42" s="50" t="s">
        <v>29</v>
      </c>
      <c r="G42" s="51">
        <f>SUM(G23:G41)</f>
        <v>0</v>
      </c>
    </row>
    <row r="43" spans="1:16" ht="20.100000000000001" customHeight="1" x14ac:dyDescent="0.25">
      <c r="B43" s="15"/>
      <c r="C43" s="15"/>
      <c r="D43" s="23"/>
      <c r="E43" s="23"/>
      <c r="F43" s="50" t="s">
        <v>28</v>
      </c>
      <c r="G43" s="51">
        <f>+G42*0.12</f>
        <v>0</v>
      </c>
    </row>
    <row r="44" spans="1:16" ht="20.100000000000001" customHeight="1" x14ac:dyDescent="0.25">
      <c r="B44" s="15"/>
      <c r="C44" s="15"/>
      <c r="D44" s="23"/>
      <c r="E44" s="23"/>
      <c r="F44" s="50" t="s">
        <v>30</v>
      </c>
      <c r="G44" s="51">
        <f>+G42+G43</f>
        <v>0</v>
      </c>
    </row>
    <row r="48" spans="1:16" s="11" customFormat="1" ht="20.100000000000001" customHeight="1" x14ac:dyDescent="0.25">
      <c r="A48" s="1"/>
      <c r="B48" s="10"/>
      <c r="C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s="11" customFormat="1" ht="25.9" customHeight="1" x14ac:dyDescent="0.25">
      <c r="A49" s="1"/>
      <c r="B49" s="10"/>
      <c r="C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s="17" customFormat="1" ht="16.5" thickBot="1" x14ac:dyDescent="0.3">
      <c r="A50" s="30" t="s">
        <v>46</v>
      </c>
      <c r="C50" s="31"/>
    </row>
    <row r="51" spans="1:16" s="17" customFormat="1" ht="15.75" x14ac:dyDescent="0.25">
      <c r="A51" s="32"/>
    </row>
    <row r="52" spans="1:16" s="17" customFormat="1" ht="15.75" x14ac:dyDescent="0.25">
      <c r="A52" s="32"/>
    </row>
    <row r="53" spans="1:16" s="17" customFormat="1" ht="15.75" x14ac:dyDescent="0.25">
      <c r="A53" s="32"/>
    </row>
    <row r="54" spans="1:16" s="17" customFormat="1" ht="16.5" thickBot="1" x14ac:dyDescent="0.3">
      <c r="A54" s="18" t="s">
        <v>47</v>
      </c>
      <c r="C54" s="31"/>
    </row>
    <row r="55" spans="1:16" s="17" customFormat="1" ht="15.75" x14ac:dyDescent="0.25">
      <c r="A55" s="32"/>
    </row>
    <row r="56" spans="1:16" s="17" customFormat="1" ht="15.75" x14ac:dyDescent="0.25">
      <c r="A56" s="32"/>
    </row>
    <row r="57" spans="1:16" s="17" customFormat="1" ht="15.75" x14ac:dyDescent="0.25">
      <c r="A57" s="32"/>
    </row>
    <row r="58" spans="1:16" s="17" customFormat="1" ht="16.5" thickBot="1" x14ac:dyDescent="0.3">
      <c r="A58" s="30" t="s">
        <v>49</v>
      </c>
      <c r="C58" s="31"/>
    </row>
  </sheetData>
  <mergeCells count="14">
    <mergeCell ref="A19:B19"/>
    <mergeCell ref="D19:G19"/>
    <mergeCell ref="A21:G21"/>
    <mergeCell ref="A4:G4"/>
    <mergeCell ref="A5:G5"/>
    <mergeCell ref="A6:G6"/>
    <mergeCell ref="A7:B7"/>
    <mergeCell ref="A9:B9"/>
    <mergeCell ref="A11:B11"/>
    <mergeCell ref="A2:G2"/>
    <mergeCell ref="A3:G3"/>
    <mergeCell ref="A13:B13"/>
    <mergeCell ref="A15:B15"/>
    <mergeCell ref="A17:B17"/>
  </mergeCells>
  <pageMargins left="0.7" right="0.7" top="0.75" bottom="0.75" header="0.3" footer="0.3"/>
  <pageSetup paperSize="9" scale="3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2022-08-04T15:20:26Z</cp:lastPrinted>
  <dcterms:created xsi:type="dcterms:W3CDTF">2022-03-18T16:11:08Z</dcterms:created>
  <dcterms:modified xsi:type="dcterms:W3CDTF">2023-07-04T19:43:49Z</dcterms:modified>
</cp:coreProperties>
</file>