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3CE5B362-23AE-403B-AE06-19B79BB8090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QUIORT" sheetId="3" r:id="rId1"/>
  </sheets>
  <definedNames>
    <definedName name="_xlnm.Print_Area" localSheetId="0">INQUIORT!$A$1:$G$145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3" i="3" l="1"/>
  <c r="G46" i="3"/>
  <c r="G38" i="3"/>
  <c r="G25" i="3" l="1"/>
  <c r="G26" i="3"/>
  <c r="G27" i="3"/>
  <c r="G28" i="3"/>
  <c r="G29" i="3"/>
  <c r="G30" i="3"/>
  <c r="G31" i="3"/>
  <c r="G32" i="3"/>
  <c r="G33" i="3"/>
  <c r="G34" i="3"/>
  <c r="G35" i="3"/>
  <c r="G36" i="3"/>
  <c r="G37" i="3"/>
  <c r="G61" i="3"/>
  <c r="G60" i="3"/>
  <c r="G92" i="3" l="1"/>
  <c r="G93" i="3"/>
  <c r="G94" i="3"/>
  <c r="G95" i="3"/>
  <c r="G96" i="3"/>
  <c r="G97" i="3"/>
  <c r="G98" i="3"/>
  <c r="G99" i="3"/>
  <c r="G101" i="3"/>
  <c r="G59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39" i="3"/>
  <c r="G40" i="3"/>
  <c r="G41" i="3"/>
  <c r="G43" i="3"/>
  <c r="G44" i="3"/>
  <c r="G45" i="3"/>
  <c r="G47" i="3"/>
  <c r="G48" i="3"/>
  <c r="G49" i="3"/>
  <c r="G50" i="3"/>
  <c r="G51" i="3"/>
  <c r="G52" i="3"/>
  <c r="G53" i="3"/>
  <c r="G54" i="3"/>
  <c r="G55" i="3"/>
  <c r="G56" i="3"/>
  <c r="D90" i="3"/>
  <c r="B160" i="3" l="1"/>
  <c r="B148" i="3"/>
  <c r="B129" i="3"/>
  <c r="D100" i="3"/>
  <c r="D57" i="3"/>
  <c r="C7" i="3"/>
  <c r="B168" i="3" l="1"/>
  <c r="G91" i="3" l="1"/>
  <c r="G58" i="3"/>
  <c r="G24" i="3"/>
  <c r="G102" i="3" l="1"/>
  <c r="G10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3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C11" authorId="0" shapeId="0" xr:uid="{00000000-0006-0000-0000-000005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6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<sst xmlns="http://schemas.openxmlformats.org/spreadsheetml/2006/main" count="302" uniqueCount="272">
  <si>
    <t>COD. ARTICULO</t>
  </si>
  <si>
    <t xml:space="preserve">DESCRIPCION ARTICULO </t>
  </si>
  <si>
    <t>MEDIDOR DE PROFUNDIDAD</t>
  </si>
  <si>
    <t xml:space="preserve">TREFINA ( ESCAREADOR PARA  HUESO) ANCLAJE RAPIDO </t>
  </si>
  <si>
    <t xml:space="preserve">PINZA DE REDUCCION VERBRUGGE </t>
  </si>
  <si>
    <t>GUBIA</t>
  </si>
  <si>
    <t>CURETA</t>
  </si>
  <si>
    <t>T500935012</t>
  </si>
  <si>
    <t>T500935014</t>
  </si>
  <si>
    <t>T500935016</t>
  </si>
  <si>
    <t>T500935018</t>
  </si>
  <si>
    <t>T500935040</t>
  </si>
  <si>
    <t>T500935050</t>
  </si>
  <si>
    <t>T500935060</t>
  </si>
  <si>
    <t>T500935065</t>
  </si>
  <si>
    <t>T500935070</t>
  </si>
  <si>
    <t>GANCHO REDUCTORES 3.5 MANGO AZUL</t>
  </si>
  <si>
    <t xml:space="preserve">PINZA REDUCTORA ESPAÑOLA CON CREMALLERA </t>
  </si>
  <si>
    <t>BANDEJA MEDIA</t>
  </si>
  <si>
    <t>PLANTILLAS MEDIDORAS</t>
  </si>
  <si>
    <t>MANCHUELO EN T (TARRAJA)</t>
  </si>
  <si>
    <t>MANCHUELO ANCLAJE RAPIDO  (TARRAJA)</t>
  </si>
  <si>
    <t>DOBLADORAS DE PLACAS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</si>
  <si>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</si>
  <si>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</si>
  <si>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</si>
  <si>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</si>
  <si>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</si>
  <si>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</si>
  <si>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>MACHUELO DE ANCLAJE  RAPIDO ( TARRAJA)</t>
  </si>
  <si>
    <t>ATORNILLADOR 3.5 BICELADO LARGO</t>
  </si>
  <si>
    <t xml:space="preserve">SEPARADORES DE VOLKMAN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</si>
  <si>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</si>
  <si>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</si>
  <si>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</si>
  <si>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</si>
  <si>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</si>
  <si>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</si>
  <si>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</si>
  <si>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</si>
  <si>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</si>
  <si>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</si>
  <si>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</si>
  <si>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PRECIO UNITARIO</t>
  </si>
  <si>
    <t>PRECIO TOTAL</t>
  </si>
  <si>
    <t>VENTA -CIRUGÍA</t>
  </si>
  <si>
    <t>CANTIDAD</t>
  </si>
  <si>
    <t>040030020</t>
  </si>
  <si>
    <t>040030025</t>
  </si>
  <si>
    <t>040030030</t>
  </si>
  <si>
    <t>040030035</t>
  </si>
  <si>
    <t>040030040</t>
  </si>
  <si>
    <t>040030045</t>
  </si>
  <si>
    <t>040030050</t>
  </si>
  <si>
    <t>040030055</t>
  </si>
  <si>
    <t>040030060</t>
  </si>
  <si>
    <t>Ti-102.212</t>
  </si>
  <si>
    <t>Ti-102.214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</si>
  <si>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</si>
  <si>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</si>
  <si>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</si>
  <si>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</si>
  <si>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</si>
  <si>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</si>
  <si>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</si>
  <si>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</si>
  <si>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</si>
  <si>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</si>
  <si>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</si>
  <si>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</si>
  <si>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</si>
  <si>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</si>
  <si>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</si>
  <si>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</si>
  <si>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K200400304</t>
  </si>
  <si>
    <t>M200400313</t>
  </si>
  <si>
    <t>1405040036</t>
  </si>
  <si>
    <t>M180400312</t>
  </si>
  <si>
    <t>H2102855</t>
  </si>
  <si>
    <t>G200400307</t>
  </si>
  <si>
    <t>H2104250</t>
  </si>
  <si>
    <t>H200400312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</si>
  <si>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</si>
  <si>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</si>
  <si>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</si>
  <si>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</si>
  <si>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</si>
  <si>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</si>
  <si>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</si>
  <si>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</si>
  <si>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</si>
  <si>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E190400736</t>
  </si>
  <si>
    <t>K180400719</t>
  </si>
  <si>
    <t>Ti-102.250</t>
  </si>
  <si>
    <t>Ti-102.260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</si>
  <si>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</si>
  <si>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</si>
  <si>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</si>
  <si>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</si>
  <si>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</si>
  <si>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</si>
  <si>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</si>
  <si>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</si>
  <si>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</si>
  <si>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</si>
  <si>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</si>
  <si>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T500935046</t>
  </si>
  <si>
    <t>T500935048</t>
  </si>
  <si>
    <t>1900047462</t>
  </si>
  <si>
    <t>1900047727</t>
  </si>
  <si>
    <t>Ti-102.255</t>
  </si>
  <si>
    <t>2100027758</t>
  </si>
  <si>
    <t>55903565YN</t>
  </si>
  <si>
    <t>55903570YN</t>
  </si>
  <si>
    <t>INSTRUMENTAL 3.5 IRENE # 1</t>
  </si>
  <si>
    <t>DESCRIPCION</t>
  </si>
  <si>
    <t xml:space="preserve">BROCAS DE ANCLAJE RAPIDO 2.8MM CON TOPE </t>
  </si>
  <si>
    <t>INTERCAMBIADOR DE BATERIA</t>
  </si>
  <si>
    <t>BATERIAS</t>
  </si>
  <si>
    <t>INSTRUMENTADOR</t>
  </si>
  <si>
    <t>MANGO TORQUE DORADO 1.5 N.m</t>
  </si>
  <si>
    <t>ATORNILLADOR DE  ANCLAJE RAPIDO STARDRIVE 3.5</t>
  </si>
  <si>
    <t>ATORNILLADOR  DE  ANCLAJE RAPIDO HEXAGONAL 3.5</t>
  </si>
  <si>
    <t>BROCA 2.7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</si>
  <si>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</si>
  <si>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</si>
  <si>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</si>
  <si>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</si>
  <si>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</si>
  <si>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 xml:space="preserve">MANGO AZUL  ANCLAJE RAPIDO  </t>
  </si>
  <si>
    <t xml:space="preserve">GUIAS BROCA 2,5 MM </t>
  </si>
  <si>
    <t xml:space="preserve">GUIAS BROCA  DOBLE 2.5/3.5MM </t>
  </si>
  <si>
    <t>GUIA CENTRICA Y EXCENTRICA2.5 MM</t>
  </si>
  <si>
    <t xml:space="preserve">EXTRACTOR  ANCLAJE RAPIDO  </t>
  </si>
  <si>
    <t xml:space="preserve">ATORNILLADOR MANGO CAFÉ L 3.5 CON CAMISA </t>
  </si>
  <si>
    <t>PINZAS REDUCTORAS CANGREJO ARANDELA</t>
  </si>
  <si>
    <t xml:space="preserve">MANGO EN T ANCLAJE RAPIDO </t>
  </si>
  <si>
    <t xml:space="preserve">SEPARADORES MINIHOMAN ANCHOS </t>
  </si>
  <si>
    <t xml:space="preserve">SEPARADORES  MINIHOMAN ANGOSTOS </t>
  </si>
  <si>
    <t>PINES</t>
  </si>
  <si>
    <t>MOTOR AUXEN</t>
  </si>
  <si>
    <t>ADAPTADORES ANCLAJE RAPIDO</t>
  </si>
  <si>
    <t>LLAVE JACOBS</t>
  </si>
  <si>
    <t>PORTA BATERIA</t>
  </si>
  <si>
    <t>DESPERIO  MANGO AZUL ANCHO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</si>
  <si>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</si>
  <si>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</si>
  <si>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</si>
  <si>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</si>
  <si>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</si>
  <si>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</si>
  <si>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</si>
  <si>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</si>
  <si>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</si>
  <si>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</si>
  <si>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</si>
  <si>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</si>
  <si>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</si>
  <si>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>TORNILLO CORTICAL 3.5*55mm TITANIO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</si>
  <si>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</si>
  <si>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</si>
  <si>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</si>
  <si>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</si>
  <si>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</si>
  <si>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</si>
  <si>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</si>
  <si>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</si>
  <si>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</si>
  <si>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</si>
  <si>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</si>
  <si>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</si>
  <si>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</si>
  <si>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</si>
  <si>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</si>
  <si>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</si>
  <si>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</si>
  <si>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</si>
  <si>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</si>
  <si>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3.5*46mm TITANIO</t>
  </si>
  <si>
    <t>TORNILLO DE BLOQUEO 3.5*48mm TITANIO</t>
  </si>
  <si>
    <t>TORNILLO DE BLOQUEO 3.5*50mm TITANIO</t>
  </si>
  <si>
    <t>TORNILLO DE BLOQUEO 3.5*60mm TITANIO</t>
  </si>
  <si>
    <t>TORNILLO DE BLOQUEO 3.5*65mm TITANIO</t>
  </si>
  <si>
    <t xml:space="preserve">TORNILLO DE BLOQUEO 3.5*70mm TITANIO </t>
  </si>
  <si>
    <t>OBSERVACIONES</t>
  </si>
  <si>
    <t>TI-115.030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</si>
  <si>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</si>
  <si>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</si>
  <si>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</si>
  <si>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</si>
  <si>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</si>
  <si>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</si>
  <si>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</si>
  <si>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2200079727</t>
  </si>
  <si>
    <t>210002759</t>
  </si>
  <si>
    <t>2104461</t>
  </si>
  <si>
    <t xml:space="preserve">TORNILLO ESPONJOSO 4.0*20mm TITANIO </t>
  </si>
  <si>
    <t xml:space="preserve">TORNILLO ESPONJOSO 4.0*25mm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</si>
  <si>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</si>
  <si>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</si>
  <si>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</si>
  <si>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</si>
  <si>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</si>
  <si>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</si>
  <si>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</si>
  <si>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BANDEJA INFERIOR</t>
  </si>
  <si>
    <t>REGISTRO DE NOTA DE ENTREGA</t>
  </si>
  <si>
    <t>Código: R-ORT-02</t>
  </si>
  <si>
    <t>ANEXO AL PROCEDIMIENTO DE DESPACHO</t>
  </si>
  <si>
    <t>INSTITUCION/CLINICA/HOSPITAL</t>
  </si>
  <si>
    <t>NOTA</t>
  </si>
  <si>
    <t xml:space="preserve">TIPO DE SEGURO </t>
  </si>
  <si>
    <t xml:space="preserve">IDENTIFICACION DEL PACIENTE 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</si>
  <si>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</si>
  <si>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</si>
  <si>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</si>
  <si>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</si>
  <si>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</si>
  <si>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</si>
  <si>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>JPC O INQ</t>
  </si>
  <si>
    <t>LOJA Y ESCOBEDO</t>
  </si>
  <si>
    <t xml:space="preserve">10:00AM </t>
  </si>
  <si>
    <t xml:space="preserve">DR. MORENO </t>
  </si>
  <si>
    <t xml:space="preserve">MIELES MERIZALDE YINSON </t>
  </si>
  <si>
    <t>MSP</t>
  </si>
  <si>
    <t>0915987635</t>
  </si>
  <si>
    <t>2200184355</t>
  </si>
  <si>
    <t>TORNILLO DE BLOQUEO 3.5*45mm TITANIO</t>
  </si>
  <si>
    <t>T500935045</t>
  </si>
  <si>
    <t>2300036847</t>
  </si>
  <si>
    <t>Ti-102.216</t>
  </si>
  <si>
    <t>2300019346</t>
  </si>
  <si>
    <t>2100017484</t>
  </si>
  <si>
    <t xml:space="preserve">ARANDELA 3.5mm TITANIO </t>
  </si>
  <si>
    <t>2300059250</t>
  </si>
  <si>
    <t>C2103692</t>
  </si>
  <si>
    <t>DESPERIO FINO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</si>
  <si>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</si>
  <si>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</si>
  <si>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</si>
  <si>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</si>
  <si>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</si>
  <si>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</si>
  <si>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</si>
  <si>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</si>
  <si>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</si>
  <si>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</si>
  <si>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</si>
  <si>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</si>
  <si>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TORNILLO DE BLOQUEO 3.5*44mm TITANIO</t>
  </si>
  <si>
    <t>T500935044</t>
  </si>
  <si>
    <t>TOTAL</t>
  </si>
  <si>
    <t>M180400715</t>
  </si>
  <si>
    <t>T500935054</t>
  </si>
  <si>
    <t>TORNILLO DE BLOQUEO 3.5*54mm TITANIO</t>
  </si>
  <si>
    <t>T500935075</t>
  </si>
  <si>
    <t>T500935080</t>
  </si>
  <si>
    <t>T500935085</t>
  </si>
  <si>
    <t xml:space="preserve">TORNILLO DE BLOQUEO 3.5*75mm TITANIO </t>
  </si>
  <si>
    <t xml:space="preserve">TORNILLO DE BLOQUEO 3.5*80mm TITANIO </t>
  </si>
  <si>
    <t xml:space="preserve">TORNILLO DE BLOQUEO 3.5*85mm TITANIO </t>
  </si>
  <si>
    <t>2100010980</t>
  </si>
  <si>
    <t>2000110404</t>
  </si>
  <si>
    <t>2000112135</t>
  </si>
  <si>
    <t>2100024931</t>
  </si>
  <si>
    <t>2100017399</t>
  </si>
  <si>
    <t>2300058823</t>
  </si>
  <si>
    <t xml:space="preserve">SUBTOTAL </t>
  </si>
  <si>
    <t>LOTE</t>
  </si>
  <si>
    <t>H2106897</t>
  </si>
  <si>
    <t>G180400701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</si>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</sst>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€&quot;_-;\-* #,##0.00\ &quot;€&quot;_-;_-* &quot;-&quot;??\ &quot;€&quot;_-;_-@_-"/>
    <numFmt numFmtId="165" formatCode="[$-F800]dddd\,\ mmmm\ dd\,\ yyyy"/>
    <numFmt numFmtId="166" formatCode="[$-C0A]d\ &quot;de&quot;\ mmmm\ &quot;de&quot;\ yyyy;@"/>
    <numFmt numFmtId="167" formatCode="&quot;$&quot;#,##0.00"/>
  </numFmts>
  <fonts count="27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7" fillId="0" borderId="0"/>
    <xf numFmtId="0" fontId="3" fillId="0" borderId="0"/>
    <xf numFmtId="164" fontId="26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1" fontId="1" fillId="0" borderId="1" xfId="0" applyNumberFormat="1" applyFont="1" applyBorder="1" applyAlignment="1">
      <alignment horizontal="center"/>
    </xf>
    <xf numFmtId="0" fontId="9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4" fontId="2" fillId="0" borderId="1" xfId="0" applyNumberFormat="1" applyFont="1" applyBorder="1"/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/>
    </xf>
    <xf numFmtId="0" fontId="10" fillId="0" borderId="0" xfId="1" applyFont="1"/>
    <xf numFmtId="0" fontId="2" fillId="0" borderId="0" xfId="1" applyFont="1" applyAlignment="1">
      <alignment horizontal="left"/>
    </xf>
    <xf numFmtId="0" fontId="2" fillId="0" borderId="0" xfId="1" applyFont="1"/>
    <xf numFmtId="0" fontId="2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4" fontId="2" fillId="0" borderId="0" xfId="0" applyNumberFormat="1" applyFont="1"/>
    <xf numFmtId="3" fontId="2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3" xfId="0" applyFont="1" applyBorder="1"/>
    <xf numFmtId="0" fontId="1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0" fontId="1" fillId="0" borderId="1" xfId="0" applyFont="1" applyBorder="1" applyAlignment="1" applyProtection="1">
      <alignment readingOrder="1"/>
      <protection locked="0"/>
    </xf>
    <xf numFmtId="0" fontId="1" fillId="2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0" fontId="6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10" fillId="0" borderId="8" xfId="1" applyFont="1" applyBorder="1"/>
    <xf numFmtId="0" fontId="10" fillId="0" borderId="9" xfId="1" applyFont="1" applyBorder="1"/>
    <xf numFmtId="165" fontId="12" fillId="0" borderId="1" xfId="0" applyNumberFormat="1" applyFont="1" applyBorder="1" applyAlignment="1">
      <alignment horizontal="left" vertic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22" fillId="0" borderId="7" xfId="0" applyFont="1" applyBorder="1" applyAlignment="1">
      <alignment vertical="center" wrapText="1"/>
    </xf>
    <xf numFmtId="166" fontId="12" fillId="0" borderId="1" xfId="0" applyNumberFormat="1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49" fontId="12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49" fontId="19" fillId="0" borderId="1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22" fillId="0" borderId="16" xfId="0" applyFont="1" applyBorder="1" applyAlignment="1">
      <alignment vertical="center" wrapText="1"/>
    </xf>
    <xf numFmtId="0" fontId="10" fillId="0" borderId="10" xfId="1" applyFont="1" applyBorder="1"/>
    <xf numFmtId="0" fontId="12" fillId="0" borderId="10" xfId="0" applyFont="1" applyBorder="1" applyAlignment="1">
      <alignment horizontal="left"/>
    </xf>
    <xf numFmtId="0" fontId="17" fillId="0" borderId="1" xfId="0" applyFont="1" applyBorder="1"/>
    <xf numFmtId="0" fontId="16" fillId="0" borderId="1" xfId="0" applyFont="1" applyBorder="1" applyAlignment="1">
      <alignment horizontal="center"/>
    </xf>
    <xf numFmtId="0" fontId="17" fillId="0" borderId="0" xfId="0" applyFont="1"/>
    <xf numFmtId="0" fontId="16" fillId="0" borderId="0" xfId="0" applyFo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167" fontId="4" fillId="0" borderId="1" xfId="4" applyNumberFormat="1" applyFont="1" applyBorder="1" applyAlignment="1">
      <alignment horizontal="right"/>
    </xf>
    <xf numFmtId="0" fontId="18" fillId="2" borderId="0" xfId="0" applyFont="1" applyFill="1" applyAlignment="1">
      <alignment horizontal="left" vertical="center"/>
    </xf>
    <xf numFmtId="0" fontId="18" fillId="0" borderId="0" xfId="1" applyFont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8" fillId="2" borderId="7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23" fillId="0" borderId="11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2" fillId="0" borderId="7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17" xfId="0" applyFont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167" fontId="4" fillId="0" borderId="1" xfId="1" applyNumberFormat="1" applyFont="1" applyBorder="1" applyAlignment="1">
      <alignment horizontal="right" wrapText="1"/>
    </xf>
  </cellXfs>
  <cellStyles count="5">
    <cellStyle name="Moneda" xfId="4" builtinId="4"/>
    <cellStyle name="Normal" xfId="0" builtinId="0"/>
    <cellStyle name="Normal 2" xfId="1" xr:uid="{00000000-0005-0000-0000-000002000000}"/>
    <cellStyle name="Normal 3" xfId="2" xr:uid="{00000000-0005-0000-0000-000003000000}"/>
    <cellStyle name="Normal 3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125DAF02-2FFF-4978-AD2C-553FAF1361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1"/>
  <sheetViews>
    <sheetView showGridLines="0" tabSelected="1" topLeftCell="A94" zoomScale="68" zoomScaleNormal="68" workbookViewId="0">
      <selection activeCell="G104" sqref="G104"/>
    </sheetView>
  </sheetViews>
  <sheetFormatPr baseColWidth="10" defaultColWidth="11.42578125" defaultRowHeight="15"/>
  <cols>
    <col min="1" max="1" width="21.85546875" style="1" customWidth="1"/>
    <col min="2" max="2" width="19.42578125" style="11" bestFit="1" customWidth="1"/>
    <col min="3" max="3" width="68" style="1" customWidth="1"/>
    <col min="4" max="4" width="23.28515625" style="1" customWidth="1"/>
    <col min="5" max="5" width="19.5703125" style="1" customWidth="1"/>
    <col min="6" max="6" width="15.42578125" style="1" customWidth="1"/>
    <col min="7" max="7" width="19.7109375" style="1" customWidth="1"/>
    <col min="8" max="16384" width="11.42578125" style="1"/>
  </cols>
  <sheetData>
    <row r="1" spans="1:7" customFormat="1" ht="24" customHeight="1" thickBot="1">
      <c r="A1" s="2"/>
      <c r="B1" s="43"/>
      <c r="C1" s="44"/>
      <c r="D1" s="44"/>
      <c r="E1" s="44"/>
      <c r="F1" s="44"/>
      <c r="G1" s="2"/>
    </row>
    <row r="2" spans="1:7" customFormat="1" ht="24" customHeight="1" thickBot="1">
      <c r="A2" s="45"/>
      <c r="B2" s="46"/>
      <c r="C2" s="84" t="s">
        <v>206</v>
      </c>
      <c r="D2" s="86" t="s">
        <v>207</v>
      </c>
      <c r="E2" s="87"/>
      <c r="F2" s="81"/>
      <c r="G2" s="81"/>
    </row>
    <row r="3" spans="1:7" customFormat="1" ht="24" customHeight="1" thickBot="1">
      <c r="A3" s="50"/>
      <c r="B3" s="51"/>
      <c r="C3" s="85"/>
      <c r="D3" s="52" t="s">
        <v>213</v>
      </c>
      <c r="E3" s="65"/>
      <c r="F3" s="82"/>
      <c r="G3" s="82"/>
    </row>
    <row r="4" spans="1:7" customFormat="1" ht="18.75" thickBot="1">
      <c r="A4" s="50"/>
      <c r="B4" s="51"/>
      <c r="C4" s="88" t="s">
        <v>208</v>
      </c>
      <c r="D4" s="90" t="s">
        <v>214</v>
      </c>
      <c r="E4" s="91"/>
      <c r="F4" s="17"/>
      <c r="G4" s="17"/>
    </row>
    <row r="5" spans="1:7" s="2" customFormat="1" ht="20.100000000000001" customHeight="1" thickBot="1">
      <c r="A5" s="47"/>
      <c r="B5" s="48"/>
      <c r="C5" s="89"/>
      <c r="D5" s="92" t="s">
        <v>215</v>
      </c>
      <c r="E5" s="93"/>
      <c r="F5" s="83"/>
      <c r="G5" s="83"/>
    </row>
    <row r="6" spans="1:7" s="2" customFormat="1" ht="20.100000000000001" customHeight="1">
      <c r="A6" s="17"/>
      <c r="B6" s="17"/>
      <c r="C6" s="17"/>
      <c r="D6" s="17"/>
      <c r="E6" s="66"/>
      <c r="F6" s="6"/>
    </row>
    <row r="7" spans="1:7" s="2" customFormat="1" ht="20.100000000000001" customHeight="1">
      <c r="A7" s="16" t="s">
        <v>32</v>
      </c>
      <c r="B7" s="16"/>
      <c r="C7" s="53">
        <f ca="1">NOW()</f>
        <v>45392.673799074073</v>
      </c>
      <c r="D7" s="16" t="s">
        <v>33</v>
      </c>
      <c r="E7" s="54">
        <v>20230200001</v>
      </c>
      <c r="F7" s="98"/>
      <c r="G7" s="98"/>
    </row>
    <row r="8" spans="1:7" s="2" customFormat="1" ht="20.100000000000001" customHeight="1">
      <c r="A8" s="6"/>
      <c r="B8" s="6"/>
      <c r="C8" s="6"/>
      <c r="D8" s="6"/>
      <c r="E8" s="67"/>
      <c r="F8" s="6"/>
      <c r="G8" s="1"/>
    </row>
    <row r="9" spans="1:7" s="2" customFormat="1" ht="20.100000000000001" customHeight="1">
      <c r="A9" s="16" t="s">
        <v>34</v>
      </c>
      <c r="B9" s="16"/>
      <c r="C9" s="55" t="s">
        <v>216</v>
      </c>
      <c r="D9" s="15" t="s">
        <v>35</v>
      </c>
      <c r="E9" s="56" t="s">
        <v>217</v>
      </c>
      <c r="F9" s="99"/>
      <c r="G9" s="99"/>
    </row>
    <row r="10" spans="1:7" s="2" customFormat="1" ht="20.100000000000001" customHeight="1">
      <c r="A10" s="6"/>
      <c r="B10" s="6"/>
      <c r="C10" s="6"/>
      <c r="D10" s="6"/>
      <c r="E10" s="67"/>
      <c r="F10" s="6"/>
      <c r="G10" s="1"/>
    </row>
    <row r="11" spans="1:7" s="2" customFormat="1" ht="25.15" customHeight="1">
      <c r="A11" s="94" t="s">
        <v>209</v>
      </c>
      <c r="B11" s="95"/>
      <c r="C11" s="57" t="s">
        <v>218</v>
      </c>
      <c r="D11" s="15" t="s">
        <v>210</v>
      </c>
      <c r="E11" s="58" t="s">
        <v>219</v>
      </c>
      <c r="F11" s="97"/>
      <c r="G11" s="97"/>
    </row>
    <row r="12" spans="1:7" s="2" customFormat="1" ht="20.100000000000001" customHeight="1">
      <c r="A12" s="6"/>
      <c r="B12" s="6"/>
      <c r="C12" s="6"/>
      <c r="D12" s="6"/>
      <c r="E12" s="67"/>
      <c r="F12" s="6"/>
      <c r="G12" s="1"/>
    </row>
    <row r="13" spans="1:7" s="2" customFormat="1" ht="20.100000000000001" customHeight="1">
      <c r="A13" s="16" t="s">
        <v>36</v>
      </c>
      <c r="B13" s="16"/>
      <c r="C13" s="59" t="s">
        <v>220</v>
      </c>
      <c r="D13" s="15" t="s">
        <v>37</v>
      </c>
      <c r="E13" s="57" t="s">
        <v>45</v>
      </c>
      <c r="F13" s="96"/>
      <c r="G13" s="96"/>
    </row>
    <row r="14" spans="1:7" s="2" customFormat="1" ht="20.100000000000001" customHeight="1">
      <c r="A14" s="6"/>
      <c r="B14" s="6"/>
      <c r="C14" s="6"/>
      <c r="D14" s="6"/>
      <c r="E14" s="67"/>
      <c r="F14" s="6"/>
      <c r="G14" s="7"/>
    </row>
    <row r="15" spans="1:7" s="2" customFormat="1" ht="20.100000000000001" customHeight="1">
      <c r="A15" s="16" t="s">
        <v>38</v>
      </c>
      <c r="B15" s="16"/>
      <c r="C15" s="49">
        <v>44970</v>
      </c>
      <c r="D15" s="15" t="s">
        <v>39</v>
      </c>
      <c r="E15" s="60" t="s">
        <v>221</v>
      </c>
      <c r="F15" s="9"/>
      <c r="G15" s="8"/>
    </row>
    <row r="16" spans="1:7" s="2" customFormat="1" ht="20.100000000000001" customHeight="1">
      <c r="A16" s="6"/>
      <c r="B16" s="6"/>
      <c r="C16" s="6"/>
      <c r="D16" s="6"/>
      <c r="E16" s="6"/>
      <c r="F16" s="6"/>
      <c r="G16" s="7"/>
    </row>
    <row r="17" spans="1:7" s="2" customFormat="1" ht="20.100000000000001" customHeight="1">
      <c r="A17" s="16" t="s">
        <v>40</v>
      </c>
      <c r="B17" s="16"/>
      <c r="C17" s="57" t="s">
        <v>222</v>
      </c>
      <c r="D17" s="8"/>
      <c r="E17" s="9"/>
      <c r="F17" s="96"/>
      <c r="G17" s="96"/>
    </row>
    <row r="18" spans="1:7" s="2" customFormat="1" ht="20.100000000000001" customHeight="1">
      <c r="A18" s="6"/>
      <c r="B18" s="6"/>
      <c r="C18" s="6"/>
      <c r="D18" s="6"/>
      <c r="E18" s="6"/>
      <c r="F18" s="6"/>
      <c r="G18" s="7"/>
    </row>
    <row r="19" spans="1:7" s="2" customFormat="1" ht="20.100000000000001" customHeight="1">
      <c r="A19" s="16" t="s">
        <v>41</v>
      </c>
      <c r="B19" s="16"/>
      <c r="C19" s="57" t="s">
        <v>223</v>
      </c>
      <c r="D19" s="15" t="s">
        <v>211</v>
      </c>
      <c r="E19" s="60" t="s">
        <v>224</v>
      </c>
      <c r="F19" s="10"/>
      <c r="G19" s="9"/>
    </row>
    <row r="20" spans="1:7" s="2" customFormat="1" ht="20.100000000000001" customHeight="1">
      <c r="A20" s="6"/>
      <c r="B20" s="6"/>
      <c r="C20" s="6"/>
      <c r="D20" s="6"/>
      <c r="E20" s="6"/>
      <c r="F20" s="10"/>
      <c r="G20" s="9"/>
    </row>
    <row r="21" spans="1:7" s="2" customFormat="1" ht="20.100000000000001" customHeight="1">
      <c r="A21" s="16" t="s">
        <v>212</v>
      </c>
      <c r="B21" s="16"/>
      <c r="C21" s="61" t="s">
        <v>225</v>
      </c>
      <c r="D21" s="62"/>
      <c r="E21" s="10"/>
      <c r="F21" s="63"/>
      <c r="G21" s="64"/>
    </row>
    <row r="22" spans="1:7" s="2" customFormat="1" ht="20.100000000000001" customHeight="1">
      <c r="A22" s="11"/>
      <c r="B22" s="11"/>
      <c r="C22" s="1"/>
      <c r="D22" s="1"/>
      <c r="E22" s="1"/>
      <c r="F22" s="1"/>
      <c r="G22" s="1"/>
    </row>
    <row r="23" spans="1:7" s="2" customFormat="1" ht="30" customHeight="1">
      <c r="A23" s="12" t="s">
        <v>0</v>
      </c>
      <c r="B23" s="12" t="s">
        <v>268</v>
      </c>
      <c r="C23" s="12" t="s">
        <v>1</v>
      </c>
      <c r="D23" s="12" t="s">
        <v>46</v>
      </c>
      <c r="E23" s="12" t="s">
        <v>42</v>
      </c>
      <c r="F23" s="13" t="s">
        <v>43</v>
      </c>
      <c r="G23" s="13" t="s">
        <v>44</v>
      </c>
    </row>
    <row r="24" spans="1:7">
      <c r="A24" s="21" t="s">
        <v>56</v>
      </c>
      <c r="B24" s="20">
        <v>200112210</v>
      </c>
      <c r="C24" s="38" t="s">
        <v>145</v>
      </c>
      <c r="D24" s="4">
        <v>3</v>
      </c>
      <c r="E24" s="3"/>
      <c r="F24" s="14">
        <v>40</v>
      </c>
      <c r="G24" s="14">
        <f>+D24*F24</f>
        <v>120</v>
      </c>
    </row>
    <row r="25" spans="1:7">
      <c r="A25" s="21" t="s">
        <v>56</v>
      </c>
      <c r="B25" s="20">
        <v>220142153</v>
      </c>
      <c r="C25" s="38" t="s">
        <v>145</v>
      </c>
      <c r="D25" s="4">
        <v>1</v>
      </c>
      <c r="E25" s="3"/>
      <c r="F25" s="14"/>
      <c r="G25" s="14">
        <f t="shared" ref="G25:G38" si="0">+D25*F25</f>
        <v>0</v>
      </c>
    </row>
    <row r="26" spans="1:7">
      <c r="A26" s="21" t="s">
        <v>57</v>
      </c>
      <c r="B26" s="20">
        <v>220647543</v>
      </c>
      <c r="C26" s="38" t="s">
        <v>146</v>
      </c>
      <c r="D26" s="4">
        <v>2</v>
      </c>
      <c r="E26" s="3"/>
      <c r="F26" s="14"/>
      <c r="G26" s="14">
        <f t="shared" si="0"/>
        <v>0</v>
      </c>
    </row>
    <row r="27" spans="1:7">
      <c r="A27" s="21" t="s">
        <v>57</v>
      </c>
      <c r="B27" s="20">
        <v>220142153</v>
      </c>
      <c r="C27" s="38" t="s">
        <v>146</v>
      </c>
      <c r="D27" s="4">
        <v>1</v>
      </c>
      <c r="E27" s="3"/>
      <c r="F27" s="14"/>
      <c r="G27" s="14">
        <f t="shared" si="0"/>
        <v>0</v>
      </c>
    </row>
    <row r="28" spans="1:7">
      <c r="A28" s="21" t="s">
        <v>57</v>
      </c>
      <c r="B28" s="20">
        <v>2300000114</v>
      </c>
      <c r="C28" s="38" t="s">
        <v>146</v>
      </c>
      <c r="D28" s="4">
        <v>1</v>
      </c>
      <c r="E28" s="3"/>
      <c r="F28" s="14"/>
      <c r="G28" s="14">
        <f t="shared" si="0"/>
        <v>0</v>
      </c>
    </row>
    <row r="29" spans="1:7">
      <c r="A29" s="21" t="s">
        <v>230</v>
      </c>
      <c r="B29" s="20">
        <v>2300021659</v>
      </c>
      <c r="C29" s="38" t="s">
        <v>147</v>
      </c>
      <c r="D29" s="4">
        <v>4</v>
      </c>
      <c r="E29" s="3"/>
      <c r="F29" s="14"/>
      <c r="G29" s="14">
        <f t="shared" si="0"/>
        <v>0</v>
      </c>
    </row>
    <row r="30" spans="1:7">
      <c r="A30" s="21" t="s">
        <v>58</v>
      </c>
      <c r="B30" s="20">
        <v>200112212</v>
      </c>
      <c r="C30" s="38" t="s">
        <v>148</v>
      </c>
      <c r="D30" s="4">
        <v>4</v>
      </c>
      <c r="E30" s="3"/>
      <c r="F30" s="14"/>
      <c r="G30" s="14">
        <f t="shared" si="0"/>
        <v>0</v>
      </c>
    </row>
    <row r="31" spans="1:7">
      <c r="A31" s="21" t="s">
        <v>59</v>
      </c>
      <c r="B31" s="20">
        <v>200112212</v>
      </c>
      <c r="C31" s="38" t="s">
        <v>186</v>
      </c>
      <c r="D31" s="4">
        <v>4</v>
      </c>
      <c r="E31" s="3"/>
      <c r="F31" s="14"/>
      <c r="G31" s="14">
        <f t="shared" si="0"/>
        <v>0</v>
      </c>
    </row>
    <row r="32" spans="1:7">
      <c r="A32" s="21" t="s">
        <v>60</v>
      </c>
      <c r="B32" s="20">
        <v>200112213</v>
      </c>
      <c r="C32" s="38" t="s">
        <v>187</v>
      </c>
      <c r="D32" s="4">
        <v>4</v>
      </c>
      <c r="E32" s="3"/>
      <c r="F32" s="14"/>
      <c r="G32" s="14">
        <f t="shared" si="0"/>
        <v>0</v>
      </c>
    </row>
    <row r="33" spans="1:8">
      <c r="A33" s="21" t="s">
        <v>61</v>
      </c>
      <c r="B33" s="20">
        <v>200112214</v>
      </c>
      <c r="C33" s="38" t="s">
        <v>188</v>
      </c>
      <c r="D33" s="4">
        <v>4</v>
      </c>
      <c r="E33" s="3"/>
      <c r="F33" s="14"/>
      <c r="G33" s="14">
        <f t="shared" si="0"/>
        <v>0</v>
      </c>
    </row>
    <row r="34" spans="1:8">
      <c r="A34" s="21" t="s">
        <v>62</v>
      </c>
      <c r="B34" s="20">
        <v>191211231</v>
      </c>
      <c r="C34" s="38" t="s">
        <v>189</v>
      </c>
      <c r="D34" s="4">
        <v>1</v>
      </c>
      <c r="E34" s="3"/>
      <c r="F34" s="14"/>
      <c r="G34" s="14">
        <f t="shared" si="0"/>
        <v>0</v>
      </c>
    </row>
    <row r="35" spans="1:8">
      <c r="A35" s="21" t="s">
        <v>62</v>
      </c>
      <c r="B35" s="20">
        <v>2300038499</v>
      </c>
      <c r="C35" s="38" t="s">
        <v>189</v>
      </c>
      <c r="D35" s="4">
        <v>3</v>
      </c>
      <c r="E35" s="3"/>
      <c r="F35" s="14"/>
      <c r="G35" s="14">
        <f t="shared" si="0"/>
        <v>0</v>
      </c>
    </row>
    <row r="36" spans="1:8">
      <c r="A36" s="21" t="s">
        <v>63</v>
      </c>
      <c r="B36" s="20">
        <v>200112216</v>
      </c>
      <c r="C36" s="38" t="s">
        <v>190</v>
      </c>
      <c r="D36" s="4">
        <v>4</v>
      </c>
      <c r="E36" s="3"/>
      <c r="F36" s="14"/>
      <c r="G36" s="14">
        <f t="shared" si="0"/>
        <v>0</v>
      </c>
    </row>
    <row r="37" spans="1:8">
      <c r="A37" s="21" t="s">
        <v>64</v>
      </c>
      <c r="B37" s="20">
        <v>200112216</v>
      </c>
      <c r="C37" s="38" t="s">
        <v>191</v>
      </c>
      <c r="D37" s="4">
        <v>2</v>
      </c>
      <c r="E37" s="3"/>
      <c r="F37" s="14"/>
      <c r="G37" s="14">
        <f t="shared" si="0"/>
        <v>0</v>
      </c>
    </row>
    <row r="38" spans="1:8">
      <c r="A38" s="21" t="s">
        <v>64</v>
      </c>
      <c r="B38" s="20" t="s">
        <v>269</v>
      </c>
      <c r="C38" s="38" t="s">
        <v>191</v>
      </c>
      <c r="D38" s="4">
        <v>1</v>
      </c>
      <c r="E38" s="3"/>
      <c r="F38" s="14"/>
      <c r="G38" s="14">
        <f t="shared" si="0"/>
        <v>0</v>
      </c>
    </row>
    <row r="39" spans="1:8">
      <c r="A39" s="21" t="s">
        <v>64</v>
      </c>
      <c r="B39" s="20">
        <v>220243166</v>
      </c>
      <c r="C39" s="38" t="s">
        <v>191</v>
      </c>
      <c r="D39" s="4">
        <v>1</v>
      </c>
      <c r="E39" s="3"/>
      <c r="F39" s="14"/>
      <c r="G39" s="14">
        <f t="shared" ref="G39:G56" si="1">+D39*F39</f>
        <v>0</v>
      </c>
    </row>
    <row r="40" spans="1:8">
      <c r="A40" s="21" t="s">
        <v>65</v>
      </c>
      <c r="B40" s="20">
        <v>200112217</v>
      </c>
      <c r="C40" s="38" t="s">
        <v>192</v>
      </c>
      <c r="D40" s="4">
        <v>4</v>
      </c>
      <c r="E40" s="3"/>
      <c r="F40" s="14"/>
      <c r="G40" s="14">
        <f t="shared" si="1"/>
        <v>0</v>
      </c>
    </row>
    <row r="41" spans="1:8">
      <c r="A41" s="21" t="s">
        <v>66</v>
      </c>
      <c r="B41" s="20">
        <v>200112217</v>
      </c>
      <c r="C41" s="38" t="s">
        <v>149</v>
      </c>
      <c r="D41" s="4">
        <v>2</v>
      </c>
      <c r="E41" s="3"/>
      <c r="F41" s="14"/>
      <c r="G41" s="14">
        <f t="shared" si="1"/>
        <v>0</v>
      </c>
    </row>
    <row r="42" spans="1:8">
      <c r="A42" s="21" t="s">
        <v>66</v>
      </c>
      <c r="B42" s="20">
        <v>210835158</v>
      </c>
      <c r="C42" s="38" t="s">
        <v>149</v>
      </c>
      <c r="D42" s="4">
        <v>2</v>
      </c>
      <c r="E42" s="3"/>
      <c r="F42" s="14"/>
      <c r="G42" s="14"/>
    </row>
    <row r="43" spans="1:8">
      <c r="A43" s="21" t="s">
        <v>67</v>
      </c>
      <c r="B43" s="20">
        <v>200112217</v>
      </c>
      <c r="C43" s="38" t="s">
        <v>150</v>
      </c>
      <c r="D43" s="4">
        <v>2</v>
      </c>
      <c r="E43" s="3"/>
      <c r="F43" s="14"/>
      <c r="G43" s="14">
        <f t="shared" si="1"/>
        <v>0</v>
      </c>
      <c r="H43" s="21"/>
    </row>
    <row r="44" spans="1:8">
      <c r="A44" s="21" t="s">
        <v>67</v>
      </c>
      <c r="B44" s="20">
        <v>2300059818</v>
      </c>
      <c r="C44" s="38" t="s">
        <v>150</v>
      </c>
      <c r="D44" s="4">
        <v>2</v>
      </c>
      <c r="E44" s="3"/>
      <c r="F44" s="14"/>
      <c r="G44" s="14">
        <f t="shared" si="1"/>
        <v>0</v>
      </c>
    </row>
    <row r="45" spans="1:8">
      <c r="A45" s="21" t="s">
        <v>68</v>
      </c>
      <c r="B45" s="20">
        <v>200112217</v>
      </c>
      <c r="C45" s="38" t="s">
        <v>151</v>
      </c>
      <c r="D45" s="4">
        <v>3</v>
      </c>
      <c r="E45" s="3"/>
      <c r="F45" s="14"/>
      <c r="G45" s="14">
        <f t="shared" si="1"/>
        <v>0</v>
      </c>
    </row>
    <row r="46" spans="1:8">
      <c r="A46" s="21" t="s">
        <v>68</v>
      </c>
      <c r="B46" s="20">
        <v>2300007346</v>
      </c>
      <c r="C46" s="38" t="s">
        <v>151</v>
      </c>
      <c r="D46" s="4">
        <v>1</v>
      </c>
      <c r="E46" s="3"/>
      <c r="F46" s="14"/>
      <c r="G46" s="14">
        <f t="shared" si="1"/>
        <v>0</v>
      </c>
    </row>
    <row r="47" spans="1:8">
      <c r="A47" s="21" t="s">
        <v>69</v>
      </c>
      <c r="B47" s="20">
        <v>200112217</v>
      </c>
      <c r="C47" s="38" t="s">
        <v>152</v>
      </c>
      <c r="D47" s="4">
        <v>4</v>
      </c>
      <c r="E47" s="3"/>
      <c r="F47" s="14"/>
      <c r="G47" s="14">
        <f t="shared" si="1"/>
        <v>0</v>
      </c>
    </row>
    <row r="48" spans="1:8">
      <c r="A48" s="21" t="s">
        <v>70</v>
      </c>
      <c r="B48" s="20">
        <v>220647532</v>
      </c>
      <c r="C48" s="38" t="s">
        <v>153</v>
      </c>
      <c r="D48" s="4">
        <v>2</v>
      </c>
      <c r="E48" s="3"/>
      <c r="F48" s="14"/>
      <c r="G48" s="14">
        <f t="shared" si="1"/>
        <v>0</v>
      </c>
    </row>
    <row r="49" spans="1:7">
      <c r="A49" s="21" t="s">
        <v>71</v>
      </c>
      <c r="B49" s="20">
        <v>200112216</v>
      </c>
      <c r="C49" s="38" t="s">
        <v>154</v>
      </c>
      <c r="D49" s="4">
        <v>2</v>
      </c>
      <c r="E49" s="3"/>
      <c r="F49" s="14"/>
      <c r="G49" s="14">
        <f t="shared" si="1"/>
        <v>0</v>
      </c>
    </row>
    <row r="50" spans="1:7">
      <c r="A50" s="21" t="s">
        <v>72</v>
      </c>
      <c r="B50" s="20">
        <v>200112216</v>
      </c>
      <c r="C50" s="38" t="s">
        <v>155</v>
      </c>
      <c r="D50" s="4">
        <v>2</v>
      </c>
      <c r="E50" s="3"/>
      <c r="F50" s="14"/>
      <c r="G50" s="14">
        <f t="shared" si="1"/>
        <v>0</v>
      </c>
    </row>
    <row r="51" spans="1:7">
      <c r="A51" s="21" t="s">
        <v>73</v>
      </c>
      <c r="B51" s="20" t="s">
        <v>193</v>
      </c>
      <c r="C51" s="38" t="s">
        <v>156</v>
      </c>
      <c r="D51" s="4">
        <v>2</v>
      </c>
      <c r="E51" s="3"/>
      <c r="F51" s="14"/>
      <c r="G51" s="14">
        <f t="shared" si="1"/>
        <v>0</v>
      </c>
    </row>
    <row r="52" spans="1:7">
      <c r="A52" s="21" t="s">
        <v>93</v>
      </c>
      <c r="B52" s="20">
        <v>220242605</v>
      </c>
      <c r="C52" s="38" t="s">
        <v>157</v>
      </c>
      <c r="D52" s="4">
        <v>4</v>
      </c>
      <c r="E52" s="3"/>
      <c r="F52" s="14"/>
      <c r="G52" s="14">
        <f t="shared" si="1"/>
        <v>0</v>
      </c>
    </row>
    <row r="53" spans="1:7">
      <c r="A53" s="21" t="s">
        <v>110</v>
      </c>
      <c r="B53" s="20" t="s">
        <v>111</v>
      </c>
      <c r="C53" s="38" t="s">
        <v>158</v>
      </c>
      <c r="D53" s="4">
        <v>4</v>
      </c>
      <c r="E53" s="3"/>
      <c r="F53" s="14"/>
      <c r="G53" s="14">
        <f t="shared" si="1"/>
        <v>0</v>
      </c>
    </row>
    <row r="54" spans="1:7">
      <c r="A54" s="21" t="s">
        <v>94</v>
      </c>
      <c r="B54" s="20" t="s">
        <v>194</v>
      </c>
      <c r="C54" s="38" t="s">
        <v>159</v>
      </c>
      <c r="D54" s="4">
        <v>4</v>
      </c>
      <c r="E54" s="3"/>
      <c r="F54" s="14"/>
      <c r="G54" s="14">
        <f t="shared" si="1"/>
        <v>0</v>
      </c>
    </row>
    <row r="55" spans="1:7">
      <c r="A55" s="21" t="s">
        <v>112</v>
      </c>
      <c r="B55" s="20" t="s">
        <v>108</v>
      </c>
      <c r="C55" s="38" t="s">
        <v>160</v>
      </c>
      <c r="D55" s="4">
        <v>4</v>
      </c>
      <c r="E55" s="3"/>
      <c r="F55" s="14"/>
      <c r="G55" s="14">
        <f t="shared" si="1"/>
        <v>0</v>
      </c>
    </row>
    <row r="56" spans="1:7">
      <c r="A56" s="21" t="s">
        <v>113</v>
      </c>
      <c r="B56" s="20" t="s">
        <v>109</v>
      </c>
      <c r="C56" s="38" t="s">
        <v>161</v>
      </c>
      <c r="D56" s="4">
        <v>4</v>
      </c>
      <c r="E56" s="3"/>
      <c r="F56" s="14"/>
      <c r="G56" s="14">
        <f t="shared" si="1"/>
        <v>0</v>
      </c>
    </row>
    <row r="57" spans="1:7" ht="15.75">
      <c r="A57" s="21"/>
      <c r="B57" s="20"/>
      <c r="C57" s="38"/>
      <c r="D57" s="36">
        <f>SUM(D24:D56)</f>
        <v>88</v>
      </c>
      <c r="E57" s="3"/>
      <c r="F57" s="14"/>
      <c r="G57" s="14"/>
    </row>
    <row r="58" spans="1:7">
      <c r="A58" s="31" t="s">
        <v>7</v>
      </c>
      <c r="B58" s="31">
        <v>2100004807</v>
      </c>
      <c r="C58" s="39" t="s">
        <v>162</v>
      </c>
      <c r="D58" s="4">
        <v>6</v>
      </c>
      <c r="E58" s="3"/>
      <c r="F58" s="14"/>
      <c r="G58" s="14">
        <f t="shared" ref="G58:G99" si="2">+D58*F58</f>
        <v>0</v>
      </c>
    </row>
    <row r="59" spans="1:7">
      <c r="A59" s="32" t="s">
        <v>8</v>
      </c>
      <c r="B59" s="32">
        <v>2100010641</v>
      </c>
      <c r="C59" s="40" t="s">
        <v>163</v>
      </c>
      <c r="D59" s="4">
        <v>6</v>
      </c>
      <c r="E59" s="3"/>
      <c r="F59" s="14"/>
      <c r="G59" s="14">
        <f t="shared" si="2"/>
        <v>0</v>
      </c>
    </row>
    <row r="60" spans="1:7">
      <c r="A60" s="31" t="s">
        <v>9</v>
      </c>
      <c r="B60" s="31" t="s">
        <v>265</v>
      </c>
      <c r="C60" s="39" t="s">
        <v>164</v>
      </c>
      <c r="D60" s="4">
        <v>1</v>
      </c>
      <c r="E60" s="3"/>
      <c r="F60" s="14"/>
      <c r="G60" s="14">
        <f t="shared" si="2"/>
        <v>0</v>
      </c>
    </row>
    <row r="61" spans="1:7">
      <c r="A61" s="31" t="s">
        <v>9</v>
      </c>
      <c r="B61" s="31" t="s">
        <v>266</v>
      </c>
      <c r="C61" s="39" t="s">
        <v>164</v>
      </c>
      <c r="D61" s="4">
        <v>5</v>
      </c>
      <c r="E61" s="3"/>
      <c r="F61" s="14"/>
      <c r="G61" s="14">
        <f t="shared" si="2"/>
        <v>0</v>
      </c>
    </row>
    <row r="62" spans="1:7">
      <c r="A62" s="32" t="s">
        <v>10</v>
      </c>
      <c r="B62" s="32" t="s">
        <v>232</v>
      </c>
      <c r="C62" s="40" t="s">
        <v>165</v>
      </c>
      <c r="D62" s="4">
        <v>6</v>
      </c>
      <c r="E62" s="3"/>
      <c r="F62" s="14"/>
      <c r="G62" s="14">
        <f t="shared" si="2"/>
        <v>0</v>
      </c>
    </row>
    <row r="63" spans="1:7">
      <c r="A63" s="31" t="s">
        <v>95</v>
      </c>
      <c r="B63" s="31">
        <v>2100017484</v>
      </c>
      <c r="C63" s="39" t="s">
        <v>166</v>
      </c>
      <c r="D63" s="4">
        <v>6</v>
      </c>
      <c r="E63" s="3"/>
      <c r="F63" s="14"/>
      <c r="G63" s="14">
        <f t="shared" si="2"/>
        <v>0</v>
      </c>
    </row>
    <row r="64" spans="1:7">
      <c r="A64" s="32" t="s">
        <v>96</v>
      </c>
      <c r="B64" s="32" t="s">
        <v>82</v>
      </c>
      <c r="C64" s="40" t="s">
        <v>167</v>
      </c>
      <c r="D64" s="4">
        <v>6</v>
      </c>
      <c r="E64" s="3"/>
      <c r="F64" s="14"/>
      <c r="G64" s="14">
        <f t="shared" si="2"/>
        <v>0</v>
      </c>
    </row>
    <row r="65" spans="1:7">
      <c r="A65" s="31" t="s">
        <v>97</v>
      </c>
      <c r="B65" s="31" t="s">
        <v>82</v>
      </c>
      <c r="C65" s="39" t="s">
        <v>168</v>
      </c>
      <c r="D65" s="4">
        <v>6</v>
      </c>
      <c r="E65" s="3"/>
      <c r="F65" s="14"/>
      <c r="G65" s="14">
        <f t="shared" si="2"/>
        <v>0</v>
      </c>
    </row>
    <row r="66" spans="1:7">
      <c r="A66" s="32" t="s">
        <v>98</v>
      </c>
      <c r="B66" s="32" t="s">
        <v>83</v>
      </c>
      <c r="C66" s="40" t="s">
        <v>169</v>
      </c>
      <c r="D66" s="4">
        <v>6</v>
      </c>
      <c r="E66" s="3"/>
      <c r="F66" s="14"/>
      <c r="G66" s="14">
        <f t="shared" si="2"/>
        <v>0</v>
      </c>
    </row>
    <row r="67" spans="1:7">
      <c r="A67" s="31" t="s">
        <v>99</v>
      </c>
      <c r="B67" s="31" t="s">
        <v>84</v>
      </c>
      <c r="C67" s="39" t="s">
        <v>170</v>
      </c>
      <c r="D67" s="4">
        <v>6</v>
      </c>
      <c r="E67" s="3"/>
      <c r="F67" s="14"/>
      <c r="G67" s="14">
        <f t="shared" si="2"/>
        <v>0</v>
      </c>
    </row>
    <row r="68" spans="1:7">
      <c r="A68" s="32" t="s">
        <v>100</v>
      </c>
      <c r="B68" s="32" t="s">
        <v>85</v>
      </c>
      <c r="C68" s="40" t="s">
        <v>171</v>
      </c>
      <c r="D68" s="4">
        <v>6</v>
      </c>
      <c r="E68" s="3"/>
      <c r="F68" s="14"/>
      <c r="G68" s="14">
        <f t="shared" si="2"/>
        <v>0</v>
      </c>
    </row>
    <row r="69" spans="1:7">
      <c r="A69" s="31" t="s">
        <v>101</v>
      </c>
      <c r="B69" s="31" t="s">
        <v>86</v>
      </c>
      <c r="C69" s="39" t="s">
        <v>172</v>
      </c>
      <c r="D69" s="4">
        <v>6</v>
      </c>
      <c r="E69" s="3"/>
      <c r="F69" s="14"/>
      <c r="G69" s="14">
        <f t="shared" si="2"/>
        <v>0</v>
      </c>
    </row>
    <row r="70" spans="1:7">
      <c r="A70" s="32" t="s">
        <v>102</v>
      </c>
      <c r="B70" s="32" t="s">
        <v>87</v>
      </c>
      <c r="C70" s="40" t="s">
        <v>173</v>
      </c>
      <c r="D70" s="4">
        <v>6</v>
      </c>
      <c r="E70" s="3"/>
      <c r="F70" s="14"/>
      <c r="G70" s="14">
        <f t="shared" si="2"/>
        <v>0</v>
      </c>
    </row>
    <row r="71" spans="1:7">
      <c r="A71" s="31" t="s">
        <v>103</v>
      </c>
      <c r="B71" s="31" t="s">
        <v>88</v>
      </c>
      <c r="C71" s="39" t="s">
        <v>174</v>
      </c>
      <c r="D71" s="4">
        <v>5</v>
      </c>
      <c r="E71" s="3"/>
      <c r="F71" s="14"/>
      <c r="G71" s="14">
        <f t="shared" si="2"/>
        <v>0</v>
      </c>
    </row>
    <row r="72" spans="1:7">
      <c r="A72" s="31" t="s">
        <v>103</v>
      </c>
      <c r="B72" s="31" t="s">
        <v>231</v>
      </c>
      <c r="C72" s="39" t="s">
        <v>174</v>
      </c>
      <c r="D72" s="4">
        <v>1</v>
      </c>
      <c r="E72" s="3"/>
      <c r="F72" s="14"/>
      <c r="G72" s="14">
        <f t="shared" si="2"/>
        <v>0</v>
      </c>
    </row>
    <row r="73" spans="1:7">
      <c r="A73" s="32" t="s">
        <v>104</v>
      </c>
      <c r="B73" s="32" t="s">
        <v>89</v>
      </c>
      <c r="C73" s="40" t="s">
        <v>175</v>
      </c>
      <c r="D73" s="4">
        <v>5</v>
      </c>
      <c r="E73" s="3"/>
      <c r="F73" s="14"/>
      <c r="G73" s="14">
        <f t="shared" si="2"/>
        <v>0</v>
      </c>
    </row>
    <row r="74" spans="1:7">
      <c r="A74" s="31" t="s">
        <v>11</v>
      </c>
      <c r="B74" s="31" t="s">
        <v>226</v>
      </c>
      <c r="C74" s="39" t="s">
        <v>176</v>
      </c>
      <c r="D74" s="4">
        <v>2</v>
      </c>
      <c r="E74" s="3"/>
      <c r="F74" s="14"/>
      <c r="G74" s="14">
        <f t="shared" si="2"/>
        <v>0</v>
      </c>
    </row>
    <row r="75" spans="1:7">
      <c r="A75" s="31" t="s">
        <v>11</v>
      </c>
      <c r="B75" s="31" t="s">
        <v>234</v>
      </c>
      <c r="C75" s="39" t="s">
        <v>176</v>
      </c>
      <c r="D75" s="4">
        <v>4</v>
      </c>
      <c r="E75" s="3"/>
      <c r="F75" s="14"/>
      <c r="G75" s="14">
        <f t="shared" si="2"/>
        <v>0</v>
      </c>
    </row>
    <row r="76" spans="1:7">
      <c r="A76" s="32" t="s">
        <v>105</v>
      </c>
      <c r="B76" s="32" t="s">
        <v>90</v>
      </c>
      <c r="C76" s="40" t="s">
        <v>177</v>
      </c>
      <c r="D76" s="4">
        <v>2</v>
      </c>
      <c r="E76" s="3"/>
      <c r="F76" s="14"/>
      <c r="G76" s="14">
        <f t="shared" si="2"/>
        <v>0</v>
      </c>
    </row>
    <row r="77" spans="1:7">
      <c r="A77" s="32" t="s">
        <v>250</v>
      </c>
      <c r="B77" s="32" t="s">
        <v>252</v>
      </c>
      <c r="C77" s="40" t="s">
        <v>249</v>
      </c>
      <c r="D77" s="4">
        <v>2</v>
      </c>
      <c r="E77" s="3"/>
      <c r="F77" s="14"/>
      <c r="G77" s="14">
        <f t="shared" si="2"/>
        <v>0</v>
      </c>
    </row>
    <row r="78" spans="1:7">
      <c r="A78" s="31" t="s">
        <v>228</v>
      </c>
      <c r="B78" s="31" t="s">
        <v>229</v>
      </c>
      <c r="C78" s="39" t="s">
        <v>227</v>
      </c>
      <c r="D78" s="4">
        <v>5</v>
      </c>
      <c r="E78" s="3"/>
      <c r="F78" s="14"/>
      <c r="G78" s="14">
        <f t="shared" si="2"/>
        <v>0</v>
      </c>
    </row>
    <row r="79" spans="1:7">
      <c r="A79" s="32" t="s">
        <v>106</v>
      </c>
      <c r="B79" s="32" t="s">
        <v>91</v>
      </c>
      <c r="C79" s="40" t="s">
        <v>178</v>
      </c>
      <c r="D79" s="4">
        <v>2</v>
      </c>
      <c r="E79" s="3"/>
      <c r="F79" s="14"/>
      <c r="G79" s="14">
        <f t="shared" si="2"/>
        <v>0</v>
      </c>
    </row>
    <row r="80" spans="1:7">
      <c r="A80" s="31" t="s">
        <v>107</v>
      </c>
      <c r="B80" s="31" t="s">
        <v>92</v>
      </c>
      <c r="C80" s="39" t="s">
        <v>179</v>
      </c>
      <c r="D80" s="4">
        <v>2</v>
      </c>
      <c r="E80" s="3"/>
      <c r="F80" s="14"/>
      <c r="G80" s="14">
        <f t="shared" si="2"/>
        <v>0</v>
      </c>
    </row>
    <row r="81" spans="1:7">
      <c r="A81" s="32" t="s">
        <v>12</v>
      </c>
      <c r="B81" s="32" t="s">
        <v>235</v>
      </c>
      <c r="C81" s="40" t="s">
        <v>180</v>
      </c>
      <c r="D81" s="4">
        <v>6</v>
      </c>
      <c r="E81" s="3"/>
      <c r="F81" s="14"/>
      <c r="G81" s="14">
        <f t="shared" si="2"/>
        <v>0</v>
      </c>
    </row>
    <row r="82" spans="1:7">
      <c r="A82" s="31" t="s">
        <v>253</v>
      </c>
      <c r="B82" s="31" t="s">
        <v>270</v>
      </c>
      <c r="C82" s="39" t="s">
        <v>254</v>
      </c>
      <c r="D82" s="4">
        <v>6</v>
      </c>
      <c r="E82" s="3"/>
      <c r="F82" s="14"/>
      <c r="G82" s="14">
        <f t="shared" si="2"/>
        <v>0</v>
      </c>
    </row>
    <row r="83" spans="1:7">
      <c r="A83" s="31" t="s">
        <v>13</v>
      </c>
      <c r="B83" s="31">
        <v>2100007516</v>
      </c>
      <c r="C83" s="39" t="s">
        <v>181</v>
      </c>
      <c r="D83" s="4">
        <v>6</v>
      </c>
      <c r="E83" s="3"/>
      <c r="F83" s="14"/>
      <c r="G83" s="14">
        <f t="shared" si="2"/>
        <v>0</v>
      </c>
    </row>
    <row r="84" spans="1:7">
      <c r="A84" s="32" t="s">
        <v>14</v>
      </c>
      <c r="B84" s="32">
        <v>2100023365</v>
      </c>
      <c r="C84" s="40" t="s">
        <v>182</v>
      </c>
      <c r="D84" s="4">
        <v>4</v>
      </c>
      <c r="E84" s="3"/>
      <c r="F84" s="14"/>
      <c r="G84" s="14">
        <f t="shared" si="2"/>
        <v>0</v>
      </c>
    </row>
    <row r="85" spans="1:7">
      <c r="A85" s="33" t="s">
        <v>15</v>
      </c>
      <c r="B85" s="33">
        <v>2100007744</v>
      </c>
      <c r="C85" s="41" t="s">
        <v>183</v>
      </c>
      <c r="D85" s="4">
        <v>4</v>
      </c>
      <c r="E85" s="3"/>
      <c r="F85" s="14"/>
      <c r="G85" s="14">
        <f t="shared" si="2"/>
        <v>0</v>
      </c>
    </row>
    <row r="86" spans="1:7">
      <c r="A86" s="33" t="s">
        <v>255</v>
      </c>
      <c r="B86" s="33" t="s">
        <v>261</v>
      </c>
      <c r="C86" s="41" t="s">
        <v>258</v>
      </c>
      <c r="D86" s="4">
        <v>4</v>
      </c>
      <c r="E86" s="3"/>
      <c r="F86" s="14"/>
      <c r="G86" s="14">
        <f t="shared" si="2"/>
        <v>0</v>
      </c>
    </row>
    <row r="87" spans="1:7">
      <c r="A87" s="33" t="s">
        <v>256</v>
      </c>
      <c r="B87" s="33" t="s">
        <v>262</v>
      </c>
      <c r="C87" s="41" t="s">
        <v>259</v>
      </c>
      <c r="D87" s="4">
        <v>5</v>
      </c>
      <c r="E87" s="3"/>
      <c r="F87" s="14"/>
      <c r="G87" s="14">
        <f t="shared" si="2"/>
        <v>0</v>
      </c>
    </row>
    <row r="88" spans="1:7">
      <c r="A88" s="33" t="s">
        <v>257</v>
      </c>
      <c r="B88" s="33" t="s">
        <v>264</v>
      </c>
      <c r="C88" s="41" t="s">
        <v>260</v>
      </c>
      <c r="D88" s="4">
        <v>1</v>
      </c>
      <c r="E88" s="3"/>
      <c r="F88" s="14"/>
      <c r="G88" s="14">
        <f t="shared" si="2"/>
        <v>0</v>
      </c>
    </row>
    <row r="89" spans="1:7">
      <c r="A89" s="33" t="s">
        <v>257</v>
      </c>
      <c r="B89" s="33" t="s">
        <v>263</v>
      </c>
      <c r="C89" s="41" t="s">
        <v>260</v>
      </c>
      <c r="D89" s="4">
        <v>4</v>
      </c>
      <c r="E89" s="3"/>
      <c r="F89" s="14"/>
      <c r="G89" s="14">
        <f t="shared" si="2"/>
        <v>0</v>
      </c>
    </row>
    <row r="90" spans="1:7" ht="15.75">
      <c r="A90" s="33"/>
      <c r="B90" s="33"/>
      <c r="C90" s="41"/>
      <c r="D90" s="36">
        <f>SUM(D58:D89)</f>
        <v>142</v>
      </c>
      <c r="E90" s="3"/>
      <c r="F90" s="14"/>
      <c r="G90" s="14"/>
    </row>
    <row r="91" spans="1:7">
      <c r="A91" s="21" t="s">
        <v>47</v>
      </c>
      <c r="B91" s="20" t="s">
        <v>195</v>
      </c>
      <c r="C91" s="30" t="s">
        <v>196</v>
      </c>
      <c r="D91" s="4">
        <v>2</v>
      </c>
      <c r="E91" s="3"/>
      <c r="F91" s="14"/>
      <c r="G91" s="14">
        <f t="shared" si="2"/>
        <v>0</v>
      </c>
    </row>
    <row r="92" spans="1:7">
      <c r="A92" s="21" t="s">
        <v>48</v>
      </c>
      <c r="B92" s="20" t="s">
        <v>74</v>
      </c>
      <c r="C92" s="30" t="s">
        <v>197</v>
      </c>
      <c r="D92" s="4">
        <v>2</v>
      </c>
      <c r="E92" s="3"/>
      <c r="F92" s="14"/>
      <c r="G92" s="14">
        <f t="shared" si="2"/>
        <v>0</v>
      </c>
    </row>
    <row r="93" spans="1:7">
      <c r="A93" s="21" t="s">
        <v>49</v>
      </c>
      <c r="B93" s="20" t="s">
        <v>75</v>
      </c>
      <c r="C93" s="30" t="s">
        <v>198</v>
      </c>
      <c r="D93" s="4">
        <v>2</v>
      </c>
      <c r="E93" s="3"/>
      <c r="F93" s="14"/>
      <c r="G93" s="14">
        <f t="shared" si="2"/>
        <v>0</v>
      </c>
    </row>
    <row r="94" spans="1:7">
      <c r="A94" s="21" t="s">
        <v>50</v>
      </c>
      <c r="B94" s="20" t="s">
        <v>76</v>
      </c>
      <c r="C94" s="30" t="s">
        <v>199</v>
      </c>
      <c r="D94" s="4">
        <v>2</v>
      </c>
      <c r="E94" s="3"/>
      <c r="F94" s="14"/>
      <c r="G94" s="14">
        <f t="shared" si="2"/>
        <v>0</v>
      </c>
    </row>
    <row r="95" spans="1:7">
      <c r="A95" s="21" t="s">
        <v>51</v>
      </c>
      <c r="B95" s="20" t="s">
        <v>77</v>
      </c>
      <c r="C95" s="30" t="s">
        <v>200</v>
      </c>
      <c r="D95" s="4">
        <v>2</v>
      </c>
      <c r="E95" s="3"/>
      <c r="F95" s="14"/>
      <c r="G95" s="14">
        <f t="shared" si="2"/>
        <v>0</v>
      </c>
    </row>
    <row r="96" spans="1:7">
      <c r="A96" s="21" t="s">
        <v>52</v>
      </c>
      <c r="B96" s="20" t="s">
        <v>78</v>
      </c>
      <c r="C96" s="30" t="s">
        <v>201</v>
      </c>
      <c r="D96" s="4">
        <v>2</v>
      </c>
      <c r="E96" s="3"/>
      <c r="F96" s="14"/>
      <c r="G96" s="14">
        <f t="shared" si="2"/>
        <v>0</v>
      </c>
    </row>
    <row r="97" spans="1:7">
      <c r="A97" s="21" t="s">
        <v>53</v>
      </c>
      <c r="B97" s="20" t="s">
        <v>79</v>
      </c>
      <c r="C97" s="30" t="s">
        <v>202</v>
      </c>
      <c r="D97" s="4">
        <v>2</v>
      </c>
      <c r="E97" s="3"/>
      <c r="F97" s="14"/>
      <c r="G97" s="14">
        <f t="shared" si="2"/>
        <v>0</v>
      </c>
    </row>
    <row r="98" spans="1:7">
      <c r="A98" s="21" t="s">
        <v>54</v>
      </c>
      <c r="B98" s="20" t="s">
        <v>80</v>
      </c>
      <c r="C98" s="30" t="s">
        <v>203</v>
      </c>
      <c r="D98" s="4">
        <v>2</v>
      </c>
      <c r="E98" s="3"/>
      <c r="F98" s="14"/>
      <c r="G98" s="14">
        <f t="shared" si="2"/>
        <v>0</v>
      </c>
    </row>
    <row r="99" spans="1:7">
      <c r="A99" s="21" t="s">
        <v>55</v>
      </c>
      <c r="B99" s="20" t="s">
        <v>81</v>
      </c>
      <c r="C99" s="30" t="s">
        <v>204</v>
      </c>
      <c r="D99" s="4">
        <v>2</v>
      </c>
      <c r="E99" s="3"/>
      <c r="F99" s="14"/>
      <c r="G99" s="14">
        <f t="shared" si="2"/>
        <v>0</v>
      </c>
    </row>
    <row r="100" spans="1:7" ht="15.75">
      <c r="A100" s="21"/>
      <c r="B100" s="20"/>
      <c r="C100" s="30"/>
      <c r="D100" s="37">
        <f>SUM(D91:D99)</f>
        <v>18</v>
      </c>
      <c r="E100" s="3"/>
      <c r="F100" s="14"/>
      <c r="G100" s="14"/>
    </row>
    <row r="101" spans="1:7">
      <c r="A101" s="21" t="s">
        <v>185</v>
      </c>
      <c r="B101" s="20">
        <v>210228152</v>
      </c>
      <c r="C101" s="30" t="s">
        <v>233</v>
      </c>
      <c r="D101" s="22">
        <v>6</v>
      </c>
      <c r="E101" s="3"/>
      <c r="F101" s="14"/>
      <c r="G101" s="14">
        <f t="shared" ref="G101" si="3">+D101*F101</f>
        <v>0</v>
      </c>
    </row>
    <row r="102" spans="1:7" ht="15.75">
      <c r="A102" s="72"/>
      <c r="C102" s="73"/>
      <c r="D102" s="74"/>
      <c r="F102" s="100" t="s">
        <v>267</v>
      </c>
      <c r="G102" s="80">
        <f>SUM(G24:G101)</f>
        <v>120</v>
      </c>
    </row>
    <row r="103" spans="1:7" ht="15.75">
      <c r="A103" s="72"/>
      <c r="C103" s="73"/>
      <c r="D103" s="74"/>
      <c r="F103" s="100" t="s">
        <v>271</v>
      </c>
      <c r="G103" s="80">
        <f>+G102*0.15</f>
        <v>18</v>
      </c>
    </row>
    <row r="104" spans="1:7" ht="15.75">
      <c r="A104" s="72"/>
      <c r="C104" s="73"/>
      <c r="D104" s="74"/>
      <c r="F104" s="100" t="s">
        <v>251</v>
      </c>
      <c r="G104" s="80">
        <f>+G102+G103</f>
        <v>138</v>
      </c>
    </row>
    <row r="105" spans="1:7">
      <c r="A105" s="72"/>
      <c r="C105" s="73"/>
      <c r="D105" s="74"/>
      <c r="F105" s="25"/>
      <c r="G105" s="25"/>
    </row>
    <row r="106" spans="1:7">
      <c r="A106" s="72"/>
      <c r="C106" s="73"/>
      <c r="D106" s="74"/>
      <c r="F106" s="25"/>
      <c r="G106" s="25"/>
    </row>
    <row r="107" spans="1:7">
      <c r="A107" s="72"/>
      <c r="C107" s="73"/>
      <c r="D107" s="74"/>
      <c r="F107" s="25"/>
      <c r="G107" s="25"/>
    </row>
    <row r="108" spans="1:7">
      <c r="A108" s="72"/>
      <c r="C108" s="73"/>
      <c r="D108" s="74"/>
      <c r="F108" s="25"/>
      <c r="G108" s="25"/>
    </row>
    <row r="109" spans="1:7">
      <c r="A109" s="26"/>
      <c r="D109" s="24"/>
      <c r="F109" s="25"/>
      <c r="G109" s="25"/>
    </row>
    <row r="110" spans="1:7" ht="18">
      <c r="A110" s="26"/>
      <c r="B110" s="68"/>
      <c r="C110" s="69" t="s">
        <v>114</v>
      </c>
      <c r="D110" s="24"/>
      <c r="F110" s="25"/>
      <c r="G110" s="25"/>
    </row>
    <row r="111" spans="1:7" ht="18">
      <c r="A111" s="26"/>
      <c r="B111" s="69" t="s">
        <v>46</v>
      </c>
      <c r="C111" s="69" t="s">
        <v>115</v>
      </c>
      <c r="F111" s="25"/>
      <c r="G111" s="25"/>
    </row>
    <row r="112" spans="1:7" ht="21">
      <c r="A112" s="26"/>
      <c r="B112" s="27"/>
      <c r="C112" s="29" t="s">
        <v>27</v>
      </c>
      <c r="D112" s="24"/>
      <c r="F112" s="24"/>
      <c r="G112" s="25"/>
    </row>
    <row r="113" spans="1:7">
      <c r="A113" s="26"/>
      <c r="B113" s="23">
        <v>1</v>
      </c>
      <c r="C113" s="30" t="s">
        <v>120</v>
      </c>
      <c r="D113" s="24"/>
      <c r="F113" s="25"/>
      <c r="G113" s="25"/>
    </row>
    <row r="114" spans="1:7">
      <c r="A114" s="26"/>
      <c r="B114" s="23">
        <v>2</v>
      </c>
      <c r="C114" s="30" t="s">
        <v>121</v>
      </c>
      <c r="D114" s="24"/>
      <c r="F114" s="25"/>
      <c r="G114" s="25"/>
    </row>
    <row r="115" spans="1:7">
      <c r="A115" s="26"/>
      <c r="B115" s="23">
        <v>3</v>
      </c>
      <c r="C115" s="30" t="s">
        <v>122</v>
      </c>
      <c r="D115" s="24"/>
      <c r="F115" s="25"/>
      <c r="G115" s="25"/>
    </row>
    <row r="116" spans="1:7">
      <c r="A116" s="26"/>
      <c r="B116" s="23">
        <v>1</v>
      </c>
      <c r="C116" s="30" t="s">
        <v>29</v>
      </c>
      <c r="D116" s="24"/>
      <c r="F116" s="25"/>
      <c r="G116" s="25"/>
    </row>
    <row r="117" spans="1:7">
      <c r="A117" s="26"/>
      <c r="B117" s="23">
        <v>1</v>
      </c>
      <c r="C117" s="30" t="s">
        <v>30</v>
      </c>
      <c r="D117" s="24"/>
      <c r="F117" s="25"/>
      <c r="G117" s="25"/>
    </row>
    <row r="118" spans="1:7">
      <c r="A118" s="26"/>
      <c r="B118" s="23">
        <v>2</v>
      </c>
      <c r="C118" s="30" t="s">
        <v>116</v>
      </c>
      <c r="D118" s="24"/>
      <c r="F118" s="25"/>
      <c r="G118" s="25"/>
    </row>
    <row r="119" spans="1:7">
      <c r="A119" s="26"/>
      <c r="B119" s="23">
        <v>2</v>
      </c>
      <c r="C119" s="30" t="s">
        <v>123</v>
      </c>
      <c r="D119" s="24"/>
      <c r="F119" s="25"/>
      <c r="G119" s="25"/>
    </row>
    <row r="120" spans="1:7">
      <c r="A120" s="26"/>
      <c r="B120" s="23">
        <v>1</v>
      </c>
      <c r="C120" s="30" t="s">
        <v>20</v>
      </c>
      <c r="D120" s="24"/>
      <c r="F120" s="25"/>
      <c r="G120" s="25"/>
    </row>
    <row r="121" spans="1:7">
      <c r="A121" s="26"/>
      <c r="B121" s="23">
        <v>1</v>
      </c>
      <c r="C121" s="30" t="s">
        <v>124</v>
      </c>
      <c r="D121" s="24"/>
      <c r="F121" s="25"/>
      <c r="G121" s="25"/>
    </row>
    <row r="122" spans="1:7">
      <c r="A122" s="26"/>
      <c r="B122" s="23">
        <v>1</v>
      </c>
      <c r="C122" s="30" t="s">
        <v>136</v>
      </c>
      <c r="D122" s="24"/>
      <c r="F122" s="25"/>
      <c r="G122" s="25"/>
    </row>
    <row r="123" spans="1:7">
      <c r="A123" s="26"/>
      <c r="B123" s="23">
        <v>2</v>
      </c>
      <c r="C123" s="30" t="s">
        <v>125</v>
      </c>
      <c r="D123" s="24"/>
      <c r="F123" s="25"/>
      <c r="G123" s="25"/>
    </row>
    <row r="124" spans="1:7">
      <c r="A124" s="26"/>
      <c r="B124" s="23">
        <v>2</v>
      </c>
      <c r="C124" s="30" t="s">
        <v>126</v>
      </c>
      <c r="D124" s="24"/>
      <c r="F124" s="25"/>
      <c r="G124" s="25"/>
    </row>
    <row r="125" spans="1:7">
      <c r="A125" s="26"/>
      <c r="B125" s="23">
        <v>1</v>
      </c>
      <c r="C125" s="30" t="s">
        <v>127</v>
      </c>
      <c r="D125" s="24"/>
      <c r="F125" s="25"/>
      <c r="G125" s="25"/>
    </row>
    <row r="126" spans="1:7">
      <c r="A126" s="26"/>
      <c r="B126" s="23">
        <v>1</v>
      </c>
      <c r="C126" s="30" t="s">
        <v>128</v>
      </c>
      <c r="D126" s="24"/>
      <c r="F126" s="25"/>
      <c r="G126" s="25"/>
    </row>
    <row r="127" spans="1:7">
      <c r="A127" s="26"/>
      <c r="B127" s="23">
        <v>2</v>
      </c>
      <c r="C127" s="30" t="s">
        <v>28</v>
      </c>
      <c r="D127" s="24"/>
      <c r="F127" s="25"/>
      <c r="G127" s="25"/>
    </row>
    <row r="128" spans="1:7">
      <c r="A128" s="26"/>
      <c r="B128" s="23"/>
      <c r="C128" s="30" t="s">
        <v>139</v>
      </c>
      <c r="D128" s="24"/>
      <c r="F128" s="25"/>
      <c r="G128" s="25"/>
    </row>
    <row r="129" spans="1:7" ht="15.75">
      <c r="A129" s="26"/>
      <c r="B129" s="34">
        <f>SUM(B113:B128)</f>
        <v>23</v>
      </c>
      <c r="C129" s="30"/>
      <c r="D129" s="24"/>
      <c r="F129" s="25"/>
      <c r="G129" s="25"/>
    </row>
    <row r="130" spans="1:7" ht="15.75">
      <c r="B130" s="34"/>
      <c r="C130" s="34" t="s">
        <v>18</v>
      </c>
      <c r="E130" s="24"/>
    </row>
    <row r="131" spans="1:7">
      <c r="B131" s="23">
        <v>2</v>
      </c>
      <c r="C131" s="30" t="s">
        <v>137</v>
      </c>
    </row>
    <row r="132" spans="1:7">
      <c r="B132" s="23">
        <v>2</v>
      </c>
      <c r="C132" s="30" t="s">
        <v>138</v>
      </c>
    </row>
    <row r="133" spans="1:7">
      <c r="B133" s="23">
        <v>1</v>
      </c>
      <c r="C133" s="30" t="s">
        <v>129</v>
      </c>
    </row>
    <row r="134" spans="1:7" s="5" customFormat="1" ht="15.75">
      <c r="B134" s="23">
        <v>3</v>
      </c>
      <c r="C134" s="30" t="s">
        <v>19</v>
      </c>
    </row>
    <row r="135" spans="1:7" s="5" customFormat="1" ht="15.75">
      <c r="B135" s="23">
        <v>1</v>
      </c>
      <c r="C135" s="30" t="s">
        <v>130</v>
      </c>
    </row>
    <row r="136" spans="1:7" s="5" customFormat="1" ht="15.75">
      <c r="B136" s="23">
        <v>1</v>
      </c>
      <c r="C136" s="30" t="s">
        <v>131</v>
      </c>
    </row>
    <row r="137" spans="1:7" s="5" customFormat="1" ht="15.75">
      <c r="B137" s="23">
        <v>1</v>
      </c>
      <c r="C137" s="30" t="s">
        <v>132</v>
      </c>
    </row>
    <row r="138" spans="1:7" s="5" customFormat="1" ht="15.75">
      <c r="B138" s="23">
        <v>1</v>
      </c>
      <c r="C138" s="30" t="s">
        <v>20</v>
      </c>
    </row>
    <row r="139" spans="1:7" s="5" customFormat="1" ht="15.75">
      <c r="B139" s="23">
        <v>1</v>
      </c>
      <c r="C139" s="30" t="s">
        <v>21</v>
      </c>
    </row>
    <row r="140" spans="1:7" customFormat="1" ht="15.75">
      <c r="B140" s="23">
        <v>2</v>
      </c>
      <c r="C140" s="30" t="s">
        <v>26</v>
      </c>
    </row>
    <row r="141" spans="1:7" customFormat="1" ht="15.75">
      <c r="B141" s="23">
        <v>2</v>
      </c>
      <c r="C141" s="30" t="s">
        <v>24</v>
      </c>
    </row>
    <row r="142" spans="1:7" s="5" customFormat="1" ht="15.75">
      <c r="B142" s="23">
        <v>3</v>
      </c>
      <c r="C142" s="30" t="s">
        <v>25</v>
      </c>
    </row>
    <row r="143" spans="1:7" s="5" customFormat="1" ht="15.75">
      <c r="B143" s="23">
        <v>1</v>
      </c>
      <c r="C143" s="30" t="s">
        <v>3</v>
      </c>
    </row>
    <row r="144" spans="1:7" s="19" customFormat="1" ht="20.100000000000001" customHeight="1">
      <c r="A144" s="18"/>
      <c r="B144" s="23">
        <v>2</v>
      </c>
      <c r="C144" s="30" t="s">
        <v>22</v>
      </c>
    </row>
    <row r="145" spans="1:3" s="19" customFormat="1" ht="20.100000000000001" customHeight="1">
      <c r="A145" s="5"/>
      <c r="B145" s="23">
        <v>1</v>
      </c>
      <c r="C145" s="30" t="s">
        <v>2</v>
      </c>
    </row>
    <row r="146" spans="1:3">
      <c r="B146" s="23">
        <v>1</v>
      </c>
      <c r="C146" s="30" t="s">
        <v>133</v>
      </c>
    </row>
    <row r="147" spans="1:3">
      <c r="B147" s="23">
        <v>1</v>
      </c>
      <c r="C147" s="30" t="s">
        <v>23</v>
      </c>
    </row>
    <row r="148" spans="1:3" ht="15.75">
      <c r="B148" s="34">
        <f>SUM(B131:B147)</f>
        <v>26</v>
      </c>
      <c r="C148" s="30"/>
    </row>
    <row r="149" spans="1:3" ht="15.75">
      <c r="B149" s="34"/>
      <c r="C149" s="34" t="s">
        <v>205</v>
      </c>
    </row>
    <row r="150" spans="1:3">
      <c r="B150" s="23">
        <v>2</v>
      </c>
      <c r="C150" s="30" t="s">
        <v>31</v>
      </c>
    </row>
    <row r="151" spans="1:3">
      <c r="B151" s="23">
        <v>1</v>
      </c>
      <c r="C151" s="30" t="s">
        <v>236</v>
      </c>
    </row>
    <row r="152" spans="1:3">
      <c r="B152" s="23">
        <v>1</v>
      </c>
      <c r="C152" s="30" t="s">
        <v>134</v>
      </c>
    </row>
    <row r="153" spans="1:3">
      <c r="B153" s="23">
        <v>1</v>
      </c>
      <c r="C153" s="30" t="s">
        <v>144</v>
      </c>
    </row>
    <row r="154" spans="1:3">
      <c r="B154" s="23">
        <v>2</v>
      </c>
      <c r="C154" s="42" t="s">
        <v>4</v>
      </c>
    </row>
    <row r="155" spans="1:3">
      <c r="B155" s="23">
        <v>2</v>
      </c>
      <c r="C155" s="30" t="s">
        <v>135</v>
      </c>
    </row>
    <row r="156" spans="1:3">
      <c r="B156" s="23">
        <v>2</v>
      </c>
      <c r="C156" s="30" t="s">
        <v>16</v>
      </c>
    </row>
    <row r="157" spans="1:3">
      <c r="B157" s="23">
        <v>1</v>
      </c>
      <c r="C157" s="42" t="s">
        <v>6</v>
      </c>
    </row>
    <row r="158" spans="1:3">
      <c r="B158" s="23">
        <v>2</v>
      </c>
      <c r="C158" s="30" t="s">
        <v>17</v>
      </c>
    </row>
    <row r="159" spans="1:3">
      <c r="B159" s="23">
        <v>1</v>
      </c>
      <c r="C159" s="30" t="s">
        <v>5</v>
      </c>
    </row>
    <row r="160" spans="1:3" ht="15.75">
      <c r="B160" s="34">
        <f>SUM(B150:B159)</f>
        <v>15</v>
      </c>
      <c r="C160" s="30"/>
    </row>
    <row r="161" spans="2:3">
      <c r="B161" s="23"/>
      <c r="C161" s="30"/>
    </row>
    <row r="162" spans="2:3">
      <c r="B162" s="20">
        <v>1</v>
      </c>
      <c r="C162" s="30" t="s">
        <v>140</v>
      </c>
    </row>
    <row r="163" spans="2:3">
      <c r="B163" s="20">
        <v>6</v>
      </c>
      <c r="C163" s="30" t="s">
        <v>141</v>
      </c>
    </row>
    <row r="164" spans="2:3">
      <c r="B164" s="20">
        <v>1</v>
      </c>
      <c r="C164" s="30" t="s">
        <v>142</v>
      </c>
    </row>
    <row r="165" spans="2:3">
      <c r="B165" s="20">
        <v>1</v>
      </c>
      <c r="C165" s="30" t="s">
        <v>117</v>
      </c>
    </row>
    <row r="166" spans="2:3">
      <c r="B166" s="20">
        <v>1</v>
      </c>
      <c r="C166" s="30" t="s">
        <v>143</v>
      </c>
    </row>
    <row r="167" spans="2:3">
      <c r="B167" s="20">
        <v>2</v>
      </c>
      <c r="C167" s="3" t="s">
        <v>118</v>
      </c>
    </row>
    <row r="168" spans="2:3" ht="15.75">
      <c r="B168" s="35">
        <f>SUM(B162:B167)</f>
        <v>12</v>
      </c>
      <c r="C168" s="3"/>
    </row>
    <row r="172" spans="2:3" ht="18">
      <c r="B172" s="75" t="s">
        <v>237</v>
      </c>
      <c r="C172" s="76" t="s">
        <v>238</v>
      </c>
    </row>
    <row r="173" spans="2:3" ht="18">
      <c r="B173" s="77"/>
      <c r="C173" s="76" t="s">
        <v>239</v>
      </c>
    </row>
    <row r="174" spans="2:3" ht="18">
      <c r="B174" s="77"/>
      <c r="C174" s="76" t="s">
        <v>240</v>
      </c>
    </row>
    <row r="175" spans="2:3" ht="18">
      <c r="B175" s="77"/>
      <c r="C175" s="76" t="s">
        <v>241</v>
      </c>
    </row>
    <row r="176" spans="2:3" ht="18">
      <c r="B176" s="77"/>
      <c r="C176" s="76" t="s">
        <v>242</v>
      </c>
    </row>
    <row r="177" spans="2:3" ht="18">
      <c r="B177" s="77"/>
      <c r="C177" s="76"/>
    </row>
    <row r="178" spans="2:3" ht="18">
      <c r="B178" s="78" t="s">
        <v>210</v>
      </c>
      <c r="C178" s="79" t="s">
        <v>243</v>
      </c>
    </row>
    <row r="179" spans="2:3" ht="18">
      <c r="B179" s="78"/>
      <c r="C179" s="79" t="s">
        <v>244</v>
      </c>
    </row>
    <row r="180" spans="2:3" ht="18">
      <c r="B180" s="78"/>
      <c r="C180" s="79" t="s">
        <v>245</v>
      </c>
    </row>
    <row r="181" spans="2:3" ht="18">
      <c r="B181" s="70"/>
      <c r="C181" s="71"/>
    </row>
    <row r="182" spans="2:3" ht="18">
      <c r="B182" s="70"/>
      <c r="C182" s="71"/>
    </row>
    <row r="183" spans="2:3">
      <c r="B183" s="1"/>
      <c r="C183" s="11"/>
    </row>
    <row r="184" spans="2:3">
      <c r="C184" s="11"/>
    </row>
    <row r="185" spans="2:3">
      <c r="C185" s="11"/>
    </row>
    <row r="186" spans="2:3" ht="15.75" thickBot="1">
      <c r="B186" s="1" t="s">
        <v>246</v>
      </c>
      <c r="C186" s="28"/>
    </row>
    <row r="187" spans="2:3">
      <c r="B187" s="1"/>
    </row>
    <row r="188" spans="2:3">
      <c r="B188" s="1"/>
    </row>
    <row r="189" spans="2:3" ht="15.75" thickBot="1">
      <c r="B189" s="1" t="s">
        <v>247</v>
      </c>
      <c r="C189" s="28"/>
    </row>
    <row r="190" spans="2:3">
      <c r="B190" s="1"/>
    </row>
    <row r="191" spans="2:3">
      <c r="B191" s="1"/>
    </row>
    <row r="192" spans="2:3">
      <c r="B192" s="1"/>
    </row>
    <row r="193" spans="2:3">
      <c r="B193" s="1"/>
    </row>
    <row r="194" spans="2:3" ht="15.75" thickBot="1">
      <c r="B194" s="1" t="s">
        <v>119</v>
      </c>
      <c r="C194" s="28"/>
    </row>
    <row r="195" spans="2:3">
      <c r="B195" s="1"/>
    </row>
    <row r="196" spans="2:3">
      <c r="B196" s="1"/>
    </row>
    <row r="197" spans="2:3">
      <c r="B197" s="1"/>
    </row>
    <row r="198" spans="2:3" ht="15.75" thickBot="1">
      <c r="B198" s="1" t="s">
        <v>248</v>
      </c>
      <c r="C198" s="28"/>
    </row>
    <row r="199" spans="2:3">
      <c r="B199" s="1"/>
    </row>
    <row r="200" spans="2:3">
      <c r="B200" s="1"/>
    </row>
    <row r="201" spans="2:3" ht="15.75" thickBot="1">
      <c r="B201" s="1" t="s">
        <v>184</v>
      </c>
      <c r="C201" s="28"/>
    </row>
  </sheetData>
  <mergeCells count="14">
    <mergeCell ref="A11:B11"/>
    <mergeCell ref="F17:G17"/>
    <mergeCell ref="F11:G11"/>
    <mergeCell ref="F13:G13"/>
    <mergeCell ref="F7:G7"/>
    <mergeCell ref="F9:G9"/>
    <mergeCell ref="F2:G2"/>
    <mergeCell ref="F3:G3"/>
    <mergeCell ref="F5:G5"/>
    <mergeCell ref="C2:C3"/>
    <mergeCell ref="D2:E2"/>
    <mergeCell ref="C4:C5"/>
    <mergeCell ref="D4:E4"/>
    <mergeCell ref="D5:E5"/>
  </mergeCells>
  <phoneticPr fontId="8" type="noConversion"/>
  <pageMargins left="0.7" right="0.7" top="0.75" bottom="0.75" header="0.3" footer="0.3"/>
  <pageSetup paperSize="9" scale="48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2022-08-03T16:55:36Z</cp:lastPrinted>
  <dcterms:created xsi:type="dcterms:W3CDTF">2022-06-22T16:58:05Z</dcterms:created>
  <dcterms:modified xsi:type="dcterms:W3CDTF">2024-04-10T21:10:18Z</dcterms:modified>
</cp:coreProperties>
</file>