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931DFA3C-495D-478B-BF44-E02F77BCCF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4" l="1"/>
  <c r="D75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D44" i="4"/>
  <c r="C7" i="4" l="1"/>
  <c r="G42" i="4" l="1"/>
  <c r="D55" i="4"/>
  <c r="B104" i="4" l="1"/>
  <c r="G52" i="4"/>
  <c r="G51" i="4"/>
  <c r="G50" i="4"/>
  <c r="G49" i="4"/>
  <c r="G48" i="4"/>
  <c r="G47" i="4"/>
  <c r="G46" i="4"/>
  <c r="G45" i="4"/>
  <c r="G43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53" i="4" l="1"/>
  <c r="G54" i="4" s="1"/>
  <c r="G79" i="4" l="1"/>
  <c r="G80" i="4" s="1"/>
  <c r="G8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<sst xmlns="http://schemas.openxmlformats.org/spreadsheetml/2006/main" count="194" uniqueCount="192">
  <si>
    <t>CANT.</t>
  </si>
  <si>
    <t>COD. ARTICULO</t>
  </si>
  <si>
    <t xml:space="preserve">DESCRIPCION ARTICULO </t>
  </si>
  <si>
    <t>CANTIDAD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</si>
  <si>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</si>
  <si>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</si>
  <si>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</si>
  <si>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</si>
  <si>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</si>
  <si>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</si>
  <si>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</si>
  <si>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</si>
  <si>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</si>
  <si>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</si>
  <si>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</si>
  <si>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Pines De 1.2MM </t>
  </si>
  <si>
    <t>PRECIO UNITARIO</t>
  </si>
  <si>
    <t>PRECIO TOTAL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</si>
  <si>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</si>
  <si>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</si>
  <si>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</si>
  <si>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</si>
  <si>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</si>
  <si>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</si>
  <si>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</si>
  <si>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</si>
  <si>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</si>
  <si>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</si>
  <si>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</si>
  <si>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</si>
  <si>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>Lote</t>
  </si>
  <si>
    <t>210431403</t>
  </si>
  <si>
    <t>115.030</t>
  </si>
  <si>
    <t>220445447</t>
  </si>
  <si>
    <t>TI-115.010</t>
  </si>
  <si>
    <t>T56034530</t>
  </si>
  <si>
    <t>T56034536</t>
  </si>
  <si>
    <t>T56034540</t>
  </si>
  <si>
    <t>T56034546</t>
  </si>
  <si>
    <t>T56034550</t>
  </si>
  <si>
    <t>T56034554</t>
  </si>
  <si>
    <t>T56034560</t>
  </si>
  <si>
    <t>T56034564</t>
  </si>
  <si>
    <t>T56034570</t>
  </si>
  <si>
    <t>T56034574</t>
  </si>
  <si>
    <t>ARANDELA 3.5mm ACERO</t>
  </si>
  <si>
    <t>ARANDELAS 3.5mm TITANIO</t>
  </si>
  <si>
    <t>TORNILLO CANULADO 4.0*16mm ACERO</t>
  </si>
  <si>
    <t>TORNILLO CANULADO 4.0*18mm ACERO</t>
  </si>
  <si>
    <t>TORNILLO CANULADO 4.0*20mm ACERO</t>
  </si>
  <si>
    <t>TORNILLO CANULADO 4.0*22mm ACERO</t>
  </si>
  <si>
    <t>TORNILLO CANULADO 4.0*26mm ACERO</t>
  </si>
  <si>
    <t>TORNILLO CANULADO 4.0*24mm ACERO</t>
  </si>
  <si>
    <t>TORNILLO CANULADO 4.0*28mm ACERO</t>
  </si>
  <si>
    <t>TORNILLO CANULADO 4.0*30mm ACERO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</si>
  <si>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</si>
  <si>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</si>
  <si>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</si>
  <si>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</si>
  <si>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</si>
  <si>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</si>
  <si>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</si>
  <si>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</si>
  <si>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</si>
  <si>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</si>
  <si>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4.0*60mm ACERO</t>
  </si>
  <si>
    <t xml:space="preserve">TORNILLO CANULADO 4.5*30 MM TITANIO </t>
  </si>
  <si>
    <t xml:space="preserve">TORNILLO CANULADO 4.5*36 MM TITANIO </t>
  </si>
  <si>
    <t xml:space="preserve">TORNILLO CANULADO 4.5*40 MM TITANIO </t>
  </si>
  <si>
    <t xml:space="preserve">TORNILLO CANULADO 4.5*46 MM TITANIO </t>
  </si>
  <si>
    <t xml:space="preserve">TORNILLO CANULADO 4.5*50 MM TITANIO </t>
  </si>
  <si>
    <t xml:space="preserve">TORNILLO CANULADO 4.5*54 MM TITANIO </t>
  </si>
  <si>
    <t xml:space="preserve">TORNILLO CANULADO 4.5*60 MM TITANIO </t>
  </si>
  <si>
    <t xml:space="preserve">TORNILLO CANULADO 4.5*64 MM TITANIO </t>
  </si>
  <si>
    <t xml:space="preserve">TORNILLO CANULADO 4.5*70 MM TITANIO </t>
  </si>
  <si>
    <t xml:space="preserve">TORNILLO CANULADO 4.5*74 MM TITANIO </t>
  </si>
  <si>
    <t>INSTRUMENTAL TORNILLO CANULADO 4.0MM TITANIO/ACERO # 1</t>
  </si>
  <si>
    <t>TORNILLO CANULADO 4.0*55mm ACERO</t>
  </si>
  <si>
    <t>GA188233</t>
  </si>
  <si>
    <t>Macho de Canulado para Tornillos 4.0mm</t>
  </si>
  <si>
    <t>extractor de tornillos en T</t>
  </si>
  <si>
    <t xml:space="preserve">Pin De 1.0MM </t>
  </si>
  <si>
    <t xml:space="preserve">PINZA EN PUNTA CON CREMALLERA </t>
  </si>
  <si>
    <t>ATORNILLADOR CANULADO 4.5 MM</t>
  </si>
  <si>
    <t>116.116</t>
  </si>
  <si>
    <t>116.118</t>
  </si>
  <si>
    <t>116.120</t>
  </si>
  <si>
    <t>116.122</t>
  </si>
  <si>
    <t>116.124</t>
  </si>
  <si>
    <t>116.126</t>
  </si>
  <si>
    <t>116.128</t>
  </si>
  <si>
    <t>116.130</t>
  </si>
  <si>
    <t>116.132</t>
  </si>
  <si>
    <t>116.134</t>
  </si>
  <si>
    <t>116.136</t>
  </si>
  <si>
    <t>116.138</t>
  </si>
  <si>
    <t>116.140</t>
  </si>
  <si>
    <t>116.142</t>
  </si>
  <si>
    <t>116.144</t>
  </si>
  <si>
    <t>116.146</t>
  </si>
  <si>
    <t>116.148</t>
  </si>
  <si>
    <t>116.150</t>
  </si>
  <si>
    <t>116.155</t>
  </si>
  <si>
    <t>116.160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</si>
  <si>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</si>
  <si>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</si>
  <si>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</si>
  <si>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</si>
  <si>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</si>
  <si>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</si>
  <si>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INTERHOSPITAL S.A </t>
  </si>
  <si>
    <t>O992454407001</t>
  </si>
  <si>
    <t>INSTITUCION/CLINICA/HOSPITAL</t>
  </si>
  <si>
    <t>NOTA</t>
  </si>
  <si>
    <t>INQ</t>
  </si>
  <si>
    <t>LOJA Y ESCOBEDO</t>
  </si>
  <si>
    <t xml:space="preserve">8:00PM </t>
  </si>
  <si>
    <t xml:space="preserve">DR. ECHANIQUE </t>
  </si>
  <si>
    <t xml:space="preserve">ALAVA ALCIVAR JOSE LUIS </t>
  </si>
  <si>
    <t xml:space="preserve">TIPO DE SEGURO </t>
  </si>
  <si>
    <t>MSP</t>
  </si>
  <si>
    <t xml:space="preserve">IDENTIFICACION DEL PACIENTE 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</si>
  <si>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</si>
  <si>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</si>
  <si>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</si>
  <si>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</si>
  <si>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</si>
  <si>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</si>
  <si>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</si>
  <si>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</si>
  <si>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</si>
  <si>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</si>
  <si>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</si>
  <si>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</si>
  <si>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</si>
  <si>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</si>
  <si>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</si>
  <si>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</si>
  <si>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</si>
  <si>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</si>
  <si>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</si>
  <si>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</si>
  <si>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</si>
  <si>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</si>
  <si>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</si>
  <si>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</si>
  <si>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</si>
  <si>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</si>
  <si>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</si>
  <si>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</si>
  <si>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</si>
  <si>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</si>
  <si>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</si>
  <si>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</si>
  <si>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</si>
  <si>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</si>
  <si>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</si>
  <si>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</si>
  <si>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</si>
  <si>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</si>
  <si>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</si>
  <si>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</si>
  <si>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</si>
  <si>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</si>
  <si>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</si>
  <si>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</si>
  <si>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</si>
  <si>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</si>
  <si>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</si>
  <si>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</si>
  <si>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</si>
  <si>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Ti-462.128</t>
  </si>
  <si>
    <t>TORNILLO CANULADO 3.5*28mm TITANIO</t>
  </si>
  <si>
    <t>Ti-462.155</t>
  </si>
  <si>
    <t>Ti-462.160</t>
  </si>
  <si>
    <t>TORNILLO CANULADO 3.5*55mm TITANIO</t>
  </si>
  <si>
    <t>TORNILLO CANULADO 3.5*60mm TITANIO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</si>
  <si>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</si>
  <si>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</si>
  <si>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</si>
  <si>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</si>
  <si>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</si>
  <si>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</si>
  <si>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</si>
  <si>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</si>
  <si>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2306000799</t>
  </si>
  <si>
    <t>2306000774</t>
  </si>
  <si>
    <t>2306000775</t>
  </si>
  <si>
    <t>N2306000766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</si>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</sst>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&quot;$&quot;#,##0.00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/>
    <xf numFmtId="0" fontId="8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5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165" fontId="4" fillId="0" borderId="1" xfId="0" applyNumberFormat="1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166" fontId="11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4" fillId="2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6" fillId="6" borderId="5" xfId="0" applyFont="1" applyFill="1" applyBorder="1" applyAlignment="1">
      <alignment horizontal="center"/>
    </xf>
    <xf numFmtId="1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9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9" fillId="0" borderId="15" xfId="1" applyFont="1" applyBorder="1"/>
    <xf numFmtId="0" fontId="9" fillId="0" borderId="16" xfId="1" applyFont="1" applyBorder="1"/>
    <xf numFmtId="0" fontId="9" fillId="0" borderId="0" xfId="1" applyFont="1"/>
    <xf numFmtId="167" fontId="11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165" fontId="4" fillId="0" borderId="5" xfId="0" applyNumberFormat="1" applyFont="1" applyBorder="1"/>
    <xf numFmtId="0" fontId="4" fillId="0" borderId="4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4" fillId="0" borderId="1" xfId="1" applyFont="1" applyBorder="1" applyAlignment="1" applyProtection="1">
      <alignment readingOrder="1"/>
      <protection locked="0"/>
    </xf>
    <xf numFmtId="0" fontId="0" fillId="0" borderId="1" xfId="0" applyBorder="1"/>
    <xf numFmtId="49" fontId="4" fillId="0" borderId="1" xfId="1" quotePrefix="1" applyNumberFormat="1" applyFont="1" applyBorder="1" applyAlignment="1" applyProtection="1">
      <alignment horizontal="left" readingOrder="1"/>
      <protection locked="0"/>
    </xf>
    <xf numFmtId="49" fontId="4" fillId="0" borderId="1" xfId="1" quotePrefix="1" applyNumberFormat="1" applyFont="1" applyBorder="1" applyAlignment="1" applyProtection="1">
      <alignment horizontal="center" readingOrder="1"/>
      <protection locked="0"/>
    </xf>
    <xf numFmtId="49" fontId="4" fillId="7" borderId="0" xfId="0" applyNumberFormat="1" applyFont="1" applyFill="1" applyAlignment="1">
      <alignment horizontal="center"/>
    </xf>
    <xf numFmtId="165" fontId="4" fillId="0" borderId="0" xfId="0" applyNumberFormat="1" applyFont="1"/>
    <xf numFmtId="165" fontId="3" fillId="0" borderId="5" xfId="5" applyNumberFormat="1" applyFont="1" applyBorder="1" applyAlignment="1">
      <alignment horizontal="right"/>
    </xf>
    <xf numFmtId="165" fontId="3" fillId="0" borderId="1" xfId="5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 wrapText="1"/>
    </xf>
    <xf numFmtId="165" fontId="3" fillId="0" borderId="1" xfId="1" applyNumberFormat="1" applyFont="1" applyBorder="1" applyAlignment="1">
      <alignment horizontal="right" wrapText="1"/>
    </xf>
    <xf numFmtId="0" fontId="8" fillId="0" borderId="4" xfId="0" applyFont="1" applyBorder="1"/>
    <xf numFmtId="0" fontId="5" fillId="0" borderId="1" xfId="0" applyFont="1" applyBorder="1" applyAlignment="1">
      <alignment horizontal="left"/>
    </xf>
    <xf numFmtId="0" fontId="10" fillId="5" borderId="0" xfId="0" applyFont="1" applyFill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0" borderId="8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</cellXfs>
  <cellStyles count="6">
    <cellStyle name="Moneda" xfId="5" builtinId="4"/>
    <cellStyle name="Moneda 2" xfId="3" xr:uid="{00000000-0005-0000-0000-000001000000}"/>
    <cellStyle name="Moneda 3" xfId="2" xr:uid="{00000000-0005-0000-0000-000002000000}"/>
    <cellStyle name="Normal" xfId="0" builtinId="0"/>
    <cellStyle name="Normal 2" xfId="1" xr:uid="{00000000-0005-0000-0000-000004000000}"/>
    <cellStyle name="Normal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42B4E81-6D06-4A56-BBF3-8DBE9AE140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tabSelected="1" topLeftCell="A32" zoomScale="63" zoomScaleNormal="63" workbookViewId="0">
      <selection activeCell="D63" sqref="D63"/>
    </sheetView>
  </sheetViews>
  <sheetFormatPr baseColWidth="10" defaultColWidth="8.42578125" defaultRowHeight="20.100000000000001" customHeight="1" x14ac:dyDescent="0.2"/>
  <cols>
    <col min="1" max="1" width="21.7109375" style="1" bestFit="1" customWidth="1"/>
    <col min="2" max="2" width="18" style="1" customWidth="1"/>
    <col min="3" max="3" width="62.5703125" style="1" customWidth="1"/>
    <col min="4" max="4" width="22.85546875" style="1" bestFit="1" customWidth="1"/>
    <col min="5" max="5" width="17.85546875" style="8" bestFit="1" customWidth="1"/>
    <col min="6" max="6" width="19.28515625" style="8" bestFit="1" customWidth="1"/>
    <col min="7" max="7" width="18.42578125" style="1" bestFit="1" customWidth="1"/>
    <col min="8" max="16384" width="8.42578125" style="1"/>
  </cols>
  <sheetData>
    <row r="1" spans="1:7" customFormat="1" ht="24" customHeight="1" thickBot="1" x14ac:dyDescent="0.3">
      <c r="F1" s="23"/>
      <c r="G1" s="23"/>
    </row>
    <row r="2" spans="1:7" customFormat="1" ht="24" customHeight="1" thickBot="1" x14ac:dyDescent="0.3">
      <c r="A2" s="50"/>
      <c r="B2" s="51"/>
      <c r="C2" s="86" t="s">
        <v>104</v>
      </c>
      <c r="D2" s="88" t="s">
        <v>105</v>
      </c>
      <c r="E2" s="89"/>
      <c r="F2" s="23"/>
      <c r="G2" s="23"/>
    </row>
    <row r="3" spans="1:7" customFormat="1" ht="24" customHeight="1" thickBot="1" x14ac:dyDescent="0.3">
      <c r="A3" s="52"/>
      <c r="B3" s="53"/>
      <c r="C3" s="87"/>
      <c r="D3" s="54" t="s">
        <v>106</v>
      </c>
      <c r="E3" s="55"/>
      <c r="F3" s="23"/>
      <c r="G3" s="23"/>
    </row>
    <row r="4" spans="1:7" customFormat="1" ht="24" customHeight="1" thickBot="1" x14ac:dyDescent="0.3">
      <c r="A4" s="52"/>
      <c r="B4" s="53"/>
      <c r="C4" s="90" t="s">
        <v>107</v>
      </c>
      <c r="D4" s="92" t="s">
        <v>108</v>
      </c>
      <c r="E4" s="93"/>
      <c r="F4" s="23"/>
      <c r="G4" s="23"/>
    </row>
    <row r="5" spans="1:7" customFormat="1" ht="24" customHeight="1" thickBot="1" x14ac:dyDescent="0.3">
      <c r="A5" s="56"/>
      <c r="B5" s="57"/>
      <c r="C5" s="91"/>
      <c r="D5" s="94" t="s">
        <v>109</v>
      </c>
      <c r="E5" s="95"/>
      <c r="F5" s="23"/>
      <c r="G5" s="23"/>
    </row>
    <row r="6" spans="1:7" customFormat="1" ht="24" customHeight="1" x14ac:dyDescent="0.25">
      <c r="A6" s="58"/>
      <c r="B6" s="58"/>
      <c r="C6" s="58"/>
      <c r="D6" s="58"/>
      <c r="E6" s="58"/>
      <c r="F6" s="23"/>
      <c r="G6" s="23"/>
    </row>
    <row r="7" spans="1:7" customFormat="1" ht="24" customHeight="1" x14ac:dyDescent="0.25">
      <c r="A7" s="17" t="s">
        <v>19</v>
      </c>
      <c r="B7" s="17"/>
      <c r="C7" s="59">
        <f ca="1">NOW()</f>
        <v>45370.969172916666</v>
      </c>
      <c r="D7" s="17" t="s">
        <v>20</v>
      </c>
      <c r="E7" s="60">
        <v>20230300205</v>
      </c>
      <c r="F7" s="23"/>
      <c r="G7" s="23"/>
    </row>
    <row r="8" spans="1:7" customFormat="1" ht="24" customHeight="1" x14ac:dyDescent="0.25">
      <c r="A8" s="13"/>
      <c r="B8" s="13"/>
      <c r="C8" s="13"/>
      <c r="D8" s="13"/>
      <c r="E8" s="13"/>
      <c r="F8" s="23"/>
      <c r="G8" s="23"/>
    </row>
    <row r="9" spans="1:7" customFormat="1" ht="24" customHeight="1" x14ac:dyDescent="0.25">
      <c r="A9" s="17" t="s">
        <v>21</v>
      </c>
      <c r="B9" s="17"/>
      <c r="C9" s="18" t="s">
        <v>110</v>
      </c>
      <c r="D9" s="19" t="s">
        <v>22</v>
      </c>
      <c r="E9" s="61" t="s">
        <v>111</v>
      </c>
      <c r="F9" s="23"/>
      <c r="G9" s="23"/>
    </row>
    <row r="10" spans="1:7" customFormat="1" ht="24" customHeight="1" x14ac:dyDescent="0.25">
      <c r="A10" s="13"/>
      <c r="B10" s="13"/>
      <c r="C10" s="13"/>
      <c r="D10" s="13"/>
      <c r="E10" s="13"/>
      <c r="F10" s="23"/>
      <c r="G10" s="23"/>
    </row>
    <row r="11" spans="1:7" customFormat="1" ht="24" customHeight="1" x14ac:dyDescent="0.25">
      <c r="A11" s="84" t="s">
        <v>112</v>
      </c>
      <c r="B11" s="85"/>
      <c r="C11" s="18" t="s">
        <v>110</v>
      </c>
      <c r="D11" s="19" t="s">
        <v>113</v>
      </c>
      <c r="E11" s="62" t="s">
        <v>114</v>
      </c>
      <c r="F11" s="23"/>
      <c r="G11" s="23"/>
    </row>
    <row r="12" spans="1:7" customFormat="1" ht="24" customHeight="1" x14ac:dyDescent="0.25">
      <c r="A12" s="13"/>
      <c r="B12" s="13"/>
      <c r="C12" s="13"/>
      <c r="D12" s="13"/>
      <c r="E12" s="13"/>
      <c r="F12" s="23"/>
      <c r="G12" s="23"/>
    </row>
    <row r="13" spans="1:7" customFormat="1" ht="24" customHeight="1" x14ac:dyDescent="0.25">
      <c r="A13" s="17" t="s">
        <v>23</v>
      </c>
      <c r="B13" s="17"/>
      <c r="C13" s="20" t="s">
        <v>115</v>
      </c>
      <c r="D13" s="19" t="s">
        <v>24</v>
      </c>
      <c r="E13" s="18" t="s">
        <v>29</v>
      </c>
      <c r="F13" s="23"/>
      <c r="G13" s="23"/>
    </row>
    <row r="14" spans="1:7" customFormat="1" ht="24" customHeight="1" x14ac:dyDescent="0.25">
      <c r="A14" s="13"/>
      <c r="B14" s="13"/>
      <c r="C14" s="13"/>
      <c r="D14" s="13"/>
      <c r="E14" s="13"/>
      <c r="F14" s="23"/>
      <c r="G14" s="23"/>
    </row>
    <row r="15" spans="1:7" customFormat="1" ht="24" customHeight="1" x14ac:dyDescent="0.25">
      <c r="A15" s="17" t="s">
        <v>25</v>
      </c>
      <c r="B15" s="17"/>
      <c r="C15" s="28">
        <v>45003</v>
      </c>
      <c r="D15" s="19" t="s">
        <v>26</v>
      </c>
      <c r="E15" s="21" t="s">
        <v>116</v>
      </c>
      <c r="F15" s="23"/>
      <c r="G15" s="23"/>
    </row>
    <row r="16" spans="1:7" customFormat="1" ht="24" customHeight="1" x14ac:dyDescent="0.25">
      <c r="A16" s="13"/>
      <c r="B16" s="13"/>
      <c r="C16" s="13"/>
      <c r="D16" s="13"/>
      <c r="E16" s="13"/>
      <c r="F16" s="23"/>
      <c r="G16" s="23"/>
    </row>
    <row r="17" spans="1:7" customFormat="1" ht="24" customHeight="1" x14ac:dyDescent="0.25">
      <c r="A17" s="17" t="s">
        <v>27</v>
      </c>
      <c r="B17" s="17"/>
      <c r="C17" s="18" t="s">
        <v>117</v>
      </c>
      <c r="D17" s="14"/>
      <c r="E17" s="15"/>
      <c r="F17" s="23"/>
      <c r="G17" s="23"/>
    </row>
    <row r="18" spans="1:7" customFormat="1" ht="18" x14ac:dyDescent="0.25">
      <c r="A18" s="13"/>
      <c r="B18" s="13"/>
      <c r="C18" s="13"/>
      <c r="D18" s="13"/>
      <c r="E18" s="13"/>
      <c r="F18" s="48"/>
      <c r="G18" s="48"/>
    </row>
    <row r="19" spans="1:7" customFormat="1" ht="18" x14ac:dyDescent="0.25">
      <c r="A19" s="17" t="s">
        <v>28</v>
      </c>
      <c r="B19" s="17"/>
      <c r="C19" s="18" t="s">
        <v>118</v>
      </c>
      <c r="D19" s="19" t="s">
        <v>119</v>
      </c>
      <c r="E19" s="21" t="s">
        <v>120</v>
      </c>
      <c r="F19" s="48"/>
      <c r="G19" s="48"/>
    </row>
    <row r="20" spans="1:7" customFormat="1" ht="18" x14ac:dyDescent="0.25">
      <c r="A20" s="13"/>
      <c r="B20" s="13"/>
      <c r="C20" s="13"/>
      <c r="D20" s="13"/>
      <c r="E20" s="13"/>
      <c r="F20" s="49"/>
      <c r="G20" s="49"/>
    </row>
    <row r="21" spans="1:7" s="11" customFormat="1" ht="20.100000000000001" customHeight="1" x14ac:dyDescent="0.2">
      <c r="A21" s="17" t="s">
        <v>121</v>
      </c>
      <c r="B21" s="17"/>
      <c r="C21" s="63"/>
      <c r="D21" s="16"/>
      <c r="E21" s="22"/>
    </row>
    <row r="22" spans="1:7" s="11" customFormat="1" ht="20.100000000000001" customHeight="1" x14ac:dyDescent="0.2"/>
    <row r="23" spans="1:7" s="11" customFormat="1" ht="30" customHeight="1" x14ac:dyDescent="0.2">
      <c r="A23" s="9" t="s">
        <v>1</v>
      </c>
      <c r="B23" s="9" t="s">
        <v>30</v>
      </c>
      <c r="C23" s="9" t="s">
        <v>2</v>
      </c>
      <c r="D23" s="9" t="s">
        <v>0</v>
      </c>
      <c r="E23" s="9" t="s">
        <v>18</v>
      </c>
      <c r="F23" s="10" t="s">
        <v>16</v>
      </c>
      <c r="G23" s="10" t="s">
        <v>17</v>
      </c>
    </row>
    <row r="24" spans="1:7" ht="24.75" customHeight="1" x14ac:dyDescent="0.2">
      <c r="A24" s="34" t="s">
        <v>84</v>
      </c>
      <c r="B24" s="34">
        <v>210936625</v>
      </c>
      <c r="C24" s="35" t="s">
        <v>47</v>
      </c>
      <c r="D24" s="3">
        <v>0</v>
      </c>
      <c r="E24" s="31"/>
      <c r="F24" s="24">
        <v>168</v>
      </c>
      <c r="G24" s="24">
        <f t="shared" ref="G24:G52" si="0">+D24*F24</f>
        <v>0</v>
      </c>
    </row>
    <row r="25" spans="1:7" ht="21" customHeight="1" x14ac:dyDescent="0.2">
      <c r="A25" s="32" t="s">
        <v>85</v>
      </c>
      <c r="B25" s="32">
        <v>201023154</v>
      </c>
      <c r="C25" s="36" t="s">
        <v>48</v>
      </c>
      <c r="D25" s="3">
        <v>3</v>
      </c>
      <c r="E25" s="31"/>
      <c r="F25" s="24">
        <v>168</v>
      </c>
      <c r="G25" s="24">
        <f t="shared" si="0"/>
        <v>504</v>
      </c>
    </row>
    <row r="26" spans="1:7" ht="21" customHeight="1" x14ac:dyDescent="0.2">
      <c r="A26" s="34" t="s">
        <v>86</v>
      </c>
      <c r="B26" s="34">
        <v>210936627</v>
      </c>
      <c r="C26" s="35" t="s">
        <v>49</v>
      </c>
      <c r="D26" s="3">
        <v>3</v>
      </c>
      <c r="E26" s="31"/>
      <c r="F26" s="24"/>
      <c r="G26" s="24">
        <f t="shared" si="0"/>
        <v>0</v>
      </c>
    </row>
    <row r="27" spans="1:7" ht="19.5" customHeight="1" x14ac:dyDescent="0.2">
      <c r="A27" s="32" t="s">
        <v>87</v>
      </c>
      <c r="B27" s="32">
        <v>210936628</v>
      </c>
      <c r="C27" s="37" t="s">
        <v>50</v>
      </c>
      <c r="D27" s="3">
        <v>3</v>
      </c>
      <c r="E27" s="31"/>
      <c r="F27" s="24"/>
      <c r="G27" s="24">
        <f t="shared" si="0"/>
        <v>0</v>
      </c>
    </row>
    <row r="28" spans="1:7" ht="22.5" customHeight="1" x14ac:dyDescent="0.2">
      <c r="A28" s="34" t="s">
        <v>88</v>
      </c>
      <c r="B28" s="34">
        <v>210936629</v>
      </c>
      <c r="C28" s="38" t="s">
        <v>52</v>
      </c>
      <c r="D28" s="3">
        <v>3</v>
      </c>
      <c r="E28" s="31"/>
      <c r="F28" s="24"/>
      <c r="G28" s="24">
        <f t="shared" si="0"/>
        <v>0</v>
      </c>
    </row>
    <row r="29" spans="1:7" ht="23.25" customHeight="1" x14ac:dyDescent="0.2">
      <c r="A29" s="32" t="s">
        <v>89</v>
      </c>
      <c r="B29" s="32">
        <v>210936630</v>
      </c>
      <c r="C29" s="37" t="s">
        <v>51</v>
      </c>
      <c r="D29" s="3">
        <v>3</v>
      </c>
      <c r="E29" s="31"/>
      <c r="F29" s="24"/>
      <c r="G29" s="24">
        <f t="shared" si="0"/>
        <v>0</v>
      </c>
    </row>
    <row r="30" spans="1:7" ht="22.5" customHeight="1" x14ac:dyDescent="0.2">
      <c r="A30" s="34" t="s">
        <v>90</v>
      </c>
      <c r="B30" s="34">
        <v>210431403</v>
      </c>
      <c r="C30" s="38" t="s">
        <v>53</v>
      </c>
      <c r="D30" s="3">
        <v>3</v>
      </c>
      <c r="E30" s="31"/>
      <c r="F30" s="24"/>
      <c r="G30" s="24">
        <f t="shared" si="0"/>
        <v>0</v>
      </c>
    </row>
    <row r="31" spans="1:7" ht="21" customHeight="1" x14ac:dyDescent="0.2">
      <c r="A31" s="32" t="s">
        <v>91</v>
      </c>
      <c r="B31" s="32" t="s">
        <v>31</v>
      </c>
      <c r="C31" s="37" t="s">
        <v>54</v>
      </c>
      <c r="D31" s="3">
        <v>3</v>
      </c>
      <c r="E31" s="31"/>
      <c r="F31" s="24"/>
      <c r="G31" s="24">
        <f t="shared" si="0"/>
        <v>0</v>
      </c>
    </row>
    <row r="32" spans="1:7" ht="19.5" customHeight="1" x14ac:dyDescent="0.2">
      <c r="A32" s="34" t="s">
        <v>92</v>
      </c>
      <c r="B32" s="34">
        <v>210431404</v>
      </c>
      <c r="C32" s="38" t="s">
        <v>55</v>
      </c>
      <c r="D32" s="3">
        <v>3</v>
      </c>
      <c r="E32" s="31"/>
      <c r="F32" s="24"/>
      <c r="G32" s="24">
        <f t="shared" si="0"/>
        <v>0</v>
      </c>
    </row>
    <row r="33" spans="1:7" ht="19.5" customHeight="1" x14ac:dyDescent="0.2">
      <c r="A33" s="32" t="s">
        <v>93</v>
      </c>
      <c r="B33" s="32">
        <v>210936625</v>
      </c>
      <c r="C33" s="37" t="s">
        <v>56</v>
      </c>
      <c r="D33" s="3">
        <v>3</v>
      </c>
      <c r="E33" s="31"/>
      <c r="F33" s="24"/>
      <c r="G33" s="24">
        <f t="shared" si="0"/>
        <v>0</v>
      </c>
    </row>
    <row r="34" spans="1:7" ht="20.25" customHeight="1" x14ac:dyDescent="0.2">
      <c r="A34" s="34" t="s">
        <v>94</v>
      </c>
      <c r="B34" s="34">
        <v>201023154</v>
      </c>
      <c r="C34" s="38" t="s">
        <v>57</v>
      </c>
      <c r="D34" s="3">
        <v>3</v>
      </c>
      <c r="E34" s="31"/>
      <c r="F34" s="24"/>
      <c r="G34" s="24">
        <f t="shared" si="0"/>
        <v>0</v>
      </c>
    </row>
    <row r="35" spans="1:7" ht="19.5" customHeight="1" x14ac:dyDescent="0.2">
      <c r="A35" s="32" t="s">
        <v>95</v>
      </c>
      <c r="B35" s="32">
        <v>210936627</v>
      </c>
      <c r="C35" s="37" t="s">
        <v>58</v>
      </c>
      <c r="D35" s="3">
        <v>3</v>
      </c>
      <c r="E35" s="31"/>
      <c r="F35" s="24"/>
      <c r="G35" s="24">
        <f t="shared" si="0"/>
        <v>0</v>
      </c>
    </row>
    <row r="36" spans="1:7" ht="20.25" customHeight="1" x14ac:dyDescent="0.2">
      <c r="A36" s="34" t="s">
        <v>96</v>
      </c>
      <c r="B36" s="34">
        <v>210936628</v>
      </c>
      <c r="C36" s="38" t="s">
        <v>59</v>
      </c>
      <c r="D36" s="3">
        <v>3</v>
      </c>
      <c r="E36" s="31"/>
      <c r="F36" s="24"/>
      <c r="G36" s="24">
        <f t="shared" si="0"/>
        <v>0</v>
      </c>
    </row>
    <row r="37" spans="1:7" ht="24.75" customHeight="1" x14ac:dyDescent="0.2">
      <c r="A37" s="32" t="s">
        <v>97</v>
      </c>
      <c r="B37" s="32">
        <v>210936629</v>
      </c>
      <c r="C37" s="37" t="s">
        <v>60</v>
      </c>
      <c r="D37" s="3">
        <v>3</v>
      </c>
      <c r="E37" s="31"/>
      <c r="F37" s="24"/>
      <c r="G37" s="24">
        <f t="shared" si="0"/>
        <v>0</v>
      </c>
    </row>
    <row r="38" spans="1:7" ht="21.75" customHeight="1" x14ac:dyDescent="0.2">
      <c r="A38" s="39" t="s">
        <v>98</v>
      </c>
      <c r="B38" s="39">
        <v>210936630</v>
      </c>
      <c r="C38" s="35" t="s">
        <v>61</v>
      </c>
      <c r="D38" s="3">
        <v>0</v>
      </c>
      <c r="E38" s="31"/>
      <c r="F38" s="24"/>
      <c r="G38" s="24">
        <f t="shared" si="0"/>
        <v>0</v>
      </c>
    </row>
    <row r="39" spans="1:7" ht="21.75" customHeight="1" x14ac:dyDescent="0.2">
      <c r="A39" s="32" t="s">
        <v>99</v>
      </c>
      <c r="B39" s="32">
        <v>210431403</v>
      </c>
      <c r="C39" s="37" t="s">
        <v>62</v>
      </c>
      <c r="D39" s="3">
        <v>3</v>
      </c>
      <c r="E39" s="31"/>
      <c r="F39" s="24"/>
      <c r="G39" s="24">
        <f t="shared" si="0"/>
        <v>0</v>
      </c>
    </row>
    <row r="40" spans="1:7" ht="23.25" customHeight="1" x14ac:dyDescent="0.2">
      <c r="A40" s="34" t="s">
        <v>100</v>
      </c>
      <c r="B40" s="34">
        <v>210431404</v>
      </c>
      <c r="C40" s="38" t="s">
        <v>63</v>
      </c>
      <c r="D40" s="3">
        <v>3</v>
      </c>
      <c r="E40" s="31"/>
      <c r="F40" s="24"/>
      <c r="G40" s="24">
        <f t="shared" si="0"/>
        <v>0</v>
      </c>
    </row>
    <row r="41" spans="1:7" ht="24.75" customHeight="1" x14ac:dyDescent="0.2">
      <c r="A41" s="32" t="s">
        <v>101</v>
      </c>
      <c r="B41" s="32">
        <v>210936625</v>
      </c>
      <c r="C41" s="37" t="s">
        <v>64</v>
      </c>
      <c r="D41" s="3">
        <v>3</v>
      </c>
      <c r="E41" s="31"/>
      <c r="F41" s="24"/>
      <c r="G41" s="24">
        <f t="shared" si="0"/>
        <v>0</v>
      </c>
    </row>
    <row r="42" spans="1:7" ht="23.25" customHeight="1" x14ac:dyDescent="0.2">
      <c r="A42" s="32" t="s">
        <v>102</v>
      </c>
      <c r="B42" s="32" t="s">
        <v>78</v>
      </c>
      <c r="C42" s="37" t="s">
        <v>77</v>
      </c>
      <c r="D42" s="3">
        <v>3</v>
      </c>
      <c r="E42" s="31"/>
      <c r="F42" s="24"/>
      <c r="G42" s="24">
        <f t="shared" si="0"/>
        <v>0</v>
      </c>
    </row>
    <row r="43" spans="1:7" ht="19.5" customHeight="1" x14ac:dyDescent="0.2">
      <c r="A43" s="34" t="s">
        <v>103</v>
      </c>
      <c r="B43" s="34">
        <v>210936628</v>
      </c>
      <c r="C43" s="38" t="s">
        <v>65</v>
      </c>
      <c r="D43" s="3">
        <v>3</v>
      </c>
      <c r="E43" s="31"/>
      <c r="F43" s="24"/>
      <c r="G43" s="24">
        <f t="shared" si="0"/>
        <v>0</v>
      </c>
    </row>
    <row r="44" spans="1:7" ht="15.75" x14ac:dyDescent="0.25">
      <c r="D44" s="47">
        <f>SUM(D24:D43)</f>
        <v>54</v>
      </c>
      <c r="F44" s="24"/>
      <c r="G44" s="24"/>
    </row>
    <row r="45" spans="1:7" ht="21.75" customHeight="1" x14ac:dyDescent="0.2">
      <c r="A45" s="34" t="s">
        <v>35</v>
      </c>
      <c r="B45" s="40">
        <v>190703833</v>
      </c>
      <c r="C45" s="38" t="s">
        <v>66</v>
      </c>
      <c r="D45" s="41">
        <v>4</v>
      </c>
      <c r="E45" s="31"/>
      <c r="F45" s="24">
        <v>180</v>
      </c>
      <c r="G45" s="24">
        <f t="shared" si="0"/>
        <v>720</v>
      </c>
    </row>
    <row r="46" spans="1:7" ht="23.25" customHeight="1" x14ac:dyDescent="0.2">
      <c r="A46" s="32" t="s">
        <v>36</v>
      </c>
      <c r="B46" s="33">
        <v>190703832</v>
      </c>
      <c r="C46" s="37" t="s">
        <v>67</v>
      </c>
      <c r="D46" s="41">
        <v>5</v>
      </c>
      <c r="E46" s="31"/>
      <c r="F46" s="24"/>
      <c r="G46" s="24">
        <f t="shared" si="0"/>
        <v>0</v>
      </c>
    </row>
    <row r="47" spans="1:7" ht="20.25" customHeight="1" x14ac:dyDescent="0.2">
      <c r="A47" s="34" t="s">
        <v>37</v>
      </c>
      <c r="B47" s="40">
        <v>190703831</v>
      </c>
      <c r="C47" s="38" t="s">
        <v>68</v>
      </c>
      <c r="D47" s="41">
        <v>2</v>
      </c>
      <c r="E47" s="31"/>
      <c r="F47" s="24"/>
      <c r="G47" s="24">
        <f t="shared" si="0"/>
        <v>0</v>
      </c>
    </row>
    <row r="48" spans="1:7" ht="19.5" customHeight="1" x14ac:dyDescent="0.2">
      <c r="A48" s="32" t="s">
        <v>38</v>
      </c>
      <c r="B48" s="33">
        <v>190703830</v>
      </c>
      <c r="C48" s="37" t="s">
        <v>69</v>
      </c>
      <c r="D48" s="41">
        <v>3</v>
      </c>
      <c r="E48" s="31"/>
      <c r="F48" s="24"/>
      <c r="G48" s="24">
        <f t="shared" si="0"/>
        <v>0</v>
      </c>
    </row>
    <row r="49" spans="1:7" ht="22.5" customHeight="1" x14ac:dyDescent="0.2">
      <c r="A49" s="34" t="s">
        <v>39</v>
      </c>
      <c r="B49" s="40">
        <v>190703829</v>
      </c>
      <c r="C49" s="38" t="s">
        <v>70</v>
      </c>
      <c r="D49" s="41">
        <v>3</v>
      </c>
      <c r="E49" s="31"/>
      <c r="F49" s="24"/>
      <c r="G49" s="24">
        <f t="shared" si="0"/>
        <v>0</v>
      </c>
    </row>
    <row r="50" spans="1:7" ht="20.25" customHeight="1" x14ac:dyDescent="0.2">
      <c r="A50" s="32" t="s">
        <v>40</v>
      </c>
      <c r="B50" s="33">
        <v>190703828</v>
      </c>
      <c r="C50" s="37" t="s">
        <v>71</v>
      </c>
      <c r="D50" s="41">
        <v>3</v>
      </c>
      <c r="E50" s="31"/>
      <c r="F50" s="24"/>
      <c r="G50" s="24">
        <f t="shared" si="0"/>
        <v>0</v>
      </c>
    </row>
    <row r="51" spans="1:7" ht="22.5" customHeight="1" x14ac:dyDescent="0.2">
      <c r="A51" s="34" t="s">
        <v>41</v>
      </c>
      <c r="B51" s="40">
        <v>190703827</v>
      </c>
      <c r="C51" s="38" t="s">
        <v>72</v>
      </c>
      <c r="D51" s="41">
        <v>3</v>
      </c>
      <c r="E51" s="31"/>
      <c r="F51" s="24"/>
      <c r="G51" s="24">
        <f t="shared" si="0"/>
        <v>0</v>
      </c>
    </row>
    <row r="52" spans="1:7" ht="22.5" customHeight="1" x14ac:dyDescent="0.2">
      <c r="A52" s="32" t="s">
        <v>42</v>
      </c>
      <c r="B52" s="33">
        <v>190703826</v>
      </c>
      <c r="C52" s="37" t="s">
        <v>73</v>
      </c>
      <c r="D52" s="41">
        <v>3</v>
      </c>
      <c r="E52" s="31"/>
      <c r="F52" s="24"/>
      <c r="G52" s="24">
        <f t="shared" si="0"/>
        <v>0</v>
      </c>
    </row>
    <row r="53" spans="1:7" ht="19.5" customHeight="1" x14ac:dyDescent="0.2">
      <c r="A53" s="34" t="s">
        <v>43</v>
      </c>
      <c r="B53" s="40">
        <v>190703825</v>
      </c>
      <c r="C53" s="38" t="s">
        <v>74</v>
      </c>
      <c r="D53" s="41">
        <v>3</v>
      </c>
      <c r="E53" s="31"/>
      <c r="F53" s="31"/>
      <c r="G53" s="24">
        <f>SUM(G24:G52)</f>
        <v>1224</v>
      </c>
    </row>
    <row r="54" spans="1:7" ht="24.75" customHeight="1" x14ac:dyDescent="0.2">
      <c r="A54" s="32" t="s">
        <v>44</v>
      </c>
      <c r="B54" s="33">
        <v>190703824</v>
      </c>
      <c r="C54" s="37" t="s">
        <v>75</v>
      </c>
      <c r="D54" s="41">
        <v>3</v>
      </c>
      <c r="E54" s="31"/>
      <c r="F54" s="31"/>
      <c r="G54" s="24">
        <f>+G53*0.12</f>
        <v>146.88</v>
      </c>
    </row>
    <row r="55" spans="1:7" ht="20.100000000000001" customHeight="1" x14ac:dyDescent="0.25">
      <c r="A55" s="43"/>
      <c r="B55" s="33"/>
      <c r="C55" s="37"/>
      <c r="D55" s="42">
        <f>SUM(D45:D54)</f>
        <v>32</v>
      </c>
      <c r="E55" s="31"/>
      <c r="F55" s="43"/>
      <c r="G55" s="24"/>
    </row>
    <row r="56" spans="1:7" ht="20.100000000000001" customHeight="1" x14ac:dyDescent="0.2">
      <c r="A56" s="3" t="s">
        <v>177</v>
      </c>
      <c r="B56" s="33">
        <v>2589684463</v>
      </c>
      <c r="C56" s="74" t="s">
        <v>178</v>
      </c>
      <c r="D56" s="41">
        <v>3</v>
      </c>
      <c r="E56" s="31"/>
      <c r="F56" s="24">
        <v>180</v>
      </c>
      <c r="G56" s="24">
        <f t="shared" ref="G56:G77" si="1">+D56*F56</f>
        <v>540</v>
      </c>
    </row>
    <row r="57" spans="1:7" ht="20.100000000000001" customHeight="1" x14ac:dyDescent="0.2">
      <c r="A57" s="3" t="s">
        <v>179</v>
      </c>
      <c r="B57" s="33">
        <v>2589684468</v>
      </c>
      <c r="C57" s="74" t="s">
        <v>180</v>
      </c>
      <c r="D57" s="41">
        <v>3</v>
      </c>
      <c r="E57" s="31"/>
      <c r="F57" s="24"/>
      <c r="G57" s="24">
        <f t="shared" si="1"/>
        <v>0</v>
      </c>
    </row>
    <row r="58" spans="1:7" ht="19.5" customHeight="1" x14ac:dyDescent="0.2">
      <c r="A58" s="3" t="s">
        <v>181</v>
      </c>
      <c r="B58" s="33">
        <v>2589684469</v>
      </c>
      <c r="C58" s="74" t="s">
        <v>182</v>
      </c>
      <c r="D58" s="41">
        <v>1</v>
      </c>
      <c r="E58" s="31"/>
      <c r="F58" s="24"/>
      <c r="G58" s="24">
        <f t="shared" si="1"/>
        <v>0</v>
      </c>
    </row>
    <row r="59" spans="1:7" ht="18" customHeight="1" x14ac:dyDescent="0.2">
      <c r="A59" s="3" t="s">
        <v>183</v>
      </c>
      <c r="B59" s="33">
        <v>2589684474</v>
      </c>
      <c r="C59" s="74" t="s">
        <v>184</v>
      </c>
      <c r="D59" s="41">
        <v>3</v>
      </c>
      <c r="E59" s="31"/>
      <c r="F59" s="24"/>
      <c r="G59" s="24">
        <f t="shared" si="1"/>
        <v>0</v>
      </c>
    </row>
    <row r="60" spans="1:7" ht="20.100000000000001" customHeight="1" x14ac:dyDescent="0.2">
      <c r="A60" s="3" t="s">
        <v>136</v>
      </c>
      <c r="B60" s="75" t="s">
        <v>137</v>
      </c>
      <c r="C60" s="74" t="s">
        <v>138</v>
      </c>
      <c r="D60" s="3">
        <v>3</v>
      </c>
      <c r="E60" s="31"/>
      <c r="F60" s="24"/>
      <c r="G60" s="24">
        <f t="shared" si="1"/>
        <v>0</v>
      </c>
    </row>
    <row r="61" spans="1:7" ht="20.100000000000001" customHeight="1" x14ac:dyDescent="0.2">
      <c r="A61" s="3" t="s">
        <v>171</v>
      </c>
      <c r="B61" s="75" t="s">
        <v>185</v>
      </c>
      <c r="C61" s="74" t="s">
        <v>172</v>
      </c>
      <c r="D61" s="3">
        <v>2</v>
      </c>
      <c r="E61" s="31"/>
      <c r="F61" s="24"/>
      <c r="G61" s="24">
        <f t="shared" si="1"/>
        <v>0</v>
      </c>
    </row>
    <row r="62" spans="1:7" ht="20.100000000000001" customHeight="1" x14ac:dyDescent="0.2">
      <c r="A62" s="3" t="s">
        <v>139</v>
      </c>
      <c r="B62" s="75" t="s">
        <v>140</v>
      </c>
      <c r="C62" s="74" t="s">
        <v>141</v>
      </c>
      <c r="D62" s="3">
        <v>2</v>
      </c>
      <c r="E62" s="31"/>
      <c r="F62" s="24"/>
      <c r="G62" s="24">
        <f t="shared" si="1"/>
        <v>0</v>
      </c>
    </row>
    <row r="63" spans="1:7" ht="20.100000000000001" customHeight="1" x14ac:dyDescent="0.2">
      <c r="A63" s="3" t="s">
        <v>142</v>
      </c>
      <c r="B63" s="71" t="s">
        <v>143</v>
      </c>
      <c r="C63" s="72" t="s">
        <v>144</v>
      </c>
      <c r="D63" s="41">
        <v>5</v>
      </c>
      <c r="E63" s="31"/>
      <c r="F63" s="24"/>
      <c r="G63" s="24">
        <f t="shared" si="1"/>
        <v>0</v>
      </c>
    </row>
    <row r="64" spans="1:7" ht="20.100000000000001" customHeight="1" x14ac:dyDescent="0.2">
      <c r="A64" s="3" t="s">
        <v>145</v>
      </c>
      <c r="B64" s="71" t="s">
        <v>146</v>
      </c>
      <c r="C64" s="72" t="s">
        <v>147</v>
      </c>
      <c r="D64" s="41">
        <v>3</v>
      </c>
      <c r="E64" s="31"/>
      <c r="F64" s="24"/>
      <c r="G64" s="24">
        <f t="shared" si="1"/>
        <v>0</v>
      </c>
    </row>
    <row r="65" spans="1:7" ht="20.100000000000001" customHeight="1" x14ac:dyDescent="0.2">
      <c r="A65" s="3" t="s">
        <v>148</v>
      </c>
      <c r="B65" s="71" t="s">
        <v>188</v>
      </c>
      <c r="C65" s="72" t="s">
        <v>149</v>
      </c>
      <c r="D65" s="41">
        <v>3</v>
      </c>
      <c r="E65" s="31"/>
      <c r="F65" s="24"/>
      <c r="G65" s="24">
        <f t="shared" si="1"/>
        <v>0</v>
      </c>
    </row>
    <row r="66" spans="1:7" ht="20.100000000000001" customHeight="1" x14ac:dyDescent="0.2">
      <c r="A66" s="3" t="s">
        <v>150</v>
      </c>
      <c r="B66" s="71" t="s">
        <v>151</v>
      </c>
      <c r="C66" s="72" t="s">
        <v>152</v>
      </c>
      <c r="D66" s="41">
        <v>5</v>
      </c>
      <c r="E66" s="31"/>
      <c r="F66" s="24"/>
      <c r="G66" s="24">
        <f t="shared" si="1"/>
        <v>0</v>
      </c>
    </row>
    <row r="67" spans="1:7" ht="20.100000000000001" customHeight="1" x14ac:dyDescent="0.2">
      <c r="A67" s="3" t="s">
        <v>153</v>
      </c>
      <c r="B67" s="71" t="s">
        <v>154</v>
      </c>
      <c r="C67" s="72" t="s">
        <v>155</v>
      </c>
      <c r="D67" s="41">
        <v>4</v>
      </c>
      <c r="E67" s="31"/>
      <c r="F67" s="24"/>
      <c r="G67" s="24">
        <f t="shared" si="1"/>
        <v>0</v>
      </c>
    </row>
    <row r="68" spans="1:7" ht="20.100000000000001" customHeight="1" x14ac:dyDescent="0.25">
      <c r="A68" s="3" t="s">
        <v>156</v>
      </c>
      <c r="B68" s="71" t="s">
        <v>157</v>
      </c>
      <c r="C68" s="72" t="s">
        <v>158</v>
      </c>
      <c r="D68" s="3">
        <v>2</v>
      </c>
      <c r="E68" s="73"/>
      <c r="F68" s="24"/>
      <c r="G68" s="24">
        <f t="shared" si="1"/>
        <v>0</v>
      </c>
    </row>
    <row r="69" spans="1:7" ht="20.100000000000001" customHeight="1" x14ac:dyDescent="0.25">
      <c r="A69" s="3" t="s">
        <v>159</v>
      </c>
      <c r="B69" s="71" t="s">
        <v>160</v>
      </c>
      <c r="C69" s="72" t="s">
        <v>161</v>
      </c>
      <c r="D69" s="3">
        <v>1</v>
      </c>
      <c r="E69" s="73"/>
      <c r="F69" s="24"/>
      <c r="G69" s="24">
        <f t="shared" si="1"/>
        <v>0</v>
      </c>
    </row>
    <row r="70" spans="1:7" ht="20.100000000000001" customHeight="1" x14ac:dyDescent="0.25">
      <c r="A70" s="3" t="s">
        <v>162</v>
      </c>
      <c r="B70" s="71" t="s">
        <v>163</v>
      </c>
      <c r="C70" s="72" t="s">
        <v>164</v>
      </c>
      <c r="D70" s="3">
        <v>3</v>
      </c>
      <c r="E70" s="73"/>
      <c r="F70" s="24"/>
      <c r="G70" s="24">
        <f t="shared" si="1"/>
        <v>0</v>
      </c>
    </row>
    <row r="71" spans="1:7" ht="20.100000000000001" customHeight="1" x14ac:dyDescent="0.25">
      <c r="A71" s="3" t="s">
        <v>165</v>
      </c>
      <c r="B71" s="71" t="s">
        <v>166</v>
      </c>
      <c r="C71" s="72" t="s">
        <v>167</v>
      </c>
      <c r="D71" s="3">
        <v>3</v>
      </c>
      <c r="E71" s="73"/>
      <c r="F71" s="24"/>
      <c r="G71" s="24">
        <f t="shared" si="1"/>
        <v>0</v>
      </c>
    </row>
    <row r="72" spans="1:7" ht="20.100000000000001" customHeight="1" x14ac:dyDescent="0.25">
      <c r="A72" s="3" t="s">
        <v>168</v>
      </c>
      <c r="B72" s="71" t="s">
        <v>169</v>
      </c>
      <c r="C72" s="72" t="s">
        <v>170</v>
      </c>
      <c r="D72" s="3">
        <v>6</v>
      </c>
      <c r="E72" s="73"/>
      <c r="F72" s="24"/>
      <c r="G72" s="24">
        <f t="shared" si="1"/>
        <v>0</v>
      </c>
    </row>
    <row r="73" spans="1:7" ht="20.100000000000001" customHeight="1" x14ac:dyDescent="0.25">
      <c r="A73" s="3" t="s">
        <v>173</v>
      </c>
      <c r="B73" s="71" t="s">
        <v>186</v>
      </c>
      <c r="C73" s="72" t="s">
        <v>175</v>
      </c>
      <c r="D73" s="3">
        <v>3</v>
      </c>
      <c r="E73" s="73"/>
      <c r="F73" s="24"/>
      <c r="G73" s="24">
        <f t="shared" si="1"/>
        <v>0</v>
      </c>
    </row>
    <row r="74" spans="1:7" ht="20.100000000000001" customHeight="1" x14ac:dyDescent="0.25">
      <c r="A74" s="3" t="s">
        <v>174</v>
      </c>
      <c r="B74" s="71" t="s">
        <v>187</v>
      </c>
      <c r="C74" s="72" t="s">
        <v>176</v>
      </c>
      <c r="D74" s="3">
        <v>3</v>
      </c>
      <c r="E74" s="73"/>
      <c r="F74" s="24"/>
      <c r="G74" s="24">
        <f t="shared" si="1"/>
        <v>0</v>
      </c>
    </row>
    <row r="75" spans="1:7" ht="20.100000000000001" customHeight="1" x14ac:dyDescent="0.25">
      <c r="A75" s="4"/>
      <c r="B75" s="71"/>
      <c r="C75" s="72"/>
      <c r="D75" s="5">
        <f>SUM(D56:D74)</f>
        <v>58</v>
      </c>
      <c r="E75" s="73"/>
      <c r="F75" s="24"/>
      <c r="G75" s="24"/>
    </row>
    <row r="76" spans="1:7" ht="20.100000000000001" customHeight="1" x14ac:dyDescent="0.25">
      <c r="A76" s="32" t="s">
        <v>32</v>
      </c>
      <c r="B76" s="32" t="s">
        <v>33</v>
      </c>
      <c r="C76" s="36" t="s">
        <v>45</v>
      </c>
      <c r="D76" s="3">
        <v>5</v>
      </c>
      <c r="E76" s="73"/>
      <c r="F76" s="24">
        <v>36</v>
      </c>
      <c r="G76" s="24">
        <f t="shared" si="1"/>
        <v>180</v>
      </c>
    </row>
    <row r="77" spans="1:7" ht="20.100000000000001" customHeight="1" x14ac:dyDescent="0.25">
      <c r="A77" s="32" t="s">
        <v>34</v>
      </c>
      <c r="B77" s="32">
        <v>210228152</v>
      </c>
      <c r="C77" s="37" t="s">
        <v>46</v>
      </c>
      <c r="D77" s="3">
        <v>5</v>
      </c>
      <c r="E77" s="73"/>
      <c r="F77" s="24">
        <v>48</v>
      </c>
      <c r="G77" s="24">
        <f t="shared" si="1"/>
        <v>240</v>
      </c>
    </row>
    <row r="78" spans="1:7" ht="20.100000000000001" customHeight="1" x14ac:dyDescent="0.25">
      <c r="A78" s="32"/>
      <c r="B78" s="32"/>
      <c r="C78" s="37"/>
      <c r="D78" s="5">
        <f>SUM(D76:D77)</f>
        <v>10</v>
      </c>
      <c r="E78" s="73"/>
      <c r="F78" s="24"/>
      <c r="G78" s="64"/>
    </row>
    <row r="79" spans="1:7" ht="20.100000000000001" customHeight="1" x14ac:dyDescent="0.25">
      <c r="A79" s="76"/>
      <c r="B79" s="76"/>
      <c r="C79" s="46"/>
      <c r="D79" s="6"/>
      <c r="E79"/>
      <c r="F79" s="80" t="s">
        <v>189</v>
      </c>
      <c r="G79" s="78">
        <f>SUM(G24:G77)</f>
        <v>3554.88</v>
      </c>
    </row>
    <row r="80" spans="1:7" ht="20.100000000000001" customHeight="1" x14ac:dyDescent="0.25">
      <c r="A80" s="76"/>
      <c r="B80" s="76"/>
      <c r="C80" s="46"/>
      <c r="D80" s="6"/>
      <c r="E80"/>
      <c r="F80" s="81" t="s">
        <v>190</v>
      </c>
      <c r="G80" s="79">
        <f>+G79*0.12</f>
        <v>426.5856</v>
      </c>
    </row>
    <row r="81" spans="1:7" ht="20.100000000000001" customHeight="1" x14ac:dyDescent="0.25">
      <c r="A81" s="76"/>
      <c r="B81" s="76"/>
      <c r="C81" s="46"/>
      <c r="D81" s="6"/>
      <c r="E81"/>
      <c r="F81" s="81" t="s">
        <v>191</v>
      </c>
      <c r="G81" s="79">
        <f>+G79+G80</f>
        <v>3981.4656</v>
      </c>
    </row>
    <row r="82" spans="1:7" ht="20.100000000000001" customHeight="1" x14ac:dyDescent="0.25">
      <c r="A82" s="76"/>
      <c r="B82" s="76"/>
      <c r="C82" s="46"/>
      <c r="D82" s="6"/>
      <c r="E82"/>
      <c r="F82" s="77"/>
      <c r="G82" s="77"/>
    </row>
    <row r="83" spans="1:7" ht="20.100000000000001" customHeight="1" x14ac:dyDescent="0.25">
      <c r="B83" s="45"/>
      <c r="C83" s="46"/>
      <c r="E83"/>
      <c r="F83"/>
    </row>
    <row r="84" spans="1:7" ht="20.100000000000001" customHeight="1" x14ac:dyDescent="0.25">
      <c r="B84" s="45"/>
      <c r="C84" s="46"/>
      <c r="E84"/>
      <c r="F84"/>
    </row>
    <row r="85" spans="1:7" ht="20.100000000000001" customHeight="1" x14ac:dyDescent="0.25">
      <c r="A85" s="47"/>
      <c r="B85" s="47"/>
      <c r="C85" s="47"/>
      <c r="E85"/>
      <c r="F85"/>
    </row>
    <row r="86" spans="1:7" ht="20.100000000000001" customHeight="1" x14ac:dyDescent="0.25">
      <c r="B86" s="30"/>
      <c r="C86" s="44" t="s">
        <v>76</v>
      </c>
      <c r="E86"/>
      <c r="F86"/>
    </row>
    <row r="87" spans="1:7" ht="20.100000000000001" customHeight="1" x14ac:dyDescent="0.25">
      <c r="B87" s="5" t="s">
        <v>3</v>
      </c>
      <c r="C87" s="5" t="s">
        <v>4</v>
      </c>
      <c r="E87"/>
      <c r="F87"/>
    </row>
    <row r="88" spans="1:7" ht="20.100000000000001" customHeight="1" x14ac:dyDescent="0.25">
      <c r="B88" s="3">
        <v>1</v>
      </c>
      <c r="C88" s="4" t="s">
        <v>5</v>
      </c>
      <c r="E88"/>
      <c r="F88"/>
    </row>
    <row r="89" spans="1:7" s="12" customFormat="1" ht="15.75" x14ac:dyDescent="0.25">
      <c r="A89" s="1"/>
      <c r="B89" s="3">
        <v>1</v>
      </c>
      <c r="C89" s="4" t="s">
        <v>6</v>
      </c>
      <c r="D89" s="1"/>
      <c r="E89"/>
      <c r="F89"/>
      <c r="G89" s="1"/>
    </row>
    <row r="90" spans="1:7" s="12" customFormat="1" ht="15.75" x14ac:dyDescent="0.25">
      <c r="A90" s="1"/>
      <c r="B90" s="3">
        <v>1</v>
      </c>
      <c r="C90" s="4" t="s">
        <v>7</v>
      </c>
      <c r="D90" s="1"/>
      <c r="E90"/>
      <c r="F90"/>
      <c r="G90" s="1"/>
    </row>
    <row r="91" spans="1:7" s="12" customFormat="1" ht="15.75" x14ac:dyDescent="0.25">
      <c r="A91" s="1"/>
      <c r="B91" s="3">
        <v>1</v>
      </c>
      <c r="C91" s="4" t="s">
        <v>8</v>
      </c>
      <c r="D91" s="1"/>
      <c r="E91"/>
      <c r="F91"/>
      <c r="G91" s="1"/>
    </row>
    <row r="92" spans="1:7" s="12" customFormat="1" ht="15.75" x14ac:dyDescent="0.25">
      <c r="A92" s="1"/>
      <c r="B92" s="3">
        <v>1</v>
      </c>
      <c r="C92" s="4" t="s">
        <v>9</v>
      </c>
      <c r="D92" s="1"/>
      <c r="E92"/>
      <c r="F92"/>
      <c r="G92" s="1"/>
    </row>
    <row r="93" spans="1:7" s="12" customFormat="1" ht="15.75" x14ac:dyDescent="0.25">
      <c r="A93" s="1"/>
      <c r="B93" s="3">
        <v>1</v>
      </c>
      <c r="C93" s="4" t="s">
        <v>79</v>
      </c>
      <c r="D93" s="1"/>
      <c r="E93"/>
      <c r="F93"/>
      <c r="G93" s="1"/>
    </row>
    <row r="94" spans="1:7" s="12" customFormat="1" ht="15.75" x14ac:dyDescent="0.25">
      <c r="A94" s="1"/>
      <c r="B94" s="3">
        <v>1</v>
      </c>
      <c r="C94" s="4" t="s">
        <v>10</v>
      </c>
      <c r="D94" s="7"/>
      <c r="E94"/>
      <c r="F94"/>
      <c r="G94" s="1"/>
    </row>
    <row r="95" spans="1:7" s="12" customFormat="1" ht="15.75" x14ac:dyDescent="0.25">
      <c r="A95" s="1"/>
      <c r="B95" s="3">
        <v>1</v>
      </c>
      <c r="C95" s="4" t="s">
        <v>11</v>
      </c>
      <c r="D95" s="7"/>
      <c r="E95"/>
      <c r="F95"/>
      <c r="G95" s="1"/>
    </row>
    <row r="96" spans="1:7" s="12" customFormat="1" ht="15.75" x14ac:dyDescent="0.25">
      <c r="A96" s="1"/>
      <c r="B96" s="3">
        <v>1</v>
      </c>
      <c r="C96" s="4" t="s">
        <v>12</v>
      </c>
      <c r="D96" s="7"/>
      <c r="E96"/>
      <c r="F96"/>
      <c r="G96" s="1"/>
    </row>
    <row r="97" spans="1:7" s="12" customFormat="1" ht="15.75" x14ac:dyDescent="0.25">
      <c r="A97" s="1"/>
      <c r="B97" s="3">
        <v>1</v>
      </c>
      <c r="C97" s="4" t="s">
        <v>13</v>
      </c>
      <c r="D97" s="7"/>
      <c r="E97"/>
      <c r="F97"/>
      <c r="G97" s="1"/>
    </row>
    <row r="98" spans="1:7" s="12" customFormat="1" ht="15.75" x14ac:dyDescent="0.25">
      <c r="A98" s="1"/>
      <c r="B98" s="3">
        <v>1</v>
      </c>
      <c r="C98" s="4" t="s">
        <v>14</v>
      </c>
      <c r="D98" s="7"/>
      <c r="E98"/>
      <c r="F98"/>
      <c r="G98" s="1"/>
    </row>
    <row r="99" spans="1:7" s="12" customFormat="1" ht="15.75" x14ac:dyDescent="0.25">
      <c r="A99" s="1"/>
      <c r="B99" s="3">
        <v>1</v>
      </c>
      <c r="C99" s="4" t="s">
        <v>80</v>
      </c>
      <c r="D99" s="7"/>
      <c r="E99"/>
      <c r="F99"/>
      <c r="G99" s="1"/>
    </row>
    <row r="100" spans="1:7" s="12" customFormat="1" ht="15.75" x14ac:dyDescent="0.25">
      <c r="A100" s="1"/>
      <c r="B100" s="3">
        <v>5</v>
      </c>
      <c r="C100" s="4" t="s">
        <v>81</v>
      </c>
      <c r="D100" s="7"/>
      <c r="E100"/>
      <c r="F100"/>
      <c r="G100" s="1"/>
    </row>
    <row r="101" spans="1:7" s="12" customFormat="1" ht="15.75" x14ac:dyDescent="0.25">
      <c r="A101" s="1"/>
      <c r="B101" s="3">
        <v>4</v>
      </c>
      <c r="C101" s="4" t="s">
        <v>15</v>
      </c>
      <c r="D101" s="7"/>
      <c r="E101"/>
      <c r="F101"/>
      <c r="G101" s="1"/>
    </row>
    <row r="102" spans="1:7" s="12" customFormat="1" ht="15.75" x14ac:dyDescent="0.25">
      <c r="A102" s="1"/>
      <c r="B102" s="3">
        <v>1</v>
      </c>
      <c r="C102" s="4" t="s">
        <v>82</v>
      </c>
      <c r="D102" s="7"/>
      <c r="E102"/>
      <c r="F102"/>
      <c r="G102" s="1"/>
    </row>
    <row r="103" spans="1:7" s="12" customFormat="1" ht="15.75" x14ac:dyDescent="0.25">
      <c r="A103" s="1"/>
      <c r="B103" s="3">
        <v>1</v>
      </c>
      <c r="C103" s="4" t="s">
        <v>83</v>
      </c>
      <c r="D103" s="7"/>
      <c r="E103"/>
      <c r="F103"/>
      <c r="G103" s="1"/>
    </row>
    <row r="104" spans="1:7" s="12" customFormat="1" ht="15.75" x14ac:dyDescent="0.25">
      <c r="A104" s="1"/>
      <c r="B104" s="5">
        <f>SUM(B88:B103)</f>
        <v>23</v>
      </c>
      <c r="C104" s="29"/>
      <c r="D104" s="7"/>
      <c r="E104"/>
      <c r="F104"/>
      <c r="G104" s="1"/>
    </row>
    <row r="105" spans="1:7" s="12" customFormat="1" ht="15.75" x14ac:dyDescent="0.25">
      <c r="A105" s="6"/>
      <c r="B105" s="2"/>
      <c r="C105" s="7"/>
      <c r="D105" s="7"/>
      <c r="E105"/>
      <c r="F105"/>
      <c r="G105" s="1"/>
    </row>
    <row r="106" spans="1:7" s="12" customFormat="1" ht="15.75" x14ac:dyDescent="0.25">
      <c r="A106" s="6"/>
      <c r="B106" s="83"/>
      <c r="C106" s="4"/>
      <c r="D106" s="7"/>
      <c r="E106"/>
      <c r="F106"/>
      <c r="G106" s="1"/>
    </row>
    <row r="107" spans="1:7" s="12" customFormat="1" ht="15.75" x14ac:dyDescent="0.25">
      <c r="A107" s="6"/>
      <c r="B107" s="83"/>
      <c r="C107" s="4"/>
      <c r="D107" s="7"/>
      <c r="E107"/>
      <c r="F107"/>
      <c r="G107" s="1"/>
    </row>
    <row r="108" spans="1:7" s="12" customFormat="1" ht="15.75" x14ac:dyDescent="0.25">
      <c r="A108" s="6"/>
      <c r="B108" s="83"/>
      <c r="C108" s="4"/>
      <c r="D108" s="7"/>
      <c r="E108"/>
      <c r="F108"/>
      <c r="G108" s="1"/>
    </row>
    <row r="109" spans="1:7" s="12" customFormat="1" ht="15.75" x14ac:dyDescent="0.25">
      <c r="A109" s="6"/>
      <c r="B109" s="83"/>
      <c r="C109" s="4"/>
      <c r="D109" s="7"/>
      <c r="E109"/>
      <c r="F109"/>
      <c r="G109" s="1"/>
    </row>
    <row r="110" spans="1:7" s="12" customFormat="1" ht="15.75" x14ac:dyDescent="0.25">
      <c r="A110" s="6"/>
      <c r="B110" s="83"/>
      <c r="C110" s="4"/>
      <c r="D110" s="7"/>
      <c r="E110"/>
      <c r="F110"/>
      <c r="G110" s="1"/>
    </row>
    <row r="111" spans="1:7" s="12" customFormat="1" ht="15.75" x14ac:dyDescent="0.25">
      <c r="A111" s="6"/>
      <c r="B111" s="83"/>
      <c r="C111" s="4"/>
      <c r="D111" s="7"/>
      <c r="E111"/>
      <c r="F111"/>
      <c r="G111" s="1"/>
    </row>
    <row r="112" spans="1:7" s="12" customFormat="1" ht="15.75" x14ac:dyDescent="0.25">
      <c r="A112" s="6"/>
      <c r="B112" s="2"/>
      <c r="C112" s="7"/>
      <c r="D112" s="7"/>
      <c r="E112"/>
      <c r="F112"/>
      <c r="G112" s="1"/>
    </row>
    <row r="113" spans="1:7" s="12" customFormat="1" ht="18" x14ac:dyDescent="0.25">
      <c r="A113" s="6"/>
      <c r="B113" s="66" t="s">
        <v>127</v>
      </c>
      <c r="C113" s="67" t="s">
        <v>128</v>
      </c>
      <c r="D113" s="7"/>
      <c r="E113"/>
      <c r="F113"/>
      <c r="G113" s="1"/>
    </row>
    <row r="114" spans="1:7" s="12" customFormat="1" ht="18" x14ac:dyDescent="0.25">
      <c r="A114" s="6"/>
      <c r="B114" s="68"/>
      <c r="C114" s="67" t="s">
        <v>129</v>
      </c>
      <c r="D114" s="7"/>
      <c r="E114"/>
      <c r="F114"/>
      <c r="G114" s="1"/>
    </row>
    <row r="115" spans="1:7" customFormat="1" ht="18" x14ac:dyDescent="0.25">
      <c r="A115" s="6"/>
      <c r="B115" s="68"/>
      <c r="C115" s="67" t="s">
        <v>130</v>
      </c>
      <c r="D115" s="7"/>
      <c r="G115" s="1"/>
    </row>
    <row r="116" spans="1:7" customFormat="1" ht="18" x14ac:dyDescent="0.25">
      <c r="A116" s="6"/>
      <c r="B116" s="68"/>
      <c r="C116" s="67" t="s">
        <v>131</v>
      </c>
      <c r="D116" s="12"/>
      <c r="E116" s="12"/>
      <c r="F116" s="12"/>
      <c r="G116" s="12"/>
    </row>
    <row r="117" spans="1:7" s="12" customFormat="1" ht="18" x14ac:dyDescent="0.25">
      <c r="A117" s="6"/>
      <c r="B117" s="68"/>
      <c r="C117" s="67" t="s">
        <v>132</v>
      </c>
    </row>
    <row r="118" spans="1:7" s="12" customFormat="1" ht="18" x14ac:dyDescent="0.25">
      <c r="A118" s="6"/>
      <c r="B118" s="68"/>
      <c r="C118" s="67"/>
    </row>
    <row r="119" spans="1:7" s="12" customFormat="1" ht="18" x14ac:dyDescent="0.25">
      <c r="A119" s="6"/>
      <c r="B119" s="69" t="s">
        <v>113</v>
      </c>
      <c r="C119" s="70" t="s">
        <v>133</v>
      </c>
    </row>
    <row r="120" spans="1:7" s="27" customFormat="1" ht="20.100000000000001" customHeight="1" x14ac:dyDescent="0.25">
      <c r="A120" s="6"/>
      <c r="B120" s="69"/>
      <c r="C120" s="70" t="s">
        <v>134</v>
      </c>
      <c r="D120" s="12"/>
      <c r="E120" s="12"/>
      <c r="F120" s="12"/>
      <c r="G120" s="12"/>
    </row>
    <row r="121" spans="1:7" s="27" customFormat="1" ht="20.100000000000001" customHeight="1" x14ac:dyDescent="0.25">
      <c r="A121" s="6"/>
      <c r="B121" s="69"/>
      <c r="C121" s="70" t="s">
        <v>135</v>
      </c>
      <c r="D121" s="12"/>
      <c r="E121" s="12"/>
      <c r="F121" s="12"/>
      <c r="G121" s="12"/>
    </row>
    <row r="122" spans="1:7" ht="20.100000000000001" customHeight="1" x14ac:dyDescent="0.25">
      <c r="A122" s="6"/>
      <c r="B122" s="2"/>
      <c r="C122" s="7"/>
      <c r="D122" s="12"/>
      <c r="E122" s="12"/>
      <c r="F122" s="12"/>
      <c r="G122" s="12"/>
    </row>
    <row r="123" spans="1:7" ht="20.100000000000001" customHeight="1" x14ac:dyDescent="0.25">
      <c r="A123" s="6"/>
      <c r="B123" s="2"/>
      <c r="C123" s="7"/>
      <c r="D123" s="12"/>
      <c r="E123" s="12"/>
      <c r="F123" s="12"/>
      <c r="G123" s="12"/>
    </row>
    <row r="124" spans="1:7" ht="20.100000000000001" customHeight="1" x14ac:dyDescent="0.25">
      <c r="A124" s="6"/>
      <c r="B124" s="2"/>
      <c r="C124" s="7"/>
      <c r="D124"/>
      <c r="E124"/>
      <c r="F124"/>
      <c r="G124"/>
    </row>
    <row r="125" spans="1:7" ht="20.100000000000001" customHeight="1" x14ac:dyDescent="0.25">
      <c r="A125" s="6"/>
      <c r="B125" s="2"/>
      <c r="C125" s="7"/>
      <c r="D125"/>
      <c r="E125"/>
      <c r="F125"/>
      <c r="G125"/>
    </row>
    <row r="126" spans="1:7" ht="20.100000000000001" customHeight="1" x14ac:dyDescent="0.25">
      <c r="A126" s="6"/>
      <c r="B126" s="2"/>
      <c r="C126" s="7"/>
      <c r="D126" s="12"/>
      <c r="E126" s="12"/>
      <c r="F126" s="12"/>
      <c r="G126" s="12"/>
    </row>
    <row r="127" spans="1:7" ht="20.100000000000001" customHeight="1" x14ac:dyDescent="0.25">
      <c r="A127" s="6"/>
      <c r="B127" s="2"/>
      <c r="C127" s="7"/>
      <c r="D127" s="12"/>
      <c r="E127" s="12"/>
      <c r="F127" s="12"/>
      <c r="G127" s="12"/>
    </row>
    <row r="128" spans="1:7" ht="20.100000000000001" customHeight="1" thickBot="1" x14ac:dyDescent="0.3">
      <c r="B128" s="1" t="s">
        <v>122</v>
      </c>
      <c r="C128" s="65"/>
      <c r="D128" s="82"/>
      <c r="E128" s="12"/>
      <c r="F128" s="12"/>
      <c r="G128" s="12"/>
    </row>
    <row r="129" spans="1:7" ht="20.100000000000001" customHeight="1" x14ac:dyDescent="0.25">
      <c r="A129" s="12"/>
      <c r="D129" s="27"/>
      <c r="E129" s="27"/>
      <c r="F129" s="27"/>
      <c r="G129" s="27"/>
    </row>
    <row r="130" spans="1:7" ht="20.100000000000001" customHeight="1" x14ac:dyDescent="0.25">
      <c r="A130" s="12"/>
      <c r="D130" s="27"/>
      <c r="E130" s="27"/>
      <c r="F130" s="27"/>
      <c r="G130" s="27"/>
    </row>
    <row r="131" spans="1:7" ht="20.100000000000001" customHeight="1" x14ac:dyDescent="0.25">
      <c r="A131" s="12"/>
    </row>
    <row r="132" spans="1:7" ht="20.100000000000001" customHeight="1" x14ac:dyDescent="0.2">
      <c r="A132" s="27"/>
    </row>
    <row r="133" spans="1:7" ht="20.100000000000001" customHeight="1" thickBot="1" x14ac:dyDescent="0.25">
      <c r="A133" s="27"/>
      <c r="B133" s="1" t="s">
        <v>123</v>
      </c>
      <c r="C133" s="65"/>
      <c r="D133" s="65"/>
    </row>
    <row r="138" spans="1:7" ht="20.100000000000001" customHeight="1" thickBot="1" x14ac:dyDescent="0.25">
      <c r="B138" s="1" t="s">
        <v>124</v>
      </c>
      <c r="C138" s="65"/>
      <c r="D138" s="65"/>
    </row>
    <row r="141" spans="1:7" ht="20.100000000000001" customHeight="1" x14ac:dyDescent="0.2">
      <c r="B141" s="25"/>
      <c r="C141" s="26"/>
    </row>
    <row r="142" spans="1:7" ht="20.100000000000001" customHeight="1" thickBot="1" x14ac:dyDescent="0.25">
      <c r="B142" s="1" t="s">
        <v>125</v>
      </c>
      <c r="C142" s="65"/>
      <c r="D142" s="65"/>
    </row>
    <row r="145" spans="2:4" ht="20.100000000000001" customHeight="1" thickBot="1" x14ac:dyDescent="0.25">
      <c r="B145" s="1" t="s">
        <v>126</v>
      </c>
      <c r="C145" s="65"/>
      <c r="D145" s="65"/>
    </row>
  </sheetData>
  <mergeCells count="6">
    <mergeCell ref="A11:B11"/>
    <mergeCell ref="C2:C3"/>
    <mergeCell ref="D2:E2"/>
    <mergeCell ref="C4:C5"/>
    <mergeCell ref="D4:E4"/>
    <mergeCell ref="D5:E5"/>
  </mergeCells>
  <phoneticPr fontId="15" type="noConversion"/>
  <pageMargins left="0.7" right="0.7" top="0.75" bottom="0.75" header="0.3" footer="0.3"/>
  <pageSetup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cp:lastPrinted>2022-09-05T22:17:57Z</cp:lastPrinted>
  <dcterms:created xsi:type="dcterms:W3CDTF">2022-07-11T20:04:02Z</dcterms:created>
  <dcterms:modified xsi:type="dcterms:W3CDTF">2024-03-20T04:27:19Z</dcterms:modified>
</cp:coreProperties>
</file>