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INQUI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G68" i="1"/>
  <c r="G38" i="1"/>
  <c r="C7" i="1" l="1"/>
  <c r="G51" i="1"/>
  <c r="G52" i="1"/>
  <c r="B86" i="1"/>
  <c r="D39" i="1" l="1"/>
  <c r="D53" i="1"/>
  <c r="B119" i="1" l="1"/>
  <c r="B110" i="1"/>
  <c r="B102" i="1"/>
  <c r="B94" i="1"/>
  <c r="D70" i="1"/>
  <c r="G69" i="1"/>
  <c r="G67" i="1"/>
  <c r="G66" i="1"/>
  <c r="G65" i="1"/>
  <c r="G63" i="1"/>
  <c r="G62" i="1"/>
  <c r="G61" i="1"/>
  <c r="G60" i="1"/>
  <c r="G59" i="1"/>
  <c r="G58" i="1"/>
  <c r="G57" i="1"/>
  <c r="G56" i="1"/>
  <c r="G55" i="1"/>
  <c r="G54" i="1"/>
  <c r="G49" i="1"/>
  <c r="G48" i="1"/>
  <c r="G47" i="1"/>
  <c r="G46" i="1"/>
  <c r="G45" i="1"/>
  <c r="G44" i="1"/>
  <c r="G43" i="1"/>
  <c r="G42" i="1"/>
  <c r="G41" i="1"/>
  <c r="G40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71" i="1" l="1"/>
  <c r="G72" i="1" s="1"/>
  <c r="G73" i="1" s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<sst xmlns="http://schemas.openxmlformats.org/spreadsheetml/2006/main" count="217" uniqueCount="200">
  <si>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</si>
  <si>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</si>
  <si>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</si>
  <si>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</si>
  <si>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</si>
  <si>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</si>
  <si>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</si>
  <si>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</si>
  <si>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</si>
  <si>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</si>
  <si>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</si>
  <si>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</si>
  <si>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</si>
  <si>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</si>
  <si>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</si>
  <si>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</si>
  <si>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</si>
  <si>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</si>
  <si>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</si>
  <si>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</si>
  <si>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</si>
  <si>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</si>
  <si>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</si>
  <si>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</si>
  <si>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</si>
  <si>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</si>
  <si>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</si>
  <si>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</si>
  <si>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</si>
  <si>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</si>
  <si>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</si>
  <si>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</si>
  <si>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</si>
  <si>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</si>
  <si>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</si>
  <si>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</si>
  <si>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</si>
  <si>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</si>
  <si>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</si>
  <si>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</si>
  <si>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</si>
  <si>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</si>
  <si>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</si>
  <si>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</si>
  <si>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</si>
  <si>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</si>
  <si>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</si>
  <si>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</si>
  <si>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</si>
  <si>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</si>
  <si>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</si>
  <si>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</si>
  <si>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</si>
  <si>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</si>
  <si>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</si>
  <si>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</si>
  <si>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</si>
  <si>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</si>
  <si>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</si>
  <si>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</si>
  <si>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</si>
  <si>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</si>
  <si>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</si>
  <si>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</si>
  <si>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</si>
  <si>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</si>
  <si>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</si>
  <si>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</si>
  <si>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T52073536</t>
  </si>
  <si>
    <t xml:space="preserve">TORNILLO DE COMPRESION ACUTEC™ 3.5*36mm TITANIO </t>
  </si>
  <si>
    <t>T52073538</t>
  </si>
  <si>
    <t xml:space="preserve">TORNILLO DE COMPRESION ACUTEC™ 3.5*38mm TITANIO </t>
  </si>
  <si>
    <t>T52073540</t>
  </si>
  <si>
    <t xml:space="preserve">TORNILLO DE COMPRESION ACUTEC™ 3.5*40mm TITANIO 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</si>
  <si>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</si>
  <si>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</si>
  <si>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</si>
  <si>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</si>
  <si>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</si>
  <si>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</si>
  <si>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</si>
  <si>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</si>
  <si>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</si>
  <si>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</si>
  <si>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</si>
  <si>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</si>
  <si>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</si>
  <si>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</si>
  <si>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</si>
  <si>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</si>
  <si>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</si>
  <si>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</si>
  <si>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</si>
  <si>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</si>
  <si>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</si>
  <si>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</si>
  <si>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</si>
  <si>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</si>
  <si>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</si>
  <si>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</si>
  <si>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</si>
  <si>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</si>
  <si>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</si>
  <si>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</si>
  <si>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>Subtotal</t>
  </si>
  <si>
    <t>12% IVA</t>
  </si>
  <si>
    <t>Total</t>
  </si>
  <si>
    <t>CANTIDAD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</si>
  <si>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</si>
  <si>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</si>
  <si>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</si>
  <si>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</si>
  <si>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</si>
  <si>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</si>
  <si>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</si>
  <si>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</si>
  <si>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</si>
  <si>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</si>
  <si>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</si>
  <si>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</si>
  <si>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</si>
  <si>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AESCULAP</t>
  </si>
  <si>
    <t>ADAPTADORES ANCLAJE RAPIDO</t>
  </si>
  <si>
    <t>LLAVE JACOBS</t>
  </si>
  <si>
    <t>PROLONGADOR CLAVOS KIRSCHNER</t>
  </si>
  <si>
    <t>INTERCAMBIADOR DE BATERIA</t>
  </si>
  <si>
    <t>BATERIAS # 1 # 2</t>
  </si>
  <si>
    <t xml:space="preserve">CUALQUIER DAÑO PRESENTADO </t>
  </si>
  <si>
    <t xml:space="preserve">LAS BATERIAS NO SE ESTERILIZAN </t>
  </si>
  <si>
    <t xml:space="preserve">OBERVACIONES </t>
  </si>
  <si>
    <t>2200114713</t>
  </si>
  <si>
    <t>2200116720</t>
  </si>
  <si>
    <t>2200096348</t>
  </si>
  <si>
    <t>2200110734</t>
  </si>
  <si>
    <t>2200111426</t>
  </si>
  <si>
    <t>INSTRUMENTAL ACUTEC 2.5/3.5/4.0 # 2</t>
  </si>
  <si>
    <t>2200138020</t>
  </si>
  <si>
    <t>2200138022</t>
  </si>
  <si>
    <t>2200112524</t>
  </si>
  <si>
    <t>1800062131</t>
  </si>
  <si>
    <t>2200117726</t>
  </si>
  <si>
    <t>2200110733</t>
  </si>
  <si>
    <t>2200116718</t>
  </si>
  <si>
    <t>2200113453</t>
  </si>
  <si>
    <t>2200113830</t>
  </si>
  <si>
    <t>2200138529</t>
  </si>
  <si>
    <t>2200073799</t>
  </si>
  <si>
    <t>2200020072</t>
  </si>
  <si>
    <t>2200111429</t>
  </si>
  <si>
    <t>2200049221</t>
  </si>
  <si>
    <t>2200109097</t>
  </si>
  <si>
    <t>2200109098</t>
  </si>
  <si>
    <t>2200136048</t>
  </si>
  <si>
    <t>2200136049</t>
  </si>
  <si>
    <t>2200136626</t>
  </si>
  <si>
    <t>2200136627</t>
  </si>
  <si>
    <t>2200113076</t>
  </si>
  <si>
    <t>2200104643</t>
  </si>
  <si>
    <t>2200113459</t>
  </si>
  <si>
    <t>2200113461</t>
  </si>
  <si>
    <t>2100061358</t>
  </si>
  <si>
    <t>2100087531</t>
  </si>
  <si>
    <t>2200113836</t>
  </si>
  <si>
    <t>2200145913</t>
  </si>
  <si>
    <t>2200117727</t>
  </si>
  <si>
    <t>GUIA DOBLE DE BROCA 2.5/3.5</t>
  </si>
  <si>
    <t>GUIA DOBLE DE BROCA 4.5/6.5</t>
  </si>
  <si>
    <t xml:space="preserve">ENTREGADO </t>
  </si>
  <si>
    <t xml:space="preserve">RECIBIDO </t>
  </si>
  <si>
    <t>INSTRUMENTADOR</t>
  </si>
  <si>
    <t xml:space="preserve">VERIFICADO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</si>
  <si>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</si>
  <si>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</si>
  <si>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</si>
  <si>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</si>
  <si>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>NOTA</t>
  </si>
  <si>
    <t xml:space="preserve">POR FAVOR NO RETIRAR LAS PIEZAS DE INSTRUMENTAL </t>
  </si>
  <si>
    <t>QUE SE ENCUENTRAN DENTRO DEL EQUIPO Y NO</t>
  </si>
  <si>
    <t>RETIRAR LAS PIEZAS DEL MOTOR DE SU CONTENEDOR</t>
  </si>
  <si>
    <t/>
  </si>
  <si>
    <t>2200115341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</si>
  <si>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</si>
  <si>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</si>
  <si>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</si>
  <si>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</si>
  <si>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</si>
  <si>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</si>
  <si>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CENTRO QUIRURGICO ITEV</t>
  </si>
  <si>
    <t>INSTITUCION/CLINICA/HOSPITAL</t>
  </si>
  <si>
    <t xml:space="preserve"> INQ</t>
  </si>
  <si>
    <t>QUITO</t>
  </si>
  <si>
    <t>10:00AM</t>
  </si>
  <si>
    <t>DRA. TENEZACA</t>
  </si>
  <si>
    <t xml:space="preserve">TIPO DE SEGURO </t>
  </si>
  <si>
    <t xml:space="preserve">IDENTIFICACION DEL PACIENTE </t>
  </si>
  <si>
    <t>2200109891</t>
  </si>
  <si>
    <t>A</t>
  </si>
  <si>
    <t>2200111910</t>
  </si>
  <si>
    <t>2200040225</t>
  </si>
  <si>
    <t>2200125150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</si>
</sst>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&quot;$&quot;#,##0.00"/>
    <numFmt numFmtId="166" formatCode="_(&quot;$&quot;* #,##0.00_);_(&quot;$&quot;* \(#,##0.00\);_(&quot;$&quot;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6" fillId="0" borderId="0" xfId="0" applyFont="1"/>
    <xf numFmtId="0" fontId="9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4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3" fillId="0" borderId="4" xfId="0" applyFont="1" applyBorder="1" applyAlignment="1">
      <alignment wrapText="1"/>
    </xf>
    <xf numFmtId="0" fontId="13" fillId="0" borderId="0" xfId="0" applyFont="1"/>
    <xf numFmtId="49" fontId="14" fillId="6" borderId="1" xfId="0" applyNumberFormat="1" applyFont="1" applyFill="1" applyBorder="1" applyAlignment="1">
      <alignment horizontal="center"/>
    </xf>
    <xf numFmtId="0" fontId="14" fillId="6" borderId="1" xfId="0" applyFont="1" applyFill="1" applyBorder="1"/>
    <xf numFmtId="1" fontId="14" fillId="7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1" fontId="14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15" fillId="7" borderId="1" xfId="0" applyNumberFormat="1" applyFont="1" applyFill="1" applyBorder="1" applyAlignment="1" applyProtection="1">
      <alignment horizontal="center" wrapText="1" readingOrder="1"/>
      <protection locked="0"/>
    </xf>
    <xf numFmtId="0" fontId="14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0" fillId="0" borderId="8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2" fillId="0" borderId="14" xfId="1" applyFont="1" applyBorder="1"/>
    <xf numFmtId="0" fontId="22" fillId="0" borderId="15" xfId="1" applyFont="1" applyBorder="1"/>
    <xf numFmtId="0" fontId="22" fillId="0" borderId="0" xfId="1" applyFont="1"/>
    <xf numFmtId="0" fontId="23" fillId="3" borderId="0" xfId="0" applyFont="1" applyFill="1" applyAlignment="1">
      <alignment vertical="center"/>
    </xf>
    <xf numFmtId="164" fontId="24" fillId="0" borderId="1" xfId="0" applyNumberFormat="1" applyFont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4" fillId="2" borderId="1" xfId="0" applyFont="1" applyFill="1" applyBorder="1" applyAlignment="1">
      <alignment vertical="center"/>
    </xf>
    <xf numFmtId="0" fontId="23" fillId="3" borderId="0" xfId="0" applyFont="1" applyFill="1" applyAlignment="1">
      <alignment vertical="center" wrapText="1"/>
    </xf>
    <xf numFmtId="49" fontId="24" fillId="0" borderId="1" xfId="0" applyNumberFormat="1" applyFont="1" applyBorder="1" applyAlignment="1">
      <alignment horizontal="left" vertical="center"/>
    </xf>
    <xf numFmtId="49" fontId="24" fillId="2" borderId="1" xfId="0" applyNumberFormat="1" applyFont="1" applyFill="1" applyBorder="1" applyAlignment="1">
      <alignment horizontal="left" vertical="center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20" fontId="24" fillId="0" borderId="1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3" fillId="2" borderId="0" xfId="0" applyFont="1" applyFill="1" applyAlignment="1">
      <alignment vertical="center"/>
    </xf>
    <xf numFmtId="49" fontId="25" fillId="2" borderId="17" xfId="0" applyNumberFormat="1" applyFont="1" applyFill="1" applyBorder="1" applyAlignment="1">
      <alignment horizontal="left"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left" vertical="center"/>
    </xf>
    <xf numFmtId="0" fontId="15" fillId="0" borderId="3" xfId="0" applyFont="1" applyBorder="1" applyAlignment="1">
      <alignment horizontal="center"/>
    </xf>
    <xf numFmtId="0" fontId="31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32" fillId="0" borderId="1" xfId="0" applyFont="1" applyBorder="1"/>
    <xf numFmtId="165" fontId="32" fillId="0" borderId="1" xfId="0" applyNumberFormat="1" applyFont="1" applyBorder="1" applyAlignment="1">
      <alignment horizontal="right" vertical="center"/>
    </xf>
    <xf numFmtId="165" fontId="14" fillId="0" borderId="1" xfId="2" applyNumberFormat="1" applyFont="1" applyBorder="1" applyAlignment="1">
      <alignment horizontal="right"/>
    </xf>
    <xf numFmtId="0" fontId="32" fillId="0" borderId="0" xfId="0" applyFont="1"/>
    <xf numFmtId="0" fontId="32" fillId="0" borderId="18" xfId="0" applyFont="1" applyBorder="1"/>
    <xf numFmtId="0" fontId="3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8" fillId="0" borderId="1" xfId="0" applyFont="1" applyBorder="1" applyAlignment="1">
      <alignment horizontal="right"/>
    </xf>
    <xf numFmtId="165" fontId="15" fillId="0" borderId="1" xfId="2" applyNumberFormat="1" applyFont="1" applyBorder="1"/>
    <xf numFmtId="49" fontId="14" fillId="2" borderId="19" xfId="0" applyNumberFormat="1" applyFont="1" applyFill="1" applyBorder="1" applyAlignment="1">
      <alignment horizontal="center"/>
    </xf>
    <xf numFmtId="49" fontId="14" fillId="6" borderId="1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0" fillId="8" borderId="2" xfId="0" applyFont="1" applyFill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left" vertical="center"/>
    </xf>
    <xf numFmtId="0" fontId="19" fillId="2" borderId="9" xfId="0" applyFont="1" applyFill="1" applyBorder="1" applyAlignment="1">
      <alignment horizontal="left" vertical="center"/>
    </xf>
    <xf numFmtId="0" fontId="21" fillId="0" borderId="7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3" fillId="3" borderId="16" xfId="0" applyFont="1" applyFill="1" applyBorder="1" applyAlignment="1">
      <alignment horizontal="left" vertical="center"/>
    </xf>
  </cellXfs>
  <cellStyles count="3">
    <cellStyle name="Moneda 3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951B774A-87BA-42B7-BE5A-F0880DDD4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0"/>
  <sheetViews>
    <sheetView tabSelected="1" topLeftCell="A51" zoomScale="56" zoomScaleNormal="56" workbookViewId="0">
      <selection activeCell="C64" sqref="C64"/>
    </sheetView>
  </sheetViews>
  <sheetFormatPr baseColWidth="10" defaultColWidth="11.453125" defaultRowHeight="20.149999999999999" customHeight="1" x14ac:dyDescent="0.35"/>
  <cols>
    <col min="1" max="1" width="21.1796875" style="1" bestFit="1" customWidth="1"/>
    <col min="2" max="2" width="30.54296875" style="1" bestFit="1" customWidth="1"/>
    <col min="3" max="3" width="75.453125" style="1" bestFit="1" customWidth="1"/>
    <col min="4" max="4" width="30.81640625" style="1" bestFit="1" customWidth="1"/>
    <col min="5" max="5" width="22.453125" style="1" customWidth="1"/>
    <col min="6" max="7" width="20.1796875" style="1" customWidth="1"/>
    <col min="8" max="16384" width="11.453125" style="1"/>
  </cols>
  <sheetData>
    <row r="1" spans="1:10" ht="24" customHeight="1" thickBot="1" x14ac:dyDescent="0.4">
      <c r="A1" s="52"/>
      <c r="B1" s="53"/>
      <c r="C1" s="54"/>
      <c r="D1" s="54"/>
      <c r="E1" s="54"/>
      <c r="F1" s="3"/>
      <c r="G1" s="3"/>
    </row>
    <row r="2" spans="1:10" ht="24" customHeight="1" thickBot="1" x14ac:dyDescent="0.4">
      <c r="A2" s="55"/>
      <c r="B2" s="56"/>
      <c r="C2" s="103" t="s">
        <v>181</v>
      </c>
      <c r="D2" s="105" t="s">
        <v>182</v>
      </c>
      <c r="E2" s="106"/>
      <c r="F2" s="3"/>
      <c r="G2" s="3"/>
    </row>
    <row r="3" spans="1:10" ht="24" customHeight="1" thickBot="1" x14ac:dyDescent="0.4">
      <c r="A3" s="57"/>
      <c r="B3" s="58"/>
      <c r="C3" s="104"/>
      <c r="D3" s="59" t="s">
        <v>183</v>
      </c>
      <c r="E3" s="60"/>
      <c r="F3" s="3"/>
      <c r="G3" s="3"/>
    </row>
    <row r="4" spans="1:10" ht="24" customHeight="1" thickBot="1" x14ac:dyDescent="0.4">
      <c r="A4" s="57"/>
      <c r="B4" s="58"/>
      <c r="C4" s="107" t="s">
        <v>184</v>
      </c>
      <c r="D4" s="109" t="s">
        <v>185</v>
      </c>
      <c r="E4" s="110"/>
      <c r="F4" s="3"/>
      <c r="G4" s="3"/>
    </row>
    <row r="5" spans="1:10" ht="24" customHeight="1" thickBot="1" x14ac:dyDescent="0.45">
      <c r="A5" s="61"/>
      <c r="B5" s="62"/>
      <c r="C5" s="108"/>
      <c r="D5" s="111" t="s">
        <v>186</v>
      </c>
      <c r="E5" s="112"/>
      <c r="F5" s="3"/>
      <c r="G5" s="3"/>
    </row>
    <row r="6" spans="1:10" ht="24" customHeight="1" x14ac:dyDescent="0.4">
      <c r="A6" s="63"/>
      <c r="B6" s="63"/>
      <c r="C6" s="63"/>
      <c r="D6" s="63"/>
      <c r="E6" s="63"/>
      <c r="F6" s="3"/>
      <c r="G6" s="3"/>
    </row>
    <row r="7" spans="1:10" ht="24" customHeight="1" x14ac:dyDescent="0.35">
      <c r="A7" s="64" t="s">
        <v>0</v>
      </c>
      <c r="B7" s="64"/>
      <c r="C7" s="65">
        <f ca="1">NOW()</f>
        <v>45392.560828472226</v>
      </c>
      <c r="D7" s="64" t="s">
        <v>1</v>
      </c>
      <c r="E7" s="66">
        <v>20240100023</v>
      </c>
      <c r="F7" s="3"/>
      <c r="G7" s="3"/>
    </row>
    <row r="8" spans="1:10" ht="24" customHeight="1" x14ac:dyDescent="0.35">
      <c r="A8" s="67"/>
      <c r="B8" s="67"/>
      <c r="C8" s="67"/>
      <c r="D8" s="67"/>
      <c r="E8" s="67"/>
      <c r="F8" s="3"/>
      <c r="G8" s="3"/>
    </row>
    <row r="9" spans="1:10" ht="24" customHeight="1" x14ac:dyDescent="0.35">
      <c r="A9" s="64" t="s">
        <v>2</v>
      </c>
      <c r="B9" s="64"/>
      <c r="C9" s="68" t="s">
        <v>187</v>
      </c>
      <c r="D9" s="69" t="s">
        <v>3</v>
      </c>
      <c r="E9" s="70"/>
      <c r="F9" s="3"/>
      <c r="G9" s="3"/>
    </row>
    <row r="10" spans="1:10" ht="24" customHeight="1" x14ac:dyDescent="0.35">
      <c r="A10" s="67"/>
      <c r="B10" s="67"/>
      <c r="C10" s="67"/>
      <c r="D10" s="67"/>
      <c r="E10" s="67"/>
      <c r="F10" s="3"/>
      <c r="G10" s="3"/>
    </row>
    <row r="11" spans="1:10" ht="24" customHeight="1" x14ac:dyDescent="0.35">
      <c r="A11" s="113" t="s">
        <v>188</v>
      </c>
      <c r="B11" s="114"/>
      <c r="C11" s="68" t="s">
        <v>187</v>
      </c>
      <c r="D11" s="69" t="s">
        <v>175</v>
      </c>
      <c r="E11" s="71" t="s">
        <v>189</v>
      </c>
      <c r="F11" s="3"/>
      <c r="G11" s="3"/>
    </row>
    <row r="12" spans="1:10" ht="20" x14ac:dyDescent="0.4">
      <c r="A12" s="67"/>
      <c r="B12" s="67"/>
      <c r="C12" s="67"/>
      <c r="D12" s="67"/>
      <c r="E12" s="67"/>
      <c r="F12" s="50"/>
      <c r="G12" s="50"/>
    </row>
    <row r="13" spans="1:10" ht="20" x14ac:dyDescent="0.4">
      <c r="A13" s="64" t="s">
        <v>4</v>
      </c>
      <c r="B13" s="64"/>
      <c r="C13" s="72" t="s">
        <v>190</v>
      </c>
      <c r="D13" s="69" t="s">
        <v>5</v>
      </c>
      <c r="E13" s="73" t="s">
        <v>6</v>
      </c>
      <c r="F13" s="50"/>
      <c r="G13" s="50"/>
    </row>
    <row r="14" spans="1:10" ht="20" x14ac:dyDescent="0.4">
      <c r="A14" s="67"/>
      <c r="B14" s="67"/>
      <c r="C14" s="67"/>
      <c r="D14" s="67"/>
      <c r="E14" s="67"/>
      <c r="F14" s="51"/>
      <c r="G14" s="51"/>
      <c r="H14" s="4"/>
      <c r="I14" s="101"/>
      <c r="J14" s="101"/>
    </row>
    <row r="15" spans="1:10" s="4" customFormat="1" ht="20.149999999999999" customHeight="1" x14ac:dyDescent="0.4">
      <c r="A15" s="64" t="s">
        <v>7</v>
      </c>
      <c r="B15" s="64"/>
      <c r="C15" s="65">
        <v>45297</v>
      </c>
      <c r="D15" s="69" t="s">
        <v>8</v>
      </c>
      <c r="E15" s="74" t="s">
        <v>191</v>
      </c>
      <c r="F15" s="34"/>
      <c r="G15" s="34"/>
      <c r="I15" s="101"/>
      <c r="J15" s="101"/>
    </row>
    <row r="16" spans="1:10" s="4" customFormat="1" ht="20.149999999999999" customHeight="1" x14ac:dyDescent="0.35">
      <c r="A16" s="67"/>
      <c r="B16" s="67"/>
      <c r="C16" s="67"/>
      <c r="D16" s="67"/>
      <c r="E16" s="67"/>
      <c r="I16" s="5"/>
      <c r="J16" s="5"/>
    </row>
    <row r="17" spans="1:10" s="4" customFormat="1" ht="20.149999999999999" customHeight="1" x14ac:dyDescent="0.35">
      <c r="A17" s="64" t="s">
        <v>9</v>
      </c>
      <c r="B17" s="64"/>
      <c r="C17" s="73" t="s">
        <v>192</v>
      </c>
      <c r="D17" s="75"/>
      <c r="E17" s="76"/>
      <c r="F17" s="6"/>
      <c r="G17" s="7"/>
      <c r="I17" s="5"/>
      <c r="J17" s="5"/>
    </row>
    <row r="18" spans="1:10" s="4" customFormat="1" ht="20.149999999999999" customHeight="1" x14ac:dyDescent="0.4">
      <c r="A18" s="67"/>
      <c r="B18" s="67"/>
      <c r="C18" s="67"/>
      <c r="D18" s="67"/>
      <c r="E18" s="67"/>
      <c r="F18" s="8"/>
      <c r="G18" s="1"/>
      <c r="I18" s="5"/>
      <c r="J18" s="5"/>
    </row>
    <row r="19" spans="1:10" s="4" customFormat="1" ht="20.149999999999999" customHeight="1" x14ac:dyDescent="0.35">
      <c r="A19" s="64" t="s">
        <v>10</v>
      </c>
      <c r="B19" s="64"/>
      <c r="C19" s="73"/>
      <c r="D19" s="69" t="s">
        <v>193</v>
      </c>
      <c r="E19" s="74"/>
      <c r="F19" s="9"/>
      <c r="G19" s="9"/>
      <c r="I19" s="5"/>
      <c r="J19" s="5"/>
    </row>
    <row r="20" spans="1:10" s="4" customFormat="1" ht="20.149999999999999" customHeight="1" x14ac:dyDescent="0.4">
      <c r="A20" s="67"/>
      <c r="B20" s="67"/>
      <c r="C20" s="67"/>
      <c r="D20" s="67"/>
      <c r="E20" s="67"/>
      <c r="F20" s="8"/>
      <c r="G20" s="1"/>
      <c r="I20" s="5"/>
      <c r="J20" s="5"/>
    </row>
    <row r="21" spans="1:10" s="4" customFormat="1" ht="29.5" customHeight="1" x14ac:dyDescent="0.35">
      <c r="A21" s="64" t="s">
        <v>194</v>
      </c>
      <c r="B21" s="64"/>
      <c r="C21" s="77"/>
      <c r="D21" s="78"/>
      <c r="E21" s="79"/>
      <c r="F21" s="10"/>
      <c r="G21" s="10"/>
      <c r="I21" s="5"/>
      <c r="J21" s="5"/>
    </row>
    <row r="22" spans="1:10" s="4" customFormat="1" ht="20.149999999999999" customHeight="1" x14ac:dyDescent="0.4">
      <c r="A22" s="80"/>
      <c r="B22" s="80"/>
      <c r="C22" s="81"/>
      <c r="D22" s="82"/>
      <c r="E22" s="83"/>
      <c r="F22" s="8"/>
      <c r="G22" s="1"/>
      <c r="I22" s="11"/>
      <c r="J22" s="11"/>
    </row>
    <row r="23" spans="1:10" s="4" customFormat="1" ht="30" customHeight="1" x14ac:dyDescent="0.35">
      <c r="A23" s="14" t="s">
        <v>11</v>
      </c>
      <c r="B23" s="14" t="s">
        <v>12</v>
      </c>
      <c r="C23" s="14" t="s">
        <v>13</v>
      </c>
      <c r="D23" s="14" t="s">
        <v>14</v>
      </c>
      <c r="E23" s="14" t="s">
        <v>15</v>
      </c>
      <c r="F23" s="15" t="s">
        <v>16</v>
      </c>
      <c r="G23" s="15" t="s">
        <v>17</v>
      </c>
      <c r="I23" s="13"/>
      <c r="J23" s="13"/>
    </row>
    <row r="24" spans="1:10" ht="20.149999999999999" customHeight="1" x14ac:dyDescent="0.35">
      <c r="A24" s="35" t="s">
        <v>18</v>
      </c>
      <c r="B24" s="35" t="s">
        <v>136</v>
      </c>
      <c r="C24" s="36" t="s">
        <v>19</v>
      </c>
      <c r="D24" s="37">
        <v>3</v>
      </c>
      <c r="E24" s="89"/>
      <c r="F24" s="90">
        <v>220</v>
      </c>
      <c r="G24" s="91">
        <f>(D24*F24)</f>
        <v>660</v>
      </c>
    </row>
    <row r="25" spans="1:10" ht="20.149999999999999" customHeight="1" x14ac:dyDescent="0.35">
      <c r="A25" s="38" t="s">
        <v>20</v>
      </c>
      <c r="B25" s="38" t="s">
        <v>137</v>
      </c>
      <c r="C25" s="39" t="s">
        <v>21</v>
      </c>
      <c r="D25" s="40">
        <v>3</v>
      </c>
      <c r="E25" s="89"/>
      <c r="F25" s="90">
        <v>220</v>
      </c>
      <c r="G25" s="91">
        <f t="shared" ref="G25:G69" si="0">(D25*F25)</f>
        <v>660</v>
      </c>
    </row>
    <row r="26" spans="1:10" ht="20.149999999999999" customHeight="1" x14ac:dyDescent="0.35">
      <c r="A26" s="35" t="s">
        <v>22</v>
      </c>
      <c r="B26" s="35" t="s">
        <v>138</v>
      </c>
      <c r="C26" s="36" t="s">
        <v>23</v>
      </c>
      <c r="D26" s="40">
        <v>3</v>
      </c>
      <c r="E26" s="89"/>
      <c r="F26" s="90">
        <v>220</v>
      </c>
      <c r="G26" s="91">
        <f t="shared" si="0"/>
        <v>660</v>
      </c>
    </row>
    <row r="27" spans="1:10" ht="20.149999999999999" customHeight="1" x14ac:dyDescent="0.35">
      <c r="A27" s="38" t="s">
        <v>24</v>
      </c>
      <c r="B27" s="38" t="s">
        <v>139</v>
      </c>
      <c r="C27" s="39" t="s">
        <v>25</v>
      </c>
      <c r="D27" s="40">
        <v>3</v>
      </c>
      <c r="E27" s="89"/>
      <c r="F27" s="90">
        <v>220</v>
      </c>
      <c r="G27" s="91">
        <f t="shared" si="0"/>
        <v>660</v>
      </c>
    </row>
    <row r="28" spans="1:10" ht="20.149999999999999" customHeight="1" x14ac:dyDescent="0.35">
      <c r="A28" s="35" t="s">
        <v>26</v>
      </c>
      <c r="B28" s="35" t="s">
        <v>140</v>
      </c>
      <c r="C28" s="36" t="s">
        <v>27</v>
      </c>
      <c r="D28" s="40">
        <v>3</v>
      </c>
      <c r="E28" s="89"/>
      <c r="F28" s="90">
        <v>220</v>
      </c>
      <c r="G28" s="91">
        <f t="shared" si="0"/>
        <v>660</v>
      </c>
    </row>
    <row r="29" spans="1:10" ht="20.149999999999999" customHeight="1" x14ac:dyDescent="0.35">
      <c r="A29" s="38" t="s">
        <v>28</v>
      </c>
      <c r="B29" s="35" t="s">
        <v>164</v>
      </c>
      <c r="C29" s="39" t="s">
        <v>29</v>
      </c>
      <c r="D29" s="40">
        <v>0</v>
      </c>
      <c r="E29" s="89"/>
      <c r="F29" s="90">
        <v>220</v>
      </c>
      <c r="G29" s="91">
        <f t="shared" si="0"/>
        <v>0</v>
      </c>
    </row>
    <row r="30" spans="1:10" ht="20.149999999999999" customHeight="1" x14ac:dyDescent="0.35">
      <c r="A30" s="35" t="s">
        <v>30</v>
      </c>
      <c r="B30" s="35" t="s">
        <v>132</v>
      </c>
      <c r="C30" s="36" t="s">
        <v>31</v>
      </c>
      <c r="D30" s="40">
        <v>3</v>
      </c>
      <c r="E30" s="89"/>
      <c r="F30" s="90">
        <v>220</v>
      </c>
      <c r="G30" s="91">
        <f t="shared" si="0"/>
        <v>660</v>
      </c>
    </row>
    <row r="31" spans="1:10" ht="20.149999999999999" customHeight="1" x14ac:dyDescent="0.35">
      <c r="A31" s="38" t="s">
        <v>32</v>
      </c>
      <c r="B31" s="38" t="s">
        <v>141</v>
      </c>
      <c r="C31" s="39" t="s">
        <v>33</v>
      </c>
      <c r="D31" s="40">
        <v>3</v>
      </c>
      <c r="E31" s="89"/>
      <c r="F31" s="90">
        <v>220</v>
      </c>
      <c r="G31" s="91">
        <f t="shared" si="0"/>
        <v>660</v>
      </c>
    </row>
    <row r="32" spans="1:10" ht="20.149999999999999" customHeight="1" x14ac:dyDescent="0.35">
      <c r="A32" s="35" t="s">
        <v>34</v>
      </c>
      <c r="B32" s="35" t="s">
        <v>142</v>
      </c>
      <c r="C32" s="36" t="s">
        <v>35</v>
      </c>
      <c r="D32" s="40">
        <v>3</v>
      </c>
      <c r="E32" s="89"/>
      <c r="F32" s="90">
        <v>220</v>
      </c>
      <c r="G32" s="91">
        <f t="shared" si="0"/>
        <v>660</v>
      </c>
    </row>
    <row r="33" spans="1:9" ht="20.149999999999999" customHeight="1" x14ac:dyDescent="0.35">
      <c r="A33" s="38" t="s">
        <v>36</v>
      </c>
      <c r="B33" s="38" t="s">
        <v>143</v>
      </c>
      <c r="C33" s="39" t="s">
        <v>37</v>
      </c>
      <c r="D33" s="40">
        <v>1</v>
      </c>
      <c r="E33" s="89"/>
      <c r="F33" s="90">
        <v>220</v>
      </c>
      <c r="G33" s="91">
        <f t="shared" si="0"/>
        <v>220</v>
      </c>
    </row>
    <row r="34" spans="1:9" ht="20.149999999999999" customHeight="1" x14ac:dyDescent="0.35">
      <c r="A34" s="35" t="s">
        <v>38</v>
      </c>
      <c r="B34" s="35" t="s">
        <v>144</v>
      </c>
      <c r="C34" s="36" t="s">
        <v>39</v>
      </c>
      <c r="D34" s="40">
        <v>3</v>
      </c>
      <c r="E34" s="89"/>
      <c r="F34" s="90">
        <v>220</v>
      </c>
      <c r="G34" s="91">
        <f t="shared" si="0"/>
        <v>660</v>
      </c>
    </row>
    <row r="35" spans="1:9" ht="20.149999999999999" customHeight="1" x14ac:dyDescent="0.35">
      <c r="A35" s="38" t="s">
        <v>40</v>
      </c>
      <c r="B35" s="38">
        <v>2200022182</v>
      </c>
      <c r="C35" s="39" t="s">
        <v>41</v>
      </c>
      <c r="D35" s="40">
        <v>3</v>
      </c>
      <c r="E35" s="89"/>
      <c r="F35" s="90">
        <v>220</v>
      </c>
      <c r="G35" s="91">
        <f t="shared" si="0"/>
        <v>660</v>
      </c>
      <c r="I35" s="1" t="s">
        <v>196</v>
      </c>
    </row>
    <row r="36" spans="1:9" ht="20.149999999999999" customHeight="1" x14ac:dyDescent="0.35">
      <c r="A36" s="35" t="s">
        <v>42</v>
      </c>
      <c r="B36" s="35">
        <v>2200042941</v>
      </c>
      <c r="C36" s="36" t="s">
        <v>43</v>
      </c>
      <c r="D36" s="40">
        <v>3</v>
      </c>
      <c r="E36" s="89"/>
      <c r="F36" s="90">
        <v>220</v>
      </c>
      <c r="G36" s="91">
        <f t="shared" si="0"/>
        <v>660</v>
      </c>
    </row>
    <row r="37" spans="1:9" ht="20.149999999999999" customHeight="1" x14ac:dyDescent="0.35">
      <c r="A37" s="38" t="s">
        <v>44</v>
      </c>
      <c r="B37" s="38">
        <v>2100088764</v>
      </c>
      <c r="C37" s="39" t="s">
        <v>45</v>
      </c>
      <c r="D37" s="40">
        <v>3</v>
      </c>
      <c r="E37" s="89"/>
      <c r="F37" s="90">
        <v>220</v>
      </c>
      <c r="G37" s="91">
        <f t="shared" si="0"/>
        <v>660</v>
      </c>
    </row>
    <row r="38" spans="1:9" ht="20.149999999999999" customHeight="1" x14ac:dyDescent="0.35">
      <c r="A38" s="35" t="s">
        <v>46</v>
      </c>
      <c r="B38" s="38" t="s">
        <v>180</v>
      </c>
      <c r="C38" s="36" t="s">
        <v>47</v>
      </c>
      <c r="D38" s="40">
        <v>3</v>
      </c>
      <c r="E38" s="89"/>
      <c r="F38" s="90">
        <v>220</v>
      </c>
      <c r="G38" s="91">
        <f t="shared" si="0"/>
        <v>660</v>
      </c>
    </row>
    <row r="39" spans="1:9" ht="20.149999999999999" customHeight="1" x14ac:dyDescent="0.35">
      <c r="A39" s="92" t="s">
        <v>179</v>
      </c>
      <c r="B39" s="35"/>
      <c r="C39" s="36"/>
      <c r="D39" s="41">
        <f>SUM(D24:D38)</f>
        <v>40</v>
      </c>
      <c r="E39" s="89"/>
      <c r="F39" s="90"/>
      <c r="G39" s="91"/>
    </row>
    <row r="40" spans="1:9" ht="20.149999999999999" customHeight="1" x14ac:dyDescent="0.35">
      <c r="A40" s="38" t="s">
        <v>48</v>
      </c>
      <c r="B40" s="38" t="s">
        <v>145</v>
      </c>
      <c r="C40" s="39" t="s">
        <v>49</v>
      </c>
      <c r="D40" s="40">
        <v>3</v>
      </c>
      <c r="E40" s="89"/>
      <c r="F40" s="90">
        <v>220</v>
      </c>
      <c r="G40" s="91">
        <f t="shared" si="0"/>
        <v>660</v>
      </c>
    </row>
    <row r="41" spans="1:9" ht="20.149999999999999" customHeight="1" x14ac:dyDescent="0.35">
      <c r="A41" s="35" t="s">
        <v>50</v>
      </c>
      <c r="B41" s="35" t="s">
        <v>146</v>
      </c>
      <c r="C41" s="36" t="s">
        <v>51</v>
      </c>
      <c r="D41" s="40">
        <v>3</v>
      </c>
      <c r="E41" s="89"/>
      <c r="F41" s="90">
        <v>220</v>
      </c>
      <c r="G41" s="91">
        <f t="shared" si="0"/>
        <v>660</v>
      </c>
    </row>
    <row r="42" spans="1:9" ht="20.149999999999999" customHeight="1" x14ac:dyDescent="0.35">
      <c r="A42" s="38" t="s">
        <v>52</v>
      </c>
      <c r="B42" s="38" t="s">
        <v>147</v>
      </c>
      <c r="C42" s="39" t="s">
        <v>53</v>
      </c>
      <c r="D42" s="40">
        <v>3</v>
      </c>
      <c r="E42" s="89"/>
      <c r="F42" s="90">
        <v>220</v>
      </c>
      <c r="G42" s="91">
        <f t="shared" si="0"/>
        <v>660</v>
      </c>
    </row>
    <row r="43" spans="1:9" ht="20.149999999999999" customHeight="1" x14ac:dyDescent="0.35">
      <c r="A43" s="35" t="s">
        <v>54</v>
      </c>
      <c r="B43" s="35" t="s">
        <v>134</v>
      </c>
      <c r="C43" s="36" t="s">
        <v>55</v>
      </c>
      <c r="D43" s="40">
        <v>3</v>
      </c>
      <c r="E43" s="89"/>
      <c r="F43" s="90">
        <v>220</v>
      </c>
      <c r="G43" s="91">
        <f t="shared" si="0"/>
        <v>660</v>
      </c>
    </row>
    <row r="44" spans="1:9" ht="20.149999999999999" customHeight="1" x14ac:dyDescent="0.35">
      <c r="A44" s="38" t="s">
        <v>56</v>
      </c>
      <c r="B44" s="38" t="s">
        <v>148</v>
      </c>
      <c r="C44" s="39" t="s">
        <v>57</v>
      </c>
      <c r="D44" s="40">
        <v>3</v>
      </c>
      <c r="E44" s="89"/>
      <c r="F44" s="90">
        <v>220</v>
      </c>
      <c r="G44" s="91">
        <f t="shared" si="0"/>
        <v>660</v>
      </c>
    </row>
    <row r="45" spans="1:9" ht="20.149999999999999" customHeight="1" x14ac:dyDescent="0.35">
      <c r="A45" s="35" t="s">
        <v>58</v>
      </c>
      <c r="B45" s="35" t="s">
        <v>149</v>
      </c>
      <c r="C45" s="36" t="s">
        <v>59</v>
      </c>
      <c r="D45" s="40">
        <v>3</v>
      </c>
      <c r="E45" s="89"/>
      <c r="F45" s="90">
        <v>220</v>
      </c>
      <c r="G45" s="91">
        <f t="shared" si="0"/>
        <v>660</v>
      </c>
    </row>
    <row r="46" spans="1:9" ht="20.149999999999999" customHeight="1" x14ac:dyDescent="0.35">
      <c r="A46" s="38" t="s">
        <v>60</v>
      </c>
      <c r="B46" s="38" t="s">
        <v>150</v>
      </c>
      <c r="C46" s="39" t="s">
        <v>61</v>
      </c>
      <c r="D46" s="40">
        <v>3</v>
      </c>
      <c r="E46" s="89"/>
      <c r="F46" s="90">
        <v>220</v>
      </c>
      <c r="G46" s="91">
        <f t="shared" si="0"/>
        <v>660</v>
      </c>
    </row>
    <row r="47" spans="1:9" ht="20.149999999999999" customHeight="1" x14ac:dyDescent="0.35">
      <c r="A47" s="38" t="s">
        <v>62</v>
      </c>
      <c r="B47" s="38" t="s">
        <v>151</v>
      </c>
      <c r="C47" s="39" t="s">
        <v>63</v>
      </c>
      <c r="D47" s="40">
        <v>3</v>
      </c>
      <c r="E47" s="89"/>
      <c r="F47" s="90">
        <v>220</v>
      </c>
      <c r="G47" s="91">
        <f t="shared" si="0"/>
        <v>660</v>
      </c>
    </row>
    <row r="48" spans="1:9" ht="20.149999999999999" customHeight="1" x14ac:dyDescent="0.35">
      <c r="A48" s="38" t="s">
        <v>64</v>
      </c>
      <c r="B48" s="38" t="s">
        <v>195</v>
      </c>
      <c r="C48" s="39" t="s">
        <v>65</v>
      </c>
      <c r="D48" s="40">
        <v>3</v>
      </c>
      <c r="E48" s="89"/>
      <c r="F48" s="90">
        <v>220</v>
      </c>
      <c r="G48" s="91">
        <f t="shared" si="0"/>
        <v>660</v>
      </c>
    </row>
    <row r="49" spans="1:7" ht="20.149999999999999" customHeight="1" x14ac:dyDescent="0.35">
      <c r="A49" s="35" t="s">
        <v>66</v>
      </c>
      <c r="B49" s="35" t="s">
        <v>133</v>
      </c>
      <c r="C49" s="36" t="s">
        <v>67</v>
      </c>
      <c r="D49" s="40">
        <v>3</v>
      </c>
      <c r="E49" s="89"/>
      <c r="F49" s="90">
        <v>220</v>
      </c>
      <c r="G49" s="91">
        <f t="shared" si="0"/>
        <v>660</v>
      </c>
    </row>
    <row r="50" spans="1:7" ht="20.149999999999999" customHeight="1" x14ac:dyDescent="0.35">
      <c r="A50" s="38" t="s">
        <v>68</v>
      </c>
      <c r="B50" s="99" t="s">
        <v>197</v>
      </c>
      <c r="C50" s="39" t="s">
        <v>69</v>
      </c>
      <c r="D50" s="40">
        <v>1</v>
      </c>
      <c r="E50" s="89"/>
      <c r="F50" s="90">
        <v>220</v>
      </c>
      <c r="G50" s="91">
        <f t="shared" si="0"/>
        <v>220</v>
      </c>
    </row>
    <row r="51" spans="1:7" ht="20.149999999999999" customHeight="1" x14ac:dyDescent="0.35">
      <c r="A51" s="35" t="s">
        <v>70</v>
      </c>
      <c r="B51" s="100" t="s">
        <v>198</v>
      </c>
      <c r="C51" s="36" t="s">
        <v>71</v>
      </c>
      <c r="D51" s="40">
        <v>1</v>
      </c>
      <c r="E51" s="89"/>
      <c r="F51" s="90">
        <v>220</v>
      </c>
      <c r="G51" s="91">
        <f t="shared" si="0"/>
        <v>220</v>
      </c>
    </row>
    <row r="52" spans="1:7" ht="20.149999999999999" customHeight="1" x14ac:dyDescent="0.35">
      <c r="A52" s="35" t="s">
        <v>72</v>
      </c>
      <c r="B52" s="35"/>
      <c r="C52" s="36" t="s">
        <v>73</v>
      </c>
      <c r="D52" s="40">
        <v>0</v>
      </c>
      <c r="E52" s="89"/>
      <c r="F52" s="90">
        <v>220</v>
      </c>
      <c r="G52" s="91">
        <f t="shared" si="0"/>
        <v>0</v>
      </c>
    </row>
    <row r="53" spans="1:7" ht="20.149999999999999" customHeight="1" x14ac:dyDescent="0.35">
      <c r="A53" s="92" t="s">
        <v>179</v>
      </c>
      <c r="B53" s="38"/>
      <c r="C53" s="39"/>
      <c r="D53" s="41">
        <f>SUM(D40:D52)</f>
        <v>32</v>
      </c>
      <c r="E53" s="89"/>
      <c r="F53" s="90"/>
      <c r="G53" s="91"/>
    </row>
    <row r="54" spans="1:7" ht="20.149999999999999" customHeight="1" x14ac:dyDescent="0.35">
      <c r="A54" s="35" t="s">
        <v>74</v>
      </c>
      <c r="B54" s="35" t="s">
        <v>152</v>
      </c>
      <c r="C54" s="36" t="s">
        <v>75</v>
      </c>
      <c r="D54" s="40">
        <v>3</v>
      </c>
      <c r="E54" s="89"/>
      <c r="F54" s="90">
        <v>220</v>
      </c>
      <c r="G54" s="91">
        <f t="shared" si="0"/>
        <v>660</v>
      </c>
    </row>
    <row r="55" spans="1:7" ht="20.149999999999999" customHeight="1" x14ac:dyDescent="0.35">
      <c r="A55" s="38" t="s">
        <v>76</v>
      </c>
      <c r="B55" s="38">
        <v>2100041278</v>
      </c>
      <c r="C55" s="39" t="s">
        <v>77</v>
      </c>
      <c r="D55" s="40">
        <v>2</v>
      </c>
      <c r="E55" s="89"/>
      <c r="F55" s="90">
        <v>220</v>
      </c>
      <c r="G55" s="91">
        <f t="shared" si="0"/>
        <v>440</v>
      </c>
    </row>
    <row r="56" spans="1:7" ht="20.149999999999999" customHeight="1" x14ac:dyDescent="0.35">
      <c r="A56" s="35" t="s">
        <v>78</v>
      </c>
      <c r="B56" s="35" t="s">
        <v>153</v>
      </c>
      <c r="C56" s="36" t="s">
        <v>79</v>
      </c>
      <c r="D56" s="40">
        <v>3</v>
      </c>
      <c r="E56" s="89"/>
      <c r="F56" s="90">
        <v>220</v>
      </c>
      <c r="G56" s="91">
        <f t="shared" si="0"/>
        <v>660</v>
      </c>
    </row>
    <row r="57" spans="1:7" ht="20.149999999999999" customHeight="1" x14ac:dyDescent="0.35">
      <c r="A57" s="38" t="s">
        <v>80</v>
      </c>
      <c r="B57" s="38" t="s">
        <v>154</v>
      </c>
      <c r="C57" s="39" t="s">
        <v>81</v>
      </c>
      <c r="D57" s="40">
        <v>3</v>
      </c>
      <c r="E57" s="89"/>
      <c r="F57" s="90">
        <v>220</v>
      </c>
      <c r="G57" s="91">
        <f t="shared" si="0"/>
        <v>660</v>
      </c>
    </row>
    <row r="58" spans="1:7" ht="20.149999999999999" customHeight="1" x14ac:dyDescent="0.35">
      <c r="A58" s="35" t="s">
        <v>82</v>
      </c>
      <c r="B58" s="35" t="s">
        <v>155</v>
      </c>
      <c r="C58" s="36" t="s">
        <v>83</v>
      </c>
      <c r="D58" s="40">
        <v>3</v>
      </c>
      <c r="E58" s="89"/>
      <c r="F58" s="90">
        <v>220</v>
      </c>
      <c r="G58" s="91">
        <f t="shared" si="0"/>
        <v>660</v>
      </c>
    </row>
    <row r="59" spans="1:7" ht="20.149999999999999" customHeight="1" x14ac:dyDescent="0.35">
      <c r="A59" s="38" t="s">
        <v>84</v>
      </c>
      <c r="B59" s="38" t="s">
        <v>156</v>
      </c>
      <c r="C59" s="39" t="s">
        <v>85</v>
      </c>
      <c r="D59" s="40">
        <v>3</v>
      </c>
      <c r="E59" s="89"/>
      <c r="F59" s="90">
        <v>220</v>
      </c>
      <c r="G59" s="91">
        <f t="shared" si="0"/>
        <v>660</v>
      </c>
    </row>
    <row r="60" spans="1:7" ht="20.149999999999999" customHeight="1" x14ac:dyDescent="0.35">
      <c r="A60" s="35" t="s">
        <v>86</v>
      </c>
      <c r="B60" s="35" t="s">
        <v>157</v>
      </c>
      <c r="C60" s="36" t="s">
        <v>87</v>
      </c>
      <c r="D60" s="40">
        <v>3</v>
      </c>
      <c r="E60" s="89"/>
      <c r="F60" s="90">
        <v>220</v>
      </c>
      <c r="G60" s="91">
        <f t="shared" si="0"/>
        <v>660</v>
      </c>
    </row>
    <row r="61" spans="1:7" ht="20.149999999999999" customHeight="1" x14ac:dyDescent="0.35">
      <c r="A61" s="38" t="s">
        <v>88</v>
      </c>
      <c r="B61" s="38" t="s">
        <v>158</v>
      </c>
      <c r="C61" s="39" t="s">
        <v>89</v>
      </c>
      <c r="D61" s="40">
        <v>3</v>
      </c>
      <c r="E61" s="89"/>
      <c r="F61" s="90">
        <v>220</v>
      </c>
      <c r="G61" s="91">
        <f t="shared" si="0"/>
        <v>660</v>
      </c>
    </row>
    <row r="62" spans="1:7" ht="20.149999999999999" customHeight="1" x14ac:dyDescent="0.35">
      <c r="A62" s="35" t="s">
        <v>90</v>
      </c>
      <c r="B62" s="35" t="s">
        <v>159</v>
      </c>
      <c r="C62" s="36" t="s">
        <v>91</v>
      </c>
      <c r="D62" s="40">
        <v>3</v>
      </c>
      <c r="E62" s="89"/>
      <c r="F62" s="90">
        <v>220</v>
      </c>
      <c r="G62" s="91">
        <f t="shared" si="0"/>
        <v>660</v>
      </c>
    </row>
    <row r="63" spans="1:7" ht="20.149999999999999" customHeight="1" x14ac:dyDescent="0.35">
      <c r="A63" s="38" t="s">
        <v>92</v>
      </c>
      <c r="B63" s="38" t="s">
        <v>160</v>
      </c>
      <c r="C63" s="39" t="s">
        <v>93</v>
      </c>
      <c r="D63" s="40">
        <v>2</v>
      </c>
      <c r="E63" s="89"/>
      <c r="F63" s="90">
        <v>220</v>
      </c>
      <c r="G63" s="91">
        <f t="shared" si="0"/>
        <v>440</v>
      </c>
    </row>
    <row r="64" spans="1:7" ht="20.149999999999999" customHeight="1" x14ac:dyDescent="0.35">
      <c r="A64" s="38" t="s">
        <v>92</v>
      </c>
      <c r="B64" s="38" t="s">
        <v>199</v>
      </c>
      <c r="C64" s="39" t="s">
        <v>93</v>
      </c>
      <c r="D64" s="40">
        <v>1</v>
      </c>
      <c r="E64" s="89"/>
      <c r="F64" s="90"/>
      <c r="G64" s="91"/>
    </row>
    <row r="65" spans="1:7" ht="20.149999999999999" customHeight="1" x14ac:dyDescent="0.35">
      <c r="A65" s="35" t="s">
        <v>94</v>
      </c>
      <c r="B65" s="35" t="s">
        <v>161</v>
      </c>
      <c r="C65" s="36" t="s">
        <v>95</v>
      </c>
      <c r="D65" s="40">
        <v>3</v>
      </c>
      <c r="E65" s="89"/>
      <c r="F65" s="90">
        <v>220</v>
      </c>
      <c r="G65" s="91">
        <f t="shared" si="0"/>
        <v>660</v>
      </c>
    </row>
    <row r="66" spans="1:7" ht="20.149999999999999" customHeight="1" x14ac:dyDescent="0.35">
      <c r="A66" s="38" t="s">
        <v>96</v>
      </c>
      <c r="B66" s="38" t="s">
        <v>162</v>
      </c>
      <c r="C66" s="39" t="s">
        <v>97</v>
      </c>
      <c r="D66" s="40">
        <v>3</v>
      </c>
      <c r="E66" s="89"/>
      <c r="F66" s="90">
        <v>220</v>
      </c>
      <c r="G66" s="91">
        <f t="shared" si="0"/>
        <v>660</v>
      </c>
    </row>
    <row r="67" spans="1:7" ht="20.149999999999999" customHeight="1" x14ac:dyDescent="0.35">
      <c r="A67" s="35" t="s">
        <v>98</v>
      </c>
      <c r="B67" s="35" t="s">
        <v>130</v>
      </c>
      <c r="C67" s="36" t="s">
        <v>99</v>
      </c>
      <c r="D67" s="40">
        <v>1</v>
      </c>
      <c r="E67" s="89"/>
      <c r="F67" s="90">
        <v>220</v>
      </c>
      <c r="G67" s="91">
        <f t="shared" si="0"/>
        <v>220</v>
      </c>
    </row>
    <row r="68" spans="1:7" ht="20.149999999999999" customHeight="1" x14ac:dyDescent="0.35">
      <c r="A68" s="38" t="s">
        <v>100</v>
      </c>
      <c r="B68" s="38" t="s">
        <v>163</v>
      </c>
      <c r="C68" s="39" t="s">
        <v>101</v>
      </c>
      <c r="D68" s="40">
        <v>0</v>
      </c>
      <c r="E68" s="89"/>
      <c r="F68" s="90">
        <v>220</v>
      </c>
      <c r="G68" s="91">
        <f t="shared" si="0"/>
        <v>0</v>
      </c>
    </row>
    <row r="69" spans="1:7" ht="20.149999999999999" customHeight="1" x14ac:dyDescent="0.35">
      <c r="A69" s="35" t="s">
        <v>102</v>
      </c>
      <c r="B69" s="35" t="s">
        <v>131</v>
      </c>
      <c r="C69" s="36" t="s">
        <v>103</v>
      </c>
      <c r="D69" s="40">
        <v>0</v>
      </c>
      <c r="E69" s="89"/>
      <c r="F69" s="90">
        <v>220</v>
      </c>
      <c r="G69" s="91">
        <f t="shared" si="0"/>
        <v>0</v>
      </c>
    </row>
    <row r="70" spans="1:7" ht="20.149999999999999" customHeight="1" x14ac:dyDescent="0.35">
      <c r="A70" s="93"/>
      <c r="B70" s="42"/>
      <c r="C70" s="42"/>
      <c r="D70" s="43">
        <f>SUM(D54:D69)</f>
        <v>36</v>
      </c>
      <c r="E70" s="89"/>
      <c r="F70" s="89"/>
      <c r="G70" s="89"/>
    </row>
    <row r="71" spans="1:7" ht="20.149999999999999" customHeight="1" x14ac:dyDescent="0.35">
      <c r="A71" s="94"/>
      <c r="B71" s="95"/>
      <c r="C71" s="95"/>
      <c r="D71" s="96"/>
      <c r="E71" s="92"/>
      <c r="F71" s="97" t="s">
        <v>104</v>
      </c>
      <c r="G71" s="98">
        <f>SUM(G24:G69)</f>
        <v>23540</v>
      </c>
    </row>
    <row r="72" spans="1:7" ht="20.149999999999999" customHeight="1" x14ac:dyDescent="0.35">
      <c r="A72" s="94"/>
      <c r="B72" s="95"/>
      <c r="C72" s="95"/>
      <c r="D72" s="96"/>
      <c r="E72" s="92"/>
      <c r="F72" s="97" t="s">
        <v>105</v>
      </c>
      <c r="G72" s="98">
        <f>+G71*0.12</f>
        <v>2824.7999999999997</v>
      </c>
    </row>
    <row r="73" spans="1:7" ht="20.149999999999999" customHeight="1" x14ac:dyDescent="0.35">
      <c r="A73" s="94"/>
      <c r="B73" s="95"/>
      <c r="C73" s="95"/>
      <c r="D73" s="96"/>
      <c r="E73" s="92"/>
      <c r="F73" s="97" t="s">
        <v>106</v>
      </c>
      <c r="G73" s="98">
        <f>+G71+G72</f>
        <v>26364.799999999999</v>
      </c>
    </row>
    <row r="74" spans="1:7" ht="20.149999999999999" customHeight="1" x14ac:dyDescent="0.35">
      <c r="A74" s="2"/>
      <c r="B74" s="17"/>
      <c r="C74" s="13"/>
      <c r="D74" s="13"/>
      <c r="E74" s="13"/>
    </row>
    <row r="75" spans="1:7" ht="20.149999999999999" customHeight="1" x14ac:dyDescent="0.35">
      <c r="A75" s="2"/>
      <c r="B75" s="17"/>
      <c r="C75" s="13"/>
      <c r="D75" s="13"/>
      <c r="E75" s="13"/>
    </row>
    <row r="76" spans="1:7" ht="20.149999999999999" customHeight="1" x14ac:dyDescent="0.35">
      <c r="A76" s="2"/>
      <c r="B76" s="17"/>
      <c r="C76" s="18"/>
      <c r="D76" s="18"/>
      <c r="E76" s="18"/>
    </row>
    <row r="77" spans="1:7" ht="20.149999999999999" customHeight="1" x14ac:dyDescent="0.35">
      <c r="A77" s="2"/>
      <c r="B77" s="17"/>
      <c r="C77" s="13"/>
      <c r="D77" s="13"/>
      <c r="E77" s="13"/>
    </row>
    <row r="78" spans="1:7" ht="20.149999999999999" customHeight="1" x14ac:dyDescent="0.35">
      <c r="A78" s="2"/>
      <c r="B78" s="17"/>
      <c r="C78" s="13"/>
      <c r="D78" s="13"/>
      <c r="E78" s="13"/>
    </row>
    <row r="79" spans="1:7" ht="20.149999999999999" customHeight="1" x14ac:dyDescent="0.35">
      <c r="A79" s="2"/>
      <c r="B79" s="102" t="s">
        <v>135</v>
      </c>
      <c r="C79" s="102"/>
      <c r="D79" s="13"/>
      <c r="E79" s="13"/>
    </row>
    <row r="80" spans="1:7" ht="20.149999999999999" customHeight="1" x14ac:dyDescent="0.35">
      <c r="A80" s="2"/>
      <c r="B80" s="84" t="s">
        <v>107</v>
      </c>
      <c r="C80" s="85" t="s">
        <v>108</v>
      </c>
      <c r="D80" s="13"/>
      <c r="E80" s="13"/>
    </row>
    <row r="81" spans="1:5" ht="20.149999999999999" customHeight="1" x14ac:dyDescent="0.35">
      <c r="A81" s="2"/>
      <c r="B81" s="44">
        <v>2</v>
      </c>
      <c r="C81" s="45" t="s">
        <v>109</v>
      </c>
      <c r="D81" s="13"/>
      <c r="E81" s="13"/>
    </row>
    <row r="82" spans="1:5" ht="20.149999999999999" customHeight="1" x14ac:dyDescent="0.35">
      <c r="A82" s="2"/>
      <c r="B82" s="44">
        <v>1</v>
      </c>
      <c r="C82" s="45" t="s">
        <v>110</v>
      </c>
      <c r="D82" s="13"/>
      <c r="E82" s="13"/>
    </row>
    <row r="83" spans="1:5" ht="20.149999999999999" customHeight="1" x14ac:dyDescent="0.35">
      <c r="A83" s="2"/>
      <c r="B83" s="44">
        <v>1</v>
      </c>
      <c r="C83" s="45" t="s">
        <v>111</v>
      </c>
      <c r="D83" s="18"/>
      <c r="E83" s="18"/>
    </row>
    <row r="84" spans="1:5" ht="20.149999999999999" customHeight="1" x14ac:dyDescent="0.35">
      <c r="A84" s="2"/>
      <c r="B84" s="44">
        <v>1</v>
      </c>
      <c r="C84" s="45" t="s">
        <v>165</v>
      </c>
      <c r="D84" s="18"/>
      <c r="E84" s="18"/>
    </row>
    <row r="85" spans="1:5" ht="20.149999999999999" customHeight="1" x14ac:dyDescent="0.35">
      <c r="A85" s="2"/>
      <c r="B85" s="44">
        <v>1</v>
      </c>
      <c r="C85" s="45" t="s">
        <v>166</v>
      </c>
      <c r="D85" s="18"/>
      <c r="E85" s="18"/>
    </row>
    <row r="86" spans="1:5" ht="20.149999999999999" customHeight="1" x14ac:dyDescent="0.35">
      <c r="A86" s="2"/>
      <c r="B86" s="84">
        <f>SUM(B81:B85)</f>
        <v>6</v>
      </c>
      <c r="C86" s="45"/>
      <c r="D86" s="13"/>
      <c r="E86" s="13"/>
    </row>
    <row r="87" spans="1:5" ht="20.149999999999999" customHeight="1" x14ac:dyDescent="0.35">
      <c r="A87" s="2"/>
      <c r="B87" s="44"/>
      <c r="C87" s="87" t="s">
        <v>112</v>
      </c>
      <c r="D87" s="13"/>
      <c r="E87" s="13"/>
    </row>
    <row r="88" spans="1:5" ht="20.149999999999999" customHeight="1" x14ac:dyDescent="0.35">
      <c r="A88" s="2"/>
      <c r="B88" s="44">
        <v>1</v>
      </c>
      <c r="C88" s="45" t="s">
        <v>113</v>
      </c>
      <c r="D88" s="13"/>
      <c r="E88" s="13"/>
    </row>
    <row r="89" spans="1:5" ht="20.149999999999999" customHeight="1" x14ac:dyDescent="0.35">
      <c r="A89" s="2"/>
      <c r="B89" s="44">
        <v>1</v>
      </c>
      <c r="C89" s="45" t="s">
        <v>114</v>
      </c>
      <c r="D89" s="13"/>
      <c r="E89" s="13"/>
    </row>
    <row r="90" spans="1:5" ht="20.149999999999999" customHeight="1" x14ac:dyDescent="0.35">
      <c r="A90" s="2"/>
      <c r="B90" s="44">
        <v>1</v>
      </c>
      <c r="C90" s="45" t="s">
        <v>115</v>
      </c>
      <c r="D90" s="13"/>
      <c r="E90" s="13"/>
    </row>
    <row r="91" spans="1:5" ht="20.149999999999999" customHeight="1" x14ac:dyDescent="0.35">
      <c r="A91" s="2"/>
      <c r="B91" s="44">
        <v>1</v>
      </c>
      <c r="C91" s="45" t="s">
        <v>116</v>
      </c>
      <c r="D91" s="18"/>
      <c r="E91" s="18"/>
    </row>
    <row r="92" spans="1:5" ht="20.149999999999999" customHeight="1" x14ac:dyDescent="0.35">
      <c r="A92" s="2"/>
      <c r="B92" s="44">
        <v>1</v>
      </c>
      <c r="C92" s="45" t="s">
        <v>117</v>
      </c>
      <c r="D92" s="13"/>
      <c r="E92" s="13"/>
    </row>
    <row r="93" spans="1:5" ht="20.149999999999999" customHeight="1" x14ac:dyDescent="0.35">
      <c r="A93" s="2"/>
      <c r="B93" s="44">
        <v>4</v>
      </c>
      <c r="C93" s="86" t="s">
        <v>118</v>
      </c>
      <c r="D93" s="13"/>
      <c r="E93" s="13"/>
    </row>
    <row r="94" spans="1:5" ht="20.149999999999999" customHeight="1" x14ac:dyDescent="0.35">
      <c r="A94" s="2"/>
      <c r="B94" s="84">
        <f>SUM(B88:B93)</f>
        <v>9</v>
      </c>
      <c r="C94" s="86"/>
      <c r="D94" s="13"/>
      <c r="E94" s="13"/>
    </row>
    <row r="95" spans="1:5" ht="20.149999999999999" customHeight="1" x14ac:dyDescent="0.35">
      <c r="A95" s="2"/>
      <c r="B95" s="44"/>
      <c r="C95" s="87" t="s">
        <v>119</v>
      </c>
      <c r="D95" s="13"/>
      <c r="E95" s="13"/>
    </row>
    <row r="96" spans="1:5" ht="20.149999999999999" customHeight="1" x14ac:dyDescent="0.35">
      <c r="A96" s="2"/>
      <c r="B96" s="44">
        <v>1</v>
      </c>
      <c r="C96" s="45" t="s">
        <v>113</v>
      </c>
      <c r="D96" s="13"/>
      <c r="E96" s="13"/>
    </row>
    <row r="97" spans="1:5" ht="20.149999999999999" customHeight="1" x14ac:dyDescent="0.35">
      <c r="A97" s="2"/>
      <c r="B97" s="44">
        <v>1</v>
      </c>
      <c r="C97" s="45" t="s">
        <v>114</v>
      </c>
      <c r="D97" s="19"/>
      <c r="E97" s="19"/>
    </row>
    <row r="98" spans="1:5" ht="20.149999999999999" customHeight="1" x14ac:dyDescent="0.35">
      <c r="A98" s="2"/>
      <c r="B98" s="44">
        <v>1</v>
      </c>
      <c r="C98" s="45" t="s">
        <v>115</v>
      </c>
      <c r="D98" s="13"/>
      <c r="E98" s="13"/>
    </row>
    <row r="99" spans="1:5" ht="20.149999999999999" customHeight="1" x14ac:dyDescent="0.35">
      <c r="A99" s="2"/>
      <c r="B99" s="44">
        <v>1</v>
      </c>
      <c r="C99" s="45" t="s">
        <v>116</v>
      </c>
      <c r="D99" s="13"/>
      <c r="E99" s="13"/>
    </row>
    <row r="100" spans="1:5" ht="20.149999999999999" customHeight="1" x14ac:dyDescent="0.35">
      <c r="A100" s="2"/>
      <c r="B100" s="44">
        <v>1</v>
      </c>
      <c r="C100" s="45" t="s">
        <v>117</v>
      </c>
      <c r="D100" s="13"/>
      <c r="E100" s="13"/>
    </row>
    <row r="101" spans="1:5" ht="20.149999999999999" customHeight="1" x14ac:dyDescent="0.35">
      <c r="A101" s="2"/>
      <c r="B101" s="44">
        <v>4</v>
      </c>
      <c r="C101" s="45" t="s">
        <v>118</v>
      </c>
      <c r="D101" s="13"/>
      <c r="E101" s="13"/>
    </row>
    <row r="102" spans="1:5" ht="20.149999999999999" customHeight="1" x14ac:dyDescent="0.35">
      <c r="A102" s="2"/>
      <c r="B102" s="84">
        <f>SUM(B96:B101)</f>
        <v>9</v>
      </c>
      <c r="C102" s="86"/>
      <c r="D102" s="13"/>
      <c r="E102" s="13"/>
    </row>
    <row r="103" spans="1:5" ht="20.149999999999999" customHeight="1" x14ac:dyDescent="0.35">
      <c r="A103" s="2"/>
      <c r="B103" s="44"/>
      <c r="C103" s="87" t="s">
        <v>120</v>
      </c>
      <c r="D103" s="13"/>
      <c r="E103" s="13"/>
    </row>
    <row r="104" spans="1:5" ht="20.149999999999999" customHeight="1" x14ac:dyDescent="0.35">
      <c r="A104" s="2"/>
      <c r="B104" s="44">
        <v>1</v>
      </c>
      <c r="C104" s="45" t="s">
        <v>113</v>
      </c>
      <c r="D104" s="13"/>
      <c r="E104" s="13"/>
    </row>
    <row r="105" spans="1:5" ht="20.149999999999999" customHeight="1" x14ac:dyDescent="0.35">
      <c r="A105" s="2"/>
      <c r="B105" s="44">
        <v>1</v>
      </c>
      <c r="C105" s="45" t="s">
        <v>114</v>
      </c>
      <c r="D105" s="13"/>
      <c r="E105" s="13"/>
    </row>
    <row r="106" spans="1:5" ht="20.149999999999999" customHeight="1" x14ac:dyDescent="0.35">
      <c r="A106" s="2"/>
      <c r="B106" s="44">
        <v>1</v>
      </c>
      <c r="C106" s="45" t="s">
        <v>115</v>
      </c>
    </row>
    <row r="107" spans="1:5" ht="20.149999999999999" customHeight="1" x14ac:dyDescent="0.35">
      <c r="A107" s="17"/>
      <c r="B107" s="44">
        <v>1</v>
      </c>
      <c r="C107" s="45" t="s">
        <v>116</v>
      </c>
      <c r="D107" s="13"/>
      <c r="E107" s="13"/>
    </row>
    <row r="108" spans="1:5" ht="20.149999999999999" customHeight="1" x14ac:dyDescent="0.35">
      <c r="A108" s="17"/>
      <c r="B108" s="44">
        <v>1</v>
      </c>
      <c r="C108" s="45" t="s">
        <v>117</v>
      </c>
      <c r="D108" s="13"/>
      <c r="E108" s="13"/>
    </row>
    <row r="109" spans="1:5" ht="20.149999999999999" customHeight="1" x14ac:dyDescent="0.35">
      <c r="A109" s="17"/>
      <c r="B109" s="42">
        <v>4</v>
      </c>
      <c r="C109" s="45" t="s">
        <v>118</v>
      </c>
      <c r="D109" s="13"/>
      <c r="E109" s="13"/>
    </row>
    <row r="110" spans="1:5" ht="20.149999999999999" customHeight="1" x14ac:dyDescent="0.35">
      <c r="A110" s="17"/>
      <c r="B110" s="88">
        <f>SUM(B104:B109)</f>
        <v>9</v>
      </c>
      <c r="C110" s="86"/>
      <c r="D110" s="13"/>
      <c r="E110" s="13"/>
    </row>
    <row r="111" spans="1:5" ht="20.149999999999999" customHeight="1" x14ac:dyDescent="0.35">
      <c r="A111" s="17"/>
      <c r="B111" s="20"/>
      <c r="C111" s="21"/>
      <c r="D111" s="13"/>
      <c r="E111" s="13"/>
    </row>
    <row r="113" spans="2:6" ht="20.149999999999999" customHeight="1" x14ac:dyDescent="0.35">
      <c r="B113" s="16">
        <v>1</v>
      </c>
      <c r="C113" s="22" t="s">
        <v>121</v>
      </c>
      <c r="E113" s="23"/>
    </row>
    <row r="114" spans="2:6" ht="20.149999999999999" customHeight="1" x14ac:dyDescent="0.35">
      <c r="B114" s="16">
        <v>3</v>
      </c>
      <c r="C114" s="22" t="s">
        <v>122</v>
      </c>
      <c r="E114" s="2"/>
    </row>
    <row r="115" spans="2:6" ht="20.149999999999999" customHeight="1" x14ac:dyDescent="0.35">
      <c r="B115" s="16">
        <v>1</v>
      </c>
      <c r="C115" s="22" t="s">
        <v>123</v>
      </c>
      <c r="E115" s="2"/>
    </row>
    <row r="116" spans="2:6" ht="20.149999999999999" customHeight="1" x14ac:dyDescent="0.35">
      <c r="B116" s="16">
        <v>1</v>
      </c>
      <c r="C116" s="22" t="s">
        <v>124</v>
      </c>
      <c r="E116" s="2"/>
    </row>
    <row r="117" spans="2:6" ht="20.149999999999999" customHeight="1" x14ac:dyDescent="0.4">
      <c r="B117" s="16">
        <v>1</v>
      </c>
      <c r="C117" s="22" t="s">
        <v>125</v>
      </c>
      <c r="D117" s="12"/>
    </row>
    <row r="118" spans="2:6" ht="20.149999999999999" customHeight="1" x14ac:dyDescent="0.35">
      <c r="B118" s="16">
        <v>2</v>
      </c>
      <c r="C118" s="22" t="s">
        <v>126</v>
      </c>
      <c r="E118" s="2"/>
      <c r="F118" s="2"/>
    </row>
    <row r="119" spans="2:6" ht="20.149999999999999" customHeight="1" x14ac:dyDescent="0.4">
      <c r="B119" s="24">
        <f>SUM(B113:B118)</f>
        <v>9</v>
      </c>
      <c r="C119" s="22"/>
      <c r="D119" s="12"/>
      <c r="E119" s="2"/>
      <c r="F119" s="2"/>
    </row>
    <row r="120" spans="2:6" ht="20.149999999999999" customHeight="1" x14ac:dyDescent="0.35">
      <c r="B120" s="2"/>
      <c r="C120" s="2"/>
      <c r="E120" s="2"/>
      <c r="F120" s="2"/>
    </row>
    <row r="121" spans="2:6" ht="20.149999999999999" customHeight="1" x14ac:dyDescent="0.4">
      <c r="B121" s="46" t="s">
        <v>171</v>
      </c>
      <c r="C121" s="47" t="s">
        <v>172</v>
      </c>
      <c r="E121" s="2"/>
      <c r="F121" s="2"/>
    </row>
    <row r="122" spans="2:6" ht="20.149999999999999" customHeight="1" x14ac:dyDescent="0.4">
      <c r="B122" s="8"/>
      <c r="C122" s="47" t="s">
        <v>173</v>
      </c>
      <c r="E122" s="2"/>
      <c r="F122" s="2"/>
    </row>
    <row r="123" spans="2:6" ht="20.149999999999999" customHeight="1" x14ac:dyDescent="0.4">
      <c r="B123" s="8"/>
      <c r="C123" s="47" t="s">
        <v>174</v>
      </c>
      <c r="E123" s="2"/>
      <c r="F123" s="2"/>
    </row>
    <row r="124" spans="2:6" ht="20.149999999999999" customHeight="1" x14ac:dyDescent="0.4">
      <c r="B124" s="8"/>
      <c r="C124" s="47" t="s">
        <v>127</v>
      </c>
      <c r="E124" s="2"/>
      <c r="F124" s="2"/>
    </row>
    <row r="125" spans="2:6" ht="20.149999999999999" customHeight="1" x14ac:dyDescent="0.4">
      <c r="B125" s="8"/>
      <c r="C125" s="47" t="s">
        <v>128</v>
      </c>
      <c r="E125" s="2"/>
      <c r="F125" s="2"/>
    </row>
    <row r="126" spans="2:6" ht="20.149999999999999" customHeight="1" x14ac:dyDescent="0.4">
      <c r="B126" s="8"/>
      <c r="C126" s="47"/>
      <c r="E126" s="2"/>
      <c r="F126" s="2"/>
    </row>
    <row r="127" spans="2:6" ht="20.149999999999999" customHeight="1" x14ac:dyDescent="0.4">
      <c r="B127" s="48" t="s">
        <v>175</v>
      </c>
      <c r="C127" s="49" t="s">
        <v>176</v>
      </c>
      <c r="E127" s="2"/>
      <c r="F127" s="2"/>
    </row>
    <row r="128" spans="2:6" ht="20.149999999999999" customHeight="1" x14ac:dyDescent="0.4">
      <c r="B128" s="48"/>
      <c r="C128" s="49" t="s">
        <v>177</v>
      </c>
    </row>
    <row r="129" spans="1:3" ht="20.149999999999999" customHeight="1" x14ac:dyDescent="0.4">
      <c r="A129" s="25"/>
      <c r="B129" s="48"/>
      <c r="C129" s="49" t="s">
        <v>178</v>
      </c>
    </row>
    <row r="130" spans="1:3" ht="20.149999999999999" customHeight="1" x14ac:dyDescent="0.4">
      <c r="A130" s="25"/>
      <c r="B130" s="26"/>
      <c r="C130" s="27"/>
    </row>
    <row r="131" spans="1:3" ht="20.149999999999999" customHeight="1" x14ac:dyDescent="0.4">
      <c r="A131" s="25"/>
      <c r="B131" s="26"/>
      <c r="C131" s="27"/>
    </row>
    <row r="132" spans="1:3" ht="20.149999999999999" customHeight="1" x14ac:dyDescent="0.4">
      <c r="A132" s="25"/>
      <c r="B132" s="26"/>
      <c r="C132" s="27"/>
    </row>
    <row r="133" spans="1:3" ht="20.149999999999999" customHeight="1" x14ac:dyDescent="0.4">
      <c r="A133" s="25"/>
      <c r="B133" s="26"/>
      <c r="C133" s="27"/>
    </row>
    <row r="134" spans="1:3" ht="20.149999999999999" customHeight="1" x14ac:dyDescent="0.35">
      <c r="A134" s="4"/>
      <c r="B134" s="28"/>
      <c r="C134" s="29"/>
    </row>
    <row r="135" spans="1:3" ht="20.149999999999999" customHeight="1" thickBot="1" x14ac:dyDescent="0.4">
      <c r="B135" s="1" t="s">
        <v>167</v>
      </c>
      <c r="C135" s="30"/>
    </row>
    <row r="138" spans="1:3" ht="20.149999999999999" customHeight="1" thickBot="1" x14ac:dyDescent="0.4">
      <c r="B138" s="1" t="s">
        <v>168</v>
      </c>
      <c r="C138" s="30"/>
    </row>
    <row r="143" spans="1:3" ht="20.149999999999999" customHeight="1" thickBot="1" x14ac:dyDescent="0.4">
      <c r="B143" s="1" t="s">
        <v>169</v>
      </c>
      <c r="C143" s="30"/>
    </row>
    <row r="145" spans="2:3" ht="20.149999999999999" customHeight="1" x14ac:dyDescent="0.35">
      <c r="B145" s="31"/>
      <c r="C145" s="32"/>
    </row>
    <row r="146" spans="2:3" ht="20.149999999999999" customHeight="1" thickBot="1" x14ac:dyDescent="0.4">
      <c r="B146" s="1" t="s">
        <v>170</v>
      </c>
      <c r="C146" s="30"/>
    </row>
    <row r="147" spans="2:3" ht="20.149999999999999" customHeight="1" x14ac:dyDescent="0.35">
      <c r="B147" s="4"/>
      <c r="C147" s="29"/>
    </row>
    <row r="148" spans="2:3" ht="20.149999999999999" customHeight="1" x14ac:dyDescent="0.35">
      <c r="B148" s="4"/>
      <c r="C148" s="29"/>
    </row>
    <row r="149" spans="2:3" ht="20.149999999999999" customHeight="1" thickBot="1" x14ac:dyDescent="0.4">
      <c r="B149" s="4" t="s">
        <v>129</v>
      </c>
      <c r="C149" s="33"/>
    </row>
    <row r="150" spans="2:3" ht="20.149999999999999" customHeight="1" x14ac:dyDescent="0.35">
      <c r="B150" s="2"/>
    </row>
  </sheetData>
  <mergeCells count="8">
    <mergeCell ref="I14:J15"/>
    <mergeCell ref="B79:C79"/>
    <mergeCell ref="C2:C3"/>
    <mergeCell ref="D2:E2"/>
    <mergeCell ref="C4:C5"/>
    <mergeCell ref="D4:E4"/>
    <mergeCell ref="D5:E5"/>
    <mergeCell ref="A11:B11"/>
  </mergeCells>
  <phoneticPr fontId="1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dcterms:created xsi:type="dcterms:W3CDTF">2023-01-19T15:06:02Z</dcterms:created>
  <dcterms:modified xsi:type="dcterms:W3CDTF">2024-04-10T18:27:40Z</dcterms:modified>
</cp:coreProperties>
</file>