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ok!$A$1:$Y$1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1" l="1"/>
  <c r="AE21" i="1" s="1"/>
  <c r="Z20" i="1"/>
  <c r="Z2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X23" i="1"/>
  <c r="X24" i="1"/>
  <c r="X25" i="1"/>
  <c r="X26" i="1"/>
  <c r="X27" i="1"/>
  <c r="X28" i="1"/>
  <c r="X29" i="1"/>
  <c r="X30" i="1"/>
  <c r="AC20" i="1"/>
  <c r="AE20" i="1" s="1"/>
  <c r="AC19" i="1"/>
  <c r="AE19" i="1" s="1"/>
  <c r="AC18" i="1"/>
  <c r="AE18" i="1" s="1"/>
  <c r="AC17" i="1"/>
  <c r="AE17" i="1" s="1"/>
  <c r="AC16" i="1"/>
  <c r="AE16" i="1" s="1"/>
  <c r="AC15" i="1"/>
  <c r="AE15" i="1" s="1"/>
  <c r="AC14" i="1"/>
  <c r="AE14" i="1" s="1"/>
  <c r="AC13" i="1"/>
  <c r="AE13" i="1" s="1"/>
  <c r="AC12" i="1"/>
  <c r="AE12" i="1" s="1"/>
  <c r="AC11" i="1"/>
  <c r="AE11" i="1" s="1"/>
  <c r="AC10" i="1"/>
  <c r="AE10" i="1" s="1"/>
  <c r="AC8" i="1"/>
  <c r="AE8" i="1" s="1"/>
  <c r="AC9" i="1"/>
  <c r="AE9" i="1" s="1"/>
  <c r="AC3" i="1"/>
  <c r="AE3" i="1" s="1"/>
  <c r="AC4" i="1"/>
  <c r="AE4" i="1" s="1"/>
  <c r="AC5" i="1"/>
  <c r="AE5" i="1" s="1"/>
  <c r="AC6" i="1"/>
  <c r="AE6" i="1" s="1"/>
  <c r="AC7" i="1"/>
  <c r="AE7" i="1" s="1"/>
</calcChain>
</file>

<file path=xl/sharedStrings.xml><?xml version="1.0" encoding="utf-8"?>
<sst xmlns="http://schemas.openxmlformats.org/spreadsheetml/2006/main" count="214" uniqueCount="118">
  <si>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</si>
  <si>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</si>
  <si>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</si>
  <si>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</si>
  <si>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</si>
  <si>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</si>
  <si>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</si>
  <si>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</si>
  <si>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</si>
  <si>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</si>
  <si>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</si>
  <si>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</si>
  <si>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</si>
  <si>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</si>
  <si>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</si>
  <si>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</si>
  <si>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Jan 2020</t>
  </si>
  <si>
    <t>Dec 2024</t>
  </si>
  <si>
    <t>SF-102.250</t>
  </si>
  <si>
    <t>210936621</t>
  </si>
  <si>
    <t xml:space="preserve">TORNILLO DE  BLOQUEO 3.5*50mm ACERO </t>
  </si>
  <si>
    <t>50</t>
  </si>
  <si>
    <t>Sep 2021</t>
  </si>
  <si>
    <t>Aug 2026</t>
  </si>
  <si>
    <t>jul-2022</t>
  </si>
  <si>
    <t>jul-2027</t>
  </si>
  <si>
    <t>P06B01</t>
  </si>
  <si>
    <t xml:space="preserve"> P06A19</t>
  </si>
  <si>
    <t>102.248</t>
  </si>
  <si>
    <t>210733736</t>
  </si>
  <si>
    <t xml:space="preserve">TORNILLO CORTICAL 3.5*48mm ACERO </t>
  </si>
  <si>
    <t>sep-2022</t>
  </si>
  <si>
    <t>sep-2027</t>
  </si>
  <si>
    <t>Jul-2022</t>
  </si>
  <si>
    <t>102.224</t>
  </si>
  <si>
    <t>191210361</t>
  </si>
  <si>
    <t xml:space="preserve">TORNILLO CORTICAL 3.5*24mm ACERO </t>
  </si>
  <si>
    <t>abr-2022</t>
  </si>
  <si>
    <t>abr-2027</t>
  </si>
  <si>
    <t>102.264</t>
  </si>
  <si>
    <t>210936631</t>
  </si>
  <si>
    <t xml:space="preserve">TORNILLO CORTICAL 3.5*64mm ACERO </t>
  </si>
  <si>
    <t>may-2022</t>
  </si>
  <si>
    <t>may-2027</t>
  </si>
  <si>
    <t>PAQUETES</t>
  </si>
  <si>
    <t>UNIDADES</t>
  </si>
  <si>
    <t>102.222</t>
  </si>
  <si>
    <t>191210360</t>
  </si>
  <si>
    <t xml:space="preserve">TORNILLO CORTICAL 3.5*22mm ACERO </t>
  </si>
  <si>
    <t>SUELTOS</t>
  </si>
  <si>
    <t>475</t>
  </si>
  <si>
    <t>HACER</t>
  </si>
  <si>
    <t>102.274</t>
  </si>
  <si>
    <t>210936633</t>
  </si>
  <si>
    <t>TORNILLO CORTICAL 3.5*74mm ACERO</t>
  </si>
  <si>
    <t>102.270</t>
  </si>
  <si>
    <t>210936632</t>
  </si>
  <si>
    <t>TORNILLO CORTICAL 3.5*70mm ACERO</t>
  </si>
  <si>
    <t>102.214</t>
  </si>
  <si>
    <t>220344216</t>
  </si>
  <si>
    <t xml:space="preserve">TORNILLO CORTICAL 3.5*14mm ACERO </t>
  </si>
  <si>
    <t>Mar-2022</t>
  </si>
  <si>
    <t>Feb-2027</t>
  </si>
  <si>
    <t>SF-102.248</t>
  </si>
  <si>
    <t>200111929</t>
  </si>
  <si>
    <t xml:space="preserve">TORNILLO DE  BLOQUEO 3.5*48mm ACERO </t>
  </si>
  <si>
    <t>jun-2022</t>
  </si>
  <si>
    <t>jun-2027</t>
  </si>
  <si>
    <t>subtotal</t>
  </si>
  <si>
    <t>TOTAL</t>
  </si>
  <si>
    <t>jul-2026</t>
  </si>
  <si>
    <t>Jul-2021</t>
  </si>
  <si>
    <t>SF-102.260</t>
  </si>
  <si>
    <t>210936624</t>
  </si>
  <si>
    <t xml:space="preserve">TORNILLO DE  BLOQUEO 3.5*60mm ACERO </t>
  </si>
  <si>
    <t>SF-102.246</t>
  </si>
  <si>
    <t>200111920</t>
  </si>
  <si>
    <t xml:space="preserve">TORNILLO DE  BLOQUEO 3.5*46mm ACERO </t>
  </si>
  <si>
    <t>SF-102.218</t>
  </si>
  <si>
    <t>211038700</t>
  </si>
  <si>
    <t xml:space="preserve">TORNILLO DE  BLOQUEO 3.5*18mm ACERO </t>
  </si>
  <si>
    <t>SF-102.222</t>
  </si>
  <si>
    <t xml:space="preserve">TORNILLO DE  BLOQUEO 3.5*22mm ACERO </t>
  </si>
  <si>
    <t>200112213</t>
  </si>
  <si>
    <t>Jun-2026</t>
  </si>
  <si>
    <t>SF-102.220</t>
  </si>
  <si>
    <t>190805847</t>
  </si>
  <si>
    <t xml:space="preserve">TORNILLO DE  BLOQUEO 3.5*20mm ACERO </t>
  </si>
  <si>
    <t>ago-2022</t>
  </si>
  <si>
    <t>ago-2027</t>
  </si>
  <si>
    <t>Aug 2019</t>
  </si>
  <si>
    <t>Jul-2024</t>
  </si>
  <si>
    <t>SF-102.256</t>
  </si>
  <si>
    <t>201123927</t>
  </si>
  <si>
    <t xml:space="preserve">TORNILLO DE  BLOQUEO 3.5*56mm ACERO </t>
  </si>
  <si>
    <t>SF-102.252</t>
  </si>
  <si>
    <t>210937133</t>
  </si>
  <si>
    <t xml:space="preserve">TORNILLO DE  BLOQUEO 3.5*52mm ACERO </t>
  </si>
  <si>
    <t>SF-102.258</t>
  </si>
  <si>
    <t>210936623</t>
  </si>
  <si>
    <t xml:space="preserve">TORNILLO DE  BLOQUEO 3.5*58mm ACERO </t>
  </si>
  <si>
    <t>SF-102.254</t>
  </si>
  <si>
    <t>201123926</t>
  </si>
  <si>
    <t xml:space="preserve">TORNILLO DE  BLOQUEO 3.5*54mm ACERO </t>
  </si>
  <si>
    <t>Nov 2021</t>
  </si>
  <si>
    <t>Oct 2026</t>
  </si>
  <si>
    <t>SF-102.285</t>
  </si>
  <si>
    <t>TORNILLO DE BLOQUEO 3.5 *85 mm ACERO</t>
  </si>
  <si>
    <t>30</t>
  </si>
  <si>
    <t>102.250</t>
  </si>
  <si>
    <t>210733737</t>
  </si>
  <si>
    <t xml:space="preserve">TORNILLO CORTICAL 3.5*50mm ACERO </t>
  </si>
  <si>
    <t>162</t>
  </si>
  <si>
    <t>102.216</t>
  </si>
  <si>
    <t>220445651</t>
  </si>
  <si>
    <t xml:space="preserve">TORNILLO CORTICAL 3.5*16mm ACERO </t>
  </si>
  <si>
    <t>Abr-2022</t>
  </si>
  <si>
    <t>Mar-2027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</si>
</sst>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0" fontId="0" fillId="3" borderId="1" xfId="0" applyFill="1" applyBorder="1"/>
    <xf numFmtId="0" fontId="0" fillId="4" borderId="0" xfId="0" applyNumberFormat="1" applyFill="1"/>
    <xf numFmtId="0" fontId="0" fillId="0" borderId="1" xfId="0" applyNumberFormat="1" applyBorder="1" applyAlignment="1">
      <alignment horizontal="left"/>
    </xf>
    <xf numFmtId="0" fontId="0" fillId="5" borderId="0" xfId="0" applyFill="1"/>
    <xf numFmtId="1" fontId="0" fillId="5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zoomScale="90" zoomScaleNormal="90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L23" sqref="L23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43.5703125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  <col min="24" max="24" width="6.140625" customWidth="1"/>
    <col min="25" max="25" width="6.7109375" customWidth="1"/>
    <col min="26" max="26" width="6.7109375" style="18" customWidth="1"/>
    <col min="27" max="27" width="6.7109375" customWidth="1"/>
    <col min="28" max="28" width="5.28515625" customWidth="1"/>
    <col min="29" max="29" width="5.140625" customWidth="1"/>
    <col min="30" max="30" width="6.7109375" customWidth="1"/>
    <col min="31" max="31" width="7.5703125" customWidth="1"/>
  </cols>
  <sheetData>
    <row r="1" spans="1:31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  <c r="Z1" s="18" t="s">
        <v>51</v>
      </c>
      <c r="AA1" t="s">
        <v>44</v>
      </c>
      <c r="AB1" t="s">
        <v>45</v>
      </c>
      <c r="AC1" t="s">
        <v>68</v>
      </c>
      <c r="AD1" t="s">
        <v>49</v>
      </c>
      <c r="AE1" t="s">
        <v>69</v>
      </c>
    </row>
    <row r="2" spans="1:31" x14ac:dyDescent="0.25">
      <c r="C2" s="1" t="s">
        <v>26</v>
      </c>
      <c r="D2" s="1" t="s">
        <v>27</v>
      </c>
      <c r="E2" s="1"/>
      <c r="F2" s="1"/>
      <c r="G2" s="1" t="s">
        <v>34</v>
      </c>
      <c r="H2" s="5" t="s">
        <v>35</v>
      </c>
      <c r="I2" s="5" t="s">
        <v>36</v>
      </c>
      <c r="J2" s="16" t="s">
        <v>21</v>
      </c>
      <c r="K2" s="5" t="s">
        <v>37</v>
      </c>
      <c r="L2" s="5" t="s">
        <v>38</v>
      </c>
      <c r="M2" s="1" t="s">
        <v>11</v>
      </c>
      <c r="N2" s="1"/>
      <c r="O2" s="1"/>
      <c r="P2" s="7">
        <v>46113</v>
      </c>
      <c r="Q2" s="2" t="s">
        <v>15</v>
      </c>
      <c r="X2" s="3">
        <v>265</v>
      </c>
      <c r="Y2" s="20">
        <v>50</v>
      </c>
      <c r="Z2" s="21">
        <f>X2/50</f>
        <v>5.3</v>
      </c>
    </row>
    <row r="3" spans="1:31" x14ac:dyDescent="0.25">
      <c r="C3" s="17" t="s">
        <v>26</v>
      </c>
      <c r="D3" s="1" t="s">
        <v>27</v>
      </c>
      <c r="E3" s="1"/>
      <c r="F3" s="1"/>
      <c r="G3" s="1" t="s">
        <v>46</v>
      </c>
      <c r="H3" s="5" t="s">
        <v>47</v>
      </c>
      <c r="I3" s="5" t="s">
        <v>48</v>
      </c>
      <c r="J3" s="16" t="s">
        <v>21</v>
      </c>
      <c r="K3" s="5" t="s">
        <v>24</v>
      </c>
      <c r="L3" s="5" t="s">
        <v>25</v>
      </c>
      <c r="M3" s="1" t="s">
        <v>11</v>
      </c>
      <c r="N3" s="1"/>
      <c r="O3" s="1"/>
      <c r="P3" s="7">
        <v>46204</v>
      </c>
      <c r="Q3" s="2" t="s">
        <v>15</v>
      </c>
      <c r="X3" s="3" t="s">
        <v>50</v>
      </c>
      <c r="Y3" s="20">
        <v>50</v>
      </c>
      <c r="Z3" s="21">
        <f t="shared" ref="Z3:Z21" si="0">X3/50</f>
        <v>9.5</v>
      </c>
      <c r="AA3">
        <v>35</v>
      </c>
      <c r="AB3">
        <v>5</v>
      </c>
      <c r="AC3">
        <f t="shared" ref="AC3:AC7" si="1">AA3*AB3</f>
        <v>175</v>
      </c>
      <c r="AD3">
        <v>300</v>
      </c>
      <c r="AE3">
        <f>SUM(AC3:AD3)</f>
        <v>475</v>
      </c>
    </row>
    <row r="4" spans="1:31" x14ac:dyDescent="0.25">
      <c r="C4" s="17" t="s">
        <v>26</v>
      </c>
      <c r="D4" s="1" t="s">
        <v>27</v>
      </c>
      <c r="E4" s="1"/>
      <c r="F4" s="1"/>
      <c r="G4" s="1" t="s">
        <v>52</v>
      </c>
      <c r="H4" s="5" t="s">
        <v>53</v>
      </c>
      <c r="I4" s="5" t="s">
        <v>54</v>
      </c>
      <c r="J4" s="16" t="s">
        <v>21</v>
      </c>
      <c r="K4" s="13" t="s">
        <v>22</v>
      </c>
      <c r="L4" s="13" t="s">
        <v>23</v>
      </c>
      <c r="M4" s="1" t="s">
        <v>11</v>
      </c>
      <c r="N4" s="1"/>
      <c r="O4" s="1"/>
      <c r="P4" s="7">
        <v>46143</v>
      </c>
      <c r="Q4" s="2" t="s">
        <v>15</v>
      </c>
      <c r="X4" s="3">
        <v>80</v>
      </c>
      <c r="Y4" s="20">
        <v>50</v>
      </c>
      <c r="Z4" s="21">
        <f t="shared" si="0"/>
        <v>1.6</v>
      </c>
      <c r="AA4">
        <v>16</v>
      </c>
      <c r="AB4">
        <v>5</v>
      </c>
      <c r="AC4">
        <f t="shared" si="1"/>
        <v>80</v>
      </c>
      <c r="AE4">
        <f t="shared" ref="AE4:AE7" si="2">SUM(AC4:AD4)</f>
        <v>80</v>
      </c>
    </row>
    <row r="5" spans="1:31" x14ac:dyDescent="0.25">
      <c r="C5" s="17" t="s">
        <v>26</v>
      </c>
      <c r="D5" s="1" t="s">
        <v>27</v>
      </c>
      <c r="E5" s="1"/>
      <c r="F5" s="1"/>
      <c r="G5" s="1" t="s">
        <v>58</v>
      </c>
      <c r="H5" s="5" t="s">
        <v>59</v>
      </c>
      <c r="I5" s="5" t="s">
        <v>60</v>
      </c>
      <c r="J5" s="16" t="s">
        <v>21</v>
      </c>
      <c r="K5" s="13" t="s">
        <v>61</v>
      </c>
      <c r="L5" s="13" t="s">
        <v>62</v>
      </c>
      <c r="M5" s="1" t="s">
        <v>11</v>
      </c>
      <c r="N5" s="1"/>
      <c r="O5" s="1"/>
      <c r="P5" s="7">
        <v>46204</v>
      </c>
      <c r="Q5" s="2" t="s">
        <v>15</v>
      </c>
      <c r="X5" s="3">
        <v>303</v>
      </c>
      <c r="Y5" s="20">
        <v>50</v>
      </c>
      <c r="Z5" s="21">
        <f t="shared" si="0"/>
        <v>6.06</v>
      </c>
      <c r="AA5">
        <v>46</v>
      </c>
      <c r="AB5">
        <v>5</v>
      </c>
      <c r="AC5">
        <f t="shared" si="1"/>
        <v>230</v>
      </c>
      <c r="AE5">
        <f t="shared" si="2"/>
        <v>230</v>
      </c>
    </row>
    <row r="6" spans="1:31" x14ac:dyDescent="0.25">
      <c r="C6" s="17" t="s">
        <v>26</v>
      </c>
      <c r="D6" s="1" t="s">
        <v>27</v>
      </c>
      <c r="E6" s="1"/>
      <c r="F6" s="1"/>
      <c r="G6" s="1" t="s">
        <v>39</v>
      </c>
      <c r="H6" s="5" t="s">
        <v>40</v>
      </c>
      <c r="I6" s="5" t="s">
        <v>41</v>
      </c>
      <c r="J6" s="16" t="s">
        <v>21</v>
      </c>
      <c r="K6" s="5" t="s">
        <v>42</v>
      </c>
      <c r="L6" s="5" t="s">
        <v>43</v>
      </c>
      <c r="M6" s="1" t="s">
        <v>11</v>
      </c>
      <c r="N6" s="1"/>
      <c r="O6" s="1"/>
      <c r="P6" s="7">
        <v>46143</v>
      </c>
      <c r="Q6" s="2" t="s">
        <v>15</v>
      </c>
      <c r="X6" s="3">
        <v>85</v>
      </c>
      <c r="Y6" s="20">
        <v>50</v>
      </c>
      <c r="Z6" s="21">
        <f t="shared" si="0"/>
        <v>1.7</v>
      </c>
      <c r="AA6">
        <v>17</v>
      </c>
      <c r="AB6">
        <v>5</v>
      </c>
      <c r="AC6">
        <f t="shared" si="1"/>
        <v>85</v>
      </c>
      <c r="AE6">
        <f t="shared" si="2"/>
        <v>85</v>
      </c>
    </row>
    <row r="7" spans="1:31" x14ac:dyDescent="0.25">
      <c r="C7" s="17" t="s">
        <v>26</v>
      </c>
      <c r="D7" s="1"/>
      <c r="E7" s="1"/>
      <c r="F7" s="1"/>
      <c r="G7" s="1" t="s">
        <v>18</v>
      </c>
      <c r="H7" s="5" t="s">
        <v>19</v>
      </c>
      <c r="I7" s="5" t="s">
        <v>20</v>
      </c>
      <c r="J7" s="16" t="s">
        <v>21</v>
      </c>
      <c r="K7" s="5" t="s">
        <v>22</v>
      </c>
      <c r="L7" s="13" t="s">
        <v>23</v>
      </c>
      <c r="M7" s="1" t="s">
        <v>11</v>
      </c>
      <c r="N7" s="1"/>
      <c r="O7" s="1"/>
      <c r="P7" s="7">
        <v>46143</v>
      </c>
      <c r="Q7" s="2" t="s">
        <v>15</v>
      </c>
      <c r="X7" s="3">
        <v>196</v>
      </c>
      <c r="Y7" s="20">
        <v>50</v>
      </c>
      <c r="Z7" s="21">
        <f t="shared" si="0"/>
        <v>3.92</v>
      </c>
      <c r="AA7">
        <v>19</v>
      </c>
      <c r="AB7">
        <v>5</v>
      </c>
      <c r="AC7">
        <f t="shared" si="1"/>
        <v>95</v>
      </c>
      <c r="AD7">
        <v>101</v>
      </c>
      <c r="AE7">
        <f t="shared" si="2"/>
        <v>196</v>
      </c>
    </row>
    <row r="8" spans="1:31" x14ac:dyDescent="0.25">
      <c r="C8" s="17" t="s">
        <v>26</v>
      </c>
      <c r="D8" s="1"/>
      <c r="E8" s="1"/>
      <c r="F8" s="1"/>
      <c r="G8" s="1" t="s">
        <v>28</v>
      </c>
      <c r="H8" s="5" t="s">
        <v>29</v>
      </c>
      <c r="I8" s="5" t="s">
        <v>30</v>
      </c>
      <c r="J8" s="16" t="s">
        <v>21</v>
      </c>
      <c r="K8" s="13" t="s">
        <v>71</v>
      </c>
      <c r="L8" s="13" t="s">
        <v>70</v>
      </c>
      <c r="M8" s="1" t="s">
        <v>11</v>
      </c>
      <c r="N8" s="1"/>
      <c r="O8" s="1"/>
      <c r="P8" s="7">
        <v>46266</v>
      </c>
      <c r="Q8" s="2" t="s">
        <v>15</v>
      </c>
      <c r="X8" s="3">
        <v>136</v>
      </c>
      <c r="Y8" s="20">
        <v>50</v>
      </c>
      <c r="Z8" s="21">
        <f t="shared" si="0"/>
        <v>2.72</v>
      </c>
      <c r="AA8">
        <v>5</v>
      </c>
      <c r="AB8">
        <v>5</v>
      </c>
      <c r="AC8">
        <f t="shared" ref="AC8:AC9" si="3">AA8*AB8</f>
        <v>25</v>
      </c>
      <c r="AD8">
        <v>111</v>
      </c>
      <c r="AE8">
        <f t="shared" ref="AE8:AE9" si="4">SUM(AC8:AD8)</f>
        <v>136</v>
      </c>
    </row>
    <row r="9" spans="1:31" x14ac:dyDescent="0.25">
      <c r="C9" s="17" t="s">
        <v>26</v>
      </c>
      <c r="D9" s="1"/>
      <c r="E9" s="1"/>
      <c r="F9" s="1"/>
      <c r="G9" s="1" t="s">
        <v>55</v>
      </c>
      <c r="H9" s="19" t="s">
        <v>56</v>
      </c>
      <c r="I9" s="1" t="s">
        <v>57</v>
      </c>
      <c r="J9" s="16" t="s">
        <v>21</v>
      </c>
      <c r="K9" s="5" t="s">
        <v>42</v>
      </c>
      <c r="L9" s="5" t="s">
        <v>43</v>
      </c>
      <c r="M9" s="1" t="s">
        <v>11</v>
      </c>
      <c r="N9" s="1"/>
      <c r="O9" s="1"/>
      <c r="P9" s="7">
        <v>46143</v>
      </c>
      <c r="Q9" s="1" t="s">
        <v>15</v>
      </c>
      <c r="X9" s="3">
        <v>85</v>
      </c>
      <c r="Y9" s="20">
        <v>50</v>
      </c>
      <c r="Z9" s="21">
        <f t="shared" si="0"/>
        <v>1.7</v>
      </c>
      <c r="AA9">
        <v>17</v>
      </c>
      <c r="AB9">
        <v>5</v>
      </c>
      <c r="AC9">
        <f t="shared" si="3"/>
        <v>85</v>
      </c>
      <c r="AE9">
        <f t="shared" si="4"/>
        <v>85</v>
      </c>
    </row>
    <row r="10" spans="1:31" x14ac:dyDescent="0.25">
      <c r="C10" s="17" t="s">
        <v>26</v>
      </c>
      <c r="D10" s="1"/>
      <c r="E10" s="1"/>
      <c r="F10" s="1"/>
      <c r="G10" s="1" t="s">
        <v>72</v>
      </c>
      <c r="H10" s="19" t="s">
        <v>73</v>
      </c>
      <c r="I10" s="1" t="s">
        <v>74</v>
      </c>
      <c r="J10" s="16" t="s">
        <v>21</v>
      </c>
      <c r="K10" s="5" t="s">
        <v>31</v>
      </c>
      <c r="L10" s="5" t="s">
        <v>32</v>
      </c>
      <c r="M10" s="1" t="s">
        <v>11</v>
      </c>
      <c r="N10" s="1"/>
      <c r="O10" s="1"/>
      <c r="P10" s="7">
        <v>46266</v>
      </c>
      <c r="Q10" s="1" t="s">
        <v>15</v>
      </c>
      <c r="X10" s="3">
        <v>83</v>
      </c>
      <c r="Y10" s="20">
        <v>50</v>
      </c>
      <c r="Z10" s="21">
        <f t="shared" si="0"/>
        <v>1.66</v>
      </c>
      <c r="AA10">
        <v>7</v>
      </c>
      <c r="AB10">
        <v>5</v>
      </c>
      <c r="AC10">
        <f t="shared" ref="AC10:AC20" si="5">AA10*AB10</f>
        <v>35</v>
      </c>
      <c r="AD10">
        <v>48</v>
      </c>
      <c r="AE10">
        <f t="shared" ref="AE10:AE20" si="6">SUM(AC10:AD10)</f>
        <v>83</v>
      </c>
    </row>
    <row r="11" spans="1:31" x14ac:dyDescent="0.25">
      <c r="C11" s="17" t="s">
        <v>26</v>
      </c>
      <c r="D11" s="1"/>
      <c r="E11" s="1"/>
      <c r="F11" s="1"/>
      <c r="G11" s="1" t="s">
        <v>63</v>
      </c>
      <c r="H11" s="5" t="s">
        <v>64</v>
      </c>
      <c r="I11" s="5" t="s">
        <v>65</v>
      </c>
      <c r="J11" s="16" t="s">
        <v>21</v>
      </c>
      <c r="K11" s="13" t="s">
        <v>16</v>
      </c>
      <c r="L11" s="13" t="s">
        <v>17</v>
      </c>
      <c r="M11" s="1" t="s">
        <v>11</v>
      </c>
      <c r="N11" s="1"/>
      <c r="O11" s="1"/>
      <c r="P11" s="7">
        <v>46174</v>
      </c>
      <c r="Q11" s="2" t="s">
        <v>15</v>
      </c>
      <c r="X11" s="3">
        <v>147</v>
      </c>
      <c r="Y11" s="20">
        <v>50</v>
      </c>
      <c r="Z11" s="21">
        <f t="shared" si="0"/>
        <v>2.94</v>
      </c>
      <c r="AA11">
        <v>15</v>
      </c>
      <c r="AB11">
        <v>5</v>
      </c>
      <c r="AC11">
        <f t="shared" si="5"/>
        <v>75</v>
      </c>
      <c r="AD11">
        <v>72</v>
      </c>
      <c r="AE11">
        <f t="shared" si="6"/>
        <v>147</v>
      </c>
    </row>
    <row r="12" spans="1:31" x14ac:dyDescent="0.25">
      <c r="C12" s="17" t="s">
        <v>26</v>
      </c>
      <c r="D12" s="1"/>
      <c r="E12" s="1"/>
      <c r="F12" s="1"/>
      <c r="G12" s="1" t="s">
        <v>75</v>
      </c>
      <c r="H12" s="19" t="s">
        <v>76</v>
      </c>
      <c r="I12" s="1" t="s">
        <v>77</v>
      </c>
      <c r="J12" s="16" t="s">
        <v>21</v>
      </c>
      <c r="K12" s="5" t="s">
        <v>66</v>
      </c>
      <c r="L12" s="5" t="s">
        <v>67</v>
      </c>
      <c r="M12" s="1" t="s">
        <v>11</v>
      </c>
      <c r="N12" s="1"/>
      <c r="O12" s="1"/>
      <c r="P12" s="7">
        <v>46174</v>
      </c>
      <c r="Q12" s="1" t="s">
        <v>15</v>
      </c>
      <c r="X12" s="3">
        <v>187</v>
      </c>
      <c r="Y12" s="20">
        <v>50</v>
      </c>
      <c r="Z12" s="21">
        <f t="shared" si="0"/>
        <v>3.74</v>
      </c>
      <c r="AA12">
        <v>14</v>
      </c>
      <c r="AB12">
        <v>5</v>
      </c>
      <c r="AC12">
        <f t="shared" si="5"/>
        <v>70</v>
      </c>
      <c r="AD12">
        <v>117</v>
      </c>
      <c r="AE12">
        <f t="shared" si="6"/>
        <v>187</v>
      </c>
    </row>
    <row r="13" spans="1:31" x14ac:dyDescent="0.25">
      <c r="C13" s="17" t="s">
        <v>26</v>
      </c>
      <c r="D13" s="1"/>
      <c r="E13" s="1"/>
      <c r="F13" s="1"/>
      <c r="G13" s="1" t="s">
        <v>78</v>
      </c>
      <c r="H13" s="19" t="s">
        <v>79</v>
      </c>
      <c r="I13" s="1" t="s">
        <v>80</v>
      </c>
      <c r="J13" s="16" t="s">
        <v>21</v>
      </c>
      <c r="K13" s="5" t="s">
        <v>42</v>
      </c>
      <c r="L13" s="5" t="s">
        <v>43</v>
      </c>
      <c r="M13" s="1" t="s">
        <v>11</v>
      </c>
      <c r="N13" s="1"/>
      <c r="O13" s="1"/>
      <c r="P13" s="7">
        <v>46143</v>
      </c>
      <c r="Q13" s="1" t="s">
        <v>15</v>
      </c>
      <c r="X13" s="3">
        <v>400</v>
      </c>
      <c r="Y13" s="20">
        <v>50</v>
      </c>
      <c r="Z13" s="21">
        <f t="shared" si="0"/>
        <v>8</v>
      </c>
      <c r="AB13">
        <v>5</v>
      </c>
      <c r="AC13">
        <f t="shared" si="5"/>
        <v>0</v>
      </c>
      <c r="AE13">
        <f t="shared" si="6"/>
        <v>0</v>
      </c>
    </row>
    <row r="14" spans="1:31" x14ac:dyDescent="0.25">
      <c r="C14" s="17" t="s">
        <v>26</v>
      </c>
      <c r="D14" s="1"/>
      <c r="E14" s="1"/>
      <c r="F14" s="1"/>
      <c r="G14" s="1" t="s">
        <v>81</v>
      </c>
      <c r="H14" s="19" t="s">
        <v>83</v>
      </c>
      <c r="I14" s="1" t="s">
        <v>82</v>
      </c>
      <c r="J14" s="16" t="s">
        <v>21</v>
      </c>
      <c r="K14" s="13" t="s">
        <v>33</v>
      </c>
      <c r="L14" s="13" t="s">
        <v>84</v>
      </c>
      <c r="M14" s="1" t="s">
        <v>11</v>
      </c>
      <c r="N14" s="1"/>
      <c r="O14" s="1"/>
      <c r="P14" s="7">
        <v>46174</v>
      </c>
      <c r="Q14" s="1" t="s">
        <v>15</v>
      </c>
      <c r="X14" s="3">
        <v>176</v>
      </c>
      <c r="Y14" s="20">
        <v>50</v>
      </c>
      <c r="Z14" s="21">
        <f t="shared" si="0"/>
        <v>3.52</v>
      </c>
      <c r="AB14">
        <v>5</v>
      </c>
      <c r="AC14">
        <f t="shared" si="5"/>
        <v>0</v>
      </c>
      <c r="AE14">
        <f t="shared" si="6"/>
        <v>0</v>
      </c>
    </row>
    <row r="15" spans="1:31" x14ac:dyDescent="0.25">
      <c r="C15" s="17" t="s">
        <v>26</v>
      </c>
      <c r="D15" s="1"/>
      <c r="E15" s="1"/>
      <c r="F15" s="1"/>
      <c r="G15" s="1" t="s">
        <v>85</v>
      </c>
      <c r="H15" s="19" t="s">
        <v>86</v>
      </c>
      <c r="I15" s="1" t="s">
        <v>87</v>
      </c>
      <c r="J15" s="16" t="s">
        <v>21</v>
      </c>
      <c r="K15" s="5" t="s">
        <v>90</v>
      </c>
      <c r="L15" s="13" t="s">
        <v>91</v>
      </c>
      <c r="M15" s="1" t="s">
        <v>11</v>
      </c>
      <c r="N15" s="1"/>
      <c r="O15" s="1"/>
      <c r="P15" s="7">
        <v>46235</v>
      </c>
      <c r="Q15" s="1" t="s">
        <v>15</v>
      </c>
      <c r="X15" s="3">
        <v>80</v>
      </c>
      <c r="Y15" s="20">
        <v>50</v>
      </c>
      <c r="Z15" s="21">
        <f t="shared" si="0"/>
        <v>1.6</v>
      </c>
      <c r="AA15">
        <v>16</v>
      </c>
      <c r="AB15">
        <v>5</v>
      </c>
      <c r="AC15">
        <f t="shared" si="5"/>
        <v>80</v>
      </c>
      <c r="AE15">
        <f t="shared" si="6"/>
        <v>80</v>
      </c>
    </row>
    <row r="16" spans="1:31" x14ac:dyDescent="0.25">
      <c r="C16" s="17" t="s">
        <v>26</v>
      </c>
      <c r="D16" s="1"/>
      <c r="E16" s="1"/>
      <c r="F16" s="1"/>
      <c r="G16" s="1" t="s">
        <v>92</v>
      </c>
      <c r="H16" s="19" t="s">
        <v>93</v>
      </c>
      <c r="I16" s="1" t="s">
        <v>94</v>
      </c>
      <c r="J16" s="16" t="s">
        <v>21</v>
      </c>
      <c r="K16" s="5" t="s">
        <v>88</v>
      </c>
      <c r="L16" s="5" t="s">
        <v>89</v>
      </c>
      <c r="M16" s="1" t="s">
        <v>11</v>
      </c>
      <c r="N16" s="1"/>
      <c r="O16" s="1"/>
      <c r="P16" s="7">
        <v>46235</v>
      </c>
      <c r="Q16" s="1" t="s">
        <v>15</v>
      </c>
      <c r="X16" s="3">
        <v>55</v>
      </c>
      <c r="Y16" s="20">
        <v>50</v>
      </c>
      <c r="Z16" s="21">
        <f t="shared" si="0"/>
        <v>1.1000000000000001</v>
      </c>
      <c r="AA16">
        <v>11</v>
      </c>
      <c r="AB16">
        <v>5</v>
      </c>
      <c r="AC16">
        <f t="shared" si="5"/>
        <v>55</v>
      </c>
      <c r="AE16">
        <f t="shared" si="6"/>
        <v>55</v>
      </c>
    </row>
    <row r="17" spans="3:31" x14ac:dyDescent="0.25">
      <c r="C17" s="17" t="s">
        <v>26</v>
      </c>
      <c r="D17" s="1"/>
      <c r="E17" s="1"/>
      <c r="F17" s="1"/>
      <c r="G17" s="1" t="s">
        <v>95</v>
      </c>
      <c r="H17" s="5" t="s">
        <v>96</v>
      </c>
      <c r="I17" s="5" t="s">
        <v>97</v>
      </c>
      <c r="J17" s="16" t="s">
        <v>21</v>
      </c>
      <c r="K17" s="5" t="s">
        <v>37</v>
      </c>
      <c r="L17" s="5" t="s">
        <v>38</v>
      </c>
      <c r="M17" s="1" t="s">
        <v>11</v>
      </c>
      <c r="N17" s="1"/>
      <c r="O17" s="1"/>
      <c r="P17" s="7">
        <v>46113</v>
      </c>
      <c r="Q17" s="2" t="s">
        <v>15</v>
      </c>
      <c r="X17" s="3">
        <v>85</v>
      </c>
      <c r="Y17" s="20">
        <v>50</v>
      </c>
      <c r="Z17" s="21">
        <f t="shared" si="0"/>
        <v>1.7</v>
      </c>
      <c r="AA17">
        <v>12</v>
      </c>
      <c r="AB17">
        <v>5</v>
      </c>
      <c r="AC17">
        <f t="shared" si="5"/>
        <v>60</v>
      </c>
      <c r="AD17">
        <v>25</v>
      </c>
      <c r="AE17">
        <f t="shared" si="6"/>
        <v>85</v>
      </c>
    </row>
    <row r="18" spans="3:31" x14ac:dyDescent="0.25">
      <c r="C18" s="17" t="s">
        <v>26</v>
      </c>
      <c r="D18" s="1"/>
      <c r="E18" s="1"/>
      <c r="F18" s="1"/>
      <c r="G18" s="1" t="s">
        <v>98</v>
      </c>
      <c r="H18" s="5" t="s">
        <v>99</v>
      </c>
      <c r="I18" s="5" t="s">
        <v>100</v>
      </c>
      <c r="J18" s="16" t="s">
        <v>21</v>
      </c>
      <c r="K18" s="13" t="s">
        <v>22</v>
      </c>
      <c r="L18" s="13" t="s">
        <v>23</v>
      </c>
      <c r="M18" s="1" t="s">
        <v>11</v>
      </c>
      <c r="N18" s="1"/>
      <c r="O18" s="1"/>
      <c r="P18" s="7">
        <v>46174</v>
      </c>
      <c r="Q18" s="2" t="s">
        <v>15</v>
      </c>
      <c r="X18" s="3">
        <v>81</v>
      </c>
      <c r="Y18" s="20">
        <v>50</v>
      </c>
      <c r="Z18" s="21">
        <f t="shared" si="0"/>
        <v>1.62</v>
      </c>
      <c r="AA18">
        <v>13</v>
      </c>
      <c r="AB18">
        <v>5</v>
      </c>
      <c r="AC18">
        <f t="shared" si="5"/>
        <v>65</v>
      </c>
      <c r="AD18">
        <v>16</v>
      </c>
      <c r="AE18">
        <f t="shared" si="6"/>
        <v>81</v>
      </c>
    </row>
    <row r="19" spans="3:31" x14ac:dyDescent="0.25">
      <c r="C19" s="17" t="s">
        <v>26</v>
      </c>
      <c r="D19" s="1"/>
      <c r="E19" s="1"/>
      <c r="F19" s="1"/>
      <c r="G19" s="1" t="s">
        <v>101</v>
      </c>
      <c r="H19" s="5" t="s">
        <v>102</v>
      </c>
      <c r="I19" s="5" t="s">
        <v>103</v>
      </c>
      <c r="J19" s="16" t="s">
        <v>108</v>
      </c>
      <c r="K19" s="13" t="s">
        <v>104</v>
      </c>
      <c r="L19" s="13" t="s">
        <v>105</v>
      </c>
      <c r="M19" s="1" t="s">
        <v>11</v>
      </c>
      <c r="N19" s="1"/>
      <c r="O19" s="1"/>
      <c r="P19" s="7">
        <v>46204</v>
      </c>
      <c r="Q19" s="2" t="s">
        <v>15</v>
      </c>
      <c r="X19" s="3">
        <v>60</v>
      </c>
      <c r="Y19" s="20">
        <v>50</v>
      </c>
      <c r="Z19" s="21">
        <f t="shared" si="0"/>
        <v>1.2</v>
      </c>
      <c r="AA19">
        <v>8</v>
      </c>
      <c r="AB19">
        <v>5</v>
      </c>
      <c r="AC19">
        <f t="shared" si="5"/>
        <v>40</v>
      </c>
      <c r="AD19">
        <v>20</v>
      </c>
      <c r="AE19">
        <f t="shared" si="6"/>
        <v>60</v>
      </c>
    </row>
    <row r="20" spans="3:31" x14ac:dyDescent="0.25">
      <c r="C20" s="17" t="s">
        <v>26</v>
      </c>
      <c r="D20" s="1"/>
      <c r="E20" s="1"/>
      <c r="F20" s="1"/>
      <c r="G20" s="1" t="s">
        <v>106</v>
      </c>
      <c r="H20" s="5" t="s">
        <v>73</v>
      </c>
      <c r="I20" s="5" t="s">
        <v>107</v>
      </c>
      <c r="J20" s="16">
        <v>3</v>
      </c>
      <c r="K20" s="13" t="s">
        <v>22</v>
      </c>
      <c r="L20" s="13" t="s">
        <v>23</v>
      </c>
      <c r="M20" s="1" t="s">
        <v>11</v>
      </c>
      <c r="N20" s="1"/>
      <c r="O20" s="1"/>
      <c r="P20" s="7">
        <v>46113</v>
      </c>
      <c r="Q20" s="2" t="s">
        <v>15</v>
      </c>
      <c r="X20" s="3">
        <v>3</v>
      </c>
      <c r="Y20">
        <v>50</v>
      </c>
      <c r="Z20" s="21">
        <f t="shared" si="0"/>
        <v>0.06</v>
      </c>
      <c r="AB20">
        <v>5</v>
      </c>
      <c r="AC20">
        <f t="shared" si="5"/>
        <v>0</v>
      </c>
      <c r="AE20">
        <f t="shared" si="6"/>
        <v>0</v>
      </c>
    </row>
    <row r="21" spans="3:31" x14ac:dyDescent="0.25">
      <c r="C21" s="17" t="s">
        <v>26</v>
      </c>
      <c r="D21" s="1"/>
      <c r="E21" s="1"/>
      <c r="F21" s="1"/>
      <c r="G21" s="1" t="s">
        <v>109</v>
      </c>
      <c r="H21" s="5" t="s">
        <v>110</v>
      </c>
      <c r="I21" s="5" t="s">
        <v>111</v>
      </c>
      <c r="J21" s="16" t="s">
        <v>21</v>
      </c>
      <c r="K21" s="13" t="s">
        <v>71</v>
      </c>
      <c r="L21" s="5" t="s">
        <v>84</v>
      </c>
      <c r="M21" s="1" t="s">
        <v>11</v>
      </c>
      <c r="N21" s="1"/>
      <c r="O21" s="1"/>
      <c r="P21" s="7">
        <v>46235</v>
      </c>
      <c r="Q21" s="2" t="s">
        <v>15</v>
      </c>
      <c r="X21" s="3" t="s">
        <v>112</v>
      </c>
      <c r="Y21" s="20">
        <v>50</v>
      </c>
      <c r="Z21" s="21">
        <f t="shared" si="0"/>
        <v>3.24</v>
      </c>
      <c r="AA21">
        <v>17</v>
      </c>
      <c r="AB21">
        <v>6</v>
      </c>
      <c r="AC21">
        <f t="shared" ref="AC21" si="7">AA21*AB21</f>
        <v>102</v>
      </c>
      <c r="AD21">
        <v>60</v>
      </c>
      <c r="AE21">
        <f t="shared" ref="AE21" si="8">SUM(AC21:AD21)</f>
        <v>162</v>
      </c>
    </row>
    <row r="22" spans="3:31" x14ac:dyDescent="0.25">
      <c r="C22" s="17" t="s">
        <v>26</v>
      </c>
      <c r="D22" s="1"/>
      <c r="E22" s="1"/>
      <c r="F22" s="1"/>
      <c r="G22" s="1" t="s">
        <v>113</v>
      </c>
      <c r="H22" s="19" t="s">
        <v>114</v>
      </c>
      <c r="I22" s="1" t="s">
        <v>115</v>
      </c>
      <c r="J22" s="16">
        <v>30</v>
      </c>
      <c r="K22" s="13" t="s">
        <v>116</v>
      </c>
      <c r="L22" s="13" t="s">
        <v>117</v>
      </c>
      <c r="M22" s="1" t="s">
        <v>11</v>
      </c>
      <c r="N22" s="1"/>
      <c r="O22" s="1"/>
      <c r="P22" s="7">
        <v>46266</v>
      </c>
      <c r="Q22" s="1" t="s">
        <v>15</v>
      </c>
      <c r="X22" s="3">
        <v>0</v>
      </c>
    </row>
    <row r="23" spans="3:31" x14ac:dyDescent="0.25">
      <c r="X23" s="3">
        <f t="shared" ref="X23:X30" si="9">J23</f>
        <v>0</v>
      </c>
    </row>
    <row r="24" spans="3:31" x14ac:dyDescent="0.25">
      <c r="X24" s="3">
        <f t="shared" si="9"/>
        <v>0</v>
      </c>
    </row>
    <row r="25" spans="3:31" x14ac:dyDescent="0.25">
      <c r="X25" s="3">
        <f t="shared" si="9"/>
        <v>0</v>
      </c>
    </row>
    <row r="26" spans="3:31" x14ac:dyDescent="0.25">
      <c r="X26" s="3">
        <f t="shared" si="9"/>
        <v>0</v>
      </c>
    </row>
    <row r="27" spans="3:31" x14ac:dyDescent="0.25">
      <c r="X27" s="3">
        <f t="shared" si="9"/>
        <v>0</v>
      </c>
    </row>
    <row r="28" spans="3:31" x14ac:dyDescent="0.25">
      <c r="X28" s="3">
        <f t="shared" si="9"/>
        <v>0</v>
      </c>
    </row>
    <row r="29" spans="3:31" x14ac:dyDescent="0.25">
      <c r="X29" s="3">
        <f t="shared" si="9"/>
        <v>0</v>
      </c>
    </row>
    <row r="30" spans="3:31" x14ac:dyDescent="0.25">
      <c r="X30" s="3">
        <f t="shared" si="9"/>
        <v>0</v>
      </c>
    </row>
  </sheetData>
  <autoFilter ref="A1:Y1"/>
  <conditionalFormatting sqref="G1:G1048576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2023-09-22T20:14:47Z</cp:lastPrinted>
  <dcterms:created xsi:type="dcterms:W3CDTF">2023-02-24T01:29:07Z</dcterms:created>
  <dcterms:modified xsi:type="dcterms:W3CDTF">2023-09-22T20:48:46Z</dcterms:modified>
</cp:coreProperties>
</file>