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14F058C0-D89F-4409-9668-304233A69C66}" xr6:coauthVersionLast="47" xr6:coauthVersionMax="47" xr10:uidLastSave="{00000000-0000-0000-0000-000000000000}"/>
  <bookViews>
    <workbookView xWindow="0" yWindow="600" windowWidth="28800" windowHeight="15600" xr2:uid="{C3BBD725-6D82-4653-A539-3543140EFFFA}"/>
  </bookViews>
  <sheets>
    <sheet name="JAIRO " sheetId="1" r:id="rId1"/>
    <sheet name="INQUIORT" sheetId="4" r:id="rId2"/>
    <sheet name="Hoja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" i="5" l="1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41" i="5" s="1"/>
  <c r="C7" i="5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41" i="4" s="1"/>
  <c r="C7" i="4"/>
  <c r="C7" i="1"/>
  <c r="G43" i="5" l="1"/>
  <c r="G42" i="5"/>
  <c r="G43" i="4"/>
  <c r="G42" i="4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 l="1"/>
  <c r="G42" i="1" l="1"/>
  <c r="G43" i="1" s="1"/>
</calcChain>
</file>

<file path=xl/sharedStrings.xml><?xml version="1.0" encoding="utf-8"?>
<sst xmlns="http://schemas.openxmlformats.org/spreadsheetml/2006/main" count="330" uniqueCount="169">
  <si>
    <t>RECIBIDO POR:</t>
  </si>
  <si>
    <t>ENTREGADO POR:</t>
  </si>
  <si>
    <t>Fibula hook kit</t>
  </si>
  <si>
    <t>112-117</t>
  </si>
  <si>
    <t xml:space="preserve">GUIA DE BLOQUEO </t>
  </si>
  <si>
    <t>111-170</t>
  </si>
  <si>
    <t xml:space="preserve">GUIA ANGULO VARIABLE  2.7 </t>
  </si>
  <si>
    <t>111-171</t>
  </si>
  <si>
    <t xml:space="preserve">MANGO DE GUIA DE ANGULO VARIABLE </t>
  </si>
  <si>
    <t>111-157</t>
  </si>
  <si>
    <t>MEDIDOR DE PROFUNDIDAD</t>
  </si>
  <si>
    <t>111-026</t>
  </si>
  <si>
    <t xml:space="preserve">MANGO DE ATORNILLADOR </t>
  </si>
  <si>
    <t>111-063</t>
  </si>
  <si>
    <t xml:space="preserve">GUIA DE BROCA DE 3.5 </t>
  </si>
  <si>
    <t>111-260</t>
  </si>
  <si>
    <t xml:space="preserve">ANCLAJE RAPIDO </t>
  </si>
  <si>
    <t>113-HF-616</t>
  </si>
  <si>
    <t>BROCA DE  3.6(AO)</t>
  </si>
  <si>
    <t>112-35-701-L</t>
  </si>
  <si>
    <t>BROCA DE 2.7(AO)</t>
  </si>
  <si>
    <t>112-35-703</t>
  </si>
  <si>
    <t xml:space="preserve">PINZA DE SUJECION </t>
  </si>
  <si>
    <t>114-009</t>
  </si>
  <si>
    <t>DESCRIPCIÓN</t>
  </si>
  <si>
    <t>CODIGO</t>
  </si>
  <si>
    <t>CANTIDAD</t>
  </si>
  <si>
    <t xml:space="preserve"> ARIX Ankle System 3.5 Fibula Hook Plate</t>
  </si>
  <si>
    <t>J211125-L066</t>
  </si>
  <si>
    <t>3.5 NON LOCKING CORTICAL STARIX NON ANODIZING 24MM</t>
  </si>
  <si>
    <t>35-SO-L24-T</t>
  </si>
  <si>
    <t>3.5 NON LOCKING CORTICAL STARIX NON ANODIZING 22MM</t>
  </si>
  <si>
    <t>35-SO-L22-T</t>
  </si>
  <si>
    <t>3.5 NON LOCKING CORTICAL STARIX NON ANODIZING 20MM</t>
  </si>
  <si>
    <t>35-SO-L20-T</t>
  </si>
  <si>
    <t>3.5 NON LOCKING CORTICAL STARIX NON ANODIZING 18MM</t>
  </si>
  <si>
    <t>35-SO-L18-T</t>
  </si>
  <si>
    <t>R211202-L007</t>
  </si>
  <si>
    <t>3.5 NON LOCKING CORTICAL STARIX NON ANODIZING 16MM</t>
  </si>
  <si>
    <t>35-SO-L16-T</t>
  </si>
  <si>
    <t>3.5 NON LOCKING CORTICAL STARIX NON ANODIZING 14MM</t>
  </si>
  <si>
    <t>35-SO-L14-T</t>
  </si>
  <si>
    <t>3.5 NON LOCKING CORTICAL STARIX NON ANODIZING 12MM</t>
  </si>
  <si>
    <t>35-SO-L12-T</t>
  </si>
  <si>
    <t>3.5 NON LOCKING CORTICAL STARIX NON ANODIZING 10MM</t>
  </si>
  <si>
    <t>35-SO-L10-T</t>
  </si>
  <si>
    <t>J211223-L024</t>
  </si>
  <si>
    <t>3.5 LOCKING CORTICAL STARIX GREEN 24MM</t>
  </si>
  <si>
    <t>35L-SO-L24-TA</t>
  </si>
  <si>
    <t>R211202-L018</t>
  </si>
  <si>
    <t>3.5 LOCKING CORTICAL STARIX GREEN 22MM</t>
  </si>
  <si>
    <t>35L-SO-L22-TA</t>
  </si>
  <si>
    <t>J211223-L022</t>
  </si>
  <si>
    <t>3.5 LOCKING CORTICAL STARIX GREEN 20MM</t>
  </si>
  <si>
    <t>35L-SO-L20-TA</t>
  </si>
  <si>
    <t>J220120-L065</t>
  </si>
  <si>
    <t>3.5 LOCKING CORTICAL STARIX GREEN 18MM</t>
  </si>
  <si>
    <t>35L-SO-L18-TA</t>
  </si>
  <si>
    <t>J211123-L021</t>
  </si>
  <si>
    <t>3.5 LOCKING CORTICAL STARIX GREEN 16MM</t>
  </si>
  <si>
    <t>35L-SO-L16-TA</t>
  </si>
  <si>
    <t>J211223-L012</t>
  </si>
  <si>
    <t>3.5 LOCKING CORTICAL STARIX GREEN 14MM</t>
  </si>
  <si>
    <t>35L-SO-L14-TA</t>
  </si>
  <si>
    <t>J210628-L049</t>
  </si>
  <si>
    <t>3.5 LOCKING CORTICAL STARIX GREEN 12MM</t>
  </si>
  <si>
    <t>35L-SO-L12-TA</t>
  </si>
  <si>
    <t>3.5 LOCKING CORTICAL STARIX GREEN 10MM</t>
  </si>
  <si>
    <t>35L-SO-L10-TA</t>
  </si>
  <si>
    <t>Fibula Hook Plate 4Hole,2.0T(4열)</t>
  </si>
  <si>
    <t>35V-DLFH-004</t>
  </si>
  <si>
    <t>Fibula Hook Plate 3Hole,2.0T(4열)</t>
  </si>
  <si>
    <t>35V-DLFH-003</t>
  </si>
  <si>
    <t>PRECIO TOTAL</t>
  </si>
  <si>
    <t>PRECIO UNITARIO</t>
  </si>
  <si>
    <t xml:space="preserve">DESCRIPCION ARTICULO </t>
  </si>
  <si>
    <t>COD. ARTICULO</t>
  </si>
  <si>
    <t>CANT.</t>
  </si>
  <si>
    <t>SEGURO PACIENTE</t>
  </si>
  <si>
    <t>NOMBRE PACIENTE</t>
  </si>
  <si>
    <t>NOMBRE MÉDICO</t>
  </si>
  <si>
    <t>HORA  CIRUGIA</t>
  </si>
  <si>
    <t>FECHA CIRUGÍA</t>
  </si>
  <si>
    <t>MOTIVO DE TRASLADO</t>
  </si>
  <si>
    <t>PUNTO DE LLEGADA</t>
  </si>
  <si>
    <t>RUC. CLIENTE</t>
  </si>
  <si>
    <t>NOMBRE CLIENTE</t>
  </si>
  <si>
    <t>No. DOC</t>
  </si>
  <si>
    <t>FECHA DE EMISIÓN:</t>
  </si>
  <si>
    <t>NOTA DE ENTREGA</t>
  </si>
  <si>
    <t>RUC: 0957116478001</t>
  </si>
  <si>
    <t xml:space="preserve">PINEDA CORAL JAIRO DARIO </t>
  </si>
  <si>
    <t>RUC: 0993007803001</t>
  </si>
  <si>
    <t>INSUMOS QUIRURGICOS ORTOMACX INQUIORT S.A.</t>
  </si>
  <si>
    <t>DESCARGO</t>
  </si>
  <si>
    <t>VENTA -CIRUGÍA</t>
  </si>
  <si>
    <t>No. IDENTIFICACION</t>
  </si>
  <si>
    <t>Lote</t>
  </si>
  <si>
    <t>INSRUMENTADOR</t>
  </si>
  <si>
    <t>VERIFICADO POR:</t>
  </si>
  <si>
    <t>J210121-L005</t>
  </si>
  <si>
    <t>J190313-L105</t>
  </si>
  <si>
    <t>Subtotal</t>
  </si>
  <si>
    <t>12% IVA</t>
  </si>
  <si>
    <t>Total</t>
  </si>
  <si>
    <t>Placa Fibula Hook 2.0 *03 orif TIT Arix</t>
  </si>
  <si>
    <t>Placa Fibula Hook 2.0 *04 orif TIT Arix</t>
  </si>
  <si>
    <t>Tornillo Bloqueado Cortical 3.5*10 mm TIT Starix</t>
  </si>
  <si>
    <t>Tornillo Bloqueado Cortical 3.5*12 mm TIT Starix</t>
  </si>
  <si>
    <t>Tornillo Bloqueado Cortical 3.5*14 mm TIT Starix</t>
  </si>
  <si>
    <t>Tornillo Bloqueado Cortical 3.5*16 mm TIT Starix</t>
  </si>
  <si>
    <t>Tornillo Bloqueado Cortical 3.5*18 mm TIT Starix</t>
  </si>
  <si>
    <t>Tornillo Bloqueado Cortical 3.5*20 mm TIT Starix</t>
  </si>
  <si>
    <t>Tornillo Bloqueado Cortical 3.5*22 mm TIT Starix</t>
  </si>
  <si>
    <t>Tornillo Bloqueado Cortical 3.5*24 mm TIT Starix</t>
  </si>
  <si>
    <t>Tornillo Cortical 3.5*10 mm TIT Starix</t>
  </si>
  <si>
    <t>Tornillo Cortical 3.5*12 mm TIT Starix</t>
  </si>
  <si>
    <t>Tornillo Cortical 3.5*14 mm TIT Starix</t>
  </si>
  <si>
    <t>Tornillo Cortical 3.5*16 mm TIT Starix</t>
  </si>
  <si>
    <t>Tornillo Cortical 3.5*18 mm TIT Starix</t>
  </si>
  <si>
    <t>Tornillo Cortical 3.5*20 mm TIT Starix</t>
  </si>
  <si>
    <t>Tornillo Cortical 3.5*22 mm TIT Starix</t>
  </si>
  <si>
    <t>Tornillo Cortical 3.5*24 mm TIT Starix</t>
  </si>
  <si>
    <t>35B-DLFH-003</t>
  </si>
  <si>
    <t>J211129-L060</t>
  </si>
  <si>
    <t>J201216-L002</t>
  </si>
  <si>
    <t>J201119-L047</t>
  </si>
  <si>
    <t>J201216-L004</t>
  </si>
  <si>
    <t>J201015-L046</t>
  </si>
  <si>
    <t>J201014-L046</t>
  </si>
  <si>
    <t>J200821-L091</t>
  </si>
  <si>
    <t>J200821-L092</t>
  </si>
  <si>
    <t>INSTRUMENTAL PLACA HOOK</t>
  </si>
  <si>
    <t>111-266</t>
  </si>
  <si>
    <t>GUIA DOBLE 2.7</t>
  </si>
  <si>
    <t>MANGO ATORNILLADOR</t>
  </si>
  <si>
    <t>PINZA SUJETA TORNILLOS</t>
  </si>
  <si>
    <t>BROCAS 2.7</t>
  </si>
  <si>
    <t>BROCA 3.6</t>
  </si>
  <si>
    <t>ATORNILLADOR ANCLAJE RAPIDO 3.5</t>
  </si>
  <si>
    <t>GUIA DE BLOQUEO FIJA</t>
  </si>
  <si>
    <t>GUIA DE BLOQUEO VARIABLE</t>
  </si>
  <si>
    <t>3.5 LOCKING CORTICAL STARIX GREEN 10mm</t>
  </si>
  <si>
    <t>3.5 LOCKING CORTICAL STARIX GREEN 12mm</t>
  </si>
  <si>
    <t>3.5 LOCKING CORTICAL STARIX GREEN 14mm</t>
  </si>
  <si>
    <t>3.5 LOCKING CORTICAL STARIX GREEN 16mm</t>
  </si>
  <si>
    <t>3.5 LOCKING CORTICAL STARIX GREEN 18mm</t>
  </si>
  <si>
    <t>3.5 LOCKING CORTICAL STARIX GREEN 20mm</t>
  </si>
  <si>
    <t>3.5 LOCKING CORTICAL STARIX GREEN 22mm</t>
  </si>
  <si>
    <t>3.5 LOCKING CORTICAL STARIX GREEN 24mm</t>
  </si>
  <si>
    <t>3.5 NON LOCKING CORTICAL STARIX NON ANODIZING 10mm</t>
  </si>
  <si>
    <t>3.5 NON LOCKING CORTICAL STARIX NON ANODIZING 12mm</t>
  </si>
  <si>
    <t>3.5 NON LOCKING CORTICAL STARIX NON ANODIZING 14mm</t>
  </si>
  <si>
    <t>3.5 NON LOCKING CORTICAL STARIX NON ANODIZING 16mm</t>
  </si>
  <si>
    <t>3.5 NON LOCKING CORTICAL STARIX NON ANODIZING 18mm</t>
  </si>
  <si>
    <t>3.5 NON LOCKING CORTICAL STARIX NON ANODIZING 20mm</t>
  </si>
  <si>
    <t>3.5 NON LOCKING CORTICAL STARIX NON ANODIZING 22mm</t>
  </si>
  <si>
    <t>3.5 NON LOCKING CORTICAL STARIX NON ANODIZING 24mm</t>
  </si>
  <si>
    <t>Fibula Hook Plate 3Hole 2.0T</t>
  </si>
  <si>
    <t>Fibula Hook Plate 4Hole 2.0T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</si>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</sst>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Tahoma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1" xfId="0" applyNumberFormat="1" applyBorder="1"/>
    <xf numFmtId="164" fontId="4" fillId="0" borderId="1" xfId="2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5" fillId="3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5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2" fillId="0" borderId="1" xfId="0" applyFont="1" applyBorder="1"/>
    <xf numFmtId="0" fontId="4" fillId="0" borderId="1" xfId="0" applyFont="1" applyBorder="1"/>
    <xf numFmtId="0" fontId="4" fillId="0" borderId="0" xfId="0" applyFont="1"/>
    <xf numFmtId="0" fontId="2" fillId="2" borderId="0" xfId="0" applyFont="1" applyFill="1"/>
    <xf numFmtId="164" fontId="15" fillId="2" borderId="0" xfId="2" applyNumberFormat="1" applyFont="1" applyFill="1" applyBorder="1" applyAlignment="1"/>
    <xf numFmtId="0" fontId="0" fillId="0" borderId="1" xfId="0" applyBorder="1"/>
    <xf numFmtId="0" fontId="8" fillId="0" borderId="0" xfId="0" applyFont="1" applyAlignment="1">
      <alignment horizontal="center" vertical="center"/>
    </xf>
    <xf numFmtId="0" fontId="12" fillId="7" borderId="0" xfId="0" applyFont="1" applyFill="1" applyAlignment="1">
      <alignment vertical="center"/>
    </xf>
    <xf numFmtId="0" fontId="12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0" fillId="0" borderId="1" xfId="0" applyFont="1" applyBorder="1" applyAlignment="1">
      <alignment vertical="center"/>
    </xf>
    <xf numFmtId="0" fontId="12" fillId="7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0" fontId="17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8" fillId="6" borderId="2" xfId="0" applyFont="1" applyFill="1" applyBorder="1"/>
    <xf numFmtId="0" fontId="18" fillId="2" borderId="0" xfId="0" applyFont="1" applyFill="1"/>
    <xf numFmtId="0" fontId="5" fillId="0" borderId="3" xfId="0" applyFont="1" applyBorder="1"/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9" fillId="2" borderId="0" xfId="0" applyFont="1" applyFill="1" applyAlignment="1">
      <alignment horizontal="left" vertical="center"/>
    </xf>
    <xf numFmtId="14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3" applyFont="1"/>
    <xf numFmtId="165" fontId="10" fillId="0" borderId="1" xfId="0" applyNumberFormat="1" applyFont="1" applyBorder="1" applyAlignment="1">
      <alignment horizontal="left" vertical="center"/>
    </xf>
    <xf numFmtId="0" fontId="7" fillId="0" borderId="0" xfId="3" applyFont="1" applyAlignment="1">
      <alignment wrapText="1"/>
    </xf>
    <xf numFmtId="0" fontId="7" fillId="0" borderId="0" xfId="3" applyFont="1" applyAlignment="1">
      <alignment horizontal="right" wrapText="1"/>
    </xf>
    <xf numFmtId="9" fontId="7" fillId="0" borderId="0" xfId="3" applyNumberFormat="1" applyFont="1" applyAlignment="1">
      <alignment horizontal="right" wrapText="1"/>
    </xf>
    <xf numFmtId="44" fontId="2" fillId="0" borderId="1" xfId="1" applyFont="1" applyFill="1" applyBorder="1" applyAlignment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164" fontId="4" fillId="0" borderId="1" xfId="5" applyNumberFormat="1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1" fontId="14" fillId="0" borderId="4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23" fillId="7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13" fillId="0" borderId="0" xfId="3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164" fontId="15" fillId="6" borderId="1" xfId="2" applyNumberFormat="1" applyFont="1" applyFill="1" applyBorder="1" applyAlignment="1">
      <alignment horizontal="center"/>
    </xf>
    <xf numFmtId="0" fontId="9" fillId="0" borderId="0" xfId="0" applyFont="1"/>
    <xf numFmtId="0" fontId="24" fillId="0" borderId="0" xfId="0" applyFont="1" applyAlignment="1">
      <alignment horizontal="center"/>
    </xf>
    <xf numFmtId="0" fontId="24" fillId="0" borderId="0" xfId="0" applyFont="1"/>
    <xf numFmtId="0" fontId="3" fillId="0" borderId="0" xfId="0" applyFont="1" applyAlignment="1">
      <alignment horizontal="left"/>
    </xf>
    <xf numFmtId="0" fontId="25" fillId="0" borderId="0" xfId="0" applyFont="1"/>
    <xf numFmtId="0" fontId="3" fillId="0" borderId="3" xfId="0" applyFont="1" applyBorder="1"/>
  </cellXfs>
  <cellStyles count="14">
    <cellStyle name="Moneda" xfId="1" builtinId="4"/>
    <cellStyle name="Moneda [0]" xfId="2" builtinId="7"/>
    <cellStyle name="Moneda [0] 2" xfId="6" xr:uid="{B4F0E06E-292C-4C8E-9F4E-AC4674C44A5A}"/>
    <cellStyle name="Moneda [0] 2 2" xfId="11" xr:uid="{6FE323BD-DB11-4478-B23B-55AE0D5B7E72}"/>
    <cellStyle name="Moneda [0] 3" xfId="10" xr:uid="{27579341-7F7A-4AC3-8808-79F36EF01D4A}"/>
    <cellStyle name="Moneda [0] 4" xfId="5" xr:uid="{C7D836B6-0278-4008-9A24-3D5E97F48857}"/>
    <cellStyle name="Moneda 2" xfId="9" xr:uid="{E13ABD89-A843-4AEE-AFDD-7F71EE817F65}"/>
    <cellStyle name="Moneda 2 2" xfId="12" xr:uid="{92DCF312-15D7-460D-BCA4-B9026DFAF8C2}"/>
    <cellStyle name="Moneda 3" xfId="8" xr:uid="{22A3E633-6645-4ABD-8C88-BC0EEEACFA6B}"/>
    <cellStyle name="Moneda 4" xfId="13" xr:uid="{B464EA1A-6F9D-4FD5-BDA5-A14B46048B93}"/>
    <cellStyle name="Moneda 5" xfId="4" xr:uid="{2A1A2530-43B4-414B-BF8B-9F116278E97B}"/>
    <cellStyle name="Moneda 8" xfId="7" xr:uid="{E0309F11-3EDC-4F9D-B48A-F9C7C5453271}"/>
    <cellStyle name="Normal" xfId="0" builtinId="0"/>
    <cellStyle name="Normal 2" xfId="3" xr:uid="{C09793A2-1C54-422E-925A-6E85E13169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5" name="Imagen 4">
          <a:extLst>
            <a:ext uri="{FF2B5EF4-FFF2-40B4-BE49-F238E27FC236}">
              <a16:creationId xmlns:a16="http://schemas.microsoft.com/office/drawing/2014/main" id="{88A70864-9B2B-4CC8-9139-48F1CDFBB0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4</xdr:row>
      <xdr:rowOff>174422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7D84A5-3810-4DA6-8607-EC958A0763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F7D0075-B8AC-45E1-9138-D05E4C8C38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154E-1DDB-43E2-8CB6-213CFEE59BCB}">
  <dimension ref="A1:P79"/>
  <sheetViews>
    <sheetView showGridLines="0" tabSelected="1" topLeftCell="A49" zoomScale="98" zoomScaleNormal="98" workbookViewId="0">
      <selection activeCell="D72" sqref="D72"/>
    </sheetView>
  </sheetViews>
  <sheetFormatPr baseColWidth="10" defaultRowHeight="15" x14ac:dyDescent="0.25"/>
  <cols>
    <col min="1" max="1" width="20" bestFit="1" customWidth="1"/>
    <col min="2" max="2" width="24.5703125" customWidth="1"/>
    <col min="3" max="3" width="71.140625" customWidth="1"/>
    <col min="4" max="4" width="22.7109375" bestFit="1" customWidth="1"/>
    <col min="5" max="5" width="23.5703125" customWidth="1"/>
    <col min="6" max="6" width="19.28515625" bestFit="1" customWidth="1"/>
    <col min="7" max="7" width="14.5703125" customWidth="1"/>
  </cols>
  <sheetData>
    <row r="1" spans="1:16" s="21" customFormat="1" ht="20.100000000000001" customHeight="1" x14ac:dyDescent="0.2">
      <c r="A1" s="23"/>
      <c r="B1" s="23"/>
      <c r="C1" s="22"/>
      <c r="D1" s="22"/>
      <c r="E1" s="22"/>
      <c r="F1" s="22"/>
    </row>
    <row r="2" spans="1:16" s="21" customFormat="1" ht="20.100000000000001" customHeight="1" x14ac:dyDescent="0.25">
      <c r="A2" s="78" t="s">
        <v>91</v>
      </c>
      <c r="B2" s="78"/>
      <c r="C2" s="78"/>
      <c r="D2" s="78"/>
      <c r="E2" s="78"/>
      <c r="F2" s="78"/>
      <c r="G2" s="78"/>
      <c r="H2" s="78"/>
    </row>
    <row r="3" spans="1:16" s="21" customFormat="1" ht="20.100000000000001" customHeight="1" x14ac:dyDescent="0.25">
      <c r="A3" s="78" t="s">
        <v>90</v>
      </c>
      <c r="B3" s="78"/>
      <c r="C3" s="78"/>
      <c r="D3" s="78"/>
      <c r="E3" s="78"/>
      <c r="F3" s="78"/>
      <c r="G3" s="78"/>
      <c r="H3" s="78"/>
    </row>
    <row r="4" spans="1:16" s="21" customFormat="1" ht="20.100000000000001" customHeight="1" x14ac:dyDescent="0.25">
      <c r="A4" s="78" t="s">
        <v>89</v>
      </c>
      <c r="B4" s="78"/>
      <c r="C4" s="78"/>
      <c r="D4" s="78"/>
      <c r="E4" s="78"/>
      <c r="F4" s="78"/>
      <c r="G4" s="78"/>
      <c r="H4" s="78"/>
      <c r="O4" s="79"/>
      <c r="P4" s="79"/>
    </row>
    <row r="5" spans="1:16" s="21" customFormat="1" ht="20.100000000000001" customHeight="1" x14ac:dyDescent="0.2">
      <c r="O5" s="79"/>
      <c r="P5" s="79"/>
    </row>
    <row r="6" spans="1:16" s="21" customFormat="1" ht="20.100000000000001" customHeight="1" x14ac:dyDescent="0.2">
      <c r="O6" s="33"/>
      <c r="P6" s="33"/>
    </row>
    <row r="7" spans="1:16" s="21" customFormat="1" ht="20.100000000000001" customHeight="1" x14ac:dyDescent="0.2">
      <c r="A7" s="34" t="s">
        <v>88</v>
      </c>
      <c r="B7" s="34"/>
      <c r="C7" s="60">
        <f ca="1">NOW()</f>
        <v>44930.630750231481</v>
      </c>
      <c r="D7" s="34" t="s">
        <v>87</v>
      </c>
      <c r="E7" s="35"/>
      <c r="F7" s="36"/>
      <c r="G7" s="26"/>
      <c r="O7" s="33"/>
      <c r="P7" s="33"/>
    </row>
    <row r="8" spans="1:16" s="21" customFormat="1" ht="20.100000000000001" customHeight="1" x14ac:dyDescent="0.25">
      <c r="A8" s="17"/>
      <c r="B8" s="17"/>
      <c r="C8" s="17"/>
      <c r="D8" s="17"/>
      <c r="E8" s="17"/>
      <c r="F8" s="17"/>
      <c r="G8" s="2"/>
      <c r="O8" s="33"/>
      <c r="P8" s="33"/>
    </row>
    <row r="9" spans="1:16" s="21" customFormat="1" ht="20.100000000000001" customHeight="1" x14ac:dyDescent="0.2">
      <c r="A9" s="34" t="s">
        <v>86</v>
      </c>
      <c r="B9" s="34"/>
      <c r="C9" s="37"/>
      <c r="D9" s="38" t="s">
        <v>85</v>
      </c>
      <c r="E9" s="39"/>
      <c r="F9" s="40"/>
      <c r="G9" s="40"/>
      <c r="O9" s="33"/>
      <c r="P9" s="33"/>
    </row>
    <row r="10" spans="1:16" s="21" customFormat="1" ht="20.100000000000001" customHeight="1" x14ac:dyDescent="0.25">
      <c r="A10" s="17"/>
      <c r="B10" s="17"/>
      <c r="C10" s="17"/>
      <c r="D10" s="17"/>
      <c r="E10" s="17"/>
      <c r="F10" s="17"/>
      <c r="G10" s="2"/>
      <c r="O10" s="33"/>
      <c r="P10" s="33"/>
    </row>
    <row r="11" spans="1:16" s="21" customFormat="1" ht="29.45" customHeight="1" x14ac:dyDescent="0.2">
      <c r="A11" s="34" t="s">
        <v>84</v>
      </c>
      <c r="B11" s="34"/>
      <c r="C11" s="41"/>
      <c r="D11" s="38" t="s">
        <v>83</v>
      </c>
      <c r="E11" s="37" t="s">
        <v>95</v>
      </c>
      <c r="F11" s="18"/>
      <c r="G11" s="18"/>
      <c r="O11" s="33"/>
      <c r="P11" s="33"/>
    </row>
    <row r="12" spans="1:16" s="21" customFormat="1" ht="20.100000000000001" customHeight="1" x14ac:dyDescent="0.25">
      <c r="A12" s="17"/>
      <c r="B12" s="17"/>
      <c r="C12" s="17"/>
      <c r="D12" s="17"/>
      <c r="E12" s="17"/>
      <c r="F12" s="17"/>
      <c r="G12" s="2"/>
      <c r="O12" s="42"/>
      <c r="P12" s="42"/>
    </row>
    <row r="13" spans="1:16" s="21" customFormat="1" ht="20.100000000000001" customHeight="1" x14ac:dyDescent="0.2">
      <c r="A13" s="34" t="s">
        <v>82</v>
      </c>
      <c r="B13" s="34"/>
      <c r="C13" s="60"/>
      <c r="D13" s="38" t="s">
        <v>81</v>
      </c>
      <c r="E13" s="43"/>
      <c r="F13" s="44"/>
      <c r="G13" s="44"/>
      <c r="O13" s="42"/>
      <c r="P13" s="42"/>
    </row>
    <row r="14" spans="1:16" s="21" customFormat="1" ht="20.100000000000001" customHeight="1" x14ac:dyDescent="0.25">
      <c r="A14" s="17"/>
      <c r="B14" s="17"/>
      <c r="C14" s="17"/>
      <c r="D14" s="17"/>
      <c r="E14" s="17"/>
      <c r="F14" s="17"/>
      <c r="G14" s="16"/>
      <c r="H14" s="16"/>
      <c r="O14" s="45"/>
      <c r="P14" s="45"/>
    </row>
    <row r="15" spans="1:16" s="21" customFormat="1" ht="20.100000000000001" customHeight="1" x14ac:dyDescent="0.2">
      <c r="A15" s="34" t="s">
        <v>80</v>
      </c>
      <c r="B15" s="34"/>
      <c r="C15" s="37"/>
      <c r="D15" s="18"/>
      <c r="E15" s="25"/>
      <c r="F15" s="25"/>
      <c r="G15" s="18"/>
      <c r="H15" s="18"/>
      <c r="O15" s="45"/>
      <c r="P15" s="45"/>
    </row>
    <row r="16" spans="1:16" s="21" customFormat="1" ht="20.100000000000001" customHeight="1" x14ac:dyDescent="0.25">
      <c r="A16" s="17"/>
      <c r="B16" s="17"/>
      <c r="C16" s="17"/>
      <c r="D16" s="17"/>
      <c r="E16" s="17"/>
      <c r="F16" s="17"/>
      <c r="G16" s="16"/>
      <c r="H16" s="16"/>
      <c r="O16" s="45"/>
      <c r="P16" s="45"/>
    </row>
    <row r="17" spans="1:16" s="21" customFormat="1" ht="20.100000000000001" customHeight="1" x14ac:dyDescent="0.2">
      <c r="A17" s="34" t="s">
        <v>79</v>
      </c>
      <c r="B17" s="34"/>
      <c r="C17" s="37"/>
      <c r="D17" s="38" t="s">
        <v>96</v>
      </c>
      <c r="E17" s="43"/>
      <c r="F17" s="25"/>
      <c r="G17" s="18"/>
      <c r="H17" s="18"/>
      <c r="O17" s="45"/>
      <c r="P17" s="45"/>
    </row>
    <row r="18" spans="1:16" s="21" customFormat="1" ht="20.100000000000001" customHeight="1" x14ac:dyDescent="0.25">
      <c r="A18" s="17"/>
      <c r="B18" s="17"/>
      <c r="C18" s="17"/>
      <c r="D18" s="17"/>
      <c r="E18" s="17"/>
      <c r="F18" s="17"/>
      <c r="G18" s="16"/>
      <c r="H18" s="16"/>
      <c r="O18" s="46"/>
      <c r="P18" s="46"/>
    </row>
    <row r="19" spans="1:16" s="21" customFormat="1" ht="20.100000000000001" customHeight="1" x14ac:dyDescent="0.2">
      <c r="A19" s="34" t="s">
        <v>78</v>
      </c>
      <c r="B19" s="34"/>
      <c r="C19" s="47"/>
      <c r="D19" s="26"/>
      <c r="E19" s="48"/>
      <c r="F19" s="48"/>
      <c r="G19" s="24"/>
      <c r="H19" s="15"/>
      <c r="O19" s="46"/>
      <c r="P19" s="46"/>
    </row>
    <row r="20" spans="1:16" s="21" customFormat="1" ht="20.100000000000001" customHeight="1" x14ac:dyDescent="0.2">
      <c r="A20" s="1"/>
      <c r="B20" s="1"/>
      <c r="C20" s="2"/>
      <c r="D20" s="2"/>
      <c r="E20" s="2"/>
      <c r="F20" s="2"/>
      <c r="G20" s="2"/>
      <c r="H20" s="2"/>
      <c r="O20" s="46"/>
      <c r="P20" s="46"/>
    </row>
    <row r="21" spans="1:16" s="21" customFormat="1" ht="20.100000000000001" customHeight="1" x14ac:dyDescent="0.2">
      <c r="A21" s="49"/>
      <c r="B21" s="49"/>
      <c r="C21" s="49"/>
      <c r="D21" s="49"/>
      <c r="E21" s="49"/>
      <c r="F21" s="49"/>
      <c r="G21" s="49"/>
      <c r="H21" s="50"/>
      <c r="O21" s="46"/>
      <c r="P21" s="46"/>
    </row>
    <row r="22" spans="1:16" s="21" customFormat="1" ht="30" customHeight="1" x14ac:dyDescent="0.2">
      <c r="A22" s="14" t="s">
        <v>76</v>
      </c>
      <c r="B22" s="14" t="s">
        <v>97</v>
      </c>
      <c r="C22" s="14" t="s">
        <v>75</v>
      </c>
      <c r="D22" s="14" t="s">
        <v>77</v>
      </c>
      <c r="E22" s="14" t="s">
        <v>94</v>
      </c>
      <c r="F22" s="13" t="s">
        <v>74</v>
      </c>
      <c r="G22" s="13" t="s">
        <v>73</v>
      </c>
      <c r="O22" s="46"/>
      <c r="P22" s="46"/>
    </row>
    <row r="23" spans="1:16" ht="15.75" x14ac:dyDescent="0.25">
      <c r="A23" s="77" t="s">
        <v>123</v>
      </c>
      <c r="B23" s="77" t="s">
        <v>100</v>
      </c>
      <c r="C23" s="68" t="s">
        <v>158</v>
      </c>
      <c r="D23" s="69">
        <v>1</v>
      </c>
      <c r="E23" s="32"/>
      <c r="F23" s="9">
        <v>700</v>
      </c>
      <c r="G23" s="8">
        <f t="shared" ref="G23:G40" si="0">+D23*F23</f>
        <v>700</v>
      </c>
    </row>
    <row r="24" spans="1:16" ht="15.75" x14ac:dyDescent="0.25">
      <c r="A24" s="70" t="s">
        <v>70</v>
      </c>
      <c r="B24" s="71" t="s">
        <v>101</v>
      </c>
      <c r="C24" s="68" t="s">
        <v>159</v>
      </c>
      <c r="D24" s="69">
        <v>1</v>
      </c>
      <c r="E24" s="32"/>
      <c r="F24" s="9">
        <v>700</v>
      </c>
      <c r="G24" s="8">
        <f t="shared" si="0"/>
        <v>700</v>
      </c>
    </row>
    <row r="25" spans="1:16" ht="15.75" x14ac:dyDescent="0.25">
      <c r="A25" s="72" t="s">
        <v>68</v>
      </c>
      <c r="B25" s="72" t="s">
        <v>64</v>
      </c>
      <c r="C25" s="73" t="s">
        <v>142</v>
      </c>
      <c r="D25" s="71">
        <v>6</v>
      </c>
      <c r="E25" s="32"/>
      <c r="F25" s="9">
        <v>55</v>
      </c>
      <c r="G25" s="8">
        <f t="shared" si="0"/>
        <v>330</v>
      </c>
    </row>
    <row r="26" spans="1:16" ht="15.75" x14ac:dyDescent="0.25">
      <c r="A26" s="72" t="s">
        <v>66</v>
      </c>
      <c r="B26" s="72" t="s">
        <v>64</v>
      </c>
      <c r="C26" s="73" t="s">
        <v>143</v>
      </c>
      <c r="D26" s="71">
        <v>0</v>
      </c>
      <c r="E26" s="32"/>
      <c r="F26" s="9">
        <v>55</v>
      </c>
      <c r="G26" s="8">
        <f t="shared" si="0"/>
        <v>0</v>
      </c>
    </row>
    <row r="27" spans="1:16" ht="15.75" x14ac:dyDescent="0.25">
      <c r="A27" s="72" t="s">
        <v>63</v>
      </c>
      <c r="B27" s="72" t="s">
        <v>124</v>
      </c>
      <c r="C27" s="73" t="s">
        <v>144</v>
      </c>
      <c r="D27" s="71">
        <v>6</v>
      </c>
      <c r="E27" s="32"/>
      <c r="F27" s="9">
        <v>55</v>
      </c>
      <c r="G27" s="8">
        <f t="shared" si="0"/>
        <v>330</v>
      </c>
    </row>
    <row r="28" spans="1:16" ht="15.75" x14ac:dyDescent="0.25">
      <c r="A28" s="72" t="s">
        <v>60</v>
      </c>
      <c r="B28" s="72" t="s">
        <v>58</v>
      </c>
      <c r="C28" s="73" t="s">
        <v>145</v>
      </c>
      <c r="D28" s="71">
        <v>6</v>
      </c>
      <c r="E28" s="32"/>
      <c r="F28" s="9">
        <v>55</v>
      </c>
      <c r="G28" s="8">
        <f t="shared" si="0"/>
        <v>330</v>
      </c>
    </row>
    <row r="29" spans="1:16" ht="15.75" x14ac:dyDescent="0.25">
      <c r="A29" s="72" t="s">
        <v>57</v>
      </c>
      <c r="B29" s="72" t="s">
        <v>55</v>
      </c>
      <c r="C29" s="73" t="s">
        <v>146</v>
      </c>
      <c r="D29" s="71">
        <v>6</v>
      </c>
      <c r="E29" s="32"/>
      <c r="F29" s="9">
        <v>55</v>
      </c>
      <c r="G29" s="8">
        <f t="shared" si="0"/>
        <v>330</v>
      </c>
    </row>
    <row r="30" spans="1:16" ht="15.75" x14ac:dyDescent="0.25">
      <c r="A30" s="72" t="s">
        <v>54</v>
      </c>
      <c r="B30" s="72" t="s">
        <v>52</v>
      </c>
      <c r="C30" s="73" t="s">
        <v>147</v>
      </c>
      <c r="D30" s="71">
        <v>6</v>
      </c>
      <c r="E30" s="32"/>
      <c r="F30" s="9">
        <v>55</v>
      </c>
      <c r="G30" s="8">
        <f t="shared" si="0"/>
        <v>330</v>
      </c>
    </row>
    <row r="31" spans="1:16" ht="15.75" x14ac:dyDescent="0.25">
      <c r="A31" s="72" t="s">
        <v>51</v>
      </c>
      <c r="B31" s="72" t="s">
        <v>49</v>
      </c>
      <c r="C31" s="73" t="s">
        <v>148</v>
      </c>
      <c r="D31" s="71">
        <v>6</v>
      </c>
      <c r="E31" s="32"/>
      <c r="F31" s="9">
        <v>55</v>
      </c>
      <c r="G31" s="8">
        <f t="shared" si="0"/>
        <v>330</v>
      </c>
    </row>
    <row r="32" spans="1:16" ht="15.75" x14ac:dyDescent="0.25">
      <c r="A32" s="72" t="s">
        <v>48</v>
      </c>
      <c r="B32" s="72" t="s">
        <v>46</v>
      </c>
      <c r="C32" s="73" t="s">
        <v>149</v>
      </c>
      <c r="D32" s="71">
        <v>6</v>
      </c>
      <c r="E32" s="32"/>
      <c r="F32" s="9">
        <v>55</v>
      </c>
      <c r="G32" s="8">
        <f t="shared" si="0"/>
        <v>330</v>
      </c>
    </row>
    <row r="33" spans="1:7" ht="15.75" x14ac:dyDescent="0.25">
      <c r="A33" s="74" t="s">
        <v>45</v>
      </c>
      <c r="B33" s="71" t="s">
        <v>125</v>
      </c>
      <c r="C33" s="66" t="s">
        <v>150</v>
      </c>
      <c r="D33" s="71">
        <v>4</v>
      </c>
      <c r="E33" s="32"/>
      <c r="F33" s="9">
        <v>45</v>
      </c>
      <c r="G33" s="8">
        <f t="shared" si="0"/>
        <v>180</v>
      </c>
    </row>
    <row r="34" spans="1:7" ht="15.75" x14ac:dyDescent="0.25">
      <c r="A34" s="74" t="s">
        <v>43</v>
      </c>
      <c r="B34" s="71" t="s">
        <v>126</v>
      </c>
      <c r="C34" s="66" t="s">
        <v>151</v>
      </c>
      <c r="D34" s="71">
        <v>4</v>
      </c>
      <c r="E34" s="32"/>
      <c r="F34" s="9">
        <v>45</v>
      </c>
      <c r="G34" s="8">
        <f t="shared" si="0"/>
        <v>180</v>
      </c>
    </row>
    <row r="35" spans="1:7" ht="15.75" x14ac:dyDescent="0.25">
      <c r="A35" s="74" t="s">
        <v>41</v>
      </c>
      <c r="B35" s="71" t="s">
        <v>127</v>
      </c>
      <c r="C35" s="66" t="s">
        <v>152</v>
      </c>
      <c r="D35" s="71">
        <v>0</v>
      </c>
      <c r="E35" s="32"/>
      <c r="F35" s="9">
        <v>45</v>
      </c>
      <c r="G35" s="8">
        <f t="shared" si="0"/>
        <v>0</v>
      </c>
    </row>
    <row r="36" spans="1:7" ht="15.75" x14ac:dyDescent="0.25">
      <c r="A36" s="74" t="s">
        <v>39</v>
      </c>
      <c r="B36" s="71" t="s">
        <v>128</v>
      </c>
      <c r="C36" s="66" t="s">
        <v>153</v>
      </c>
      <c r="D36" s="71">
        <v>0</v>
      </c>
      <c r="E36" s="32"/>
      <c r="F36" s="9">
        <v>45</v>
      </c>
      <c r="G36" s="8">
        <f t="shared" si="0"/>
        <v>0</v>
      </c>
    </row>
    <row r="37" spans="1:7" ht="15.75" x14ac:dyDescent="0.25">
      <c r="A37" s="74" t="s">
        <v>36</v>
      </c>
      <c r="B37" s="71" t="s">
        <v>28</v>
      </c>
      <c r="C37" s="66" t="s">
        <v>154</v>
      </c>
      <c r="D37" s="71">
        <v>0</v>
      </c>
      <c r="E37" s="32"/>
      <c r="F37" s="9">
        <v>45</v>
      </c>
      <c r="G37" s="8">
        <f t="shared" si="0"/>
        <v>0</v>
      </c>
    </row>
    <row r="38" spans="1:7" ht="15.75" x14ac:dyDescent="0.25">
      <c r="A38" s="74" t="s">
        <v>34</v>
      </c>
      <c r="B38" s="71" t="s">
        <v>129</v>
      </c>
      <c r="C38" s="66" t="s">
        <v>155</v>
      </c>
      <c r="D38" s="71">
        <v>4</v>
      </c>
      <c r="E38" s="32"/>
      <c r="F38" s="9">
        <v>45</v>
      </c>
      <c r="G38" s="8">
        <f t="shared" si="0"/>
        <v>180</v>
      </c>
    </row>
    <row r="39" spans="1:7" ht="15.75" x14ac:dyDescent="0.25">
      <c r="A39" s="74" t="s">
        <v>32</v>
      </c>
      <c r="B39" s="71" t="s">
        <v>130</v>
      </c>
      <c r="C39" s="66" t="s">
        <v>156</v>
      </c>
      <c r="D39" s="71">
        <v>4</v>
      </c>
      <c r="E39" s="32"/>
      <c r="F39" s="9">
        <v>45</v>
      </c>
      <c r="G39" s="8">
        <f t="shared" si="0"/>
        <v>180</v>
      </c>
    </row>
    <row r="40" spans="1:7" ht="15.75" x14ac:dyDescent="0.25">
      <c r="A40" s="74" t="s">
        <v>30</v>
      </c>
      <c r="B40" s="71" t="s">
        <v>131</v>
      </c>
      <c r="C40" s="66" t="s">
        <v>157</v>
      </c>
      <c r="D40" s="71">
        <v>3</v>
      </c>
      <c r="E40" s="32"/>
      <c r="F40" s="9">
        <v>45</v>
      </c>
      <c r="G40" s="8">
        <f t="shared" si="0"/>
        <v>135</v>
      </c>
    </row>
    <row r="41" spans="1:7" ht="14.45" customHeight="1" x14ac:dyDescent="0.25">
      <c r="A41" s="61"/>
      <c r="B41" s="61"/>
      <c r="C41" s="61"/>
      <c r="D41" s="61"/>
      <c r="E41" s="61"/>
      <c r="F41" s="62" t="s">
        <v>102</v>
      </c>
      <c r="G41" s="64">
        <f>SUM(G23:G40)</f>
        <v>4565</v>
      </c>
    </row>
    <row r="42" spans="1:7" ht="14.45" customHeight="1" x14ac:dyDescent="0.25">
      <c r="A42" s="61"/>
      <c r="B42" s="61"/>
      <c r="C42" s="61"/>
      <c r="D42" s="61"/>
      <c r="E42" s="61"/>
      <c r="F42" s="63" t="s">
        <v>103</v>
      </c>
      <c r="G42" s="64">
        <f>+G41*0.12</f>
        <v>547.79999999999995</v>
      </c>
    </row>
    <row r="43" spans="1:7" x14ac:dyDescent="0.25">
      <c r="A43" s="61"/>
      <c r="B43" s="61"/>
      <c r="C43" s="61"/>
      <c r="D43" s="61"/>
      <c r="E43" s="61"/>
      <c r="F43" s="62" t="s">
        <v>104</v>
      </c>
      <c r="G43" s="64">
        <f>+G41+G42</f>
        <v>5112.8</v>
      </c>
    </row>
    <row r="44" spans="1:7" x14ac:dyDescent="0.25">
      <c r="A44" s="7"/>
      <c r="B44" s="7"/>
      <c r="C44" s="7"/>
      <c r="D44" s="7"/>
      <c r="E44" s="7"/>
      <c r="F44" s="6"/>
      <c r="G44" s="6"/>
    </row>
    <row r="48" spans="1:7" ht="15.75" x14ac:dyDescent="0.25">
      <c r="A48" s="76"/>
      <c r="B48" s="75" t="s">
        <v>25</v>
      </c>
      <c r="C48" s="75" t="s">
        <v>132</v>
      </c>
      <c r="D48" s="75" t="s">
        <v>26</v>
      </c>
      <c r="E48" s="30"/>
      <c r="F48" s="30"/>
    </row>
    <row r="49" spans="1:6" ht="15.75" x14ac:dyDescent="0.25">
      <c r="A49" s="20"/>
      <c r="B49" s="71" t="s">
        <v>133</v>
      </c>
      <c r="C49" s="71" t="s">
        <v>10</v>
      </c>
      <c r="D49" s="71">
        <v>1</v>
      </c>
      <c r="E49" s="29"/>
      <c r="F49" s="29"/>
    </row>
    <row r="50" spans="1:6" ht="15.75" x14ac:dyDescent="0.25">
      <c r="A50" s="20"/>
      <c r="B50" s="71" t="s">
        <v>15</v>
      </c>
      <c r="C50" s="71" t="s">
        <v>134</v>
      </c>
      <c r="D50" s="71">
        <v>1</v>
      </c>
      <c r="E50" s="29"/>
      <c r="F50" s="29"/>
    </row>
    <row r="51" spans="1:6" ht="15.75" x14ac:dyDescent="0.25">
      <c r="A51" s="20"/>
      <c r="B51" s="71" t="s">
        <v>13</v>
      </c>
      <c r="C51" s="71" t="s">
        <v>135</v>
      </c>
      <c r="D51" s="71">
        <v>1</v>
      </c>
      <c r="E51" s="29"/>
      <c r="F51" s="29"/>
    </row>
    <row r="52" spans="1:6" ht="15.75" x14ac:dyDescent="0.25">
      <c r="A52" s="20"/>
      <c r="B52" s="71" t="s">
        <v>23</v>
      </c>
      <c r="C52" s="71" t="s">
        <v>136</v>
      </c>
      <c r="D52" s="71">
        <v>1</v>
      </c>
      <c r="E52" s="29"/>
      <c r="F52" s="29"/>
    </row>
    <row r="53" spans="1:6" ht="15.75" x14ac:dyDescent="0.25">
      <c r="A53" s="20"/>
      <c r="B53" s="71" t="s">
        <v>21</v>
      </c>
      <c r="C53" s="71" t="s">
        <v>137</v>
      </c>
      <c r="D53" s="71">
        <v>2</v>
      </c>
      <c r="E53" s="29"/>
      <c r="F53" s="29"/>
    </row>
    <row r="54" spans="1:6" ht="15.75" x14ac:dyDescent="0.25">
      <c r="A54" s="20"/>
      <c r="B54" s="71" t="s">
        <v>19</v>
      </c>
      <c r="C54" s="71" t="s">
        <v>138</v>
      </c>
      <c r="D54" s="71">
        <v>1</v>
      </c>
      <c r="E54" s="29"/>
      <c r="F54" s="29"/>
    </row>
    <row r="55" spans="1:6" ht="15.75" x14ac:dyDescent="0.25">
      <c r="A55" s="20"/>
      <c r="B55" s="71" t="s">
        <v>17</v>
      </c>
      <c r="C55" s="71" t="s">
        <v>139</v>
      </c>
      <c r="D55" s="71">
        <v>1</v>
      </c>
      <c r="E55" s="29"/>
      <c r="F55" s="29"/>
    </row>
    <row r="56" spans="1:6" ht="15.75" x14ac:dyDescent="0.25">
      <c r="A56" s="20"/>
      <c r="B56" s="71" t="s">
        <v>5</v>
      </c>
      <c r="C56" s="71" t="s">
        <v>140</v>
      </c>
      <c r="D56" s="71">
        <v>1</v>
      </c>
      <c r="E56" s="29"/>
      <c r="F56" s="29"/>
    </row>
    <row r="57" spans="1:6" ht="15.75" x14ac:dyDescent="0.25">
      <c r="A57" s="20"/>
      <c r="B57" s="71" t="s">
        <v>9</v>
      </c>
      <c r="C57" s="71" t="s">
        <v>141</v>
      </c>
      <c r="D57" s="71">
        <v>1</v>
      </c>
      <c r="E57" s="29"/>
      <c r="F57" s="29"/>
    </row>
    <row r="59" spans="1:6" ht="15.75" x14ac:dyDescent="0.25">
      <c r="A59" s="2"/>
      <c r="B59" s="82"/>
      <c r="C59" s="82"/>
      <c r="D59" s="82"/>
      <c r="E59" s="82"/>
    </row>
    <row r="60" spans="1:6" ht="18" x14ac:dyDescent="0.25">
      <c r="A60" s="2"/>
      <c r="B60" s="83" t="s">
        <v>160</v>
      </c>
      <c r="C60" s="84" t="s">
        <v>161</v>
      </c>
      <c r="D60" s="2"/>
      <c r="E60" s="85"/>
    </row>
    <row r="61" spans="1:6" ht="18" x14ac:dyDescent="0.25">
      <c r="A61" s="2"/>
      <c r="B61" s="86"/>
      <c r="C61" s="84" t="s">
        <v>162</v>
      </c>
      <c r="D61" s="2"/>
      <c r="E61" s="1"/>
    </row>
    <row r="62" spans="1:6" ht="18" x14ac:dyDescent="0.25">
      <c r="A62" s="2"/>
      <c r="B62" s="86"/>
      <c r="C62" s="84" t="s">
        <v>163</v>
      </c>
      <c r="D62" s="2"/>
      <c r="E62" s="1"/>
    </row>
    <row r="63" spans="1:6" ht="15.75" x14ac:dyDescent="0.25">
      <c r="A63" s="2"/>
      <c r="B63" s="2"/>
      <c r="C63" s="1"/>
      <c r="D63" s="16"/>
      <c r="E63" s="19"/>
    </row>
    <row r="64" spans="1:6" ht="15.75" x14ac:dyDescent="0.25">
      <c r="A64" s="2"/>
      <c r="B64" s="1"/>
      <c r="C64" s="1"/>
      <c r="D64" s="2"/>
      <c r="E64" s="1"/>
    </row>
    <row r="65" spans="1:5" ht="15.75" x14ac:dyDescent="0.25">
      <c r="A65" s="2"/>
      <c r="B65" s="1"/>
      <c r="C65" s="1"/>
      <c r="D65" s="16"/>
      <c r="E65" s="1"/>
    </row>
    <row r="66" spans="1:5" ht="16.5" thickBot="1" x14ac:dyDescent="0.3">
      <c r="A66" s="2" t="s">
        <v>164</v>
      </c>
      <c r="B66" s="87"/>
      <c r="C66" s="87"/>
      <c r="D66" s="2"/>
      <c r="E66" s="1"/>
    </row>
    <row r="67" spans="1:5" ht="15.75" x14ac:dyDescent="0.25">
      <c r="A67" s="2"/>
      <c r="B67" s="2"/>
      <c r="C67" s="2"/>
      <c r="D67" s="2"/>
      <c r="E67" s="1"/>
    </row>
    <row r="68" spans="1:5" ht="15.75" x14ac:dyDescent="0.25">
      <c r="A68" s="2"/>
      <c r="B68" s="2"/>
      <c r="C68" s="2"/>
      <c r="D68" s="2"/>
      <c r="E68" s="1"/>
    </row>
    <row r="69" spans="1:5" ht="16.5" thickBot="1" x14ac:dyDescent="0.3">
      <c r="A69" s="2" t="s">
        <v>165</v>
      </c>
      <c r="B69" s="87"/>
      <c r="C69" s="87"/>
      <c r="D69" s="2"/>
      <c r="E69" s="2"/>
    </row>
    <row r="70" spans="1:5" ht="15.75" x14ac:dyDescent="0.25">
      <c r="A70" s="2"/>
      <c r="B70" s="2"/>
      <c r="C70" s="2"/>
      <c r="D70" s="2"/>
      <c r="E70" s="2"/>
    </row>
    <row r="71" spans="1:5" ht="15.75" x14ac:dyDescent="0.25">
      <c r="A71" s="2"/>
      <c r="B71" s="2"/>
      <c r="C71" s="2"/>
      <c r="D71" s="2"/>
      <c r="E71" s="2"/>
    </row>
    <row r="72" spans="1:5" ht="16.5" thickBot="1" x14ac:dyDescent="0.3">
      <c r="A72" s="2" t="s">
        <v>166</v>
      </c>
      <c r="B72" s="87"/>
      <c r="C72" s="87"/>
      <c r="D72" s="2"/>
      <c r="E72" s="2"/>
    </row>
    <row r="73" spans="1:5" ht="15.75" x14ac:dyDescent="0.25">
      <c r="A73" s="2"/>
      <c r="B73" s="2"/>
      <c r="C73" s="2"/>
      <c r="D73" s="2"/>
      <c r="E73" s="2"/>
    </row>
    <row r="74" spans="1:5" ht="15.75" x14ac:dyDescent="0.25">
      <c r="A74" s="2"/>
      <c r="B74" s="2"/>
      <c r="C74" s="2"/>
      <c r="D74" s="2"/>
      <c r="E74" s="2"/>
    </row>
    <row r="75" spans="1:5" ht="16.5" thickBot="1" x14ac:dyDescent="0.3">
      <c r="A75" s="2" t="s">
        <v>167</v>
      </c>
      <c r="B75" s="87"/>
      <c r="C75" s="87"/>
      <c r="D75" s="2"/>
      <c r="E75" s="2"/>
    </row>
    <row r="76" spans="1:5" ht="15.75" x14ac:dyDescent="0.25">
      <c r="A76" s="2"/>
      <c r="B76" s="2"/>
      <c r="C76" s="2"/>
      <c r="D76" s="2"/>
      <c r="E76" s="2"/>
    </row>
    <row r="77" spans="1:5" ht="15.75" x14ac:dyDescent="0.25">
      <c r="A77" s="2"/>
      <c r="B77" s="2"/>
      <c r="C77" s="2"/>
      <c r="D77" s="2"/>
      <c r="E77" s="2"/>
    </row>
    <row r="78" spans="1:5" ht="16.5" thickBot="1" x14ac:dyDescent="0.3">
      <c r="A78" s="2" t="s">
        <v>168</v>
      </c>
      <c r="B78" s="87"/>
      <c r="C78" s="87"/>
      <c r="D78" s="2"/>
      <c r="E78" s="2"/>
    </row>
    <row r="79" spans="1:5" ht="15.75" x14ac:dyDescent="0.25">
      <c r="A79" s="2"/>
      <c r="B79" s="2"/>
      <c r="C79" s="2"/>
      <c r="D79" s="2"/>
      <c r="E79" s="2"/>
    </row>
  </sheetData>
  <mergeCells count="4">
    <mergeCell ref="A4:H4"/>
    <mergeCell ref="O4:P5"/>
    <mergeCell ref="A2:H2"/>
    <mergeCell ref="A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1D7F-DAC5-4946-90D8-5444D869FB0D}">
  <dimension ref="A1:P74"/>
  <sheetViews>
    <sheetView showGridLines="0" zoomScale="81" zoomScaleNormal="81" workbookViewId="0">
      <selection activeCell="J45" sqref="J45"/>
    </sheetView>
  </sheetViews>
  <sheetFormatPr baseColWidth="10" defaultRowHeight="15" x14ac:dyDescent="0.25"/>
  <cols>
    <col min="1" max="1" width="20" bestFit="1" customWidth="1"/>
    <col min="2" max="2" width="13.85546875" bestFit="1" customWidth="1"/>
    <col min="3" max="3" width="57.28515625" bestFit="1" customWidth="1"/>
    <col min="4" max="4" width="22.7109375" bestFit="1" customWidth="1"/>
    <col min="5" max="5" width="23.5703125" customWidth="1"/>
    <col min="6" max="6" width="19.28515625" bestFit="1" customWidth="1"/>
    <col min="7" max="7" width="14.5703125" customWidth="1"/>
  </cols>
  <sheetData>
    <row r="1" spans="1:16" ht="24" customHeight="1" x14ac:dyDescent="0.25">
      <c r="B1" s="55"/>
      <c r="C1" s="55"/>
      <c r="D1" s="56"/>
      <c r="E1" s="56"/>
      <c r="F1" s="56"/>
      <c r="G1" s="56"/>
      <c r="H1" s="56"/>
      <c r="I1" s="56"/>
      <c r="J1" s="56"/>
      <c r="K1" s="56"/>
      <c r="L1" s="57"/>
      <c r="M1" s="58"/>
    </row>
    <row r="2" spans="1:16" ht="18" x14ac:dyDescent="0.25">
      <c r="A2" s="78" t="s">
        <v>93</v>
      </c>
      <c r="B2" s="78"/>
      <c r="C2" s="78"/>
      <c r="D2" s="78"/>
      <c r="E2" s="78"/>
      <c r="F2" s="78"/>
      <c r="G2" s="78"/>
      <c r="H2" s="56"/>
      <c r="I2" s="56"/>
      <c r="J2" s="56"/>
      <c r="K2" s="56"/>
      <c r="L2" s="57"/>
      <c r="M2" s="58"/>
    </row>
    <row r="3" spans="1:16" ht="23.25" x14ac:dyDescent="0.35">
      <c r="A3" s="78" t="s">
        <v>92</v>
      </c>
      <c r="B3" s="78"/>
      <c r="C3" s="78"/>
      <c r="D3" s="78"/>
      <c r="E3" s="78"/>
      <c r="F3" s="78"/>
      <c r="G3" s="78"/>
      <c r="H3" s="59"/>
      <c r="I3" s="59"/>
      <c r="J3" s="59"/>
      <c r="K3" s="59"/>
      <c r="L3" s="59"/>
      <c r="M3" s="59"/>
    </row>
    <row r="4" spans="1:16" ht="23.25" x14ac:dyDescent="0.35">
      <c r="A4" s="80" t="s">
        <v>89</v>
      </c>
      <c r="B4" s="80"/>
      <c r="C4" s="80"/>
      <c r="D4" s="80"/>
      <c r="E4" s="80"/>
      <c r="F4" s="80"/>
      <c r="G4" s="80"/>
      <c r="H4" s="59"/>
      <c r="I4" s="59"/>
      <c r="J4" s="59"/>
      <c r="K4" s="59"/>
      <c r="L4" s="59"/>
      <c r="M4" s="59"/>
      <c r="N4" s="21"/>
      <c r="O4" s="79"/>
      <c r="P4" s="79"/>
    </row>
    <row r="5" spans="1:16" s="21" customFormat="1" ht="20.100000000000001" customHeight="1" x14ac:dyDescent="0.2">
      <c r="O5" s="79"/>
      <c r="P5" s="79"/>
    </row>
    <row r="6" spans="1:16" s="21" customFormat="1" ht="20.100000000000001" customHeight="1" x14ac:dyDescent="0.2">
      <c r="O6" s="33"/>
      <c r="P6" s="33"/>
    </row>
    <row r="7" spans="1:16" s="21" customFormat="1" ht="20.100000000000001" customHeight="1" x14ac:dyDescent="0.2">
      <c r="A7" s="34" t="s">
        <v>88</v>
      </c>
      <c r="B7" s="34"/>
      <c r="C7" s="60">
        <f ca="1">NOW()</f>
        <v>44930.630750231481</v>
      </c>
      <c r="D7" s="34" t="s">
        <v>87</v>
      </c>
      <c r="E7" s="35"/>
      <c r="F7" s="36"/>
      <c r="G7" s="26"/>
      <c r="O7" s="33"/>
      <c r="P7" s="33"/>
    </row>
    <row r="8" spans="1:16" s="21" customFormat="1" ht="20.100000000000001" customHeight="1" x14ac:dyDescent="0.25">
      <c r="A8" s="17"/>
      <c r="B8" s="17"/>
      <c r="C8" s="17"/>
      <c r="D8" s="17"/>
      <c r="E8" s="17"/>
      <c r="F8" s="17"/>
      <c r="G8" s="2"/>
      <c r="O8" s="33"/>
      <c r="P8" s="33"/>
    </row>
    <row r="9" spans="1:16" s="21" customFormat="1" ht="20.100000000000001" customHeight="1" x14ac:dyDescent="0.2">
      <c r="A9" s="34" t="s">
        <v>86</v>
      </c>
      <c r="B9" s="34"/>
      <c r="C9" s="37"/>
      <c r="D9" s="38" t="s">
        <v>85</v>
      </c>
      <c r="E9" s="39"/>
      <c r="F9" s="40"/>
      <c r="G9" s="40"/>
      <c r="O9" s="33"/>
      <c r="P9" s="33"/>
    </row>
    <row r="10" spans="1:16" s="21" customFormat="1" ht="20.100000000000001" customHeight="1" x14ac:dyDescent="0.25">
      <c r="A10" s="17"/>
      <c r="B10" s="17"/>
      <c r="C10" s="17"/>
      <c r="D10" s="17"/>
      <c r="E10" s="17"/>
      <c r="F10" s="17"/>
      <c r="G10" s="2"/>
      <c r="O10" s="33"/>
      <c r="P10" s="33"/>
    </row>
    <row r="11" spans="1:16" s="21" customFormat="1" ht="29.45" customHeight="1" x14ac:dyDescent="0.2">
      <c r="A11" s="34" t="s">
        <v>84</v>
      </c>
      <c r="B11" s="34"/>
      <c r="C11" s="41"/>
      <c r="D11" s="38" t="s">
        <v>83</v>
      </c>
      <c r="E11" s="37" t="s">
        <v>95</v>
      </c>
      <c r="F11" s="18"/>
      <c r="G11" s="18"/>
      <c r="O11" s="33"/>
      <c r="P11" s="33"/>
    </row>
    <row r="12" spans="1:16" s="21" customFormat="1" ht="20.100000000000001" customHeight="1" x14ac:dyDescent="0.25">
      <c r="A12" s="17"/>
      <c r="B12" s="17"/>
      <c r="C12" s="17"/>
      <c r="D12" s="17"/>
      <c r="E12" s="17"/>
      <c r="F12" s="17"/>
      <c r="G12" s="2"/>
      <c r="O12" s="42"/>
      <c r="P12" s="42"/>
    </row>
    <row r="13" spans="1:16" s="21" customFormat="1" ht="20.100000000000001" customHeight="1" x14ac:dyDescent="0.2">
      <c r="A13" s="34" t="s">
        <v>82</v>
      </c>
      <c r="B13" s="34"/>
      <c r="C13" s="60"/>
      <c r="D13" s="38" t="s">
        <v>81</v>
      </c>
      <c r="E13" s="43"/>
      <c r="F13" s="44"/>
      <c r="G13" s="44"/>
      <c r="O13" s="42"/>
      <c r="P13" s="42"/>
    </row>
    <row r="14" spans="1:16" s="21" customFormat="1" ht="20.100000000000001" customHeight="1" x14ac:dyDescent="0.25">
      <c r="A14" s="17"/>
      <c r="B14" s="17"/>
      <c r="C14" s="17"/>
      <c r="D14" s="17"/>
      <c r="E14" s="17"/>
      <c r="F14" s="17"/>
      <c r="G14" s="16"/>
      <c r="H14" s="16"/>
      <c r="O14" s="45"/>
      <c r="P14" s="45"/>
    </row>
    <row r="15" spans="1:16" s="21" customFormat="1" ht="20.100000000000001" customHeight="1" x14ac:dyDescent="0.2">
      <c r="A15" s="34" t="s">
        <v>80</v>
      </c>
      <c r="B15" s="34"/>
      <c r="C15" s="37"/>
      <c r="D15" s="18"/>
      <c r="E15" s="25"/>
      <c r="F15" s="25"/>
      <c r="G15" s="18"/>
      <c r="H15" s="18"/>
      <c r="O15" s="45"/>
      <c r="P15" s="45"/>
    </row>
    <row r="16" spans="1:16" s="21" customFormat="1" ht="20.100000000000001" customHeight="1" x14ac:dyDescent="0.25">
      <c r="A16" s="17"/>
      <c r="B16" s="17"/>
      <c r="C16" s="17"/>
      <c r="D16" s="17"/>
      <c r="E16" s="17"/>
      <c r="F16" s="17"/>
      <c r="G16" s="16"/>
      <c r="H16" s="16"/>
      <c r="O16" s="45"/>
      <c r="P16" s="45"/>
    </row>
    <row r="17" spans="1:16" s="21" customFormat="1" ht="20.100000000000001" customHeight="1" x14ac:dyDescent="0.2">
      <c r="A17" s="34" t="s">
        <v>79</v>
      </c>
      <c r="B17" s="34"/>
      <c r="C17" s="37"/>
      <c r="D17" s="38" t="s">
        <v>96</v>
      </c>
      <c r="E17" s="43"/>
      <c r="F17" s="25"/>
      <c r="G17" s="18"/>
      <c r="H17" s="18"/>
      <c r="O17" s="45"/>
      <c r="P17" s="45"/>
    </row>
    <row r="18" spans="1:16" s="21" customFormat="1" ht="20.100000000000001" customHeight="1" x14ac:dyDescent="0.25">
      <c r="A18" s="17"/>
      <c r="B18" s="17"/>
      <c r="C18" s="17"/>
      <c r="D18" s="17"/>
      <c r="E18" s="17"/>
      <c r="F18" s="17"/>
      <c r="G18" s="16"/>
      <c r="H18" s="16"/>
      <c r="O18" s="46"/>
      <c r="P18" s="46"/>
    </row>
    <row r="19" spans="1:16" s="21" customFormat="1" ht="20.100000000000001" customHeight="1" x14ac:dyDescent="0.2">
      <c r="A19" s="34" t="s">
        <v>78</v>
      </c>
      <c r="B19" s="34"/>
      <c r="C19" s="47"/>
      <c r="D19" s="26"/>
      <c r="E19" s="48"/>
      <c r="F19" s="48"/>
      <c r="G19" s="24"/>
      <c r="H19" s="15"/>
      <c r="O19" s="46"/>
      <c r="P19" s="46"/>
    </row>
    <row r="20" spans="1:16" s="21" customFormat="1" ht="20.100000000000001" customHeight="1" x14ac:dyDescent="0.2">
      <c r="A20" s="1"/>
      <c r="B20" s="1"/>
      <c r="C20" s="2"/>
      <c r="D20" s="2"/>
      <c r="E20" s="2"/>
      <c r="F20" s="2"/>
      <c r="G20" s="2"/>
      <c r="H20" s="2"/>
      <c r="O20" s="46"/>
      <c r="P20" s="46"/>
    </row>
    <row r="21" spans="1:16" s="21" customFormat="1" ht="20.100000000000001" customHeight="1" x14ac:dyDescent="0.2">
      <c r="A21" s="49"/>
      <c r="B21" s="49"/>
      <c r="C21" s="49"/>
      <c r="D21" s="49"/>
      <c r="E21" s="49"/>
      <c r="F21" s="49"/>
      <c r="G21" s="49"/>
      <c r="H21" s="50"/>
      <c r="O21" s="46"/>
      <c r="P21" s="46"/>
    </row>
    <row r="22" spans="1:16" s="21" customFormat="1" ht="30" customHeight="1" x14ac:dyDescent="0.2">
      <c r="A22" s="14" t="s">
        <v>76</v>
      </c>
      <c r="B22" s="14" t="s">
        <v>97</v>
      </c>
      <c r="C22" s="14" t="s">
        <v>75</v>
      </c>
      <c r="D22" s="14" t="s">
        <v>77</v>
      </c>
      <c r="E22" s="14" t="s">
        <v>94</v>
      </c>
      <c r="F22" s="13" t="s">
        <v>74</v>
      </c>
      <c r="G22" s="13" t="s">
        <v>73</v>
      </c>
      <c r="O22" s="46"/>
      <c r="P22" s="46"/>
    </row>
    <row r="23" spans="1:16" ht="15.75" x14ac:dyDescent="0.25">
      <c r="A23" s="3" t="s">
        <v>72</v>
      </c>
      <c r="B23" s="10" t="s">
        <v>100</v>
      </c>
      <c r="C23" s="11" t="s">
        <v>71</v>
      </c>
      <c r="D23" s="4">
        <v>1</v>
      </c>
      <c r="E23" s="32"/>
      <c r="F23" s="9">
        <v>700</v>
      </c>
      <c r="G23" s="8">
        <f t="shared" ref="G23:G40" si="0">+D23*F23</f>
        <v>700</v>
      </c>
    </row>
    <row r="24" spans="1:16" ht="15.75" x14ac:dyDescent="0.25">
      <c r="A24" s="3" t="s">
        <v>70</v>
      </c>
      <c r="B24" s="10" t="s">
        <v>101</v>
      </c>
      <c r="C24" s="11" t="s">
        <v>69</v>
      </c>
      <c r="D24" s="4">
        <v>1</v>
      </c>
      <c r="E24" s="32"/>
      <c r="F24" s="9">
        <v>700</v>
      </c>
      <c r="G24" s="8">
        <f t="shared" si="0"/>
        <v>700</v>
      </c>
    </row>
    <row r="25" spans="1:16" ht="15.75" x14ac:dyDescent="0.25">
      <c r="A25" s="3" t="s">
        <v>68</v>
      </c>
      <c r="B25" s="12" t="s">
        <v>64</v>
      </c>
      <c r="C25" s="11" t="s">
        <v>67</v>
      </c>
      <c r="D25" s="4">
        <v>6</v>
      </c>
      <c r="E25" s="32"/>
      <c r="F25" s="9">
        <v>55</v>
      </c>
      <c r="G25" s="8">
        <f t="shared" si="0"/>
        <v>330</v>
      </c>
    </row>
    <row r="26" spans="1:16" ht="15.75" x14ac:dyDescent="0.25">
      <c r="A26" s="3" t="s">
        <v>66</v>
      </c>
      <c r="B26" s="10" t="s">
        <v>64</v>
      </c>
      <c r="C26" s="11" t="s">
        <v>65</v>
      </c>
      <c r="D26" s="4">
        <v>1</v>
      </c>
      <c r="E26" s="32"/>
      <c r="F26" s="9">
        <v>55</v>
      </c>
      <c r="G26" s="8">
        <f t="shared" si="0"/>
        <v>55</v>
      </c>
    </row>
    <row r="27" spans="1:16" ht="15.75" x14ac:dyDescent="0.25">
      <c r="A27" s="3" t="s">
        <v>63</v>
      </c>
      <c r="B27" s="12" t="s">
        <v>61</v>
      </c>
      <c r="C27" s="11" t="s">
        <v>62</v>
      </c>
      <c r="D27" s="4">
        <v>6</v>
      </c>
      <c r="E27" s="32"/>
      <c r="F27" s="9">
        <v>55</v>
      </c>
      <c r="G27" s="8">
        <f t="shared" si="0"/>
        <v>330</v>
      </c>
    </row>
    <row r="28" spans="1:16" ht="15.75" x14ac:dyDescent="0.25">
      <c r="A28" s="3" t="s">
        <v>60</v>
      </c>
      <c r="B28" s="10" t="s">
        <v>58</v>
      </c>
      <c r="C28" s="11" t="s">
        <v>59</v>
      </c>
      <c r="D28" s="4">
        <v>6</v>
      </c>
      <c r="E28" s="32"/>
      <c r="F28" s="9">
        <v>55</v>
      </c>
      <c r="G28" s="8">
        <f t="shared" si="0"/>
        <v>330</v>
      </c>
    </row>
    <row r="29" spans="1:16" ht="15.75" x14ac:dyDescent="0.25">
      <c r="A29" s="3" t="s">
        <v>57</v>
      </c>
      <c r="B29" s="12" t="s">
        <v>55</v>
      </c>
      <c r="C29" s="11" t="s">
        <v>56</v>
      </c>
      <c r="D29" s="4">
        <v>6</v>
      </c>
      <c r="E29" s="32"/>
      <c r="F29" s="9">
        <v>55</v>
      </c>
      <c r="G29" s="8">
        <f t="shared" si="0"/>
        <v>330</v>
      </c>
    </row>
    <row r="30" spans="1:16" ht="15.75" x14ac:dyDescent="0.25">
      <c r="A30" s="3" t="s">
        <v>54</v>
      </c>
      <c r="B30" s="10" t="s">
        <v>52</v>
      </c>
      <c r="C30" s="11" t="s">
        <v>53</v>
      </c>
      <c r="D30" s="4">
        <v>6</v>
      </c>
      <c r="E30" s="32"/>
      <c r="F30" s="9">
        <v>55</v>
      </c>
      <c r="G30" s="8">
        <f t="shared" si="0"/>
        <v>330</v>
      </c>
    </row>
    <row r="31" spans="1:16" ht="15.75" x14ac:dyDescent="0.25">
      <c r="A31" s="3" t="s">
        <v>51</v>
      </c>
      <c r="B31" s="10" t="s">
        <v>49</v>
      </c>
      <c r="C31" s="11" t="s">
        <v>50</v>
      </c>
      <c r="D31" s="4">
        <v>6</v>
      </c>
      <c r="E31" s="32"/>
      <c r="F31" s="9">
        <v>55</v>
      </c>
      <c r="G31" s="8">
        <f t="shared" si="0"/>
        <v>330</v>
      </c>
    </row>
    <row r="32" spans="1:16" ht="15.75" x14ac:dyDescent="0.25">
      <c r="A32" s="3" t="s">
        <v>48</v>
      </c>
      <c r="B32" s="10" t="s">
        <v>46</v>
      </c>
      <c r="C32" s="11" t="s">
        <v>47</v>
      </c>
      <c r="D32" s="4">
        <v>6</v>
      </c>
      <c r="E32" s="32"/>
      <c r="F32" s="9">
        <v>55</v>
      </c>
      <c r="G32" s="8">
        <f t="shared" si="0"/>
        <v>330</v>
      </c>
    </row>
    <row r="33" spans="1:7" ht="15.75" x14ac:dyDescent="0.25">
      <c r="A33" s="3" t="s">
        <v>45</v>
      </c>
      <c r="B33" s="10" t="s">
        <v>37</v>
      </c>
      <c r="C33" s="11" t="s">
        <v>44</v>
      </c>
      <c r="D33" s="4">
        <v>4</v>
      </c>
      <c r="E33" s="32"/>
      <c r="F33" s="9">
        <v>45</v>
      </c>
      <c r="G33" s="8">
        <f t="shared" si="0"/>
        <v>180</v>
      </c>
    </row>
    <row r="34" spans="1:7" ht="15.75" x14ac:dyDescent="0.25">
      <c r="A34" s="3" t="s">
        <v>43</v>
      </c>
      <c r="B34" s="10" t="s">
        <v>37</v>
      </c>
      <c r="C34" s="11" t="s">
        <v>42</v>
      </c>
      <c r="D34" s="4">
        <v>4</v>
      </c>
      <c r="E34" s="32"/>
      <c r="F34" s="9">
        <v>45</v>
      </c>
      <c r="G34" s="8">
        <f t="shared" si="0"/>
        <v>180</v>
      </c>
    </row>
    <row r="35" spans="1:7" ht="15.75" x14ac:dyDescent="0.25">
      <c r="A35" s="3" t="s">
        <v>41</v>
      </c>
      <c r="B35" s="10" t="s">
        <v>28</v>
      </c>
      <c r="C35" s="11" t="s">
        <v>40</v>
      </c>
      <c r="D35" s="4">
        <v>4</v>
      </c>
      <c r="E35" s="32"/>
      <c r="F35" s="9">
        <v>45</v>
      </c>
      <c r="G35" s="8">
        <f t="shared" si="0"/>
        <v>180</v>
      </c>
    </row>
    <row r="36" spans="1:7" ht="15.75" x14ac:dyDescent="0.25">
      <c r="A36" s="3" t="s">
        <v>39</v>
      </c>
      <c r="B36" s="12" t="s">
        <v>37</v>
      </c>
      <c r="C36" s="11" t="s">
        <v>38</v>
      </c>
      <c r="D36" s="4">
        <v>4</v>
      </c>
      <c r="E36" s="32"/>
      <c r="F36" s="9">
        <v>45</v>
      </c>
      <c r="G36" s="8">
        <f t="shared" si="0"/>
        <v>180</v>
      </c>
    </row>
    <row r="37" spans="1:7" ht="15.75" x14ac:dyDescent="0.25">
      <c r="A37" s="3" t="s">
        <v>36</v>
      </c>
      <c r="B37" s="10" t="s">
        <v>28</v>
      </c>
      <c r="C37" s="11" t="s">
        <v>35</v>
      </c>
      <c r="D37" s="4">
        <v>4</v>
      </c>
      <c r="E37" s="32"/>
      <c r="F37" s="9">
        <v>45</v>
      </c>
      <c r="G37" s="8">
        <f t="shared" si="0"/>
        <v>180</v>
      </c>
    </row>
    <row r="38" spans="1:7" ht="15.75" x14ac:dyDescent="0.25">
      <c r="A38" s="3" t="s">
        <v>34</v>
      </c>
      <c r="B38" s="10" t="s">
        <v>28</v>
      </c>
      <c r="C38" s="11" t="s">
        <v>33</v>
      </c>
      <c r="D38" s="4">
        <v>4</v>
      </c>
      <c r="E38" s="32"/>
      <c r="F38" s="9">
        <v>45</v>
      </c>
      <c r="G38" s="8">
        <f t="shared" si="0"/>
        <v>180</v>
      </c>
    </row>
    <row r="39" spans="1:7" ht="15.75" x14ac:dyDescent="0.25">
      <c r="A39" s="3" t="s">
        <v>32</v>
      </c>
      <c r="B39" s="10" t="s">
        <v>28</v>
      </c>
      <c r="C39" s="11" t="s">
        <v>31</v>
      </c>
      <c r="D39" s="4">
        <v>4</v>
      </c>
      <c r="E39" s="32"/>
      <c r="F39" s="9">
        <v>45</v>
      </c>
      <c r="G39" s="8">
        <f t="shared" si="0"/>
        <v>180</v>
      </c>
    </row>
    <row r="40" spans="1:7" ht="15.75" x14ac:dyDescent="0.25">
      <c r="A40" s="3" t="s">
        <v>30</v>
      </c>
      <c r="B40" s="10" t="s">
        <v>28</v>
      </c>
      <c r="C40" s="11" t="s">
        <v>29</v>
      </c>
      <c r="D40" s="4">
        <v>4</v>
      </c>
      <c r="E40" s="32"/>
      <c r="F40" s="9">
        <v>45</v>
      </c>
      <c r="G40" s="8">
        <f t="shared" si="0"/>
        <v>180</v>
      </c>
    </row>
    <row r="41" spans="1:7" ht="14.45" customHeight="1" x14ac:dyDescent="0.25">
      <c r="A41" s="61"/>
      <c r="B41" s="61"/>
      <c r="C41" s="61"/>
      <c r="D41" s="61"/>
      <c r="E41" s="61"/>
      <c r="F41" s="62" t="s">
        <v>102</v>
      </c>
      <c r="G41" s="64">
        <f>SUM(G23:G40)</f>
        <v>5205</v>
      </c>
    </row>
    <row r="42" spans="1:7" ht="14.45" customHeight="1" x14ac:dyDescent="0.25">
      <c r="A42" s="61"/>
      <c r="B42" s="61"/>
      <c r="C42" s="61"/>
      <c r="D42" s="61"/>
      <c r="E42" s="61"/>
      <c r="F42" s="63" t="s">
        <v>103</v>
      </c>
      <c r="G42" s="64">
        <f>+G41*0.12</f>
        <v>624.6</v>
      </c>
    </row>
    <row r="43" spans="1:7" x14ac:dyDescent="0.25">
      <c r="A43" s="61"/>
      <c r="B43" s="61"/>
      <c r="C43" s="61"/>
      <c r="D43" s="61"/>
      <c r="E43" s="61"/>
      <c r="F43" s="62" t="s">
        <v>104</v>
      </c>
      <c r="G43" s="64">
        <f>+G41+G42</f>
        <v>5829.6</v>
      </c>
    </row>
    <row r="44" spans="1:7" x14ac:dyDescent="0.25">
      <c r="A44" s="7"/>
      <c r="B44" s="7"/>
      <c r="C44" s="7"/>
      <c r="D44" s="7"/>
      <c r="E44" s="7"/>
      <c r="F44" s="6"/>
      <c r="G44" s="6"/>
    </row>
    <row r="48" spans="1:7" ht="15.75" x14ac:dyDescent="0.25">
      <c r="A48" s="81" t="s">
        <v>27</v>
      </c>
      <c r="B48" s="81"/>
      <c r="C48" s="81"/>
      <c r="E48" s="31"/>
      <c r="F48" s="31"/>
    </row>
    <row r="49" spans="1:6" x14ac:dyDescent="0.25">
      <c r="A49" s="5" t="s">
        <v>26</v>
      </c>
      <c r="B49" s="5" t="s">
        <v>25</v>
      </c>
      <c r="C49" s="27" t="s">
        <v>24</v>
      </c>
      <c r="D49" s="30"/>
      <c r="E49" s="30"/>
      <c r="F49" s="30"/>
    </row>
    <row r="50" spans="1:6" ht="15.75" x14ac:dyDescent="0.25">
      <c r="A50" s="4">
        <v>1</v>
      </c>
      <c r="B50" s="3" t="s">
        <v>23</v>
      </c>
      <c r="C50" s="28" t="s">
        <v>22</v>
      </c>
      <c r="D50" s="29"/>
      <c r="E50" s="29"/>
      <c r="F50" s="29"/>
    </row>
    <row r="51" spans="1:6" ht="15.75" x14ac:dyDescent="0.25">
      <c r="A51" s="4">
        <v>2</v>
      </c>
      <c r="B51" s="3" t="s">
        <v>21</v>
      </c>
      <c r="C51" s="28" t="s">
        <v>20</v>
      </c>
      <c r="D51" s="29"/>
      <c r="E51" s="29"/>
      <c r="F51" s="29"/>
    </row>
    <row r="52" spans="1:6" ht="15.75" x14ac:dyDescent="0.25">
      <c r="A52" s="4">
        <v>1</v>
      </c>
      <c r="B52" s="3" t="s">
        <v>19</v>
      </c>
      <c r="C52" s="28" t="s">
        <v>18</v>
      </c>
      <c r="D52" s="29"/>
      <c r="E52" s="29"/>
      <c r="F52" s="29"/>
    </row>
    <row r="53" spans="1:6" ht="15.75" x14ac:dyDescent="0.25">
      <c r="A53" s="4">
        <v>1</v>
      </c>
      <c r="B53" s="3" t="s">
        <v>17</v>
      </c>
      <c r="C53" s="28" t="s">
        <v>16</v>
      </c>
      <c r="D53" s="29"/>
      <c r="E53" s="29"/>
      <c r="F53" s="29"/>
    </row>
    <row r="54" spans="1:6" ht="15.75" x14ac:dyDescent="0.25">
      <c r="A54" s="4">
        <v>1</v>
      </c>
      <c r="B54" s="3" t="s">
        <v>15</v>
      </c>
      <c r="C54" s="28" t="s">
        <v>14</v>
      </c>
      <c r="D54" s="29"/>
      <c r="E54" s="29"/>
      <c r="F54" s="29"/>
    </row>
    <row r="55" spans="1:6" ht="15.75" x14ac:dyDescent="0.25">
      <c r="A55" s="4">
        <v>1</v>
      </c>
      <c r="B55" s="3" t="s">
        <v>13</v>
      </c>
      <c r="C55" s="28" t="s">
        <v>12</v>
      </c>
      <c r="D55" s="29"/>
      <c r="E55" s="29"/>
      <c r="F55" s="29"/>
    </row>
    <row r="56" spans="1:6" ht="15.75" x14ac:dyDescent="0.25">
      <c r="A56" s="4">
        <v>1</v>
      </c>
      <c r="B56" s="3" t="s">
        <v>11</v>
      </c>
      <c r="C56" s="28" t="s">
        <v>10</v>
      </c>
      <c r="D56" s="29"/>
      <c r="E56" s="29"/>
      <c r="F56" s="29"/>
    </row>
    <row r="57" spans="1:6" ht="15.75" x14ac:dyDescent="0.25">
      <c r="A57" s="4">
        <v>1</v>
      </c>
      <c r="B57" s="3" t="s">
        <v>9</v>
      </c>
      <c r="C57" s="28" t="s">
        <v>8</v>
      </c>
      <c r="D57" s="29"/>
      <c r="E57" s="29"/>
      <c r="F57" s="29"/>
    </row>
    <row r="58" spans="1:6" ht="15.75" x14ac:dyDescent="0.25">
      <c r="A58" s="4">
        <v>1</v>
      </c>
      <c r="B58" s="3" t="s">
        <v>7</v>
      </c>
      <c r="C58" s="28" t="s">
        <v>6</v>
      </c>
      <c r="D58" s="29"/>
      <c r="E58" s="29"/>
      <c r="F58" s="29"/>
    </row>
    <row r="59" spans="1:6" ht="15.75" x14ac:dyDescent="0.25">
      <c r="A59" s="4">
        <v>1</v>
      </c>
      <c r="B59" s="3" t="s">
        <v>5</v>
      </c>
      <c r="C59" s="28" t="s">
        <v>4</v>
      </c>
      <c r="D59" s="29"/>
      <c r="E59" s="29"/>
      <c r="F59" s="29"/>
    </row>
    <row r="60" spans="1:6" ht="15.75" x14ac:dyDescent="0.25">
      <c r="A60" s="4">
        <v>1</v>
      </c>
      <c r="B60" s="3" t="s">
        <v>3</v>
      </c>
      <c r="C60" s="28" t="s">
        <v>2</v>
      </c>
      <c r="D60" s="29"/>
      <c r="E60" s="29"/>
      <c r="F60" s="29"/>
    </row>
    <row r="63" spans="1:6" s="19" customFormat="1" ht="16.5" thickBot="1" x14ac:dyDescent="0.3">
      <c r="A63" s="19" t="s">
        <v>1</v>
      </c>
      <c r="C63" s="51"/>
    </row>
    <row r="64" spans="1:6" s="19" customFormat="1" ht="15.75" x14ac:dyDescent="0.25"/>
    <row r="65" spans="1:8" s="19" customFormat="1" ht="15.75" x14ac:dyDescent="0.25">
      <c r="H65" s="20"/>
    </row>
    <row r="66" spans="1:8" s="19" customFormat="1" ht="15.75" x14ac:dyDescent="0.25">
      <c r="H66" s="20"/>
    </row>
    <row r="67" spans="1:8" s="19" customFormat="1" ht="16.5" thickBot="1" x14ac:dyDescent="0.3">
      <c r="A67" s="19" t="s">
        <v>0</v>
      </c>
      <c r="C67" s="51"/>
      <c r="H67" s="20"/>
    </row>
    <row r="68" spans="1:8" s="19" customFormat="1" ht="15.75" x14ac:dyDescent="0.25">
      <c r="H68" s="20"/>
    </row>
    <row r="71" spans="1:8" s="19" customFormat="1" ht="16.5" thickBot="1" x14ac:dyDescent="0.3">
      <c r="A71" s="19" t="s">
        <v>98</v>
      </c>
      <c r="C71" s="51"/>
      <c r="H71" s="20"/>
    </row>
    <row r="72" spans="1:8" s="19" customFormat="1" ht="15.75" x14ac:dyDescent="0.25">
      <c r="H72" s="20"/>
    </row>
    <row r="73" spans="1:8" s="54" customFormat="1" ht="20.100000000000001" customHeight="1" x14ac:dyDescent="0.2">
      <c r="A73" s="52"/>
      <c r="B73" s="52"/>
      <c r="C73" s="53"/>
    </row>
    <row r="74" spans="1:8" s="54" customFormat="1" ht="20.100000000000001" customHeight="1" thickBot="1" x14ac:dyDescent="0.3">
      <c r="A74" s="19" t="s">
        <v>99</v>
      </c>
      <c r="B74" s="19"/>
      <c r="C74" s="51"/>
    </row>
  </sheetData>
  <mergeCells count="5">
    <mergeCell ref="A2:G2"/>
    <mergeCell ref="A3:G3"/>
    <mergeCell ref="A4:G4"/>
    <mergeCell ref="O4:P5"/>
    <mergeCell ref="A48:C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A1D8-C19E-4524-BA90-3521DBC796B3}">
  <dimension ref="A1:P74"/>
  <sheetViews>
    <sheetView topLeftCell="A18" workbookViewId="0">
      <selection activeCell="C23" sqref="C23:C40"/>
    </sheetView>
  </sheetViews>
  <sheetFormatPr baseColWidth="10" defaultRowHeight="15" x14ac:dyDescent="0.25"/>
  <cols>
    <col min="1" max="1" width="20" bestFit="1" customWidth="1"/>
    <col min="2" max="2" width="13.85546875" bestFit="1" customWidth="1"/>
    <col min="3" max="3" width="66.140625" customWidth="1"/>
    <col min="4" max="4" width="22.7109375" bestFit="1" customWidth="1"/>
    <col min="5" max="5" width="23.5703125" customWidth="1"/>
    <col min="6" max="6" width="19.28515625" bestFit="1" customWidth="1"/>
    <col min="7" max="7" width="14.5703125" customWidth="1"/>
  </cols>
  <sheetData>
    <row r="1" spans="1:16" s="21" customFormat="1" ht="20.100000000000001" customHeight="1" x14ac:dyDescent="0.2">
      <c r="A1" s="23"/>
      <c r="B1" s="23"/>
      <c r="C1" s="22"/>
      <c r="D1" s="22"/>
      <c r="E1" s="22"/>
      <c r="F1" s="22"/>
    </row>
    <row r="2" spans="1:16" s="21" customFormat="1" ht="20.100000000000001" customHeight="1" x14ac:dyDescent="0.25">
      <c r="A2" s="78" t="s">
        <v>91</v>
      </c>
      <c r="B2" s="78"/>
      <c r="C2" s="78"/>
      <c r="D2" s="78"/>
      <c r="E2" s="78"/>
      <c r="F2" s="78"/>
      <c r="G2" s="78"/>
      <c r="H2" s="78"/>
    </row>
    <row r="3" spans="1:16" s="21" customFormat="1" ht="20.100000000000001" customHeight="1" x14ac:dyDescent="0.25">
      <c r="A3" s="78" t="s">
        <v>90</v>
      </c>
      <c r="B3" s="78"/>
      <c r="C3" s="78"/>
      <c r="D3" s="78"/>
      <c r="E3" s="78"/>
      <c r="F3" s="78"/>
      <c r="G3" s="78"/>
      <c r="H3" s="78"/>
    </row>
    <row r="4" spans="1:16" s="21" customFormat="1" ht="20.100000000000001" customHeight="1" x14ac:dyDescent="0.25">
      <c r="A4" s="78" t="s">
        <v>89</v>
      </c>
      <c r="B4" s="78"/>
      <c r="C4" s="78"/>
      <c r="D4" s="78"/>
      <c r="E4" s="78"/>
      <c r="F4" s="78"/>
      <c r="G4" s="78"/>
      <c r="H4" s="78"/>
      <c r="O4" s="79"/>
      <c r="P4" s="79"/>
    </row>
    <row r="5" spans="1:16" s="21" customFormat="1" ht="20.100000000000001" customHeight="1" x14ac:dyDescent="0.2">
      <c r="O5" s="79"/>
      <c r="P5" s="79"/>
    </row>
    <row r="6" spans="1:16" s="21" customFormat="1" ht="20.100000000000001" customHeight="1" x14ac:dyDescent="0.2">
      <c r="O6" s="33"/>
      <c r="P6" s="33"/>
    </row>
    <row r="7" spans="1:16" s="21" customFormat="1" ht="20.100000000000001" customHeight="1" x14ac:dyDescent="0.2">
      <c r="A7" s="34" t="s">
        <v>88</v>
      </c>
      <c r="B7" s="34"/>
      <c r="C7" s="60">
        <f ca="1">NOW()</f>
        <v>44930.630750231481</v>
      </c>
      <c r="D7" s="34" t="s">
        <v>87</v>
      </c>
      <c r="E7" s="35"/>
      <c r="F7" s="36"/>
      <c r="G7" s="26"/>
      <c r="O7" s="33"/>
      <c r="P7" s="33"/>
    </row>
    <row r="8" spans="1:16" s="21" customFormat="1" ht="20.100000000000001" customHeight="1" x14ac:dyDescent="0.25">
      <c r="A8" s="17"/>
      <c r="B8" s="17"/>
      <c r="C8" s="17"/>
      <c r="D8" s="17"/>
      <c r="E8" s="17"/>
      <c r="F8" s="17"/>
      <c r="G8" s="2"/>
      <c r="O8" s="33"/>
      <c r="P8" s="33"/>
    </row>
    <row r="9" spans="1:16" s="21" customFormat="1" ht="20.100000000000001" customHeight="1" x14ac:dyDescent="0.2">
      <c r="A9" s="34" t="s">
        <v>86</v>
      </c>
      <c r="B9" s="34"/>
      <c r="C9" s="37"/>
      <c r="D9" s="38" t="s">
        <v>85</v>
      </c>
      <c r="E9" s="39"/>
      <c r="F9" s="40"/>
      <c r="G9" s="40"/>
      <c r="O9" s="33"/>
      <c r="P9" s="33"/>
    </row>
    <row r="10" spans="1:16" s="21" customFormat="1" ht="20.100000000000001" customHeight="1" x14ac:dyDescent="0.25">
      <c r="A10" s="17"/>
      <c r="B10" s="17"/>
      <c r="C10" s="17"/>
      <c r="D10" s="17"/>
      <c r="E10" s="17"/>
      <c r="F10" s="17"/>
      <c r="G10" s="2"/>
      <c r="O10" s="33"/>
      <c r="P10" s="33"/>
    </row>
    <row r="11" spans="1:16" s="21" customFormat="1" ht="29.45" customHeight="1" x14ac:dyDescent="0.2">
      <c r="A11" s="34" t="s">
        <v>84</v>
      </c>
      <c r="B11" s="34"/>
      <c r="C11" s="41"/>
      <c r="D11" s="38" t="s">
        <v>83</v>
      </c>
      <c r="E11" s="37" t="s">
        <v>95</v>
      </c>
      <c r="F11" s="18"/>
      <c r="G11" s="18"/>
      <c r="O11" s="33"/>
      <c r="P11" s="33"/>
    </row>
    <row r="12" spans="1:16" s="21" customFormat="1" ht="20.100000000000001" customHeight="1" x14ac:dyDescent="0.25">
      <c r="A12" s="17"/>
      <c r="B12" s="17"/>
      <c r="C12" s="17"/>
      <c r="D12" s="17"/>
      <c r="E12" s="17"/>
      <c r="F12" s="17"/>
      <c r="G12" s="2"/>
      <c r="O12" s="42"/>
      <c r="P12" s="42"/>
    </row>
    <row r="13" spans="1:16" s="21" customFormat="1" ht="20.100000000000001" customHeight="1" x14ac:dyDescent="0.2">
      <c r="A13" s="34" t="s">
        <v>82</v>
      </c>
      <c r="B13" s="34"/>
      <c r="C13" s="60"/>
      <c r="D13" s="38" t="s">
        <v>81</v>
      </c>
      <c r="E13" s="43"/>
      <c r="F13" s="44"/>
      <c r="G13" s="44"/>
      <c r="O13" s="42"/>
      <c r="P13" s="42"/>
    </row>
    <row r="14" spans="1:16" s="21" customFormat="1" ht="20.100000000000001" customHeight="1" x14ac:dyDescent="0.25">
      <c r="A14" s="17"/>
      <c r="B14" s="17"/>
      <c r="C14" s="17"/>
      <c r="D14" s="17"/>
      <c r="E14" s="17"/>
      <c r="F14" s="17"/>
      <c r="G14" s="16"/>
      <c r="H14" s="16"/>
      <c r="O14" s="45"/>
      <c r="P14" s="45"/>
    </row>
    <row r="15" spans="1:16" s="21" customFormat="1" ht="20.100000000000001" customHeight="1" x14ac:dyDescent="0.2">
      <c r="A15" s="34" t="s">
        <v>80</v>
      </c>
      <c r="B15" s="34"/>
      <c r="C15" s="37"/>
      <c r="D15" s="18"/>
      <c r="E15" s="25"/>
      <c r="F15" s="25"/>
      <c r="G15" s="18"/>
      <c r="H15" s="18"/>
      <c r="O15" s="45"/>
      <c r="P15" s="45"/>
    </row>
    <row r="16" spans="1:16" s="21" customFormat="1" ht="20.100000000000001" customHeight="1" x14ac:dyDescent="0.25">
      <c r="A16" s="17"/>
      <c r="B16" s="17"/>
      <c r="C16" s="17"/>
      <c r="D16" s="17"/>
      <c r="E16" s="17"/>
      <c r="F16" s="17"/>
      <c r="G16" s="16"/>
      <c r="H16" s="16"/>
      <c r="O16" s="45"/>
      <c r="P16" s="45"/>
    </row>
    <row r="17" spans="1:16" s="21" customFormat="1" ht="20.100000000000001" customHeight="1" x14ac:dyDescent="0.2">
      <c r="A17" s="34" t="s">
        <v>79</v>
      </c>
      <c r="B17" s="34"/>
      <c r="C17" s="37"/>
      <c r="D17" s="38" t="s">
        <v>96</v>
      </c>
      <c r="E17" s="43"/>
      <c r="F17" s="25"/>
      <c r="G17" s="18"/>
      <c r="H17" s="18"/>
      <c r="O17" s="45"/>
      <c r="P17" s="45"/>
    </row>
    <row r="18" spans="1:16" s="21" customFormat="1" ht="20.100000000000001" customHeight="1" x14ac:dyDescent="0.25">
      <c r="A18" s="17"/>
      <c r="B18" s="17"/>
      <c r="C18" s="17"/>
      <c r="D18" s="17"/>
      <c r="E18" s="17"/>
      <c r="F18" s="17"/>
      <c r="G18" s="16"/>
      <c r="H18" s="16"/>
      <c r="O18" s="46"/>
      <c r="P18" s="46"/>
    </row>
    <row r="19" spans="1:16" s="21" customFormat="1" ht="20.100000000000001" customHeight="1" x14ac:dyDescent="0.2">
      <c r="A19" s="34" t="s">
        <v>78</v>
      </c>
      <c r="B19" s="34"/>
      <c r="C19" s="47"/>
      <c r="D19" s="26"/>
      <c r="E19" s="48"/>
      <c r="F19" s="48"/>
      <c r="G19" s="24"/>
      <c r="H19" s="15"/>
      <c r="O19" s="46"/>
      <c r="P19" s="46"/>
    </row>
    <row r="20" spans="1:16" s="21" customFormat="1" ht="20.100000000000001" customHeight="1" x14ac:dyDescent="0.2">
      <c r="A20" s="1"/>
      <c r="B20" s="1"/>
      <c r="C20" s="2"/>
      <c r="D20" s="2"/>
      <c r="E20" s="2"/>
      <c r="F20" s="2"/>
      <c r="G20" s="2"/>
      <c r="H20" s="2"/>
      <c r="O20" s="46"/>
      <c r="P20" s="46"/>
    </row>
    <row r="21" spans="1:16" s="21" customFormat="1" ht="20.100000000000001" customHeight="1" x14ac:dyDescent="0.2">
      <c r="A21" s="49"/>
      <c r="B21" s="49"/>
      <c r="C21" s="49"/>
      <c r="D21" s="49"/>
      <c r="E21" s="49"/>
      <c r="F21" s="49"/>
      <c r="G21" s="49"/>
      <c r="H21" s="50"/>
      <c r="O21" s="46"/>
      <c r="P21" s="46"/>
    </row>
    <row r="22" spans="1:16" s="21" customFormat="1" ht="30" customHeight="1" x14ac:dyDescent="0.2">
      <c r="A22" s="14" t="s">
        <v>76</v>
      </c>
      <c r="B22" s="14" t="s">
        <v>97</v>
      </c>
      <c r="C22" s="14" t="s">
        <v>75</v>
      </c>
      <c r="D22" s="14" t="s">
        <v>77</v>
      </c>
      <c r="E22" s="14" t="s">
        <v>94</v>
      </c>
      <c r="F22" s="13" t="s">
        <v>74</v>
      </c>
      <c r="G22" s="13" t="s">
        <v>73</v>
      </c>
      <c r="O22" s="46"/>
      <c r="P22" s="46"/>
    </row>
    <row r="23" spans="1:16" ht="15.75" x14ac:dyDescent="0.25">
      <c r="A23" s="3" t="s">
        <v>72</v>
      </c>
      <c r="B23" s="10" t="s">
        <v>100</v>
      </c>
      <c r="C23" s="67" t="s">
        <v>105</v>
      </c>
      <c r="D23" s="4">
        <v>2</v>
      </c>
      <c r="E23" s="32"/>
      <c r="F23" s="9">
        <v>700</v>
      </c>
      <c r="G23" s="8">
        <f t="shared" ref="G23:G40" si="0">+D23*F23</f>
        <v>1400</v>
      </c>
    </row>
    <row r="24" spans="1:16" ht="15.75" x14ac:dyDescent="0.25">
      <c r="A24" s="3" t="s">
        <v>70</v>
      </c>
      <c r="B24" s="10" t="s">
        <v>101</v>
      </c>
      <c r="C24" s="67" t="s">
        <v>106</v>
      </c>
      <c r="D24" s="4">
        <v>2</v>
      </c>
      <c r="E24" s="32"/>
      <c r="F24" s="9">
        <v>700</v>
      </c>
      <c r="G24" s="8">
        <f t="shared" si="0"/>
        <v>1400</v>
      </c>
    </row>
    <row r="25" spans="1:16" ht="15.75" x14ac:dyDescent="0.25">
      <c r="A25" s="3" t="s">
        <v>68</v>
      </c>
      <c r="B25" s="12" t="s">
        <v>64</v>
      </c>
      <c r="C25" s="66" t="s">
        <v>107</v>
      </c>
      <c r="D25" s="4">
        <v>6</v>
      </c>
      <c r="E25" s="32"/>
      <c r="F25" s="9">
        <v>55</v>
      </c>
      <c r="G25" s="8">
        <f t="shared" si="0"/>
        <v>330</v>
      </c>
    </row>
    <row r="26" spans="1:16" ht="15.75" x14ac:dyDescent="0.25">
      <c r="A26" s="3" t="s">
        <v>66</v>
      </c>
      <c r="B26" s="10" t="s">
        <v>64</v>
      </c>
      <c r="C26" s="66" t="s">
        <v>108</v>
      </c>
      <c r="D26" s="4">
        <v>1</v>
      </c>
      <c r="E26" s="32"/>
      <c r="F26" s="9">
        <v>55</v>
      </c>
      <c r="G26" s="8">
        <f t="shared" si="0"/>
        <v>55</v>
      </c>
    </row>
    <row r="27" spans="1:16" ht="15.75" x14ac:dyDescent="0.25">
      <c r="A27" s="3" t="s">
        <v>63</v>
      </c>
      <c r="B27" s="12" t="s">
        <v>61</v>
      </c>
      <c r="C27" s="65" t="s">
        <v>109</v>
      </c>
      <c r="D27" s="4">
        <v>6</v>
      </c>
      <c r="E27" s="32"/>
      <c r="F27" s="9">
        <v>55</v>
      </c>
      <c r="G27" s="8">
        <f t="shared" si="0"/>
        <v>330</v>
      </c>
    </row>
    <row r="28" spans="1:16" ht="15.75" x14ac:dyDescent="0.25">
      <c r="A28" s="3" t="s">
        <v>60</v>
      </c>
      <c r="B28" s="10" t="s">
        <v>58</v>
      </c>
      <c r="C28" s="65" t="s">
        <v>110</v>
      </c>
      <c r="D28" s="4">
        <v>6</v>
      </c>
      <c r="E28" s="32"/>
      <c r="F28" s="9">
        <v>55</v>
      </c>
      <c r="G28" s="8">
        <f t="shared" si="0"/>
        <v>330</v>
      </c>
    </row>
    <row r="29" spans="1:16" ht="15.75" x14ac:dyDescent="0.25">
      <c r="A29" s="3" t="s">
        <v>57</v>
      </c>
      <c r="B29" s="12" t="s">
        <v>55</v>
      </c>
      <c r="C29" s="65" t="s">
        <v>111</v>
      </c>
      <c r="D29" s="4">
        <v>6</v>
      </c>
      <c r="E29" s="32"/>
      <c r="F29" s="9">
        <v>55</v>
      </c>
      <c r="G29" s="8">
        <f t="shared" si="0"/>
        <v>330</v>
      </c>
    </row>
    <row r="30" spans="1:16" ht="15.75" x14ac:dyDescent="0.25">
      <c r="A30" s="3" t="s">
        <v>54</v>
      </c>
      <c r="B30" s="10" t="s">
        <v>52</v>
      </c>
      <c r="C30" s="65" t="s">
        <v>112</v>
      </c>
      <c r="D30" s="4">
        <v>6</v>
      </c>
      <c r="E30" s="32"/>
      <c r="F30" s="9">
        <v>55</v>
      </c>
      <c r="G30" s="8">
        <f t="shared" si="0"/>
        <v>330</v>
      </c>
    </row>
    <row r="31" spans="1:16" ht="15.75" x14ac:dyDescent="0.25">
      <c r="A31" s="3" t="s">
        <v>51</v>
      </c>
      <c r="B31" s="10" t="s">
        <v>49</v>
      </c>
      <c r="C31" s="65" t="s">
        <v>113</v>
      </c>
      <c r="D31" s="4">
        <v>6</v>
      </c>
      <c r="E31" s="32"/>
      <c r="F31" s="9">
        <v>55</v>
      </c>
      <c r="G31" s="8">
        <f t="shared" si="0"/>
        <v>330</v>
      </c>
    </row>
    <row r="32" spans="1:16" ht="15.75" x14ac:dyDescent="0.25">
      <c r="A32" s="3" t="s">
        <v>48</v>
      </c>
      <c r="B32" s="10" t="s">
        <v>46</v>
      </c>
      <c r="C32" s="65" t="s">
        <v>114</v>
      </c>
      <c r="D32" s="4">
        <v>6</v>
      </c>
      <c r="E32" s="32"/>
      <c r="F32" s="9">
        <v>55</v>
      </c>
      <c r="G32" s="8">
        <f t="shared" si="0"/>
        <v>330</v>
      </c>
    </row>
    <row r="33" spans="1:7" ht="15.75" x14ac:dyDescent="0.25">
      <c r="A33" s="3" t="s">
        <v>45</v>
      </c>
      <c r="B33" s="10" t="s">
        <v>37</v>
      </c>
      <c r="C33" s="65" t="s">
        <v>115</v>
      </c>
      <c r="D33" s="4">
        <v>4</v>
      </c>
      <c r="E33" s="32"/>
      <c r="F33" s="9">
        <v>45</v>
      </c>
      <c r="G33" s="8">
        <f t="shared" si="0"/>
        <v>180</v>
      </c>
    </row>
    <row r="34" spans="1:7" ht="15.75" x14ac:dyDescent="0.25">
      <c r="A34" s="3" t="s">
        <v>43</v>
      </c>
      <c r="B34" s="10" t="s">
        <v>37</v>
      </c>
      <c r="C34" s="65" t="s">
        <v>116</v>
      </c>
      <c r="D34" s="4">
        <v>4</v>
      </c>
      <c r="E34" s="32"/>
      <c r="F34" s="9">
        <v>45</v>
      </c>
      <c r="G34" s="8">
        <f t="shared" si="0"/>
        <v>180</v>
      </c>
    </row>
    <row r="35" spans="1:7" ht="15.75" x14ac:dyDescent="0.25">
      <c r="A35" s="3" t="s">
        <v>41</v>
      </c>
      <c r="B35" s="10" t="s">
        <v>28</v>
      </c>
      <c r="C35" s="65" t="s">
        <v>117</v>
      </c>
      <c r="D35" s="4">
        <v>3</v>
      </c>
      <c r="E35" s="32"/>
      <c r="F35" s="9">
        <v>45</v>
      </c>
      <c r="G35" s="8">
        <f t="shared" si="0"/>
        <v>135</v>
      </c>
    </row>
    <row r="36" spans="1:7" ht="15.75" x14ac:dyDescent="0.25">
      <c r="A36" s="3" t="s">
        <v>39</v>
      </c>
      <c r="B36" s="12" t="s">
        <v>37</v>
      </c>
      <c r="C36" s="65" t="s">
        <v>118</v>
      </c>
      <c r="D36" s="4">
        <v>2</v>
      </c>
      <c r="E36" s="32"/>
      <c r="F36" s="9">
        <v>45</v>
      </c>
      <c r="G36" s="8">
        <f t="shared" si="0"/>
        <v>90</v>
      </c>
    </row>
    <row r="37" spans="1:7" ht="15.75" x14ac:dyDescent="0.25">
      <c r="A37" s="3" t="s">
        <v>36</v>
      </c>
      <c r="B37" s="10" t="s">
        <v>28</v>
      </c>
      <c r="C37" s="65" t="s">
        <v>119</v>
      </c>
      <c r="D37" s="4">
        <v>4</v>
      </c>
      <c r="E37" s="32"/>
      <c r="F37" s="9">
        <v>45</v>
      </c>
      <c r="G37" s="8">
        <f t="shared" si="0"/>
        <v>180</v>
      </c>
    </row>
    <row r="38" spans="1:7" ht="15.75" x14ac:dyDescent="0.25">
      <c r="A38" s="3" t="s">
        <v>34</v>
      </c>
      <c r="B38" s="10" t="s">
        <v>28</v>
      </c>
      <c r="C38" s="65" t="s">
        <v>120</v>
      </c>
      <c r="D38" s="4">
        <v>4</v>
      </c>
      <c r="E38" s="32"/>
      <c r="F38" s="9">
        <v>45</v>
      </c>
      <c r="G38" s="8">
        <f t="shared" si="0"/>
        <v>180</v>
      </c>
    </row>
    <row r="39" spans="1:7" ht="15.75" x14ac:dyDescent="0.25">
      <c r="A39" s="3" t="s">
        <v>32</v>
      </c>
      <c r="B39" s="10" t="s">
        <v>28</v>
      </c>
      <c r="C39" s="65" t="s">
        <v>121</v>
      </c>
      <c r="D39" s="4">
        <v>4</v>
      </c>
      <c r="E39" s="32"/>
      <c r="F39" s="9">
        <v>45</v>
      </c>
      <c r="G39" s="8">
        <f t="shared" si="0"/>
        <v>180</v>
      </c>
    </row>
    <row r="40" spans="1:7" ht="15.75" x14ac:dyDescent="0.25">
      <c r="A40" s="3" t="s">
        <v>30</v>
      </c>
      <c r="B40" s="10" t="s">
        <v>28</v>
      </c>
      <c r="C40" s="65" t="s">
        <v>122</v>
      </c>
      <c r="D40" s="4">
        <v>4</v>
      </c>
      <c r="E40" s="32"/>
      <c r="F40" s="9">
        <v>45</v>
      </c>
      <c r="G40" s="8">
        <f t="shared" si="0"/>
        <v>180</v>
      </c>
    </row>
    <row r="41" spans="1:7" ht="14.45" customHeight="1" x14ac:dyDescent="0.25">
      <c r="A41" s="61"/>
      <c r="B41" s="61"/>
      <c r="C41" s="61"/>
      <c r="D41" s="61"/>
      <c r="E41" s="61"/>
      <c r="F41" s="62" t="s">
        <v>102</v>
      </c>
      <c r="G41" s="64">
        <f>SUM(G23:G40)</f>
        <v>6470</v>
      </c>
    </row>
    <row r="42" spans="1:7" ht="14.45" customHeight="1" x14ac:dyDescent="0.25">
      <c r="A42" s="61"/>
      <c r="B42" s="61"/>
      <c r="C42" s="61"/>
      <c r="D42" s="61"/>
      <c r="E42" s="61"/>
      <c r="F42" s="63" t="s">
        <v>103</v>
      </c>
      <c r="G42" s="64">
        <f>+G41*0.12</f>
        <v>776.4</v>
      </c>
    </row>
    <row r="43" spans="1:7" x14ac:dyDescent="0.25">
      <c r="A43" s="61"/>
      <c r="B43" s="61"/>
      <c r="C43" s="61"/>
      <c r="D43" s="61"/>
      <c r="E43" s="61"/>
      <c r="F43" s="62" t="s">
        <v>104</v>
      </c>
      <c r="G43" s="64">
        <f>+G41+G42</f>
        <v>7246.4</v>
      </c>
    </row>
    <row r="44" spans="1:7" x14ac:dyDescent="0.25">
      <c r="A44" s="7"/>
      <c r="B44" s="7"/>
      <c r="C44" s="7"/>
      <c r="D44" s="7"/>
      <c r="E44" s="7"/>
      <c r="F44" s="6"/>
      <c r="G44" s="6"/>
    </row>
    <row r="48" spans="1:7" ht="15.75" x14ac:dyDescent="0.25">
      <c r="A48" s="81" t="s">
        <v>27</v>
      </c>
      <c r="B48" s="81"/>
      <c r="C48" s="81"/>
      <c r="E48" s="31"/>
      <c r="F48" s="31"/>
    </row>
    <row r="49" spans="1:6" x14ac:dyDescent="0.25">
      <c r="A49" s="5" t="s">
        <v>26</v>
      </c>
      <c r="B49" s="5" t="s">
        <v>25</v>
      </c>
      <c r="C49" s="27" t="s">
        <v>24</v>
      </c>
      <c r="D49" s="30"/>
      <c r="E49" s="30"/>
      <c r="F49" s="30"/>
    </row>
    <row r="50" spans="1:6" ht="15.75" x14ac:dyDescent="0.25">
      <c r="A50" s="4">
        <v>1</v>
      </c>
      <c r="B50" s="3" t="s">
        <v>23</v>
      </c>
      <c r="C50" s="28" t="s">
        <v>22</v>
      </c>
      <c r="D50" s="29"/>
      <c r="E50" s="29"/>
      <c r="F50" s="29"/>
    </row>
    <row r="51" spans="1:6" ht="15.75" x14ac:dyDescent="0.25">
      <c r="A51" s="4">
        <v>2</v>
      </c>
      <c r="B51" s="3" t="s">
        <v>21</v>
      </c>
      <c r="C51" s="28" t="s">
        <v>20</v>
      </c>
      <c r="D51" s="29"/>
      <c r="E51" s="29"/>
      <c r="F51" s="29"/>
    </row>
    <row r="52" spans="1:6" ht="15.75" x14ac:dyDescent="0.25">
      <c r="A52" s="4">
        <v>1</v>
      </c>
      <c r="B52" s="3" t="s">
        <v>19</v>
      </c>
      <c r="C52" s="28" t="s">
        <v>18</v>
      </c>
      <c r="D52" s="29"/>
      <c r="E52" s="29"/>
      <c r="F52" s="29"/>
    </row>
    <row r="53" spans="1:6" ht="15.75" x14ac:dyDescent="0.25">
      <c r="A53" s="4">
        <v>1</v>
      </c>
      <c r="B53" s="3" t="s">
        <v>17</v>
      </c>
      <c r="C53" s="28" t="s">
        <v>16</v>
      </c>
      <c r="D53" s="29"/>
      <c r="E53" s="29"/>
      <c r="F53" s="29"/>
    </row>
    <row r="54" spans="1:6" ht="15.75" x14ac:dyDescent="0.25">
      <c r="A54" s="4">
        <v>1</v>
      </c>
      <c r="B54" s="3" t="s">
        <v>15</v>
      </c>
      <c r="C54" s="28" t="s">
        <v>14</v>
      </c>
      <c r="D54" s="29"/>
      <c r="E54" s="29"/>
      <c r="F54" s="29"/>
    </row>
    <row r="55" spans="1:6" ht="15.75" x14ac:dyDescent="0.25">
      <c r="A55" s="4">
        <v>1</v>
      </c>
      <c r="B55" s="3" t="s">
        <v>13</v>
      </c>
      <c r="C55" s="28" t="s">
        <v>12</v>
      </c>
      <c r="D55" s="29"/>
      <c r="E55" s="29"/>
      <c r="F55" s="29"/>
    </row>
    <row r="56" spans="1:6" ht="15.75" x14ac:dyDescent="0.25">
      <c r="A56" s="4">
        <v>1</v>
      </c>
      <c r="B56" s="3" t="s">
        <v>11</v>
      </c>
      <c r="C56" s="28" t="s">
        <v>10</v>
      </c>
      <c r="D56" s="29"/>
      <c r="E56" s="29"/>
      <c r="F56" s="29"/>
    </row>
    <row r="57" spans="1:6" ht="15.75" x14ac:dyDescent="0.25">
      <c r="A57" s="4">
        <v>1</v>
      </c>
      <c r="B57" s="3" t="s">
        <v>9</v>
      </c>
      <c r="C57" s="28" t="s">
        <v>8</v>
      </c>
      <c r="D57" s="29"/>
      <c r="E57" s="29"/>
      <c r="F57" s="29"/>
    </row>
    <row r="58" spans="1:6" ht="15.75" x14ac:dyDescent="0.25">
      <c r="A58" s="4">
        <v>1</v>
      </c>
      <c r="B58" s="3" t="s">
        <v>7</v>
      </c>
      <c r="C58" s="28" t="s">
        <v>6</v>
      </c>
      <c r="D58" s="29"/>
      <c r="E58" s="29"/>
      <c r="F58" s="29"/>
    </row>
    <row r="59" spans="1:6" ht="15.75" x14ac:dyDescent="0.25">
      <c r="A59" s="4">
        <v>1</v>
      </c>
      <c r="B59" s="3" t="s">
        <v>5</v>
      </c>
      <c r="C59" s="28" t="s">
        <v>4</v>
      </c>
      <c r="D59" s="29"/>
      <c r="E59" s="29"/>
      <c r="F59" s="29"/>
    </row>
    <row r="60" spans="1:6" ht="15.75" x14ac:dyDescent="0.25">
      <c r="A60" s="4">
        <v>1</v>
      </c>
      <c r="B60" s="3" t="s">
        <v>3</v>
      </c>
      <c r="C60" s="28" t="s">
        <v>2</v>
      </c>
      <c r="D60" s="29"/>
      <c r="E60" s="29"/>
      <c r="F60" s="29"/>
    </row>
    <row r="63" spans="1:6" s="19" customFormat="1" ht="16.5" thickBot="1" x14ac:dyDescent="0.3">
      <c r="A63" s="19" t="s">
        <v>1</v>
      </c>
      <c r="C63" s="51"/>
    </row>
    <row r="64" spans="1:6" s="19" customFormat="1" ht="15.75" x14ac:dyDescent="0.25"/>
    <row r="65" spans="1:8" s="19" customFormat="1" ht="15.75" x14ac:dyDescent="0.25">
      <c r="H65" s="20"/>
    </row>
    <row r="66" spans="1:8" s="19" customFormat="1" ht="15.75" x14ac:dyDescent="0.25">
      <c r="H66" s="20"/>
    </row>
    <row r="67" spans="1:8" s="19" customFormat="1" ht="16.5" thickBot="1" x14ac:dyDescent="0.3">
      <c r="A67" s="19" t="s">
        <v>0</v>
      </c>
      <c r="C67" s="51"/>
      <c r="H67" s="20"/>
    </row>
    <row r="68" spans="1:8" s="19" customFormat="1" ht="15.75" x14ac:dyDescent="0.25">
      <c r="H68" s="20"/>
    </row>
    <row r="71" spans="1:8" s="19" customFormat="1" ht="16.5" thickBot="1" x14ac:dyDescent="0.3">
      <c r="A71" s="19" t="s">
        <v>98</v>
      </c>
      <c r="C71" s="51"/>
      <c r="H71" s="20"/>
    </row>
    <row r="72" spans="1:8" s="19" customFormat="1" ht="15.75" x14ac:dyDescent="0.25">
      <c r="H72" s="20"/>
    </row>
    <row r="73" spans="1:8" s="54" customFormat="1" ht="20.100000000000001" customHeight="1" x14ac:dyDescent="0.2">
      <c r="A73" s="52"/>
      <c r="B73" s="52"/>
      <c r="C73" s="53"/>
    </row>
    <row r="74" spans="1:8" s="54" customFormat="1" ht="20.100000000000001" customHeight="1" thickBot="1" x14ac:dyDescent="0.3">
      <c r="A74" s="19" t="s">
        <v>99</v>
      </c>
      <c r="B74" s="19"/>
      <c r="C74" s="51"/>
    </row>
  </sheetData>
  <mergeCells count="5">
    <mergeCell ref="A2:H2"/>
    <mergeCell ref="A3:H3"/>
    <mergeCell ref="A4:H4"/>
    <mergeCell ref="O4:P5"/>
    <mergeCell ref="A48:C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JAIRO </vt:lpstr>
      <vt:lpstr>INQUIORT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pineda</dc:creator>
  <cp:lastModifiedBy>User</cp:lastModifiedBy>
  <dcterms:created xsi:type="dcterms:W3CDTF">2022-07-28T21:13:14Z</dcterms:created>
  <dcterms:modified xsi:type="dcterms:W3CDTF">2023-01-04T20:08:20Z</dcterms:modified>
</cp:coreProperties>
</file>