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INVENTARIO DE EQUIPOS REAL\"/>
    </mc:Choice>
  </mc:AlternateContent>
  <xr:revisionPtr revIDLastSave="0" documentId="13_ncr:1_{F3031EA9-E537-4C51-8852-C10EDDB18041}" xr6:coauthVersionLast="47" xr6:coauthVersionMax="47" xr10:uidLastSave="{00000000-0000-0000-0000-000000000000}"/>
  <bookViews>
    <workbookView xWindow="-110" yWindow="-110" windowWidth="19420" windowHeight="10300" xr2:uid="{EE7DD0A6-64E0-45D4-968B-0B1871EF8A68}"/>
  </bookViews>
  <sheets>
    <sheet name="INQUIORT OPTIMA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2" i="6" l="1"/>
  <c r="D35" i="6"/>
  <c r="D121" i="6"/>
  <c r="D85" i="6"/>
  <c r="D63" i="6"/>
  <c r="D51" i="6"/>
  <c r="G84" i="6"/>
  <c r="G83" i="6"/>
  <c r="G82" i="6"/>
  <c r="G81" i="6"/>
  <c r="G80" i="6"/>
  <c r="G79" i="6"/>
  <c r="G78" i="6"/>
  <c r="G77" i="6"/>
  <c r="G76" i="6"/>
  <c r="G75" i="6"/>
  <c r="G73" i="6"/>
  <c r="G72" i="6"/>
  <c r="G71" i="6"/>
  <c r="G70" i="6"/>
  <c r="G69" i="6"/>
  <c r="G68" i="6"/>
  <c r="G67" i="6"/>
  <c r="G66" i="6"/>
  <c r="G65" i="6"/>
  <c r="G64" i="6"/>
  <c r="G62" i="6"/>
  <c r="G61" i="6"/>
  <c r="G60" i="6"/>
  <c r="G50" i="6"/>
  <c r="G49" i="6"/>
  <c r="G48" i="6"/>
  <c r="G47" i="6"/>
  <c r="G46" i="6"/>
  <c r="G45" i="6"/>
  <c r="G44" i="6"/>
  <c r="G43" i="6"/>
  <c r="G41" i="6"/>
  <c r="G40" i="6"/>
  <c r="G39" i="6"/>
  <c r="G38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C7" i="6"/>
  <c r="G86" i="6" l="1"/>
  <c r="G87" i="6" s="1"/>
  <c r="G88" i="6" s="1"/>
</calcChain>
</file>

<file path=xl/sharedStrings.xml><?xml version="1.0" encoding="utf-8"?>
<sst xmlns="http://schemas.openxmlformats.org/spreadsheetml/2006/main" count="264" uniqueCount="258">
  <si>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</si>
  <si>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</si>
  <si>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</si>
  <si>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</si>
  <si>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</si>
  <si>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</si>
  <si>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</si>
  <si>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25-DVRA-109-R</t>
  </si>
  <si>
    <t xml:space="preserve"> 2.5-DVRA Series Standard 9H Right</t>
  </si>
  <si>
    <t>25-DVRA-109-L</t>
  </si>
  <si>
    <t xml:space="preserve"> 2.5-DVRA Series Standard 9H Left</t>
  </si>
  <si>
    <t>25-DVRA-110-R</t>
  </si>
  <si>
    <t xml:space="preserve"> 2.5-DVRA Series Standard 10H Right</t>
  </si>
  <si>
    <t>25-DVRA-110-L</t>
  </si>
  <si>
    <t xml:space="preserve"> 2.5-DVRA Series Standard 10H Left</t>
  </si>
  <si>
    <t>25-DVRA-111-R</t>
  </si>
  <si>
    <t xml:space="preserve"> 2.5-DVRA Series Standard 11H Right</t>
  </si>
  <si>
    <t>25-DVRA-111-L</t>
  </si>
  <si>
    <t xml:space="preserve"> 2.5-DVRA Series Standard 11H Left</t>
  </si>
  <si>
    <t>25-DVRA-209-R</t>
  </si>
  <si>
    <t xml:space="preserve"> 2.5-DVRA Series Wide 9H Right</t>
  </si>
  <si>
    <t>25-DVRA-209-L</t>
  </si>
  <si>
    <t xml:space="preserve"> 2.5-DVRA Series Wide 9H Left</t>
  </si>
  <si>
    <t>25-DVRA-210-R</t>
  </si>
  <si>
    <t xml:space="preserve"> 2.5-DVRA Series Wide 10H right</t>
  </si>
  <si>
    <t>25-DVRA-210-L</t>
  </si>
  <si>
    <t xml:space="preserve"> 2.5-DVRA Series Wide 10H Left</t>
  </si>
  <si>
    <t>25-DVRA-211-R</t>
  </si>
  <si>
    <t xml:space="preserve"> 2.5-DVRA Series Wide 11H Right</t>
  </si>
  <si>
    <t>25-DVRA-211-L</t>
  </si>
  <si>
    <t xml:space="preserve"> 2.5-DVRA Series Wide 11H Left</t>
  </si>
  <si>
    <t>25-DVRA-309-L</t>
  </si>
  <si>
    <t xml:space="preserve"> 2.5-DVRA Series Extralarge 9H Left</t>
  </si>
  <si>
    <t>25-DVRA-309-R</t>
  </si>
  <si>
    <t xml:space="preserve"> 2.5-DVRA Series Extralarge 9H Right</t>
  </si>
  <si>
    <t>25-DVRA-310-R</t>
  </si>
  <si>
    <t xml:space="preserve"> 2.5-DVRA Series Extralarge 10H right</t>
  </si>
  <si>
    <t>25-DVRA-310-L</t>
  </si>
  <si>
    <t xml:space="preserve"> 2.5-DVRA Series Extralarge 10H Left</t>
  </si>
  <si>
    <t>25-DVRA-311-R</t>
  </si>
  <si>
    <t xml:space="preserve"> 2.5-DVRA Series Extralarge 11H Right</t>
  </si>
  <si>
    <t>25-DVRA-311-L</t>
  </si>
  <si>
    <t xml:space="preserve"> 2.5-DVRA Series Extralarge 11H Left</t>
  </si>
  <si>
    <t>25J-DVRA-108-R</t>
  </si>
  <si>
    <t>25J-DVRA-108-L</t>
  </si>
  <si>
    <t>25J-DVRA-110-R</t>
  </si>
  <si>
    <t>25J-DVRA-110-L</t>
  </si>
  <si>
    <t>25J-DVRA-209-R</t>
  </si>
  <si>
    <t>25J-DVRA-209-L</t>
  </si>
  <si>
    <t>25J-DVRA-211-R</t>
  </si>
  <si>
    <t>25J-DVRA-211-L</t>
  </si>
  <si>
    <t>25R-DVRA-108-R</t>
  </si>
  <si>
    <t>25R-DVRA-108-L</t>
  </si>
  <si>
    <t>25R-DVRA-110-R</t>
  </si>
  <si>
    <t>25R-DVRA-110-L</t>
  </si>
  <si>
    <t>25R-DVRA-209-R</t>
  </si>
  <si>
    <t>25R-DVRA-209-L</t>
  </si>
  <si>
    <t>25R-DVRA-211-R</t>
  </si>
  <si>
    <t>25R-DVRA-211-L</t>
  </si>
  <si>
    <t>15L-HF-008</t>
  </si>
  <si>
    <t>15L-HF-010</t>
  </si>
  <si>
    <t>15L-HF-012</t>
  </si>
  <si>
    <t>25L-SO-008-TA</t>
  </si>
  <si>
    <t>25L-SO-010-TA</t>
  </si>
  <si>
    <t>25L-SO-012-TA</t>
  </si>
  <si>
    <t>25L-SO-014-TA</t>
  </si>
  <si>
    <t>25L-SO-016-TA</t>
  </si>
  <si>
    <t>25L-SO-018-TA</t>
  </si>
  <si>
    <t>25L-SO-020-TA</t>
  </si>
  <si>
    <t>25L-SO-022-TA</t>
  </si>
  <si>
    <t>25L-SO-024-TA</t>
  </si>
  <si>
    <t>25L-SO-026-TA</t>
  </si>
  <si>
    <t>25-SO-008-TA</t>
  </si>
  <si>
    <t>25-SO-010-TA</t>
  </si>
  <si>
    <t>25-SO-024-TA</t>
  </si>
  <si>
    <t>25-SO-026-TA</t>
  </si>
  <si>
    <t>INSTRUMENTAL ARIX Wrist System 1.5 / 2.0 / 2.5 Volar Distal Radius Locking Plate</t>
  </si>
  <si>
    <t>CANTIDAD</t>
  </si>
  <si>
    <t>CODIGO</t>
  </si>
  <si>
    <t>DESCRIPCIÓN</t>
  </si>
  <si>
    <t>111-092</t>
  </si>
  <si>
    <t>112-25-701</t>
  </si>
  <si>
    <t>111-080</t>
  </si>
  <si>
    <t>111-157</t>
  </si>
  <si>
    <t>114-009</t>
  </si>
  <si>
    <t>113-HF-613</t>
  </si>
  <si>
    <t>111-082-R</t>
  </si>
  <si>
    <t>111-082-L</t>
  </si>
  <si>
    <t>111-083-R</t>
  </si>
  <si>
    <t>111-083-L</t>
  </si>
  <si>
    <t>111-095-R</t>
  </si>
  <si>
    <t>111-095-L</t>
  </si>
  <si>
    <t>111-096</t>
  </si>
  <si>
    <t>J211207-L027</t>
  </si>
  <si>
    <t>J211208-L093</t>
  </si>
  <si>
    <t>J210216-L085</t>
  </si>
  <si>
    <t>R211005-L006</t>
  </si>
  <si>
    <t>J220112-L073</t>
  </si>
  <si>
    <t>J210310-L037</t>
  </si>
  <si>
    <t>J211125-L061</t>
  </si>
  <si>
    <t>J211125-L062</t>
  </si>
  <si>
    <t>J211022-L046</t>
  </si>
  <si>
    <t>J211110-L066</t>
  </si>
  <si>
    <t>R201117-L014</t>
  </si>
  <si>
    <t>J220112-L078</t>
  </si>
  <si>
    <t>R211129-L007</t>
  </si>
  <si>
    <t>J211201-L023</t>
  </si>
  <si>
    <t>J211223-L086</t>
  </si>
  <si>
    <t>R211222-L044</t>
  </si>
  <si>
    <t>J211029-L037</t>
  </si>
  <si>
    <t>R211222-L046</t>
  </si>
  <si>
    <t>J201006-L085</t>
  </si>
  <si>
    <t>201214-A2051</t>
  </si>
  <si>
    <t>J211223-L083</t>
  </si>
  <si>
    <t>J211223-L082</t>
  </si>
  <si>
    <t>J211223-L085</t>
  </si>
  <si>
    <t>J211223-L084</t>
  </si>
  <si>
    <t>J210928-L055</t>
  </si>
  <si>
    <t>J211222-L077</t>
  </si>
  <si>
    <t>J210804-L047</t>
  </si>
  <si>
    <t>J211015-L039</t>
  </si>
  <si>
    <t>J200821-L033</t>
  </si>
  <si>
    <t>J210204-L052</t>
  </si>
  <si>
    <t>J211015-L044</t>
  </si>
  <si>
    <t>J210929-L076</t>
  </si>
  <si>
    <t>J210610-L086</t>
  </si>
  <si>
    <t>J210907-L067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</si>
  <si>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</si>
  <si>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</si>
  <si>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</si>
  <si>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</si>
  <si>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</si>
  <si>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</si>
  <si>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</si>
  <si>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</si>
  <si>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</si>
  <si>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</si>
  <si>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</si>
  <si>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</si>
  <si>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</si>
  <si>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</si>
  <si>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RECIBIDO POR:</t>
  </si>
  <si>
    <t>VENTA -CIRUGÍA</t>
  </si>
  <si>
    <t>No. IDENTIFICACION</t>
  </si>
  <si>
    <t>Lote</t>
  </si>
  <si>
    <t>Subtotal</t>
  </si>
  <si>
    <t>12% IVA</t>
  </si>
  <si>
    <t>Total</t>
  </si>
  <si>
    <t>R211227-L001</t>
  </si>
  <si>
    <t>J211129-L004</t>
  </si>
  <si>
    <t>J220104-L096</t>
  </si>
  <si>
    <t>J220112-L077</t>
  </si>
  <si>
    <t>R211015-L012</t>
  </si>
  <si>
    <t>R211222-L045</t>
  </si>
  <si>
    <t>J220112-L085</t>
  </si>
  <si>
    <t>J220112-L088</t>
  </si>
  <si>
    <t>J220608-L054</t>
  </si>
  <si>
    <t>J220714-L005</t>
  </si>
  <si>
    <t>R211117-L057</t>
  </si>
  <si>
    <t>J211025-L043</t>
  </si>
  <si>
    <t>J220112-L089</t>
  </si>
  <si>
    <t>25-SO-L12-T</t>
  </si>
  <si>
    <t>J211222-L021</t>
  </si>
  <si>
    <t>25-SO-L14-T</t>
  </si>
  <si>
    <t>R211202-L005</t>
  </si>
  <si>
    <t>25-SO-L16-T</t>
  </si>
  <si>
    <t>J211222-L007</t>
  </si>
  <si>
    <t>25-SO-L18-T</t>
  </si>
  <si>
    <t>R211208-L028</t>
  </si>
  <si>
    <t>25-SO-L20-T</t>
  </si>
  <si>
    <t>R211208-L010</t>
  </si>
  <si>
    <t>25-SO-L22-T</t>
  </si>
  <si>
    <t>R211222-L051</t>
  </si>
  <si>
    <t>11-075</t>
  </si>
  <si>
    <t>MEDIDOR DE PROFUNDIDAD 2.5</t>
  </si>
  <si>
    <t>DISPENSADOR DE PINES</t>
  </si>
  <si>
    <t>PINZA SUJETADORA</t>
  </si>
  <si>
    <t>26.0240.17</t>
  </si>
  <si>
    <t>DOBLADORES</t>
  </si>
  <si>
    <t>GUIA BLOQUEO ANGULO VARIABLE</t>
  </si>
  <si>
    <t>BROCA 2.0</t>
  </si>
  <si>
    <t>GUIA DOBLE 2.0</t>
  </si>
  <si>
    <t>MANGO ATORNILLADOR</t>
  </si>
  <si>
    <t>ATORNILLADORES ANCLAJE RAPIDO 2.5</t>
  </si>
  <si>
    <t>BLOQUE GUIA DE BROCA MEDIUM DER</t>
  </si>
  <si>
    <t>BLOQUE GUIA DE BROCA MEDIUM IZQ</t>
  </si>
  <si>
    <t>BLOQUE GUIA DE BROCA LARGE DER</t>
  </si>
  <si>
    <t>BLOQUE GUIA DE BROCA LARGE IZQ</t>
  </si>
  <si>
    <t>BLOQUE GUIA DE BROCA EX-LARGE DER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</si>
  <si>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</si>
  <si>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</si>
  <si>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</si>
  <si>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</si>
  <si>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</si>
  <si>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</si>
  <si>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</si>
  <si>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</si>
  <si>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</si>
  <si>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</si>
  <si>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</si>
  <si>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</si>
  <si>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</si>
  <si>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</si>
  <si>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</si>
  <si>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</si>
  <si>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</si>
  <si>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</si>
  <si>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</si>
  <si>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</si>
  <si>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</si>
  <si>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>GUIA DE BLOQUEO 2.0</t>
  </si>
  <si>
    <t>Juxta Right Medium 2T Blue 8H</t>
  </si>
  <si>
    <t xml:space="preserve">Juxta Left Medium 2T Green 8H </t>
  </si>
  <si>
    <t>Juxta Right Medium 2T Blue 10H</t>
  </si>
  <si>
    <t xml:space="preserve">Juxta Left Medium 2T Green 10H </t>
  </si>
  <si>
    <t>Juxta Right Large 2T Blue 9H</t>
  </si>
  <si>
    <t>Juxta Left Large 2T Green 9H</t>
  </si>
  <si>
    <t>Juxta Right Large 2T Blue 11H</t>
  </si>
  <si>
    <t>Juxta Left Large 2T Green 11H</t>
  </si>
  <si>
    <t xml:space="preserve">Volar Rim Right Medium 2T Blue 8H </t>
  </si>
  <si>
    <t xml:space="preserve">Volar Rim Left Medium 2T Green 8H </t>
  </si>
  <si>
    <t xml:space="preserve">Volar Rim Right Medium 2T Blue 10H </t>
  </si>
  <si>
    <t xml:space="preserve">Volar Rim Left Medium 2T Green 10H </t>
  </si>
  <si>
    <t xml:space="preserve">Volar Rim Right Large 2T Blue 9H </t>
  </si>
  <si>
    <t xml:space="preserve">Volar Rim Left, Large 2T Green 9H </t>
  </si>
  <si>
    <t xml:space="preserve">Volar Rim Right Large 2T Blue 11H </t>
  </si>
  <si>
    <t xml:space="preserve">Volar Rim Left, Large 2T Green 11H </t>
  </si>
  <si>
    <t>Locking Screw 1.5*8mm</t>
  </si>
  <si>
    <t>Locking Screw 1.5*10mm</t>
  </si>
  <si>
    <t>Locking Screw 1.5*12mm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</si>
  <si>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</si>
  <si>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</si>
  <si>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</si>
  <si>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</si>
  <si>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</si>
  <si>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INSRUMENTADOR</t>
  </si>
  <si>
    <t>VERIFICADO POR:</t>
  </si>
  <si>
    <t xml:space="preserve">OBERVACIONES </t>
  </si>
  <si>
    <t>2.5 LOCKING CORTICAL STARIX BLUE 8mm</t>
  </si>
  <si>
    <t>2.5 LOCKING CORTICAL STARIX BLUE 10mm</t>
  </si>
  <si>
    <t>2.5 LOCKING CORTICAL STARIX BLUE 12mm</t>
  </si>
  <si>
    <t>2.5 LOCKING CORTICAL STARIX BLUE 14mm</t>
  </si>
  <si>
    <t>2.5 LOCKING CORTICAL STARIX BLUE 16mm</t>
  </si>
  <si>
    <t>2.5 LOCKING CORTICAL STARIX BLUE 18mm</t>
  </si>
  <si>
    <t>2.5 LOCKING CORTICAL STARIX BLUE 20mm</t>
  </si>
  <si>
    <t>2.5 LOCKING CORTICAL STARIX BLUE 22mm</t>
  </si>
  <si>
    <t>2.5 LOCKING CORTICAL STARIX BLUE 24mm</t>
  </si>
  <si>
    <t>2.5 LOCKING CORTICAL STARIX BLUE 26mm</t>
  </si>
  <si>
    <t>2.5 NON LOCKING CORTICAL STARIX SILVER 8mm</t>
  </si>
  <si>
    <t>2.5 NON LOCKING CORTICAL STARIX SILVER 10mm</t>
  </si>
  <si>
    <t>2.5 NON LOCKING CORTICAL STARIX SILVER 12mm</t>
  </si>
  <si>
    <t>2.5 NON LOCKING CORTICAL STARIX SILVER 14mm</t>
  </si>
  <si>
    <t>2.5 NON LOCKING CORTICAL STARIX SILVER 16mm</t>
  </si>
  <si>
    <t>2.5 NON LOCKING CORTICAL STARIX SILVER 18mm</t>
  </si>
  <si>
    <t>2.5 NON LOCKING CORTICAL STARIX SILVER 20mm</t>
  </si>
  <si>
    <t>2.5 NON LOCKING CORTICAL STARIX SILVER 22mm</t>
  </si>
  <si>
    <t>2.5 NON LOCKING CORTICAL STARIX SILVER 24mm</t>
  </si>
  <si>
    <t>2.5 NON LOCKING CORTICAL STARIX SILVER 26mm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</si>
</sst>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4">
    <xf numFmtId="0" fontId="0" fillId="0" borderId="0" xfId="0"/>
    <xf numFmtId="44" fontId="6" fillId="0" borderId="0" xfId="1" applyFont="1" applyFill="1" applyBorder="1" applyAlignment="1"/>
    <xf numFmtId="164" fontId="7" fillId="0" borderId="1" xfId="2" applyNumberFormat="1" applyFont="1" applyFill="1" applyBorder="1" applyAlignment="1">
      <alignment horizontal="center"/>
    </xf>
    <xf numFmtId="0" fontId="6" fillId="0" borderId="0" xfId="0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0" xfId="6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3" xfId="0" applyFont="1" applyBorder="1"/>
    <xf numFmtId="44" fontId="7" fillId="0" borderId="1" xfId="7" applyFont="1" applyFill="1" applyBorder="1"/>
    <xf numFmtId="0" fontId="8" fillId="0" borderId="1" xfId="0" applyFont="1" applyBorder="1" applyAlignment="1">
      <alignment horizontal="left" vertical="top"/>
    </xf>
    <xf numFmtId="164" fontId="6" fillId="0" borderId="1" xfId="0" applyNumberFormat="1" applyFont="1" applyBorder="1"/>
    <xf numFmtId="0" fontId="7" fillId="0" borderId="0" xfId="0" applyFont="1"/>
    <xf numFmtId="0" fontId="4" fillId="0" borderId="1" xfId="0" applyFont="1" applyBorder="1" applyAlignment="1">
      <alignment horizontal="center"/>
    </xf>
    <xf numFmtId="0" fontId="7" fillId="0" borderId="1" xfId="0" applyFont="1" applyBorder="1"/>
    <xf numFmtId="0" fontId="4" fillId="0" borderId="0" xfId="6" applyFont="1" applyAlignment="1">
      <alignment wrapText="1"/>
    </xf>
    <xf numFmtId="0" fontId="4" fillId="0" borderId="1" xfId="0" applyFont="1" applyBorder="1"/>
    <xf numFmtId="0" fontId="7" fillId="0" borderId="0" xfId="0" applyFont="1" applyAlignment="1">
      <alignment horizontal="left"/>
    </xf>
    <xf numFmtId="0" fontId="9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2" fillId="2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164" fontId="5" fillId="0" borderId="0" xfId="2" applyNumberFormat="1" applyFont="1" applyFill="1" applyBorder="1" applyAlignment="1">
      <alignment horizontal="center"/>
    </xf>
    <xf numFmtId="164" fontId="6" fillId="0" borderId="0" xfId="0" applyNumberFormat="1" applyFont="1"/>
    <xf numFmtId="164" fontId="5" fillId="2" borderId="0" xfId="2" applyNumberFormat="1" applyFont="1" applyFill="1" applyBorder="1" applyAlignment="1"/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5" fillId="6" borderId="5" xfId="0" applyFont="1" applyFill="1" applyBorder="1"/>
    <xf numFmtId="0" fontId="15" fillId="2" borderId="0" xfId="0" applyFont="1" applyFill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6" applyFont="1"/>
    <xf numFmtId="165" fontId="12" fillId="0" borderId="1" xfId="0" applyNumberFormat="1" applyFont="1" applyBorder="1" applyAlignment="1">
      <alignment horizontal="left" vertical="center"/>
    </xf>
    <xf numFmtId="164" fontId="5" fillId="0" borderId="6" xfId="2" applyNumberFormat="1" applyFont="1" applyFill="1" applyBorder="1" applyAlignment="1">
      <alignment horizontal="right"/>
    </xf>
    <xf numFmtId="164" fontId="5" fillId="0" borderId="2" xfId="2" applyNumberFormat="1" applyFont="1" applyFill="1" applyBorder="1" applyAlignment="1">
      <alignment horizontal="right"/>
    </xf>
    <xf numFmtId="0" fontId="4" fillId="0" borderId="0" xfId="6" applyFont="1" applyAlignment="1">
      <alignment horizontal="right" wrapText="1"/>
    </xf>
    <xf numFmtId="9" fontId="4" fillId="0" borderId="0" xfId="6" applyNumberFormat="1" applyFont="1" applyAlignment="1">
      <alignment horizontal="right" wrapText="1"/>
    </xf>
    <xf numFmtId="0" fontId="7" fillId="2" borderId="1" xfId="0" applyFont="1" applyFill="1" applyBorder="1" applyAlignment="1">
      <alignment horizontal="center"/>
    </xf>
    <xf numFmtId="49" fontId="7" fillId="7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6" fillId="0" borderId="7" xfId="0" applyFont="1" applyBorder="1"/>
    <xf numFmtId="0" fontId="6" fillId="0" borderId="0" xfId="6" applyFont="1" applyAlignment="1">
      <alignment horizontal="left"/>
    </xf>
    <xf numFmtId="0" fontId="6" fillId="0" borderId="0" xfId="6" applyFont="1" applyAlignment="1">
      <alignment wrapText="1"/>
    </xf>
    <xf numFmtId="0" fontId="7" fillId="0" borderId="7" xfId="0" applyFont="1" applyBorder="1" applyAlignment="1">
      <alignment wrapText="1"/>
    </xf>
    <xf numFmtId="0" fontId="6" fillId="0" borderId="0" xfId="0" applyFont="1" applyAlignment="1">
      <alignment horizontal="left"/>
    </xf>
    <xf numFmtId="0" fontId="10" fillId="0" borderId="0" xfId="6" applyFont="1" applyAlignment="1">
      <alignment horizontal="center"/>
    </xf>
    <xf numFmtId="0" fontId="19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164" fontId="3" fillId="3" borderId="4" xfId="2" applyNumberFormat="1" applyFont="1" applyFill="1" applyBorder="1" applyAlignment="1">
      <alignment horizontal="center"/>
    </xf>
    <xf numFmtId="164" fontId="3" fillId="3" borderId="5" xfId="2" applyNumberFormat="1" applyFont="1" applyFill="1" applyBorder="1" applyAlignment="1">
      <alignment horizontal="center"/>
    </xf>
  </cellXfs>
  <cellStyles count="9">
    <cellStyle name="Moneda" xfId="1" builtinId="4"/>
    <cellStyle name="Moneda [0]" xfId="2" builtinId="7"/>
    <cellStyle name="Moneda [0] 2" xfId="5" xr:uid="{1264F6AD-7698-47E9-BB45-D928AB8B355A}"/>
    <cellStyle name="Moneda [0] 3" xfId="4" xr:uid="{4B890409-AB2E-474C-BA72-3D7FD40A813F}"/>
    <cellStyle name="Moneda 2" xfId="3" xr:uid="{2F38EE72-5D8C-4C75-8B29-B22FE25A2AD5}"/>
    <cellStyle name="Moneda 3" xfId="8" xr:uid="{15D0C531-8D12-4E14-BB44-75892408F57B}"/>
    <cellStyle name="Moneda 8" xfId="7" xr:uid="{1AD01135-8C67-4BB4-A354-AFED0355D6A8}"/>
    <cellStyle name="Normal" xfId="0" builtinId="0"/>
    <cellStyle name="Normal 2" xfId="6" xr:uid="{99597263-806C-4C4E-A6D3-8CCC46D58F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666885</xdr:colOff>
      <xdr:row>4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BB3C2AC-23BE-4F2A-9063-83EBBAF77F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26343" cy="10935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48E9E-2733-4633-A4D2-20841B2DC218}">
  <dimension ref="A1:P145"/>
  <sheetViews>
    <sheetView tabSelected="1" workbookViewId="0">
      <selection activeCell="D118" sqref="D118"/>
    </sheetView>
  </sheetViews>
  <sheetFormatPr baseColWidth="10" defaultColWidth="11.453125" defaultRowHeight="20.149999999999999" customHeight="1" x14ac:dyDescent="0.35"/>
  <cols>
    <col min="1" max="1" width="21.1796875" style="3" bestFit="1" customWidth="1"/>
    <col min="2" max="2" width="16.1796875" style="3" bestFit="1" customWidth="1"/>
    <col min="3" max="3" width="59" style="3" customWidth="1"/>
    <col min="4" max="4" width="22.7265625" style="3" bestFit="1" customWidth="1"/>
    <col min="5" max="5" width="17.81640625" style="3" bestFit="1" customWidth="1"/>
    <col min="6" max="6" width="20.7265625" style="3" bestFit="1" customWidth="1"/>
    <col min="7" max="7" width="17.54296875" style="3" bestFit="1" customWidth="1"/>
    <col min="8" max="16384" width="11.453125" style="3"/>
  </cols>
  <sheetData>
    <row r="1" spans="1:16" customFormat="1" ht="24" customHeight="1" x14ac:dyDescent="0.35">
      <c r="B1" s="55"/>
      <c r="C1" s="55"/>
      <c r="D1" s="56"/>
      <c r="E1" s="56"/>
      <c r="F1" s="56"/>
      <c r="G1" s="56"/>
      <c r="H1" s="56"/>
      <c r="I1" s="56"/>
      <c r="J1" s="56"/>
      <c r="K1" s="56"/>
      <c r="L1" s="57"/>
      <c r="M1" s="58"/>
    </row>
    <row r="2" spans="1:16" customFormat="1" ht="18" x14ac:dyDescent="0.4">
      <c r="A2" s="79" t="s">
        <v>0</v>
      </c>
      <c r="B2" s="79"/>
      <c r="C2" s="79"/>
      <c r="D2" s="79"/>
      <c r="E2" s="79"/>
      <c r="F2" s="79"/>
      <c r="G2" s="79"/>
      <c r="H2" s="56"/>
      <c r="I2" s="56"/>
      <c r="J2" s="56"/>
      <c r="K2" s="56"/>
      <c r="L2" s="57"/>
      <c r="M2" s="58"/>
    </row>
    <row r="3" spans="1:16" customFormat="1" ht="23" x14ac:dyDescent="0.5">
      <c r="A3" s="79" t="s">
        <v>1</v>
      </c>
      <c r="B3" s="79"/>
      <c r="C3" s="79"/>
      <c r="D3" s="79"/>
      <c r="E3" s="79"/>
      <c r="F3" s="79"/>
      <c r="G3" s="79"/>
      <c r="H3" s="59"/>
      <c r="I3" s="59"/>
      <c r="J3" s="59"/>
      <c r="K3" s="59"/>
      <c r="L3" s="59"/>
      <c r="M3" s="59"/>
    </row>
    <row r="4" spans="1:16" customFormat="1" ht="23" x14ac:dyDescent="0.5">
      <c r="A4" s="80" t="s">
        <v>127</v>
      </c>
      <c r="B4" s="80"/>
      <c r="C4" s="80"/>
      <c r="D4" s="80"/>
      <c r="E4" s="80"/>
      <c r="F4" s="80"/>
      <c r="G4" s="80"/>
      <c r="H4" s="59"/>
      <c r="I4" s="59"/>
      <c r="J4" s="59"/>
      <c r="K4" s="59"/>
      <c r="L4" s="59"/>
      <c r="M4" s="59"/>
      <c r="N4" s="16"/>
      <c r="O4" s="81"/>
      <c r="P4" s="81"/>
    </row>
    <row r="5" spans="1:16" s="16" customFormat="1" ht="20.149999999999999" customHeight="1" x14ac:dyDescent="0.35">
      <c r="O5" s="81"/>
      <c r="P5" s="81"/>
    </row>
    <row r="6" spans="1:16" s="16" customFormat="1" ht="20.149999999999999" customHeight="1" x14ac:dyDescent="0.35">
      <c r="O6" s="37"/>
      <c r="P6" s="37"/>
    </row>
    <row r="7" spans="1:16" s="16" customFormat="1" ht="20.149999999999999" customHeight="1" x14ac:dyDescent="0.35">
      <c r="A7" s="38" t="s">
        <v>128</v>
      </c>
      <c r="B7" s="38"/>
      <c r="C7" s="60">
        <f ca="1">NOW()</f>
        <v>44954.445887847221</v>
      </c>
      <c r="D7" s="38" t="s">
        <v>129</v>
      </c>
      <c r="E7" s="39"/>
      <c r="F7" s="40"/>
      <c r="G7" s="36"/>
      <c r="O7" s="37"/>
      <c r="P7" s="37"/>
    </row>
    <row r="8" spans="1:16" s="16" customFormat="1" ht="20.149999999999999" customHeight="1" x14ac:dyDescent="0.35">
      <c r="A8" s="24"/>
      <c r="B8" s="24"/>
      <c r="C8" s="24"/>
      <c r="D8" s="24"/>
      <c r="E8" s="24"/>
      <c r="F8" s="24"/>
      <c r="G8" s="3"/>
      <c r="O8" s="37"/>
      <c r="P8" s="37"/>
    </row>
    <row r="9" spans="1:16" s="16" customFormat="1" ht="20.149999999999999" customHeight="1" x14ac:dyDescent="0.35">
      <c r="A9" s="38" t="s">
        <v>130</v>
      </c>
      <c r="B9" s="38"/>
      <c r="C9" s="41"/>
      <c r="D9" s="42" t="s">
        <v>131</v>
      </c>
      <c r="E9" s="43"/>
      <c r="F9" s="44"/>
      <c r="G9" s="44"/>
      <c r="O9" s="37"/>
      <c r="P9" s="37"/>
    </row>
    <row r="10" spans="1:16" s="16" customFormat="1" ht="20.149999999999999" customHeight="1" x14ac:dyDescent="0.35">
      <c r="A10" s="24"/>
      <c r="B10" s="24"/>
      <c r="C10" s="24"/>
      <c r="D10" s="24"/>
      <c r="E10" s="24"/>
      <c r="F10" s="24"/>
      <c r="G10" s="3"/>
      <c r="O10" s="37"/>
      <c r="P10" s="37"/>
    </row>
    <row r="11" spans="1:16" s="16" customFormat="1" ht="29.5" customHeight="1" x14ac:dyDescent="0.35">
      <c r="A11" s="38" t="s">
        <v>132</v>
      </c>
      <c r="B11" s="38"/>
      <c r="C11" s="45"/>
      <c r="D11" s="42" t="s">
        <v>133</v>
      </c>
      <c r="E11" s="41" t="s">
        <v>142</v>
      </c>
      <c r="F11" s="25"/>
      <c r="G11" s="25"/>
      <c r="O11" s="37"/>
      <c r="P11" s="37"/>
    </row>
    <row r="12" spans="1:16" s="16" customFormat="1" ht="20.149999999999999" customHeight="1" x14ac:dyDescent="0.35">
      <c r="A12" s="24"/>
      <c r="B12" s="24"/>
      <c r="C12" s="24"/>
      <c r="D12" s="24"/>
      <c r="E12" s="24"/>
      <c r="F12" s="24"/>
      <c r="G12" s="3"/>
      <c r="O12" s="46"/>
      <c r="P12" s="46"/>
    </row>
    <row r="13" spans="1:16" s="16" customFormat="1" ht="20.149999999999999" customHeight="1" x14ac:dyDescent="0.35">
      <c r="A13" s="38" t="s">
        <v>134</v>
      </c>
      <c r="B13" s="38"/>
      <c r="C13" s="60"/>
      <c r="D13" s="42" t="s">
        <v>135</v>
      </c>
      <c r="E13" s="47"/>
      <c r="F13" s="48"/>
      <c r="G13" s="48"/>
      <c r="O13" s="46"/>
      <c r="P13" s="46"/>
    </row>
    <row r="14" spans="1:16" s="16" customFormat="1" ht="20.149999999999999" customHeight="1" x14ac:dyDescent="0.35">
      <c r="A14" s="24"/>
      <c r="B14" s="24"/>
      <c r="C14" s="24"/>
      <c r="D14" s="24"/>
      <c r="E14" s="24"/>
      <c r="F14" s="24"/>
      <c r="G14" s="23"/>
      <c r="H14" s="23"/>
      <c r="O14" s="49"/>
      <c r="P14" s="49"/>
    </row>
    <row r="15" spans="1:16" s="16" customFormat="1" ht="20.149999999999999" customHeight="1" x14ac:dyDescent="0.35">
      <c r="A15" s="38" t="s">
        <v>136</v>
      </c>
      <c r="B15" s="38"/>
      <c r="C15" s="41"/>
      <c r="D15" s="25"/>
      <c r="E15" s="35"/>
      <c r="F15" s="35"/>
      <c r="G15" s="25"/>
      <c r="H15" s="25"/>
      <c r="O15" s="49"/>
      <c r="P15" s="49"/>
    </row>
    <row r="16" spans="1:16" s="16" customFormat="1" ht="20.149999999999999" customHeight="1" x14ac:dyDescent="0.35">
      <c r="A16" s="24"/>
      <c r="B16" s="24"/>
      <c r="C16" s="24"/>
      <c r="D16" s="24"/>
      <c r="E16" s="24"/>
      <c r="F16" s="24"/>
      <c r="G16" s="23"/>
      <c r="H16" s="23"/>
      <c r="O16" s="49"/>
      <c r="P16" s="49"/>
    </row>
    <row r="17" spans="1:16" s="16" customFormat="1" ht="20.149999999999999" customHeight="1" x14ac:dyDescent="0.35">
      <c r="A17" s="38" t="s">
        <v>137</v>
      </c>
      <c r="B17" s="38"/>
      <c r="C17" s="41"/>
      <c r="D17" s="42" t="s">
        <v>143</v>
      </c>
      <c r="E17" s="47"/>
      <c r="F17" s="35"/>
      <c r="G17" s="25"/>
      <c r="H17" s="25"/>
      <c r="O17" s="49"/>
      <c r="P17" s="49"/>
    </row>
    <row r="18" spans="1:16" s="16" customFormat="1" ht="20.149999999999999" customHeight="1" x14ac:dyDescent="0.35">
      <c r="A18" s="24"/>
      <c r="B18" s="24"/>
      <c r="C18" s="24"/>
      <c r="D18" s="24"/>
      <c r="E18" s="24"/>
      <c r="F18" s="24"/>
      <c r="G18" s="23"/>
      <c r="H18" s="23"/>
      <c r="O18" s="50"/>
      <c r="P18" s="50"/>
    </row>
    <row r="19" spans="1:16" s="16" customFormat="1" ht="20.149999999999999" customHeight="1" x14ac:dyDescent="0.35">
      <c r="A19" s="38" t="s">
        <v>138</v>
      </c>
      <c r="B19" s="38"/>
      <c r="C19" s="51"/>
      <c r="D19" s="36"/>
      <c r="E19" s="52"/>
      <c r="F19" s="52"/>
      <c r="G19" s="34"/>
      <c r="H19" s="27"/>
      <c r="O19" s="50"/>
      <c r="P19" s="50"/>
    </row>
    <row r="20" spans="1:16" s="16" customFormat="1" ht="20.149999999999999" customHeight="1" x14ac:dyDescent="0.35">
      <c r="A20" s="26"/>
      <c r="B20" s="26"/>
      <c r="C20" s="3"/>
      <c r="D20" s="3"/>
      <c r="E20" s="3"/>
      <c r="F20" s="3"/>
      <c r="G20" s="3"/>
      <c r="H20" s="3"/>
      <c r="O20" s="50"/>
      <c r="P20" s="50"/>
    </row>
    <row r="21" spans="1:16" s="16" customFormat="1" ht="20.149999999999999" customHeight="1" x14ac:dyDescent="0.35">
      <c r="A21" s="53"/>
      <c r="B21" s="53"/>
      <c r="C21" s="53"/>
      <c r="D21" s="53"/>
      <c r="E21" s="53"/>
      <c r="F21" s="53"/>
      <c r="G21" s="53"/>
      <c r="H21" s="54"/>
      <c r="O21" s="50"/>
      <c r="P21" s="50"/>
    </row>
    <row r="22" spans="1:16" s="16" customFormat="1" ht="30" customHeight="1" x14ac:dyDescent="0.35">
      <c r="A22" s="28" t="s">
        <v>3</v>
      </c>
      <c r="B22" s="28" t="s">
        <v>144</v>
      </c>
      <c r="C22" s="28" t="s">
        <v>4</v>
      </c>
      <c r="D22" s="28" t="s">
        <v>2</v>
      </c>
      <c r="E22" s="28" t="s">
        <v>139</v>
      </c>
      <c r="F22" s="29" t="s">
        <v>5</v>
      </c>
      <c r="G22" s="29" t="s">
        <v>6</v>
      </c>
      <c r="O22" s="50"/>
      <c r="P22" s="50"/>
    </row>
    <row r="23" spans="1:16" ht="15.5" x14ac:dyDescent="0.35">
      <c r="A23" s="65" t="s">
        <v>7</v>
      </c>
      <c r="B23" s="65" t="s">
        <v>93</v>
      </c>
      <c r="C23" s="7" t="s">
        <v>8</v>
      </c>
      <c r="D23" s="10">
        <v>1</v>
      </c>
      <c r="E23" s="8"/>
      <c r="F23" s="2">
        <v>700</v>
      </c>
      <c r="G23" s="2">
        <f t="shared" ref="G23:G50" si="0">D23*F23</f>
        <v>700</v>
      </c>
    </row>
    <row r="24" spans="1:16" ht="15.5" x14ac:dyDescent="0.35">
      <c r="A24" s="65" t="s">
        <v>9</v>
      </c>
      <c r="B24" s="65" t="s">
        <v>94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.5" x14ac:dyDescent="0.35">
      <c r="A25" s="65" t="s">
        <v>11</v>
      </c>
      <c r="B25" s="65" t="s">
        <v>95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.5" x14ac:dyDescent="0.35">
      <c r="A26" s="66" t="s">
        <v>13</v>
      </c>
      <c r="B26" s="66" t="s">
        <v>148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.5" x14ac:dyDescent="0.35">
      <c r="A27" s="65" t="s">
        <v>15</v>
      </c>
      <c r="B27" s="65" t="s">
        <v>96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.5" x14ac:dyDescent="0.35">
      <c r="A28" s="65" t="s">
        <v>17</v>
      </c>
      <c r="B28" s="65" t="s">
        <v>97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.5" x14ac:dyDescent="0.35">
      <c r="A29" s="66" t="s">
        <v>19</v>
      </c>
      <c r="B29" s="66" t="s">
        <v>149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.5" x14ac:dyDescent="0.35">
      <c r="A30" s="67" t="s">
        <v>21</v>
      </c>
      <c r="B30" s="67" t="s">
        <v>150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.5" x14ac:dyDescent="0.35">
      <c r="A31" s="67" t="s">
        <v>23</v>
      </c>
      <c r="B31" s="67" t="s">
        <v>98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.5" x14ac:dyDescent="0.35">
      <c r="A32" s="66" t="s">
        <v>25</v>
      </c>
      <c r="B32" s="66" t="s">
        <v>99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.5" x14ac:dyDescent="0.35">
      <c r="A33" s="66" t="s">
        <v>27</v>
      </c>
      <c r="B33" s="66" t="s">
        <v>151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.5" x14ac:dyDescent="0.35">
      <c r="A34" s="67" t="s">
        <v>29</v>
      </c>
      <c r="B34" s="67" t="s">
        <v>100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.5" x14ac:dyDescent="0.35">
      <c r="A35" s="67"/>
      <c r="B35" s="67"/>
      <c r="C35" s="7"/>
      <c r="D35" s="17">
        <f>SUM(D23:D34)</f>
        <v>12</v>
      </c>
      <c r="E35" s="8"/>
      <c r="F35" s="2"/>
      <c r="G35" s="2"/>
    </row>
    <row r="36" spans="1:7" ht="15.5" x14ac:dyDescent="0.35">
      <c r="A36" s="65" t="s">
        <v>31</v>
      </c>
      <c r="B36" s="65" t="s">
        <v>101</v>
      </c>
      <c r="C36" s="7" t="s">
        <v>32</v>
      </c>
      <c r="D36" s="10">
        <v>1</v>
      </c>
      <c r="E36" s="8"/>
      <c r="F36" s="2">
        <v>700</v>
      </c>
      <c r="G36" s="2">
        <f t="shared" si="0"/>
        <v>700</v>
      </c>
    </row>
    <row r="37" spans="1:7" ht="15.5" x14ac:dyDescent="0.35">
      <c r="A37" s="66" t="s">
        <v>33</v>
      </c>
      <c r="B37" s="66" t="s">
        <v>102</v>
      </c>
      <c r="C37" s="7" t="s">
        <v>34</v>
      </c>
      <c r="D37" s="10">
        <v>1</v>
      </c>
      <c r="E37" s="8"/>
      <c r="F37" s="2">
        <v>700</v>
      </c>
      <c r="G37" s="2">
        <f t="shared" si="0"/>
        <v>700</v>
      </c>
    </row>
    <row r="38" spans="1:7" ht="15.5" x14ac:dyDescent="0.35">
      <c r="A38" s="66" t="s">
        <v>35</v>
      </c>
      <c r="B38" s="66" t="s">
        <v>103</v>
      </c>
      <c r="C38" s="7" t="s">
        <v>36</v>
      </c>
      <c r="D38" s="10">
        <v>1</v>
      </c>
      <c r="E38" s="8"/>
      <c r="F38" s="2">
        <v>700</v>
      </c>
      <c r="G38" s="2">
        <f t="shared" si="0"/>
        <v>700</v>
      </c>
    </row>
    <row r="39" spans="1:7" ht="15.5" x14ac:dyDescent="0.35">
      <c r="A39" s="67" t="s">
        <v>37</v>
      </c>
      <c r="B39" s="67" t="s">
        <v>152</v>
      </c>
      <c r="C39" s="7" t="s">
        <v>38</v>
      </c>
      <c r="D39" s="10">
        <v>1</v>
      </c>
      <c r="E39" s="8"/>
      <c r="F39" s="2">
        <v>700</v>
      </c>
      <c r="G39" s="2">
        <f t="shared" si="0"/>
        <v>700</v>
      </c>
    </row>
    <row r="40" spans="1:7" ht="15.5" x14ac:dyDescent="0.35">
      <c r="A40" s="65" t="s">
        <v>39</v>
      </c>
      <c r="B40" s="65" t="s">
        <v>104</v>
      </c>
      <c r="C40" s="7" t="s">
        <v>40</v>
      </c>
      <c r="D40" s="10">
        <v>1</v>
      </c>
      <c r="E40" s="8"/>
      <c r="F40" s="2">
        <v>700</v>
      </c>
      <c r="G40" s="2">
        <f t="shared" si="0"/>
        <v>700</v>
      </c>
    </row>
    <row r="41" spans="1:7" ht="15.5" x14ac:dyDescent="0.35">
      <c r="A41" s="65" t="s">
        <v>41</v>
      </c>
      <c r="B41" s="65" t="s">
        <v>105</v>
      </c>
      <c r="C41" s="7" t="s">
        <v>42</v>
      </c>
      <c r="D41" s="10">
        <v>1</v>
      </c>
      <c r="E41" s="8"/>
      <c r="F41" s="2">
        <v>700</v>
      </c>
      <c r="G41" s="2">
        <f t="shared" si="0"/>
        <v>700</v>
      </c>
    </row>
    <row r="42" spans="1:7" ht="15.5" x14ac:dyDescent="0.35">
      <c r="A42" s="65"/>
      <c r="B42" s="65"/>
      <c r="C42" s="7"/>
      <c r="D42" s="17">
        <f>SUM(D36:D41)</f>
        <v>6</v>
      </c>
      <c r="E42" s="8"/>
      <c r="F42" s="2"/>
      <c r="G42" s="2"/>
    </row>
    <row r="43" spans="1:7" ht="15.5" x14ac:dyDescent="0.35">
      <c r="A43" s="65" t="s">
        <v>43</v>
      </c>
      <c r="B43" s="65" t="s">
        <v>106</v>
      </c>
      <c r="C43" s="8" t="s">
        <v>211</v>
      </c>
      <c r="D43" s="10">
        <v>1</v>
      </c>
      <c r="E43" s="8"/>
      <c r="F43" s="2">
        <v>700</v>
      </c>
      <c r="G43" s="2">
        <f t="shared" si="0"/>
        <v>700</v>
      </c>
    </row>
    <row r="44" spans="1:7" ht="15.5" x14ac:dyDescent="0.35">
      <c r="A44" s="65" t="s">
        <v>44</v>
      </c>
      <c r="B44" s="65" t="s">
        <v>107</v>
      </c>
      <c r="C44" s="8" t="s">
        <v>212</v>
      </c>
      <c r="D44" s="10">
        <v>1</v>
      </c>
      <c r="E44" s="8"/>
      <c r="F44" s="2">
        <v>700</v>
      </c>
      <c r="G44" s="2">
        <f t="shared" si="0"/>
        <v>700</v>
      </c>
    </row>
    <row r="45" spans="1:7" ht="15.5" x14ac:dyDescent="0.35">
      <c r="A45" s="66" t="s">
        <v>45</v>
      </c>
      <c r="B45" s="66" t="s">
        <v>108</v>
      </c>
      <c r="C45" s="8" t="s">
        <v>213</v>
      </c>
      <c r="D45" s="10">
        <v>1</v>
      </c>
      <c r="E45" s="8"/>
      <c r="F45" s="2">
        <v>700</v>
      </c>
      <c r="G45" s="2">
        <f t="shared" si="0"/>
        <v>700</v>
      </c>
    </row>
    <row r="46" spans="1:7" ht="15.5" x14ac:dyDescent="0.35">
      <c r="A46" s="66" t="s">
        <v>46</v>
      </c>
      <c r="B46" s="66" t="s">
        <v>153</v>
      </c>
      <c r="C46" s="8" t="s">
        <v>214</v>
      </c>
      <c r="D46" s="10">
        <v>1</v>
      </c>
      <c r="E46" s="8"/>
      <c r="F46" s="2">
        <v>700</v>
      </c>
      <c r="G46" s="2">
        <f t="shared" si="0"/>
        <v>700</v>
      </c>
    </row>
    <row r="47" spans="1:7" ht="15.5" x14ac:dyDescent="0.35">
      <c r="A47" s="67" t="s">
        <v>47</v>
      </c>
      <c r="B47" s="67" t="s">
        <v>154</v>
      </c>
      <c r="C47" s="8" t="s">
        <v>215</v>
      </c>
      <c r="D47" s="10">
        <v>1</v>
      </c>
      <c r="E47" s="8"/>
      <c r="F47" s="2">
        <v>700</v>
      </c>
      <c r="G47" s="2">
        <f t="shared" si="0"/>
        <v>700</v>
      </c>
    </row>
    <row r="48" spans="1:7" ht="15.5" x14ac:dyDescent="0.35">
      <c r="A48" s="67" t="s">
        <v>48</v>
      </c>
      <c r="B48" s="67" t="s">
        <v>109</v>
      </c>
      <c r="C48" s="8" t="s">
        <v>216</v>
      </c>
      <c r="D48" s="10">
        <v>1</v>
      </c>
      <c r="E48" s="8"/>
      <c r="F48" s="2">
        <v>700</v>
      </c>
      <c r="G48" s="2">
        <f t="shared" si="0"/>
        <v>700</v>
      </c>
    </row>
    <row r="49" spans="1:7" ht="15.5" x14ac:dyDescent="0.35">
      <c r="A49" s="66" t="s">
        <v>49</v>
      </c>
      <c r="B49" s="66" t="s">
        <v>110</v>
      </c>
      <c r="C49" s="8" t="s">
        <v>217</v>
      </c>
      <c r="D49" s="10">
        <v>1</v>
      </c>
      <c r="E49" s="8"/>
      <c r="F49" s="2">
        <v>700</v>
      </c>
      <c r="G49" s="2">
        <f t="shared" si="0"/>
        <v>700</v>
      </c>
    </row>
    <row r="50" spans="1:7" ht="15.5" x14ac:dyDescent="0.35">
      <c r="A50" s="66" t="s">
        <v>50</v>
      </c>
      <c r="B50" s="66" t="s">
        <v>155</v>
      </c>
      <c r="C50" s="8" t="s">
        <v>218</v>
      </c>
      <c r="D50" s="10">
        <v>1</v>
      </c>
      <c r="E50" s="8"/>
      <c r="F50" s="2">
        <v>700</v>
      </c>
      <c r="G50" s="2">
        <f t="shared" si="0"/>
        <v>700</v>
      </c>
    </row>
    <row r="51" spans="1:7" ht="15.5" x14ac:dyDescent="0.35">
      <c r="A51" s="66"/>
      <c r="B51" s="66"/>
      <c r="C51" s="12"/>
      <c r="D51" s="17">
        <f>SUM(D43:D50)</f>
        <v>8</v>
      </c>
      <c r="E51" s="8"/>
      <c r="F51" s="2"/>
      <c r="G51" s="2"/>
    </row>
    <row r="52" spans="1:7" ht="15.5" x14ac:dyDescent="0.35">
      <c r="A52" s="67" t="s">
        <v>51</v>
      </c>
      <c r="B52" s="67" t="s">
        <v>111</v>
      </c>
      <c r="C52" s="12" t="s">
        <v>219</v>
      </c>
      <c r="D52" s="11">
        <v>1</v>
      </c>
      <c r="E52" s="8"/>
      <c r="F52" s="13">
        <v>700</v>
      </c>
      <c r="G52" s="13">
        <v>700</v>
      </c>
    </row>
    <row r="53" spans="1:7" ht="15.5" x14ac:dyDescent="0.35">
      <c r="A53" s="67" t="s">
        <v>52</v>
      </c>
      <c r="B53" s="67" t="s">
        <v>112</v>
      </c>
      <c r="C53" s="12" t="s">
        <v>220</v>
      </c>
      <c r="D53" s="11">
        <v>1</v>
      </c>
      <c r="E53" s="8"/>
      <c r="F53" s="13">
        <v>700</v>
      </c>
      <c r="G53" s="13">
        <v>700</v>
      </c>
    </row>
    <row r="54" spans="1:7" ht="15.5" x14ac:dyDescent="0.35">
      <c r="A54" s="66" t="s">
        <v>53</v>
      </c>
      <c r="B54" s="66" t="s">
        <v>113</v>
      </c>
      <c r="C54" s="12" t="s">
        <v>221</v>
      </c>
      <c r="D54" s="11">
        <v>1</v>
      </c>
      <c r="E54" s="8"/>
      <c r="F54" s="13">
        <v>700</v>
      </c>
      <c r="G54" s="13">
        <v>700</v>
      </c>
    </row>
    <row r="55" spans="1:7" ht="15.5" x14ac:dyDescent="0.35">
      <c r="A55" s="66" t="s">
        <v>54</v>
      </c>
      <c r="B55" s="66" t="s">
        <v>114</v>
      </c>
      <c r="C55" s="12" t="s">
        <v>222</v>
      </c>
      <c r="D55" s="11">
        <v>1</v>
      </c>
      <c r="E55" s="8"/>
      <c r="F55" s="13">
        <v>700</v>
      </c>
      <c r="G55" s="13">
        <v>700</v>
      </c>
    </row>
    <row r="56" spans="1:7" ht="15.5" x14ac:dyDescent="0.35">
      <c r="A56" s="67" t="s">
        <v>55</v>
      </c>
      <c r="B56" s="67" t="s">
        <v>115</v>
      </c>
      <c r="C56" s="12" t="s">
        <v>223</v>
      </c>
      <c r="D56" s="11">
        <v>1</v>
      </c>
      <c r="E56" s="8"/>
      <c r="F56" s="13">
        <v>700</v>
      </c>
      <c r="G56" s="13">
        <v>700</v>
      </c>
    </row>
    <row r="57" spans="1:7" ht="15.5" x14ac:dyDescent="0.35">
      <c r="A57" s="67" t="s">
        <v>56</v>
      </c>
      <c r="B57" s="67" t="s">
        <v>116</v>
      </c>
      <c r="C57" s="12" t="s">
        <v>224</v>
      </c>
      <c r="D57" s="11">
        <v>1</v>
      </c>
      <c r="E57" s="8"/>
      <c r="F57" s="13">
        <v>700</v>
      </c>
      <c r="G57" s="13">
        <v>700</v>
      </c>
    </row>
    <row r="58" spans="1:7" ht="15.5" x14ac:dyDescent="0.35">
      <c r="A58" s="66" t="s">
        <v>57</v>
      </c>
      <c r="B58" s="66" t="s">
        <v>117</v>
      </c>
      <c r="C58" s="12" t="s">
        <v>225</v>
      </c>
      <c r="D58" s="11">
        <v>1</v>
      </c>
      <c r="E58" s="8"/>
      <c r="F58" s="13">
        <v>700</v>
      </c>
      <c r="G58" s="13">
        <v>700</v>
      </c>
    </row>
    <row r="59" spans="1:7" ht="15.5" x14ac:dyDescent="0.35">
      <c r="A59" s="66" t="s">
        <v>58</v>
      </c>
      <c r="B59" s="66" t="s">
        <v>118</v>
      </c>
      <c r="C59" s="12" t="s">
        <v>226</v>
      </c>
      <c r="D59" s="11">
        <v>1</v>
      </c>
      <c r="E59" s="8"/>
      <c r="F59" s="13">
        <v>700</v>
      </c>
      <c r="G59" s="13">
        <v>700</v>
      </c>
    </row>
    <row r="60" spans="1:7" ht="15.5" x14ac:dyDescent="0.35">
      <c r="A60" s="68" t="s">
        <v>59</v>
      </c>
      <c r="B60" s="65" t="s">
        <v>119</v>
      </c>
      <c r="C60" s="14" t="s">
        <v>227</v>
      </c>
      <c r="D60" s="10">
        <v>4</v>
      </c>
      <c r="E60" s="8"/>
      <c r="F60" s="15">
        <v>40</v>
      </c>
      <c r="G60" s="15">
        <f t="shared" ref="G60:G84" si="1">D60*F60</f>
        <v>160</v>
      </c>
    </row>
    <row r="61" spans="1:7" ht="15.5" x14ac:dyDescent="0.35">
      <c r="A61" s="68" t="s">
        <v>60</v>
      </c>
      <c r="B61" s="65" t="s">
        <v>120</v>
      </c>
      <c r="C61" s="14" t="s">
        <v>228</v>
      </c>
      <c r="D61" s="10">
        <v>4</v>
      </c>
      <c r="E61" s="8"/>
      <c r="F61" s="15">
        <v>40</v>
      </c>
      <c r="G61" s="15">
        <f t="shared" si="1"/>
        <v>160</v>
      </c>
    </row>
    <row r="62" spans="1:7" ht="15.5" x14ac:dyDescent="0.35">
      <c r="A62" s="68" t="s">
        <v>61</v>
      </c>
      <c r="B62" s="65" t="s">
        <v>121</v>
      </c>
      <c r="C62" s="14" t="s">
        <v>229</v>
      </c>
      <c r="D62" s="10">
        <v>0</v>
      </c>
      <c r="E62" s="8"/>
      <c r="F62" s="15">
        <v>40</v>
      </c>
      <c r="G62" s="15">
        <f t="shared" si="1"/>
        <v>0</v>
      </c>
    </row>
    <row r="63" spans="1:7" ht="15.5" x14ac:dyDescent="0.35">
      <c r="A63" s="68"/>
      <c r="B63" s="65"/>
      <c r="C63" s="14"/>
      <c r="D63" s="17">
        <f>SUM(D52:D62)</f>
        <v>16</v>
      </c>
      <c r="E63" s="8"/>
      <c r="F63" s="15"/>
      <c r="G63" s="15"/>
    </row>
    <row r="64" spans="1:7" ht="15.5" x14ac:dyDescent="0.35">
      <c r="A64" s="69" t="s">
        <v>62</v>
      </c>
      <c r="B64" s="65" t="s">
        <v>122</v>
      </c>
      <c r="C64" s="7" t="s">
        <v>238</v>
      </c>
      <c r="D64" s="10">
        <v>10</v>
      </c>
      <c r="E64" s="8"/>
      <c r="F64" s="2">
        <v>55</v>
      </c>
      <c r="G64" s="2">
        <f t="shared" si="1"/>
        <v>550</v>
      </c>
    </row>
    <row r="65" spans="1:7" ht="15.5" x14ac:dyDescent="0.35">
      <c r="A65" s="67" t="s">
        <v>63</v>
      </c>
      <c r="B65" s="65" t="s">
        <v>156</v>
      </c>
      <c r="C65" s="7" t="s">
        <v>239</v>
      </c>
      <c r="D65" s="10">
        <v>10</v>
      </c>
      <c r="E65" s="8"/>
      <c r="F65" s="2">
        <v>55</v>
      </c>
      <c r="G65" s="2">
        <f t="shared" si="1"/>
        <v>550</v>
      </c>
    </row>
    <row r="66" spans="1:7" ht="15.5" x14ac:dyDescent="0.35">
      <c r="A66" s="67" t="s">
        <v>64</v>
      </c>
      <c r="B66" s="65" t="s">
        <v>157</v>
      </c>
      <c r="C66" s="7" t="s">
        <v>240</v>
      </c>
      <c r="D66" s="10">
        <v>15</v>
      </c>
      <c r="E66" s="8"/>
      <c r="F66" s="2">
        <v>55</v>
      </c>
      <c r="G66" s="2">
        <f t="shared" si="1"/>
        <v>825</v>
      </c>
    </row>
    <row r="67" spans="1:7" ht="15.5" x14ac:dyDescent="0.35">
      <c r="A67" s="66" t="s">
        <v>65</v>
      </c>
      <c r="B67" s="66" t="s">
        <v>158</v>
      </c>
      <c r="C67" s="7" t="s">
        <v>241</v>
      </c>
      <c r="D67" s="10">
        <v>15</v>
      </c>
      <c r="E67" s="8"/>
      <c r="F67" s="2">
        <v>55</v>
      </c>
      <c r="G67" s="2">
        <f t="shared" si="1"/>
        <v>825</v>
      </c>
    </row>
    <row r="68" spans="1:7" ht="15.5" x14ac:dyDescent="0.35">
      <c r="A68" s="67" t="s">
        <v>66</v>
      </c>
      <c r="B68" s="67" t="s">
        <v>159</v>
      </c>
      <c r="C68" s="7" t="s">
        <v>242</v>
      </c>
      <c r="D68" s="10">
        <v>15</v>
      </c>
      <c r="E68" s="8"/>
      <c r="F68" s="2">
        <v>55</v>
      </c>
      <c r="G68" s="2">
        <f t="shared" si="1"/>
        <v>825</v>
      </c>
    </row>
    <row r="69" spans="1:7" ht="15.5" x14ac:dyDescent="0.35">
      <c r="A69" s="66" t="s">
        <v>67</v>
      </c>
      <c r="B69" s="66" t="s">
        <v>123</v>
      </c>
      <c r="C69" s="7" t="s">
        <v>243</v>
      </c>
      <c r="D69" s="10">
        <v>10</v>
      </c>
      <c r="E69" s="8"/>
      <c r="F69" s="2">
        <v>55</v>
      </c>
      <c r="G69" s="2">
        <f t="shared" si="1"/>
        <v>550</v>
      </c>
    </row>
    <row r="70" spans="1:7" ht="15.5" x14ac:dyDescent="0.35">
      <c r="A70" s="67" t="s">
        <v>68</v>
      </c>
      <c r="B70" s="67" t="s">
        <v>124</v>
      </c>
      <c r="C70" s="7" t="s">
        <v>244</v>
      </c>
      <c r="D70" s="10">
        <v>10</v>
      </c>
      <c r="E70" s="8"/>
      <c r="F70" s="2">
        <v>55</v>
      </c>
      <c r="G70" s="2">
        <f t="shared" si="1"/>
        <v>550</v>
      </c>
    </row>
    <row r="71" spans="1:7" ht="15.5" x14ac:dyDescent="0.35">
      <c r="A71" s="66" t="s">
        <v>69</v>
      </c>
      <c r="B71" s="66" t="s">
        <v>125</v>
      </c>
      <c r="C71" s="7" t="s">
        <v>245</v>
      </c>
      <c r="D71" s="10">
        <v>5</v>
      </c>
      <c r="E71" s="8"/>
      <c r="F71" s="2">
        <v>55</v>
      </c>
      <c r="G71" s="2">
        <f t="shared" si="1"/>
        <v>275</v>
      </c>
    </row>
    <row r="72" spans="1:7" ht="15.5" x14ac:dyDescent="0.35">
      <c r="A72" s="67" t="s">
        <v>70</v>
      </c>
      <c r="B72" s="67" t="s">
        <v>160</v>
      </c>
      <c r="C72" s="7" t="s">
        <v>246</v>
      </c>
      <c r="D72" s="10">
        <v>5</v>
      </c>
      <c r="E72" s="8"/>
      <c r="F72" s="2">
        <v>55</v>
      </c>
      <c r="G72" s="2">
        <f t="shared" si="1"/>
        <v>275</v>
      </c>
    </row>
    <row r="73" spans="1:7" ht="15.5" x14ac:dyDescent="0.35">
      <c r="A73" s="65" t="s">
        <v>71</v>
      </c>
      <c r="B73" s="65" t="s">
        <v>125</v>
      </c>
      <c r="C73" s="7" t="s">
        <v>247</v>
      </c>
      <c r="D73" s="10">
        <v>3</v>
      </c>
      <c r="E73" s="8"/>
      <c r="F73" s="2">
        <v>55</v>
      </c>
      <c r="G73" s="2">
        <f t="shared" si="1"/>
        <v>165</v>
      </c>
    </row>
    <row r="74" spans="1:7" ht="15.5" x14ac:dyDescent="0.35">
      <c r="A74" s="65"/>
      <c r="B74" s="65"/>
      <c r="C74" s="7"/>
      <c r="D74" s="17">
        <v>98</v>
      </c>
      <c r="E74" s="8"/>
      <c r="F74" s="2"/>
      <c r="G74" s="2"/>
    </row>
    <row r="75" spans="1:7" ht="15.5" x14ac:dyDescent="0.35">
      <c r="A75" s="65" t="s">
        <v>72</v>
      </c>
      <c r="B75" s="65" t="s">
        <v>125</v>
      </c>
      <c r="C75" s="7" t="s">
        <v>248</v>
      </c>
      <c r="D75" s="10">
        <v>5</v>
      </c>
      <c r="E75" s="8"/>
      <c r="F75" s="2">
        <v>45</v>
      </c>
      <c r="G75" s="2">
        <f t="shared" si="1"/>
        <v>225</v>
      </c>
    </row>
    <row r="76" spans="1:7" ht="15.5" x14ac:dyDescent="0.35">
      <c r="A76" s="65" t="s">
        <v>73</v>
      </c>
      <c r="B76" s="65" t="s">
        <v>125</v>
      </c>
      <c r="C76" s="7" t="s">
        <v>249</v>
      </c>
      <c r="D76" s="10">
        <v>5</v>
      </c>
      <c r="E76" s="8"/>
      <c r="F76" s="2">
        <v>45</v>
      </c>
      <c r="G76" s="2">
        <f t="shared" si="1"/>
        <v>225</v>
      </c>
    </row>
    <row r="77" spans="1:7" ht="15.5" x14ac:dyDescent="0.35">
      <c r="A77" s="66" t="s">
        <v>161</v>
      </c>
      <c r="B77" s="66" t="s">
        <v>162</v>
      </c>
      <c r="C77" s="7" t="s">
        <v>250</v>
      </c>
      <c r="D77" s="10">
        <v>5</v>
      </c>
      <c r="E77" s="8"/>
      <c r="F77" s="2">
        <v>45</v>
      </c>
      <c r="G77" s="2">
        <f t="shared" si="1"/>
        <v>225</v>
      </c>
    </row>
    <row r="78" spans="1:7" ht="15.5" x14ac:dyDescent="0.35">
      <c r="A78" s="67" t="s">
        <v>163</v>
      </c>
      <c r="B78" s="67" t="s">
        <v>164</v>
      </c>
      <c r="C78" s="7" t="s">
        <v>251</v>
      </c>
      <c r="D78" s="10">
        <v>3</v>
      </c>
      <c r="E78" s="8"/>
      <c r="F78" s="2">
        <v>45</v>
      </c>
      <c r="G78" s="2">
        <f t="shared" si="1"/>
        <v>135</v>
      </c>
    </row>
    <row r="79" spans="1:7" ht="15.5" x14ac:dyDescent="0.35">
      <c r="A79" s="66" t="s">
        <v>165</v>
      </c>
      <c r="B79" s="66" t="s">
        <v>166</v>
      </c>
      <c r="C79" s="7" t="s">
        <v>252</v>
      </c>
      <c r="D79" s="10">
        <v>5</v>
      </c>
      <c r="E79" s="8"/>
      <c r="F79" s="2">
        <v>45</v>
      </c>
      <c r="G79" s="2">
        <f t="shared" si="1"/>
        <v>225</v>
      </c>
    </row>
    <row r="80" spans="1:7" ht="15.5" x14ac:dyDescent="0.35">
      <c r="A80" s="67" t="s">
        <v>167</v>
      </c>
      <c r="B80" s="67" t="s">
        <v>168</v>
      </c>
      <c r="C80" s="7" t="s">
        <v>253</v>
      </c>
      <c r="D80" s="10">
        <v>5</v>
      </c>
      <c r="E80" s="8"/>
      <c r="F80" s="2">
        <v>45</v>
      </c>
      <c r="G80" s="2">
        <f t="shared" si="1"/>
        <v>225</v>
      </c>
    </row>
    <row r="81" spans="1:7" ht="15.5" x14ac:dyDescent="0.35">
      <c r="A81" s="66" t="s">
        <v>169</v>
      </c>
      <c r="B81" s="66" t="s">
        <v>170</v>
      </c>
      <c r="C81" s="7" t="s">
        <v>254</v>
      </c>
      <c r="D81" s="10">
        <v>5</v>
      </c>
      <c r="E81" s="8"/>
      <c r="F81" s="2">
        <v>45</v>
      </c>
      <c r="G81" s="2">
        <f t="shared" si="1"/>
        <v>225</v>
      </c>
    </row>
    <row r="82" spans="1:7" ht="15.5" x14ac:dyDescent="0.35">
      <c r="A82" s="67" t="s">
        <v>171</v>
      </c>
      <c r="B82" s="67" t="s">
        <v>172</v>
      </c>
      <c r="C82" s="7" t="s">
        <v>255</v>
      </c>
      <c r="D82" s="10">
        <v>5</v>
      </c>
      <c r="E82" s="8"/>
      <c r="F82" s="2">
        <v>45</v>
      </c>
      <c r="G82" s="2">
        <f t="shared" si="1"/>
        <v>225</v>
      </c>
    </row>
    <row r="83" spans="1:7" ht="15.5" x14ac:dyDescent="0.35">
      <c r="A83" s="65" t="s">
        <v>74</v>
      </c>
      <c r="B83" s="65" t="s">
        <v>126</v>
      </c>
      <c r="C83" s="7" t="s">
        <v>256</v>
      </c>
      <c r="D83" s="10">
        <v>5</v>
      </c>
      <c r="E83" s="8"/>
      <c r="F83" s="2">
        <v>45</v>
      </c>
      <c r="G83" s="2">
        <f t="shared" si="1"/>
        <v>225</v>
      </c>
    </row>
    <row r="84" spans="1:7" ht="15.5" x14ac:dyDescent="0.35">
      <c r="A84" s="65" t="s">
        <v>75</v>
      </c>
      <c r="B84" s="65" t="s">
        <v>126</v>
      </c>
      <c r="C84" s="7" t="s">
        <v>257</v>
      </c>
      <c r="D84" s="10">
        <v>5</v>
      </c>
      <c r="E84" s="8"/>
      <c r="F84" s="2">
        <v>45</v>
      </c>
      <c r="G84" s="2">
        <f t="shared" si="1"/>
        <v>225</v>
      </c>
    </row>
    <row r="85" spans="1:7" ht="15.5" x14ac:dyDescent="0.35">
      <c r="A85" s="65"/>
      <c r="B85" s="65"/>
      <c r="C85" s="7"/>
      <c r="D85" s="17">
        <f>SUM(D75:D84)</f>
        <v>48</v>
      </c>
      <c r="E85" s="8"/>
      <c r="F85" s="2"/>
      <c r="G85" s="2"/>
    </row>
    <row r="86" spans="1:7" ht="15.5" x14ac:dyDescent="0.35">
      <c r="A86" s="19"/>
      <c r="B86" s="19"/>
      <c r="C86" s="19"/>
      <c r="D86" s="19"/>
      <c r="E86" s="19"/>
      <c r="F86" s="63" t="s">
        <v>145</v>
      </c>
      <c r="G86" s="61">
        <f>SUM(G23:G84)</f>
        <v>31670</v>
      </c>
    </row>
    <row r="87" spans="1:7" ht="15.65" customHeight="1" x14ac:dyDescent="0.35">
      <c r="A87" s="19"/>
      <c r="B87" s="19"/>
      <c r="C87" s="19"/>
      <c r="D87" s="19"/>
      <c r="E87" s="19"/>
      <c r="F87" s="64" t="s">
        <v>146</v>
      </c>
      <c r="G87" s="62">
        <f>+G86*0.12</f>
        <v>3800.3999999999996</v>
      </c>
    </row>
    <row r="88" spans="1:7" ht="15.65" customHeight="1" x14ac:dyDescent="0.35">
      <c r="A88" s="19"/>
      <c r="B88" s="19"/>
      <c r="C88" s="19"/>
      <c r="D88" s="19"/>
      <c r="E88" s="19"/>
      <c r="F88" s="63" t="s">
        <v>147</v>
      </c>
      <c r="G88" s="62">
        <f>+G86+G87</f>
        <v>35470.400000000001</v>
      </c>
    </row>
    <row r="89" spans="1:7" ht="15.5" x14ac:dyDescent="0.35">
      <c r="A89" s="9"/>
      <c r="B89" s="19"/>
      <c r="C89" s="19"/>
      <c r="D89" s="19"/>
      <c r="E89" s="9"/>
      <c r="F89" s="9"/>
      <c r="G89" s="1"/>
    </row>
    <row r="90" spans="1:7" ht="15.5" x14ac:dyDescent="0.35">
      <c r="A90" s="9"/>
      <c r="B90" s="19"/>
      <c r="C90" s="19"/>
      <c r="D90" s="19"/>
      <c r="E90" s="9"/>
      <c r="F90" s="9"/>
      <c r="G90" s="1"/>
    </row>
    <row r="91" spans="1:7" ht="15.5" x14ac:dyDescent="0.35">
      <c r="A91" s="4"/>
      <c r="B91" s="5"/>
      <c r="C91" s="5"/>
      <c r="D91" s="5"/>
      <c r="E91" s="4"/>
      <c r="F91" s="5"/>
      <c r="G91" s="5"/>
    </row>
    <row r="92" spans="1:7" ht="15.5" x14ac:dyDescent="0.35">
      <c r="B92" s="82" t="s">
        <v>76</v>
      </c>
      <c r="C92" s="83"/>
      <c r="D92" s="83"/>
      <c r="E92" s="33"/>
      <c r="F92" s="33"/>
      <c r="G92" s="33"/>
    </row>
    <row r="93" spans="1:7" ht="15.5" x14ac:dyDescent="0.35">
      <c r="B93" s="20" t="s">
        <v>78</v>
      </c>
      <c r="C93" s="17" t="s">
        <v>79</v>
      </c>
      <c r="D93" s="17" t="s">
        <v>77</v>
      </c>
      <c r="E93" s="30"/>
      <c r="G93" s="31"/>
    </row>
    <row r="94" spans="1:7" ht="15.5" x14ac:dyDescent="0.35">
      <c r="B94" s="10" t="s">
        <v>173</v>
      </c>
      <c r="C94" s="10" t="s">
        <v>174</v>
      </c>
      <c r="D94" s="10">
        <v>1</v>
      </c>
      <c r="E94" s="30"/>
      <c r="G94" s="31"/>
    </row>
    <row r="95" spans="1:7" ht="15.5" x14ac:dyDescent="0.35">
      <c r="B95" s="10" t="s">
        <v>92</v>
      </c>
      <c r="C95" s="10" t="s">
        <v>175</v>
      </c>
      <c r="D95" s="10">
        <v>1</v>
      </c>
      <c r="E95" s="30"/>
      <c r="G95" s="31"/>
    </row>
    <row r="96" spans="1:7" ht="15.5" x14ac:dyDescent="0.35">
      <c r="B96" s="10" t="s">
        <v>84</v>
      </c>
      <c r="C96" s="10" t="s">
        <v>176</v>
      </c>
      <c r="D96" s="10">
        <v>1</v>
      </c>
      <c r="E96" s="30"/>
      <c r="G96" s="31"/>
    </row>
    <row r="97" spans="2:7" ht="15.5" x14ac:dyDescent="0.35">
      <c r="B97" s="10" t="s">
        <v>177</v>
      </c>
      <c r="C97" s="10" t="s">
        <v>178</v>
      </c>
      <c r="D97" s="10">
        <v>2</v>
      </c>
      <c r="E97" s="30"/>
      <c r="G97" s="31"/>
    </row>
    <row r="98" spans="2:7" ht="15.5" x14ac:dyDescent="0.35">
      <c r="B98" s="10" t="s">
        <v>83</v>
      </c>
      <c r="C98" s="10" t="s">
        <v>179</v>
      </c>
      <c r="D98" s="10">
        <v>1</v>
      </c>
      <c r="E98" s="30"/>
      <c r="G98" s="31"/>
    </row>
    <row r="99" spans="2:7" ht="15.5" x14ac:dyDescent="0.35">
      <c r="B99" s="10"/>
      <c r="C99" s="10" t="s">
        <v>210</v>
      </c>
      <c r="D99" s="10">
        <v>2</v>
      </c>
      <c r="E99" s="30"/>
      <c r="G99" s="31"/>
    </row>
    <row r="100" spans="2:7" ht="15.5" x14ac:dyDescent="0.35">
      <c r="B100" s="10" t="s">
        <v>81</v>
      </c>
      <c r="C100" s="10" t="s">
        <v>180</v>
      </c>
      <c r="D100" s="10">
        <v>3</v>
      </c>
      <c r="E100" s="30"/>
      <c r="G100" s="31"/>
    </row>
    <row r="101" spans="2:7" ht="15.5" x14ac:dyDescent="0.35">
      <c r="B101" s="10" t="s">
        <v>82</v>
      </c>
      <c r="C101" s="10" t="s">
        <v>181</v>
      </c>
      <c r="D101" s="10">
        <v>1</v>
      </c>
      <c r="E101" s="30"/>
      <c r="G101" s="31"/>
    </row>
    <row r="102" spans="2:7" ht="15.5" x14ac:dyDescent="0.35">
      <c r="B102" s="10" t="s">
        <v>80</v>
      </c>
      <c r="C102" s="10" t="s">
        <v>182</v>
      </c>
      <c r="D102" s="10">
        <v>1</v>
      </c>
      <c r="E102" s="30"/>
      <c r="G102" s="31"/>
    </row>
    <row r="103" spans="2:7" ht="15.5" x14ac:dyDescent="0.35">
      <c r="B103" s="10" t="s">
        <v>85</v>
      </c>
      <c r="C103" s="10" t="s">
        <v>183</v>
      </c>
      <c r="D103" s="10">
        <v>2</v>
      </c>
      <c r="E103" s="30"/>
      <c r="G103" s="31"/>
    </row>
    <row r="104" spans="2:7" ht="15.5" x14ac:dyDescent="0.35">
      <c r="B104" s="6" t="s">
        <v>86</v>
      </c>
      <c r="C104" s="6" t="s">
        <v>184</v>
      </c>
      <c r="D104" s="10">
        <v>1</v>
      </c>
      <c r="E104" s="30"/>
      <c r="G104" s="31"/>
    </row>
    <row r="105" spans="2:7" ht="15.5" x14ac:dyDescent="0.35">
      <c r="B105" s="6" t="s">
        <v>87</v>
      </c>
      <c r="C105" s="6" t="s">
        <v>185</v>
      </c>
      <c r="D105" s="10">
        <v>1</v>
      </c>
      <c r="E105" s="30"/>
      <c r="G105" s="31"/>
    </row>
    <row r="106" spans="2:7" ht="15.5" x14ac:dyDescent="0.35">
      <c r="B106" s="6" t="s">
        <v>88</v>
      </c>
      <c r="C106" s="6" t="s">
        <v>186</v>
      </c>
      <c r="D106" s="10">
        <v>1</v>
      </c>
      <c r="E106" s="30"/>
      <c r="G106" s="31"/>
    </row>
    <row r="107" spans="2:7" ht="15.5" x14ac:dyDescent="0.35">
      <c r="B107" s="6" t="s">
        <v>89</v>
      </c>
      <c r="C107" s="6" t="s">
        <v>187</v>
      </c>
      <c r="D107" s="10">
        <v>1</v>
      </c>
      <c r="E107" s="30"/>
      <c r="G107" s="31"/>
    </row>
    <row r="108" spans="2:7" ht="15.5" x14ac:dyDescent="0.35">
      <c r="B108" s="6" t="s">
        <v>90</v>
      </c>
      <c r="C108" s="6" t="s">
        <v>188</v>
      </c>
      <c r="D108" s="10">
        <v>1</v>
      </c>
      <c r="E108" s="30"/>
      <c r="G108" s="31"/>
    </row>
    <row r="109" spans="2:7" ht="15.5" x14ac:dyDescent="0.35">
      <c r="B109" s="6" t="s">
        <v>91</v>
      </c>
      <c r="C109" s="6" t="s">
        <v>189</v>
      </c>
      <c r="D109" s="10">
        <v>1</v>
      </c>
      <c r="E109" s="30"/>
      <c r="G109" s="31"/>
    </row>
    <row r="110" spans="2:7" ht="15.5" x14ac:dyDescent="0.35">
      <c r="B110" s="6" t="s">
        <v>190</v>
      </c>
      <c r="C110" s="6" t="s">
        <v>191</v>
      </c>
      <c r="D110" s="10">
        <v>1</v>
      </c>
      <c r="E110" s="30"/>
      <c r="G110" s="31"/>
    </row>
    <row r="111" spans="2:7" ht="15.5" x14ac:dyDescent="0.35">
      <c r="B111" s="6" t="s">
        <v>192</v>
      </c>
      <c r="C111" s="6" t="s">
        <v>191</v>
      </c>
      <c r="D111" s="10">
        <v>1</v>
      </c>
      <c r="E111" s="30"/>
      <c r="G111" s="31"/>
    </row>
    <row r="112" spans="2:7" ht="15.5" x14ac:dyDescent="0.35">
      <c r="B112" s="6" t="s">
        <v>193</v>
      </c>
      <c r="C112" s="6" t="s">
        <v>194</v>
      </c>
      <c r="D112" s="10">
        <v>1</v>
      </c>
      <c r="E112" s="30"/>
      <c r="G112" s="31"/>
    </row>
    <row r="113" spans="1:7" ht="15.5" x14ac:dyDescent="0.35">
      <c r="B113" s="6" t="s">
        <v>195</v>
      </c>
      <c r="C113" s="6" t="s">
        <v>194</v>
      </c>
      <c r="D113" s="10">
        <v>1</v>
      </c>
      <c r="E113" s="30"/>
      <c r="G113" s="31"/>
    </row>
    <row r="114" spans="1:7" ht="15.5" x14ac:dyDescent="0.35">
      <c r="B114" s="6" t="s">
        <v>196</v>
      </c>
      <c r="C114" s="6" t="s">
        <v>197</v>
      </c>
      <c r="D114" s="10">
        <v>1</v>
      </c>
      <c r="E114" s="30"/>
      <c r="G114" s="31"/>
    </row>
    <row r="115" spans="1:7" ht="15.5" x14ac:dyDescent="0.35">
      <c r="B115" s="6" t="s">
        <v>198</v>
      </c>
      <c r="C115" s="6" t="s">
        <v>199</v>
      </c>
      <c r="D115" s="10">
        <v>1</v>
      </c>
      <c r="E115" s="30"/>
      <c r="G115" s="31"/>
    </row>
    <row r="116" spans="1:7" ht="15.5" x14ac:dyDescent="0.35">
      <c r="B116" s="10" t="s">
        <v>200</v>
      </c>
      <c r="C116" s="10" t="s">
        <v>201</v>
      </c>
      <c r="D116" s="10">
        <v>1</v>
      </c>
      <c r="E116" s="30"/>
      <c r="G116" s="31"/>
    </row>
    <row r="117" spans="1:7" ht="15.5" x14ac:dyDescent="0.35">
      <c r="B117" s="10" t="s">
        <v>202</v>
      </c>
      <c r="C117" s="10" t="s">
        <v>203</v>
      </c>
      <c r="D117" s="10">
        <v>1</v>
      </c>
      <c r="E117" s="30"/>
      <c r="G117" s="31"/>
    </row>
    <row r="118" spans="1:7" ht="15.5" x14ac:dyDescent="0.35">
      <c r="B118" s="6" t="s">
        <v>204</v>
      </c>
      <c r="C118" s="6" t="s">
        <v>205</v>
      </c>
      <c r="D118" s="10">
        <v>1</v>
      </c>
      <c r="E118" s="21"/>
      <c r="G118" s="32"/>
    </row>
    <row r="119" spans="1:7" ht="15.5" x14ac:dyDescent="0.35">
      <c r="B119" s="18" t="s">
        <v>206</v>
      </c>
      <c r="C119" s="6" t="s">
        <v>207</v>
      </c>
      <c r="D119" s="10">
        <v>1</v>
      </c>
      <c r="E119" s="21"/>
      <c r="G119" s="32"/>
    </row>
    <row r="120" spans="1:7" ht="15.5" x14ac:dyDescent="0.35">
      <c r="B120" s="6" t="s">
        <v>208</v>
      </c>
      <c r="C120" s="6" t="s">
        <v>209</v>
      </c>
      <c r="D120" s="10">
        <v>0</v>
      </c>
      <c r="E120" s="21"/>
      <c r="G120" s="32"/>
    </row>
    <row r="121" spans="1:7" ht="15.5" x14ac:dyDescent="0.35">
      <c r="B121" s="18"/>
      <c r="C121" s="6"/>
      <c r="D121" s="10">
        <f>SUM(D94:D120)</f>
        <v>31</v>
      </c>
      <c r="E121" s="21"/>
      <c r="G121" s="32"/>
    </row>
    <row r="122" spans="1:7" ht="15.5" x14ac:dyDescent="0.35"/>
    <row r="123" spans="1:7" ht="15.5" x14ac:dyDescent="0.35">
      <c r="E123" s="26"/>
    </row>
    <row r="124" spans="1:7" ht="15.5" x14ac:dyDescent="0.35">
      <c r="B124" s="26"/>
      <c r="E124" s="78"/>
    </row>
    <row r="125" spans="1:7" ht="15.5" x14ac:dyDescent="0.35">
      <c r="A125" s="70"/>
      <c r="B125" s="71" t="s">
        <v>230</v>
      </c>
      <c r="C125" s="72" t="s">
        <v>231</v>
      </c>
      <c r="E125" s="26"/>
    </row>
    <row r="126" spans="1:7" ht="15.5" x14ac:dyDescent="0.35">
      <c r="A126" s="70"/>
      <c r="B126" s="71"/>
      <c r="C126" s="72" t="s">
        <v>232</v>
      </c>
      <c r="E126" s="26"/>
    </row>
    <row r="127" spans="1:7" ht="20.149999999999999" customHeight="1" x14ac:dyDescent="0.35">
      <c r="A127" s="70"/>
      <c r="B127" s="71"/>
      <c r="C127" s="72" t="s">
        <v>233</v>
      </c>
      <c r="E127" s="26"/>
    </row>
    <row r="128" spans="1:7" ht="20.149999999999999" customHeight="1" x14ac:dyDescent="0.35">
      <c r="A128" s="70"/>
      <c r="B128" s="71"/>
      <c r="C128" s="72" t="s">
        <v>234</v>
      </c>
      <c r="D128" s="23"/>
      <c r="E128" s="22"/>
    </row>
    <row r="129" spans="1:6" ht="20.149999999999999" customHeight="1" x14ac:dyDescent="0.35">
      <c r="A129" s="70"/>
      <c r="B129" s="71"/>
      <c r="C129" s="72"/>
      <c r="E129" s="26"/>
      <c r="F129" s="26"/>
    </row>
    <row r="130" spans="1:6" ht="20.149999999999999" customHeight="1" x14ac:dyDescent="0.35">
      <c r="A130" s="70"/>
      <c r="B130" s="71"/>
      <c r="C130" s="72"/>
      <c r="D130" s="23"/>
      <c r="E130" s="26"/>
      <c r="F130" s="26"/>
    </row>
    <row r="131" spans="1:6" ht="20.149999999999999" customHeight="1" x14ac:dyDescent="0.35">
      <c r="A131" s="16"/>
      <c r="B131" s="21"/>
      <c r="C131" s="73"/>
      <c r="E131" s="26"/>
      <c r="F131" s="26"/>
    </row>
    <row r="132" spans="1:6" ht="20.149999999999999" customHeight="1" thickBot="1" x14ac:dyDescent="0.4">
      <c r="A132" s="3" t="s">
        <v>140</v>
      </c>
      <c r="C132" s="74"/>
      <c r="E132" s="26"/>
      <c r="F132" s="26"/>
    </row>
    <row r="133" spans="1:6" ht="20.149999999999999" customHeight="1" x14ac:dyDescent="0.35">
      <c r="E133" s="26"/>
      <c r="F133" s="26"/>
    </row>
    <row r="135" spans="1:6" ht="20.149999999999999" customHeight="1" thickBot="1" x14ac:dyDescent="0.4">
      <c r="A135" s="3" t="s">
        <v>141</v>
      </c>
      <c r="C135" s="74"/>
    </row>
    <row r="138" spans="1:6" ht="20.149999999999999" customHeight="1" thickBot="1" x14ac:dyDescent="0.4">
      <c r="A138" s="3" t="s">
        <v>235</v>
      </c>
      <c r="C138" s="74"/>
    </row>
    <row r="140" spans="1:6" ht="20.149999999999999" customHeight="1" x14ac:dyDescent="0.35">
      <c r="A140" s="75"/>
      <c r="B140" s="75"/>
      <c r="C140" s="76"/>
    </row>
    <row r="141" spans="1:6" ht="20.149999999999999" customHeight="1" thickBot="1" x14ac:dyDescent="0.4">
      <c r="A141" s="3" t="s">
        <v>236</v>
      </c>
      <c r="C141" s="74"/>
    </row>
    <row r="142" spans="1:6" ht="20.149999999999999" customHeight="1" x14ac:dyDescent="0.35">
      <c r="A142" s="16"/>
      <c r="B142" s="21"/>
      <c r="C142" s="73"/>
    </row>
    <row r="143" spans="1:6" ht="20.149999999999999" customHeight="1" x14ac:dyDescent="0.35">
      <c r="A143" s="16"/>
      <c r="B143" s="21"/>
      <c r="C143" s="73"/>
    </row>
    <row r="144" spans="1:6" ht="20.149999999999999" customHeight="1" thickBot="1" x14ac:dyDescent="0.4">
      <c r="A144" s="16" t="s">
        <v>237</v>
      </c>
      <c r="B144" s="21"/>
      <c r="C144" s="77"/>
    </row>
    <row r="145" spans="2:2" ht="20.149999999999999" customHeight="1" x14ac:dyDescent="0.35">
      <c r="B145" s="26"/>
    </row>
  </sheetData>
  <mergeCells count="5">
    <mergeCell ref="A2:G2"/>
    <mergeCell ref="A3:G3"/>
    <mergeCell ref="A4:G4"/>
    <mergeCell ref="O4:P5"/>
    <mergeCell ref="B92:D9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INQUIORT OPTIMA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dcterms:created xsi:type="dcterms:W3CDTF">2022-06-20T23:01:05Z</dcterms:created>
  <dcterms:modified xsi:type="dcterms:W3CDTF">2023-01-28T15:43:10Z</dcterms:modified>
</cp:coreProperties>
</file>