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13_ncr:1_{FEAF9EF1-2670-4795-B532-94F7B15F0D2F}" xr6:coauthVersionLast="47" xr6:coauthVersionMax="47" xr10:uidLastSave="{00000000-0000-0000-0000-000000000000}"/>
  <bookViews>
    <workbookView xWindow="-120" yWindow="-120" windowWidth="24240" windowHeight="13140" xr2:uid="{B1F6B7F7-2379-4C22-8D4A-3528F03D82D7}"/>
  </bookViews>
  <sheets>
    <sheet name="INQUIORT" sheetId="2" r:id="rId1"/>
  </sheets>
  <definedNames>
    <definedName name="_xlnm.Print_Area" localSheetId="0">INQUIORT!$A$1:$G$116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" i="2" l="1"/>
  <c r="D49" i="2"/>
  <c r="D40" i="2"/>
  <c r="D31" i="2"/>
  <c r="B173" i="2" l="1"/>
  <c r="B165" i="2"/>
  <c r="B150" i="2"/>
  <c r="B135" i="2"/>
  <c r="D110" i="2" l="1"/>
  <c r="D79" i="2"/>
  <c r="G23" i="2" l="1"/>
  <c r="G43" i="2"/>
  <c r="G44" i="2"/>
  <c r="G45" i="2"/>
  <c r="G46" i="2"/>
  <c r="G47" i="2"/>
  <c r="G48" i="2"/>
  <c r="G50" i="2"/>
  <c r="G51" i="2"/>
  <c r="G52" i="2"/>
  <c r="G53" i="2"/>
  <c r="G54" i="2"/>
  <c r="G55" i="2"/>
  <c r="G56" i="2"/>
  <c r="G57" i="2"/>
  <c r="G58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80" i="2"/>
  <c r="G81" i="2"/>
  <c r="G82" i="2"/>
  <c r="G83" i="2"/>
  <c r="G84" i="2"/>
  <c r="G85" i="2"/>
  <c r="G86" i="2"/>
  <c r="G87" i="2"/>
  <c r="G88" i="2"/>
  <c r="G89" i="2"/>
  <c r="G91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C7" i="2"/>
  <c r="G111" i="2" l="1"/>
  <c r="G112" i="2" s="1"/>
  <c r="G113" i="2" s="1"/>
</calcChain>
</file>

<file path=xl/sharedStrings.xml><?xml version="1.0" encoding="utf-8"?>
<sst xmlns="http://schemas.openxmlformats.org/spreadsheetml/2006/main" count="228" uniqueCount="222">
  <si>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</si>
  <si>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</si>
  <si>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</si>
  <si>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</si>
  <si>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</si>
  <si>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</si>
  <si>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</si>
  <si>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</si>
  <si>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</si>
  <si>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</si>
  <si>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</si>
  <si>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</si>
  <si>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</si>
  <si>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</si>
  <si>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</si>
  <si>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</si>
  <si>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</si>
  <si>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</si>
  <si>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</si>
  <si>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</si>
  <si>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</si>
  <si>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T421210270</t>
  </si>
  <si>
    <t>T421210285</t>
  </si>
  <si>
    <t>T421210300</t>
  </si>
  <si>
    <t>T421210315</t>
  </si>
  <si>
    <t>T421210330</t>
  </si>
  <si>
    <t>T421210345</t>
  </si>
  <si>
    <t>T421210360</t>
  </si>
  <si>
    <t>T421210375</t>
  </si>
  <si>
    <t>T421280270</t>
  </si>
  <si>
    <t>T421280285</t>
  </si>
  <si>
    <t>T421280300</t>
  </si>
  <si>
    <t>T421280315</t>
  </si>
  <si>
    <t>T421280360</t>
  </si>
  <si>
    <t>T421290270</t>
  </si>
  <si>
    <t>T421290285</t>
  </si>
  <si>
    <t>T421290300</t>
  </si>
  <si>
    <t>T421290315</t>
  </si>
  <si>
    <t>T421290330</t>
  </si>
  <si>
    <t>T421290345</t>
  </si>
  <si>
    <t>T421290360</t>
  </si>
  <si>
    <t>T421290375</t>
  </si>
  <si>
    <t>T42154024</t>
  </si>
  <si>
    <t>T42154026</t>
  </si>
  <si>
    <t>T42154028</t>
  </si>
  <si>
    <t>T42154030</t>
  </si>
  <si>
    <t>T42154032</t>
  </si>
  <si>
    <t>T42154034</t>
  </si>
  <si>
    <t>T42154036</t>
  </si>
  <si>
    <t>T42154038</t>
  </si>
  <si>
    <t>T42154040</t>
  </si>
  <si>
    <t>T42154042</t>
  </si>
  <si>
    <t>T42154044</t>
  </si>
  <si>
    <t>T42154046</t>
  </si>
  <si>
    <t>T42154048</t>
  </si>
  <si>
    <t>T42154050</t>
  </si>
  <si>
    <t>T42154055</t>
  </si>
  <si>
    <t>T42154060</t>
  </si>
  <si>
    <t>T42155025</t>
  </si>
  <si>
    <t>T42155035</t>
  </si>
  <si>
    <t>T42155040</t>
  </si>
  <si>
    <t>T42155045</t>
  </si>
  <si>
    <t>T42155050</t>
  </si>
  <si>
    <t>T42155055</t>
  </si>
  <si>
    <t>T42155060</t>
  </si>
  <si>
    <t>T42155065</t>
  </si>
  <si>
    <t>T42155070</t>
  </si>
  <si>
    <t>T42155080</t>
  </si>
  <si>
    <t>T42155085</t>
  </si>
  <si>
    <t>T42155090</t>
  </si>
  <si>
    <t xml:space="preserve">SUBTOTAL </t>
  </si>
  <si>
    <t>IVA 12%</t>
  </si>
  <si>
    <t>TOTAL</t>
  </si>
  <si>
    <t>T421280375</t>
  </si>
  <si>
    <t>T42154065</t>
  </si>
  <si>
    <t>T42154070</t>
  </si>
  <si>
    <t>T42154075</t>
  </si>
  <si>
    <t>T42155075</t>
  </si>
  <si>
    <t>INSUMOS QUIRURGICOS ORTOMACX INQUIORT S.A.</t>
  </si>
  <si>
    <t>RUC: 0993007803001</t>
  </si>
  <si>
    <t>BANDEJA SUPERIOR</t>
  </si>
  <si>
    <t>1</t>
  </si>
  <si>
    <t>BANDEJA MEDIA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</si>
  <si>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</si>
  <si>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</si>
  <si>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</si>
  <si>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</si>
  <si>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</si>
  <si>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NOTA: </t>
  </si>
  <si>
    <t>2100024215</t>
  </si>
  <si>
    <t>2100024218</t>
  </si>
  <si>
    <t>2100024299</t>
  </si>
  <si>
    <t>TZT8801330</t>
  </si>
  <si>
    <t>TZT8802345</t>
  </si>
  <si>
    <t>T4212111270</t>
  </si>
  <si>
    <t>T4212111285</t>
  </si>
  <si>
    <t>T4212111300</t>
  </si>
  <si>
    <t>T4212111315</t>
  </si>
  <si>
    <t>T4212111330</t>
  </si>
  <si>
    <t>T4212111345</t>
  </si>
  <si>
    <t>TI52011360</t>
  </si>
  <si>
    <t>TI84211375</t>
  </si>
  <si>
    <t>CLAVO TIBIA NAVIGATOR NUMERO 1</t>
  </si>
  <si>
    <t>TI-520-12-345</t>
  </si>
  <si>
    <t>17A8139</t>
  </si>
  <si>
    <t xml:space="preserve">TORNILLO DE BLOQUEO TIBIA  NAVIGATOR 4.0 *24 TITANIO </t>
  </si>
  <si>
    <t xml:space="preserve">TORNILLO DE BLOQUEO TIBIA  NAVIGATOR 4.0 *26 TITANIO </t>
  </si>
  <si>
    <t xml:space="preserve">TORNILLO DE BLOQUEO TIBIA  NAVIGATOR 4.0 *28 TITANIO </t>
  </si>
  <si>
    <t xml:space="preserve">TORNILLO DE BLOQUEO TIBIA  NAVIGATOR 4.0 *30 TITANIO </t>
  </si>
  <si>
    <t xml:space="preserve">TORNILLO DE BLOQUEO TIBIA  NAVIGATOR 4.0 *32 TITANIO </t>
  </si>
  <si>
    <t xml:space="preserve">TORNILLO DE BLOQUEO TIBIA  NAVIGATOR 4.0 *34 TITANIO </t>
  </si>
  <si>
    <t xml:space="preserve">TORNILLO DE BLOQUEO TIBIA  NAVIGATOR 4.0 *36 TITANIO </t>
  </si>
  <si>
    <t xml:space="preserve">TORNILLO DE BLOQUEO TIBIA  NAVIGATOR 4.0 *38 TITANIO </t>
  </si>
  <si>
    <t xml:space="preserve">TORNILLO DE BLOQUEO TIBIA  NAVIGATOR 4.0 *40 TITANIO </t>
  </si>
  <si>
    <t xml:space="preserve">TORNILLO DE BLOQUEO TIBIA  NAVIGATOR 4.0 *42 TITANIO </t>
  </si>
  <si>
    <t xml:space="preserve">TORNILLO DE BLOQUEO TIBIA  NAVIGATOR 4.0 *44 TITANIO </t>
  </si>
  <si>
    <t xml:space="preserve">TORNILLO DE BLOQUEO TIBIA  NAVIGATOR 4.0 *46 TITANIO </t>
  </si>
  <si>
    <t xml:space="preserve">TORNILLO DE BLOQUEO TIBIA  NAVIGATOR 4.0 *48 TITANIO </t>
  </si>
  <si>
    <t xml:space="preserve">TORNILLO DE BLOQUEO TIBIA  NAVIGATOR 4.0 *50 TITANIO </t>
  </si>
  <si>
    <t xml:space="preserve">TORNILLO DE BLOQUEO TIBIA  NAVIGATOR 4.0 *55 TITANIO </t>
  </si>
  <si>
    <t xml:space="preserve">TORNILLO DE BLOQUEO TIBIA  NAVIGATOR 4.0 *60 TITANIO </t>
  </si>
  <si>
    <t xml:space="preserve">TORNILLO DE BLOQUEO TIBIA  NAVIGATOR 4.0 *65 TITANIO </t>
  </si>
  <si>
    <t xml:space="preserve">TORNILLO DE BLOQUEO TIBIA  NAVIGATOR 4.0 70 TITANIO </t>
  </si>
  <si>
    <t xml:space="preserve">TORNILLO DE BLOQUEO TIBIA  NAVIGATOR 4.0 75 TITANIO </t>
  </si>
  <si>
    <t>TORNILLO DE BLOQUEO PROXIMAL TIBIA NAVIGATOR 5.0 *25 TITANIO</t>
  </si>
  <si>
    <t>TORNILLO DE BLOQUEO PROXIMAL TIBIA NAVIGATOR 5.0 *35 TITANIO</t>
  </si>
  <si>
    <t>TORNILLO DE BLOQUEO PROXIMAL TIBIA NAVIGATOR 5.0 *40 TITANIO</t>
  </si>
  <si>
    <t>TORNILLO DE BLOQUEO PROXIMAL TIBIA NAVIGATOR 5.0 *45 TITANIO</t>
  </si>
  <si>
    <t>TORNILLO DE BLOQUEO PROXIMAL TIBIA NAVIGATOR 5.0 *50 TITANIO</t>
  </si>
  <si>
    <t>TORNILLO DE BLOQUEO PROXIMAL TIBIA NAVIGATOR 5.0 *55 TITANIO</t>
  </si>
  <si>
    <t>TORNILLO DE BLOQUEO PROXIMAL TIBIA NAVIGATOR 5.0 *60 TITANIO</t>
  </si>
  <si>
    <t>TORNILLO DE BLOQUEO PROXIMAL TIBIA NAVIGATOR 5.0 *65 TITANIO</t>
  </si>
  <si>
    <t>TORNILLO DE BLOQUEO PROXIMAL TIBIA NAVIGATOR 5.0 *70 TITANIO</t>
  </si>
  <si>
    <t>TORNILLO DE BLOQUEO PROXIMAL TIBIA NAVIGATOR 5.0 *75 TITANIO</t>
  </si>
  <si>
    <t>TORNILLO DE BLOQUEO PROXIMAL TIBIA NAVIGATOR 5.0 *80 TITANIO</t>
  </si>
  <si>
    <t>TORNILLO DE BLOQUEO PROXIMAL TIBIA NAVIGATOR 5.0 *85 TITANIO</t>
  </si>
  <si>
    <t>TORNILLO DE BLOQUEO PROXIMAL TIBIA NAVIGATOR 5.0 *90 TITANIO</t>
  </si>
  <si>
    <t>CANTIDAD</t>
  </si>
  <si>
    <t>DESCRIPCION</t>
  </si>
  <si>
    <t>BROCA CANULADA 12mm</t>
  </si>
  <si>
    <t>DESTORNILLADOR DE CONEXIÓN DE UÑAS EN FORMA DE T SW6.5</t>
  </si>
  <si>
    <t>MEDIDOR DE PROFUNDIDAD</t>
  </si>
  <si>
    <t>REGLA RADIOGRAFICA</t>
  </si>
  <si>
    <t>VARILLA DE ALINEACION EN FORMA DE T</t>
  </si>
  <si>
    <t>TALADRO EN T PARA VARILLA DE FIJACION Ф5.2</t>
  </si>
  <si>
    <t>TALADRO PLANO ANLCAJE RAPIDO PARA BARRA DE FIJACION Ф5.2</t>
  </si>
  <si>
    <t>BROCA 3.2mm CON TOPE</t>
  </si>
  <si>
    <t>BROCA 3.2mm</t>
  </si>
  <si>
    <t>MANGO PORTA GUIA</t>
  </si>
  <si>
    <t>BROCA 3.2mm CORTA</t>
  </si>
  <si>
    <t>BANDEJA INFERIOR</t>
  </si>
  <si>
    <t>GUIAS LARGAS</t>
  </si>
  <si>
    <t>LAS BATERIAS NO SE ESTERILIZAN</t>
  </si>
  <si>
    <t xml:space="preserve">RESPONSABLE ANTE CUALQUIER DAÑO PRESENTADO </t>
  </si>
  <si>
    <t xml:space="preserve">EL MOTOR DEBE SER ESTERILIZADO EN FRIO, LA INSTITUCION SE </t>
  </si>
  <si>
    <t>RECIBIDO POR</t>
  </si>
  <si>
    <t>ENTREGADO POR</t>
  </si>
  <si>
    <t>INSTRUMENTADOR</t>
  </si>
  <si>
    <t>VERIFICADO POR</t>
  </si>
  <si>
    <t>OBSERVACIONES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</si>
  <si>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1</t>
    </r>
  </si>
  <si>
    <t>SOPORTE PARA TIBIA</t>
  </si>
  <si>
    <t>VAINA EXTERIOR,PARA TORNILLO DE BLOQUEO PROXIMAL Y DISTAL (M-L) Ф8.1×120</t>
  </si>
  <si>
    <t>MANGUITO INTERIOR PARA TORNILLO DE BLOQUEO  Ф3.2/Ф8.1</t>
  </si>
  <si>
    <t>TROCAR PARA TORNILLO DE BLOQUEO Ф3.2</t>
  </si>
  <si>
    <t>INICIADOR CANULADO Ф12/Ф4</t>
  </si>
  <si>
    <t>PLACA DE PROTECCION PARA PIEL</t>
  </si>
  <si>
    <t>TORNILLO DE COMPRESION Ф4/M6/SW6.5</t>
  </si>
  <si>
    <t>TORNILLO DE EXTRACCION DE UÑAS M8 X 1</t>
  </si>
  <si>
    <t>ALAMBRE GUIA ROSCADO Ф3.2×300</t>
  </si>
  <si>
    <t xml:space="preserve">DESTORNILLADOR DE BLOQUEO CON CAMISA  T25 </t>
  </si>
  <si>
    <t>DESTORNILLADOR DE BLOQUEO T40</t>
  </si>
  <si>
    <t>MARTILLO DESLIZANTE</t>
  </si>
  <si>
    <t>MANGUITO INTERIOR PARA VARILLA DE FIJACION Ф5.2</t>
  </si>
  <si>
    <t>MANGA DE PROTECCION Ф12</t>
  </si>
  <si>
    <t>VARILLA DE ALINEACION EN FORMA DE L  Ф8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</si>
  <si>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</si>
  <si>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</si>
  <si>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</si>
  <si>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</si>
  <si>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</si>
  <si>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</si>
  <si>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</si>
  <si>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</si>
  <si>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</si>
  <si>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</si>
  <si>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LLAVE  DE TALADRO SW3</t>
  </si>
  <si>
    <t>DESTORNILLADOR DE CONEXION DE UÑAS POLIAXIAL SW6.5</t>
  </si>
  <si>
    <t>REAMERS FLEXIBLES # 8.0, 9.0, 10.5, 11.0, 11.5, 12-0</t>
  </si>
  <si>
    <t xml:space="preserve">CLAVO TIBIA NAVIGATOR 8*270mm TIT. </t>
  </si>
  <si>
    <t xml:space="preserve">CLAVO TIBIA NAVIGATOR 8*285mm TIT. </t>
  </si>
  <si>
    <t xml:space="preserve">CLAVO TIBIA NAVIGATOR 8*300mm TIT. </t>
  </si>
  <si>
    <t xml:space="preserve">CLAVO TIBIA NAVIGATOR 8*315mm TIT. </t>
  </si>
  <si>
    <t xml:space="preserve">CLAVO TIBIA NAVIGATOR 8*330mm TIT. </t>
  </si>
  <si>
    <t xml:space="preserve">CLAVO TIBIA NAVIGATOR 8*345mm TIT. </t>
  </si>
  <si>
    <t xml:space="preserve">CLAVO TIBIA NAVIGATOR 8*360mm TIT. </t>
  </si>
  <si>
    <t xml:space="preserve">CLAVO TIBIA NAVIGATOR 8*375mm TIT. </t>
  </si>
  <si>
    <t xml:space="preserve">CLAVO TIBIA NAVIGATOR 9*270mm TIT. </t>
  </si>
  <si>
    <t xml:space="preserve">CLAVO TIBIA NAVIGATOR 9*285mm TIT. </t>
  </si>
  <si>
    <t xml:space="preserve">CLAVO TIBIA NAVIGATOR 9*300mm TIT. </t>
  </si>
  <si>
    <t xml:space="preserve">CLAVO TIBIA NAVIGATOR 9*315mm TIT. </t>
  </si>
  <si>
    <t xml:space="preserve">CLAVO TIBIA NAVIGATOR 9*345mm TIT. </t>
  </si>
  <si>
    <t xml:space="preserve">CLAVO TIBIA NAVIGATOR 9*330mm TIT. </t>
  </si>
  <si>
    <t xml:space="preserve">CLAVO TIBIA NAVIGATOR 9*360mm TIT. </t>
  </si>
  <si>
    <t xml:space="preserve">CLAVO TIBIA NAVIGATOR 9*375mm TIT. </t>
  </si>
  <si>
    <t xml:space="preserve">CLAVO TIBIA NAVIGATOR 10*270mm TIT. </t>
  </si>
  <si>
    <t xml:space="preserve">CLAVO TIBIA NAVIGATOR 10*285mm TIT. </t>
  </si>
  <si>
    <t xml:space="preserve">CLAVO TIBIA NAVIGATOR 10*300mm TIT. </t>
  </si>
  <si>
    <t xml:space="preserve">CLAVO TIBIA NAVIGATOR 10*315mm TIT. </t>
  </si>
  <si>
    <t xml:space="preserve">CLAVO TIBIA NAVIGATOR 10*330mm TIT. </t>
  </si>
  <si>
    <t xml:space="preserve">CLAVO TIBIA NAVIGATOR 10*345mm TIT. </t>
  </si>
  <si>
    <t xml:space="preserve">CLAVO TIBIA NAVIGATOR 10*360mm TIT. </t>
  </si>
  <si>
    <t xml:space="preserve">CLAVO TIBIA NAVIGATOR 10*375mm TIT. </t>
  </si>
  <si>
    <t xml:space="preserve">CLAVO TIBIA NAVIGATOR 11*270mm TIT. </t>
  </si>
  <si>
    <t xml:space="preserve">CLAVO TIBIA NAVIGATOR 11*345mm TIT. </t>
  </si>
  <si>
    <t xml:space="preserve">CLAVO TIBIA NAVIGATOR 11*285mm TIT. </t>
  </si>
  <si>
    <t xml:space="preserve">CLAVO TIBIA NAVIGATOR 11*300mm TIT. </t>
  </si>
  <si>
    <t xml:space="preserve">CLAVO TIBIA NAVIGATOR 11*315mm TIT. </t>
  </si>
  <si>
    <t xml:space="preserve">CLAVO TIBIA NAVIGATOR 11*330mm TIT. </t>
  </si>
  <si>
    <t xml:space="preserve">CLAVO TIBIA NAVIGATOR 11*360mm TIT. </t>
  </si>
  <si>
    <t xml:space="preserve">CLAVO TIBIA NAVIGATOR 11*375mm TIT. </t>
  </si>
  <si>
    <t xml:space="preserve">CLAVO TIBIA NAVIGATOR 12*345mm TIT.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</si>
</sst>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7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indexed="9"/>
        <bgColor indexed="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91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vertical="center"/>
    </xf>
    <xf numFmtId="164" fontId="7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7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wrapText="1" readingOrder="1"/>
      <protection locked="0"/>
    </xf>
    <xf numFmtId="166" fontId="2" fillId="0" borderId="1" xfId="3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vertical="top" wrapText="1" readingOrder="1"/>
      <protection locked="0"/>
    </xf>
    <xf numFmtId="165" fontId="2" fillId="0" borderId="0" xfId="3" applyFont="1" applyBorder="1"/>
    <xf numFmtId="0" fontId="11" fillId="0" borderId="1" xfId="0" applyFont="1" applyBorder="1" applyAlignment="1">
      <alignment wrapText="1"/>
    </xf>
    <xf numFmtId="0" fontId="11" fillId="3" borderId="1" xfId="0" applyFont="1" applyFill="1" applyBorder="1"/>
    <xf numFmtId="0" fontId="11" fillId="0" borderId="1" xfId="2" applyFont="1" applyBorder="1" applyAlignment="1">
      <alignment horizontal="center"/>
    </xf>
    <xf numFmtId="0" fontId="11" fillId="7" borderId="1" xfId="0" applyFont="1" applyFill="1" applyBorder="1"/>
    <xf numFmtId="0" fontId="2" fillId="0" borderId="1" xfId="0" applyFont="1" applyBorder="1" applyAlignment="1" applyProtection="1">
      <alignment horizontal="left" vertical="top" readingOrder="1"/>
      <protection locked="0"/>
    </xf>
    <xf numFmtId="166" fontId="11" fillId="0" borderId="1" xfId="1" applyNumberFormat="1" applyFont="1" applyBorder="1" applyAlignment="1">
      <alignment horizontal="right"/>
    </xf>
    <xf numFmtId="0" fontId="11" fillId="0" borderId="1" xfId="0" applyFont="1" applyBorder="1" applyAlignment="1">
      <alignment vertical="center" wrapText="1"/>
    </xf>
    <xf numFmtId="166" fontId="5" fillId="8" borderId="1" xfId="0" applyNumberFormat="1" applyFont="1" applyFill="1" applyBorder="1" applyAlignment="1" applyProtection="1">
      <alignment horizontal="right" vertical="top" readingOrder="1"/>
      <protection locked="0"/>
    </xf>
    <xf numFmtId="0" fontId="2" fillId="0" borderId="1" xfId="0" applyFont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11" fillId="0" borderId="0" xfId="0" applyFont="1" applyAlignment="1">
      <alignment horizontal="center" vertical="center"/>
    </xf>
    <xf numFmtId="0" fontId="2" fillId="0" borderId="0" xfId="0" applyFont="1" applyAlignment="1" applyProtection="1">
      <alignment vertical="top" readingOrder="1"/>
      <protection locked="0"/>
    </xf>
    <xf numFmtId="0" fontId="11" fillId="0" borderId="0" xfId="2" applyFont="1" applyAlignment="1">
      <alignment horizontal="center"/>
    </xf>
    <xf numFmtId="166" fontId="13" fillId="0" borderId="0" xfId="2" applyNumberFormat="1" applyFont="1" applyAlignment="1">
      <alignment wrapText="1"/>
    </xf>
    <xf numFmtId="166" fontId="13" fillId="0" borderId="1" xfId="1" applyNumberFormat="1" applyFont="1" applyBorder="1" applyAlignment="1"/>
    <xf numFmtId="0" fontId="0" fillId="0" borderId="0" xfId="0" applyAlignment="1">
      <alignment horizontal="center"/>
    </xf>
    <xf numFmtId="0" fontId="14" fillId="3" borderId="0" xfId="0" applyFont="1" applyFill="1" applyAlignment="1">
      <alignment horizontal="left" vertical="center"/>
    </xf>
    <xf numFmtId="1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2" applyFont="1"/>
    <xf numFmtId="0" fontId="10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horizontal="center" wrapText="1" readingOrder="1"/>
      <protection locked="0"/>
    </xf>
    <xf numFmtId="49" fontId="2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0" fontId="11" fillId="0" borderId="1" xfId="0" applyFont="1" applyBorder="1" applyAlignment="1">
      <alignment vertical="center"/>
    </xf>
    <xf numFmtId="49" fontId="19" fillId="0" borderId="0" xfId="0" applyNumberFormat="1" applyFont="1" applyAlignment="1">
      <alignment horizontal="center"/>
    </xf>
    <xf numFmtId="0" fontId="19" fillId="0" borderId="0" xfId="0" applyFont="1"/>
    <xf numFmtId="49" fontId="7" fillId="0" borderId="0" xfId="0" applyNumberFormat="1" applyFont="1" applyAlignment="1">
      <alignment horizontal="center"/>
    </xf>
    <xf numFmtId="0" fontId="20" fillId="0" borderId="0" xfId="0" applyFont="1"/>
    <xf numFmtId="0" fontId="2" fillId="0" borderId="1" xfId="0" applyFont="1" applyBorder="1" applyAlignment="1" applyProtection="1">
      <alignment horizontal="left" wrapText="1" readingOrder="1"/>
      <protection locked="0"/>
    </xf>
    <xf numFmtId="0" fontId="2" fillId="0" borderId="1" xfId="0" applyFont="1" applyBorder="1" applyAlignment="1" applyProtection="1">
      <alignment wrapText="1" readingOrder="1"/>
      <protection locked="0"/>
    </xf>
    <xf numFmtId="0" fontId="2" fillId="0" borderId="1" xfId="0" applyFont="1" applyBorder="1" applyAlignment="1" applyProtection="1">
      <alignment horizontal="left" readingOrder="1"/>
      <protection locked="0"/>
    </xf>
    <xf numFmtId="167" fontId="2" fillId="0" borderId="1" xfId="2" applyNumberFormat="1" applyFont="1" applyBorder="1" applyAlignment="1">
      <alignment horizontal="left" shrinkToFit="1"/>
    </xf>
    <xf numFmtId="0" fontId="11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/>
    <xf numFmtId="49" fontId="22" fillId="0" borderId="0" xfId="0" applyNumberFormat="1" applyFont="1" applyAlignment="1">
      <alignment horizontal="center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0" fillId="0" borderId="3" xfId="0" applyFont="1" applyBorder="1"/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center" readingOrder="1"/>
    </xf>
    <xf numFmtId="0" fontId="23" fillId="0" borderId="1" xfId="2" applyFont="1" applyBorder="1" applyAlignment="1">
      <alignment horizontal="center"/>
    </xf>
    <xf numFmtId="166" fontId="13" fillId="0" borderId="5" xfId="1" applyNumberFormat="1" applyFont="1" applyBorder="1" applyAlignment="1"/>
    <xf numFmtId="49" fontId="23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2" applyFont="1" applyAlignment="1">
      <alignment horizontal="center"/>
    </xf>
    <xf numFmtId="0" fontId="18" fillId="4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5" fillId="0" borderId="1" xfId="0" applyFont="1" applyBorder="1" applyAlignment="1" applyProtection="1">
      <alignment horizontal="center" wrapText="1" readingOrder="1"/>
      <protection locked="0"/>
    </xf>
    <xf numFmtId="0" fontId="13" fillId="0" borderId="1" xfId="2" applyFont="1" applyBorder="1" applyAlignment="1">
      <alignment horizontal="center"/>
    </xf>
  </cellXfs>
  <cellStyles count="4">
    <cellStyle name="Moneda" xfId="1" builtinId="4"/>
    <cellStyle name="Moneda 3 2" xfId="3" xr:uid="{73C321AB-7D3B-42D3-A5DE-E3806B4454A1}"/>
    <cellStyle name="Normal" xfId="0" builtinId="0"/>
    <cellStyle name="Normal 2" xfId="2" xr:uid="{BBACB359-D2D3-48F4-B5DF-FBFC6083B8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659265</xdr:colOff>
      <xdr:row>5</xdr:row>
      <xdr:rowOff>62843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897A0B9-A34C-4D8B-90B0-5944A6E7B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194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6725-4018-467A-93CF-A872D4F2DF50}">
  <sheetPr>
    <pageSetUpPr fitToPage="1"/>
  </sheetPr>
  <dimension ref="A1:P196"/>
  <sheetViews>
    <sheetView showGridLines="0" tabSelected="1" zoomScale="78" zoomScaleNormal="78" workbookViewId="0">
      <selection activeCell="D60" sqref="D60"/>
    </sheetView>
  </sheetViews>
  <sheetFormatPr baseColWidth="10" defaultColWidth="11.42578125" defaultRowHeight="20.100000000000001" customHeight="1" x14ac:dyDescent="0.2"/>
  <cols>
    <col min="1" max="1" width="21.28515625" style="3" bestFit="1" customWidth="1"/>
    <col min="2" max="2" width="19" style="1" customWidth="1"/>
    <col min="3" max="3" width="107.28515625" style="2" customWidth="1"/>
    <col min="4" max="4" width="25.28515625" style="2" customWidth="1"/>
    <col min="5" max="5" width="19.7109375" style="2" bestFit="1" customWidth="1"/>
    <col min="6" max="6" width="13.7109375" style="2" bestFit="1" customWidth="1"/>
    <col min="7" max="7" width="14.5703125" style="3" bestFit="1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6" customFormat="1" ht="24" customHeight="1" x14ac:dyDescent="0.25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customFormat="1" ht="18" x14ac:dyDescent="0.25">
      <c r="A2" s="85" t="s">
        <v>78</v>
      </c>
      <c r="B2" s="85"/>
      <c r="C2" s="85"/>
      <c r="D2" s="85"/>
      <c r="E2" s="85"/>
      <c r="F2" s="85"/>
      <c r="G2" s="85"/>
      <c r="H2" s="51"/>
      <c r="I2" s="51"/>
      <c r="J2" s="51"/>
      <c r="K2" s="51"/>
      <c r="L2" s="52"/>
      <c r="M2" s="53"/>
    </row>
    <row r="3" spans="1:16" customFormat="1" ht="23.25" x14ac:dyDescent="0.35">
      <c r="A3" s="85" t="s">
        <v>79</v>
      </c>
      <c r="B3" s="85"/>
      <c r="C3" s="85"/>
      <c r="D3" s="85"/>
      <c r="E3" s="85"/>
      <c r="F3" s="85"/>
      <c r="G3" s="85"/>
      <c r="H3" s="54"/>
      <c r="I3" s="54"/>
      <c r="J3" s="54"/>
      <c r="K3" s="54"/>
      <c r="L3" s="54"/>
      <c r="M3" s="54"/>
    </row>
    <row r="4" spans="1:16" customFormat="1" ht="23.25" x14ac:dyDescent="0.35">
      <c r="A4" s="88" t="s">
        <v>0</v>
      </c>
      <c r="B4" s="88"/>
      <c r="C4" s="88"/>
      <c r="D4" s="88"/>
      <c r="E4" s="88"/>
      <c r="F4" s="88"/>
      <c r="G4" s="88"/>
      <c r="H4" s="54"/>
      <c r="I4" s="54"/>
      <c r="J4" s="54"/>
      <c r="K4" s="54"/>
      <c r="L4" s="54"/>
      <c r="M4" s="54"/>
      <c r="N4" s="84"/>
      <c r="O4" s="84"/>
      <c r="P4" s="3"/>
    </row>
    <row r="5" spans="1:16" ht="20.100000000000001" customHeight="1" x14ac:dyDescent="0.25">
      <c r="A5" s="4"/>
      <c r="B5" s="4"/>
      <c r="C5" s="4"/>
      <c r="D5" s="4"/>
      <c r="E5" s="4"/>
      <c r="F5" s="4"/>
      <c r="G5" s="4"/>
      <c r="N5" s="84"/>
      <c r="O5" s="84"/>
    </row>
    <row r="6" spans="1:16" ht="20.100000000000001" customHeight="1" x14ac:dyDescent="0.25">
      <c r="A6" s="85"/>
      <c r="B6" s="85"/>
      <c r="C6" s="85"/>
      <c r="D6" s="85"/>
      <c r="E6" s="85"/>
      <c r="F6" s="85"/>
      <c r="G6" s="85"/>
      <c r="N6" s="5"/>
      <c r="O6" s="5"/>
    </row>
    <row r="7" spans="1:16" ht="20.100000000000001" customHeight="1" x14ac:dyDescent="0.2">
      <c r="A7" s="6" t="s">
        <v>1</v>
      </c>
      <c r="B7" s="6"/>
      <c r="C7" s="7">
        <f ca="1">NOW()</f>
        <v>44952.504715625</v>
      </c>
      <c r="D7" s="6" t="s">
        <v>2</v>
      </c>
      <c r="E7" s="8"/>
      <c r="F7" s="3"/>
      <c r="N7" s="5"/>
      <c r="O7" s="5"/>
    </row>
    <row r="8" spans="1:16" ht="20.100000000000001" customHeight="1" x14ac:dyDescent="0.25">
      <c r="A8" s="9"/>
      <c r="B8" s="9"/>
      <c r="C8" s="9"/>
      <c r="D8" s="9"/>
      <c r="E8" s="9"/>
      <c r="F8" s="3"/>
      <c r="N8" s="5"/>
      <c r="O8" s="5"/>
    </row>
    <row r="9" spans="1:16" ht="20.100000000000001" customHeight="1" x14ac:dyDescent="0.2">
      <c r="A9" s="6" t="s">
        <v>3</v>
      </c>
      <c r="B9" s="6"/>
      <c r="C9" s="10"/>
      <c r="D9" s="11" t="s">
        <v>4</v>
      </c>
      <c r="E9" s="12"/>
      <c r="F9" s="3"/>
      <c r="N9" s="5"/>
      <c r="O9" s="5"/>
    </row>
    <row r="10" spans="1:16" ht="20.100000000000001" customHeight="1" x14ac:dyDescent="0.25">
      <c r="A10" s="9"/>
      <c r="B10" s="9"/>
      <c r="C10" s="9"/>
      <c r="D10" s="9"/>
      <c r="E10" s="9"/>
      <c r="F10" s="3"/>
      <c r="N10" s="5"/>
      <c r="O10" s="5"/>
    </row>
    <row r="11" spans="1:16" ht="30.6" customHeight="1" x14ac:dyDescent="0.2">
      <c r="A11" s="6" t="s">
        <v>5</v>
      </c>
      <c r="B11" s="6"/>
      <c r="C11" s="13"/>
      <c r="D11" s="11" t="s">
        <v>6</v>
      </c>
      <c r="E11" s="10" t="s">
        <v>7</v>
      </c>
      <c r="F11" s="3"/>
      <c r="N11" s="5"/>
      <c r="O11" s="5"/>
    </row>
    <row r="12" spans="1:16" ht="20.100000000000001" customHeight="1" x14ac:dyDescent="0.25">
      <c r="A12" s="9"/>
      <c r="B12" s="9"/>
      <c r="C12" s="9"/>
      <c r="D12" s="9"/>
      <c r="E12" s="9"/>
      <c r="F12" s="3"/>
      <c r="N12" s="14"/>
      <c r="O12" s="14"/>
    </row>
    <row r="13" spans="1:16" ht="20.100000000000001" customHeight="1" x14ac:dyDescent="0.2">
      <c r="A13" s="6" t="s">
        <v>8</v>
      </c>
      <c r="B13" s="6"/>
      <c r="C13" s="7"/>
      <c r="D13" s="11" t="s">
        <v>9</v>
      </c>
      <c r="E13" s="15"/>
      <c r="F13" s="3"/>
      <c r="N13" s="14"/>
      <c r="O13" s="14"/>
    </row>
    <row r="14" spans="1:16" ht="20.100000000000001" customHeight="1" x14ac:dyDescent="0.25">
      <c r="A14" s="9"/>
      <c r="B14" s="9"/>
      <c r="C14" s="9"/>
      <c r="D14" s="9"/>
      <c r="E14" s="9"/>
      <c r="F14" s="9"/>
      <c r="G14" s="16"/>
      <c r="N14" s="17"/>
      <c r="O14" s="17"/>
    </row>
    <row r="15" spans="1:16" ht="20.100000000000001" customHeight="1" x14ac:dyDescent="0.2">
      <c r="A15" s="6" t="s">
        <v>10</v>
      </c>
      <c r="B15" s="6"/>
      <c r="C15" s="10"/>
      <c r="D15" s="18"/>
      <c r="E15" s="19"/>
      <c r="F15" s="19"/>
      <c r="G15" s="18"/>
      <c r="N15" s="17"/>
      <c r="O15" s="17"/>
    </row>
    <row r="16" spans="1:16" ht="20.100000000000001" customHeight="1" x14ac:dyDescent="0.25">
      <c r="A16" s="9"/>
      <c r="B16" s="9"/>
      <c r="C16" s="9"/>
      <c r="D16" s="9"/>
      <c r="E16" s="9"/>
      <c r="F16" s="9"/>
      <c r="G16" s="16"/>
      <c r="N16" s="17"/>
      <c r="O16" s="17"/>
    </row>
    <row r="17" spans="1:15" ht="20.100000000000001" customHeight="1" x14ac:dyDescent="0.2">
      <c r="A17" s="6" t="s">
        <v>11</v>
      </c>
      <c r="B17" s="6"/>
      <c r="C17" s="10"/>
      <c r="D17" s="11" t="s">
        <v>12</v>
      </c>
      <c r="E17" s="15"/>
      <c r="F17" s="19"/>
      <c r="G17" s="18"/>
      <c r="N17" s="17"/>
      <c r="O17" s="17"/>
    </row>
    <row r="18" spans="1:15" ht="20.100000000000001" customHeight="1" x14ac:dyDescent="0.25">
      <c r="A18" s="9"/>
      <c r="B18" s="9"/>
      <c r="C18" s="9"/>
      <c r="D18" s="9"/>
      <c r="E18" s="9"/>
      <c r="F18" s="9"/>
      <c r="G18" s="16"/>
      <c r="N18" s="20"/>
      <c r="O18" s="20"/>
    </row>
    <row r="19" spans="1:15" ht="20.100000000000001" customHeight="1" x14ac:dyDescent="0.2">
      <c r="A19" s="6" t="s">
        <v>13</v>
      </c>
      <c r="B19" s="6"/>
      <c r="C19" s="21"/>
      <c r="D19" s="22"/>
      <c r="E19" s="23"/>
      <c r="F19" s="23"/>
      <c r="G19" s="24"/>
      <c r="N19" s="20"/>
      <c r="O19" s="20"/>
    </row>
    <row r="20" spans="1:15" ht="20.100000000000001" customHeight="1" x14ac:dyDescent="0.2">
      <c r="A20" s="25"/>
      <c r="B20" s="26"/>
      <c r="C20" s="25"/>
      <c r="D20" s="25"/>
      <c r="E20" s="25"/>
      <c r="F20" s="25"/>
      <c r="G20" s="25"/>
      <c r="N20" s="20"/>
      <c r="O20" s="20"/>
    </row>
    <row r="21" spans="1:15" ht="20.100000000000001" customHeight="1" x14ac:dyDescent="0.2">
      <c r="A21" s="87" t="s">
        <v>102</v>
      </c>
      <c r="B21" s="87"/>
      <c r="C21" s="87"/>
      <c r="D21" s="87"/>
      <c r="E21" s="87"/>
      <c r="F21" s="87"/>
      <c r="G21" s="87"/>
      <c r="N21" s="20"/>
      <c r="O21" s="20"/>
    </row>
    <row r="22" spans="1:15" ht="30" customHeight="1" x14ac:dyDescent="0.2">
      <c r="A22" s="27" t="s">
        <v>14</v>
      </c>
      <c r="B22" s="27" t="s">
        <v>15</v>
      </c>
      <c r="C22" s="27" t="s">
        <v>16</v>
      </c>
      <c r="D22" s="27" t="s">
        <v>17</v>
      </c>
      <c r="E22" s="27" t="s">
        <v>18</v>
      </c>
      <c r="F22" s="28" t="s">
        <v>19</v>
      </c>
      <c r="G22" s="28" t="s">
        <v>20</v>
      </c>
      <c r="N22" s="20"/>
      <c r="O22" s="20"/>
    </row>
    <row r="23" spans="1:15" s="31" customFormat="1" ht="20.100000000000001" customHeight="1" x14ac:dyDescent="0.2">
      <c r="A23" s="55" t="s">
        <v>29</v>
      </c>
      <c r="B23" s="55">
        <v>2000013409</v>
      </c>
      <c r="C23" s="64" t="s">
        <v>189</v>
      </c>
      <c r="D23" s="56">
        <v>1</v>
      </c>
      <c r="E23" s="29"/>
      <c r="F23" s="30"/>
      <c r="G23" s="30">
        <f t="shared" ref="G23:G89" si="0">(D23*F23)</f>
        <v>0</v>
      </c>
      <c r="N23" s="20"/>
      <c r="O23" s="20"/>
    </row>
    <row r="24" spans="1:15" s="31" customFormat="1" ht="20.100000000000001" customHeight="1" x14ac:dyDescent="0.2">
      <c r="A24" s="55" t="s">
        <v>30</v>
      </c>
      <c r="B24" s="55">
        <v>2000065984</v>
      </c>
      <c r="C24" s="64" t="s">
        <v>190</v>
      </c>
      <c r="D24" s="56">
        <v>1</v>
      </c>
      <c r="E24" s="29"/>
      <c r="F24" s="30"/>
      <c r="G24" s="30"/>
      <c r="N24" s="20"/>
      <c r="O24" s="20"/>
    </row>
    <row r="25" spans="1:15" s="31" customFormat="1" ht="20.100000000000001" customHeight="1" x14ac:dyDescent="0.2">
      <c r="A25" s="55" t="s">
        <v>31</v>
      </c>
      <c r="B25" s="55">
        <v>2000013237</v>
      </c>
      <c r="C25" s="64" t="s">
        <v>191</v>
      </c>
      <c r="D25" s="56">
        <v>1</v>
      </c>
      <c r="E25" s="29"/>
      <c r="F25" s="30"/>
      <c r="G25" s="30"/>
      <c r="N25" s="20"/>
      <c r="O25" s="20"/>
    </row>
    <row r="26" spans="1:15" s="31" customFormat="1" ht="20.100000000000001" customHeight="1" x14ac:dyDescent="0.2">
      <c r="A26" s="55" t="s">
        <v>32</v>
      </c>
      <c r="B26" s="55">
        <v>1800077961</v>
      </c>
      <c r="C26" s="64" t="s">
        <v>192</v>
      </c>
      <c r="D26" s="56">
        <v>1</v>
      </c>
      <c r="E26" s="29"/>
      <c r="F26" s="30"/>
      <c r="G26" s="30"/>
      <c r="N26" s="20"/>
      <c r="O26" s="20"/>
    </row>
    <row r="27" spans="1:15" s="31" customFormat="1" ht="20.100000000000001" customHeight="1" x14ac:dyDescent="0.2">
      <c r="A27" s="55" t="s">
        <v>92</v>
      </c>
      <c r="B27" s="55">
        <v>1900013972</v>
      </c>
      <c r="C27" s="64" t="s">
        <v>193</v>
      </c>
      <c r="D27" s="56">
        <v>1</v>
      </c>
      <c r="E27" s="29"/>
      <c r="F27" s="30"/>
      <c r="G27" s="30"/>
      <c r="N27" s="20"/>
      <c r="O27" s="20"/>
    </row>
    <row r="28" spans="1:15" s="31" customFormat="1" ht="20.100000000000001" customHeight="1" x14ac:dyDescent="0.2">
      <c r="A28" s="55" t="s">
        <v>93</v>
      </c>
      <c r="B28" s="55">
        <v>1900066167</v>
      </c>
      <c r="C28" s="64" t="s">
        <v>194</v>
      </c>
      <c r="D28" s="56">
        <v>1</v>
      </c>
      <c r="E28" s="29"/>
      <c r="F28" s="30"/>
      <c r="G28" s="30"/>
      <c r="N28" s="20"/>
      <c r="O28" s="20"/>
    </row>
    <row r="29" spans="1:15" s="31" customFormat="1" ht="20.100000000000001" customHeight="1" x14ac:dyDescent="0.2">
      <c r="A29" s="55" t="s">
        <v>33</v>
      </c>
      <c r="B29" s="55">
        <v>2000036242</v>
      </c>
      <c r="C29" s="64" t="s">
        <v>195</v>
      </c>
      <c r="D29" s="56">
        <v>1</v>
      </c>
      <c r="E29" s="29"/>
      <c r="F29" s="30"/>
      <c r="G29" s="30"/>
      <c r="N29" s="20"/>
      <c r="O29" s="20"/>
    </row>
    <row r="30" spans="1:15" s="31" customFormat="1" ht="20.100000000000001" customHeight="1" x14ac:dyDescent="0.2">
      <c r="A30" s="55" t="s">
        <v>73</v>
      </c>
      <c r="B30" s="55">
        <v>2000036243</v>
      </c>
      <c r="C30" s="64" t="s">
        <v>196</v>
      </c>
      <c r="D30" s="56">
        <v>1</v>
      </c>
      <c r="E30" s="29"/>
      <c r="F30" s="30"/>
      <c r="G30" s="30"/>
      <c r="N30" s="20"/>
      <c r="O30" s="20"/>
    </row>
    <row r="31" spans="1:15" s="31" customFormat="1" ht="20.100000000000001" customHeight="1" x14ac:dyDescent="0.25">
      <c r="A31" s="55"/>
      <c r="B31" s="55"/>
      <c r="C31" s="64"/>
      <c r="D31" s="89">
        <f>SUM(D23:D30)</f>
        <v>8</v>
      </c>
      <c r="E31" s="29"/>
      <c r="F31" s="30"/>
      <c r="G31" s="30"/>
      <c r="N31" s="20"/>
      <c r="O31" s="20"/>
    </row>
    <row r="32" spans="1:15" s="31" customFormat="1" ht="20.100000000000001" customHeight="1" x14ac:dyDescent="0.2">
      <c r="A32" s="55" t="s">
        <v>34</v>
      </c>
      <c r="B32" s="55">
        <v>2000013239</v>
      </c>
      <c r="C32" s="65" t="s">
        <v>197</v>
      </c>
      <c r="D32" s="56">
        <v>1</v>
      </c>
      <c r="E32" s="29"/>
      <c r="F32" s="30"/>
      <c r="G32" s="30"/>
      <c r="N32" s="20"/>
      <c r="O32" s="20"/>
    </row>
    <row r="33" spans="1:15" s="31" customFormat="1" ht="20.100000000000001" customHeight="1" x14ac:dyDescent="0.2">
      <c r="A33" s="55" t="s">
        <v>35</v>
      </c>
      <c r="B33" s="55">
        <v>2000069386</v>
      </c>
      <c r="C33" s="65" t="s">
        <v>198</v>
      </c>
      <c r="D33" s="56">
        <v>1</v>
      </c>
      <c r="E33" s="29"/>
      <c r="F33" s="30"/>
      <c r="G33" s="30"/>
      <c r="N33" s="20"/>
      <c r="O33" s="20"/>
    </row>
    <row r="34" spans="1:15" s="31" customFormat="1" ht="20.100000000000001" customHeight="1" x14ac:dyDescent="0.2">
      <c r="A34" s="55" t="s">
        <v>36</v>
      </c>
      <c r="B34" s="55">
        <v>2000069581</v>
      </c>
      <c r="C34" s="65" t="s">
        <v>199</v>
      </c>
      <c r="D34" s="56">
        <v>1</v>
      </c>
      <c r="E34" s="29"/>
      <c r="F34" s="30"/>
      <c r="G34" s="30"/>
      <c r="N34" s="20"/>
      <c r="O34" s="20"/>
    </row>
    <row r="35" spans="1:15" s="31" customFormat="1" ht="20.100000000000001" customHeight="1" x14ac:dyDescent="0.2">
      <c r="A35" s="55" t="s">
        <v>37</v>
      </c>
      <c r="B35" s="55">
        <v>1900047582</v>
      </c>
      <c r="C35" s="65" t="s">
        <v>200</v>
      </c>
      <c r="D35" s="56">
        <v>1</v>
      </c>
      <c r="E35" s="29"/>
      <c r="F35" s="30"/>
      <c r="G35" s="30"/>
      <c r="N35" s="20"/>
      <c r="O35" s="20"/>
    </row>
    <row r="36" spans="1:15" s="31" customFormat="1" ht="20.100000000000001" customHeight="1" x14ac:dyDescent="0.2">
      <c r="A36" s="55" t="s">
        <v>38</v>
      </c>
      <c r="B36" s="55">
        <v>1900017066</v>
      </c>
      <c r="C36" s="65" t="s">
        <v>202</v>
      </c>
      <c r="D36" s="56">
        <v>1</v>
      </c>
      <c r="E36" s="29"/>
      <c r="F36" s="30"/>
      <c r="G36" s="30"/>
      <c r="N36" s="20"/>
      <c r="O36" s="20"/>
    </row>
    <row r="37" spans="1:15" s="31" customFormat="1" ht="20.100000000000001" customHeight="1" x14ac:dyDescent="0.2">
      <c r="A37" s="55" t="s">
        <v>39</v>
      </c>
      <c r="B37" s="55">
        <v>1900017067</v>
      </c>
      <c r="C37" s="65" t="s">
        <v>201</v>
      </c>
      <c r="D37" s="56">
        <v>1</v>
      </c>
      <c r="E37" s="29"/>
      <c r="F37" s="30"/>
      <c r="G37" s="30"/>
      <c r="N37" s="20"/>
      <c r="O37" s="20"/>
    </row>
    <row r="38" spans="1:15" s="31" customFormat="1" ht="20.100000000000001" customHeight="1" x14ac:dyDescent="0.2">
      <c r="A38" s="55" t="s">
        <v>40</v>
      </c>
      <c r="B38" s="55">
        <v>2000100864</v>
      </c>
      <c r="C38" s="64" t="s">
        <v>203</v>
      </c>
      <c r="D38" s="56">
        <v>1</v>
      </c>
      <c r="E38" s="29"/>
      <c r="F38" s="30"/>
      <c r="G38" s="30"/>
      <c r="N38" s="20"/>
      <c r="O38" s="20"/>
    </row>
    <row r="39" spans="1:15" s="31" customFormat="1" ht="20.100000000000001" customHeight="1" x14ac:dyDescent="0.2">
      <c r="A39" s="55" t="s">
        <v>41</v>
      </c>
      <c r="B39" s="55">
        <v>2000063744</v>
      </c>
      <c r="C39" s="34" t="s">
        <v>204</v>
      </c>
      <c r="D39" s="56">
        <v>1</v>
      </c>
      <c r="E39" s="29"/>
      <c r="F39" s="30"/>
      <c r="G39" s="30"/>
      <c r="N39" s="20"/>
      <c r="O39" s="20"/>
    </row>
    <row r="40" spans="1:15" s="31" customFormat="1" ht="20.100000000000001" customHeight="1" x14ac:dyDescent="0.25">
      <c r="A40" s="55"/>
      <c r="B40" s="55"/>
      <c r="C40" s="34"/>
      <c r="D40" s="89">
        <f>SUM(D32:D39)</f>
        <v>8</v>
      </c>
      <c r="E40" s="29"/>
      <c r="F40" s="30"/>
      <c r="G40" s="30"/>
      <c r="N40" s="20"/>
      <c r="O40" s="20"/>
    </row>
    <row r="41" spans="1:15" s="31" customFormat="1" ht="20.100000000000001" customHeight="1" x14ac:dyDescent="0.2">
      <c r="A41" s="55" t="s">
        <v>21</v>
      </c>
      <c r="B41" s="55">
        <v>2000035897</v>
      </c>
      <c r="C41" s="34" t="s">
        <v>205</v>
      </c>
      <c r="D41" s="56">
        <v>1</v>
      </c>
      <c r="E41" s="29"/>
      <c r="F41" s="30"/>
      <c r="G41" s="30"/>
      <c r="N41" s="20"/>
      <c r="O41" s="20"/>
    </row>
    <row r="42" spans="1:15" s="31" customFormat="1" ht="20.100000000000001" customHeight="1" x14ac:dyDescent="0.2">
      <c r="A42" s="55" t="s">
        <v>22</v>
      </c>
      <c r="B42" s="55">
        <v>1900047298</v>
      </c>
      <c r="C42" s="34" t="s">
        <v>206</v>
      </c>
      <c r="D42" s="56">
        <v>1</v>
      </c>
      <c r="E42" s="29"/>
      <c r="F42" s="30"/>
      <c r="G42" s="30"/>
      <c r="N42" s="20"/>
      <c r="O42" s="20"/>
    </row>
    <row r="43" spans="1:15" s="31" customFormat="1" ht="20.100000000000001" customHeight="1" x14ac:dyDescent="0.2">
      <c r="A43" s="55" t="s">
        <v>23</v>
      </c>
      <c r="B43" s="55">
        <v>2000040288</v>
      </c>
      <c r="C43" s="34" t="s">
        <v>207</v>
      </c>
      <c r="D43" s="56">
        <v>1</v>
      </c>
      <c r="E43" s="29"/>
      <c r="F43" s="30"/>
      <c r="G43" s="30">
        <f t="shared" si="0"/>
        <v>0</v>
      </c>
      <c r="N43" s="20"/>
      <c r="O43" s="20"/>
    </row>
    <row r="44" spans="1:15" s="31" customFormat="1" ht="20.100000000000001" customHeight="1" x14ac:dyDescent="0.2">
      <c r="A44" s="55" t="s">
        <v>24</v>
      </c>
      <c r="B44" s="55">
        <v>2000058649</v>
      </c>
      <c r="C44" s="34" t="s">
        <v>208</v>
      </c>
      <c r="D44" s="56">
        <v>1</v>
      </c>
      <c r="E44" s="29"/>
      <c r="F44" s="30"/>
      <c r="G44" s="30">
        <f t="shared" si="0"/>
        <v>0</v>
      </c>
      <c r="N44" s="20"/>
      <c r="O44" s="20"/>
    </row>
    <row r="45" spans="1:15" s="31" customFormat="1" ht="20.100000000000001" customHeight="1" x14ac:dyDescent="0.2">
      <c r="A45" s="55" t="s">
        <v>25</v>
      </c>
      <c r="B45" s="55">
        <v>1900016794</v>
      </c>
      <c r="C45" s="35" t="s">
        <v>209</v>
      </c>
      <c r="D45" s="36">
        <v>1</v>
      </c>
      <c r="E45" s="29"/>
      <c r="F45" s="30"/>
      <c r="G45" s="30">
        <f t="shared" si="0"/>
        <v>0</v>
      </c>
      <c r="N45" s="20"/>
      <c r="O45" s="20"/>
    </row>
    <row r="46" spans="1:15" s="31" customFormat="1" ht="20.100000000000001" customHeight="1" x14ac:dyDescent="0.2">
      <c r="A46" s="55" t="s">
        <v>26</v>
      </c>
      <c r="B46" s="55">
        <v>2000031477</v>
      </c>
      <c r="C46" s="37" t="s">
        <v>210</v>
      </c>
      <c r="D46" s="36">
        <v>1</v>
      </c>
      <c r="E46" s="29"/>
      <c r="F46" s="30"/>
      <c r="G46" s="30">
        <f t="shared" si="0"/>
        <v>0</v>
      </c>
      <c r="N46" s="20"/>
      <c r="O46" s="20"/>
    </row>
    <row r="47" spans="1:15" s="31" customFormat="1" ht="20.100000000000001" customHeight="1" x14ac:dyDescent="0.2">
      <c r="A47" s="55" t="s">
        <v>27</v>
      </c>
      <c r="B47" s="55">
        <v>200013408</v>
      </c>
      <c r="C47" s="35" t="s">
        <v>211</v>
      </c>
      <c r="D47" s="36">
        <v>1</v>
      </c>
      <c r="E47" s="29"/>
      <c r="F47" s="30"/>
      <c r="G47" s="30">
        <f t="shared" si="0"/>
        <v>0</v>
      </c>
      <c r="N47" s="20"/>
      <c r="O47" s="20"/>
    </row>
    <row r="48" spans="1:15" s="31" customFormat="1" ht="20.100000000000001" customHeight="1" x14ac:dyDescent="0.2">
      <c r="A48" s="55" t="s">
        <v>28</v>
      </c>
      <c r="B48" s="55">
        <v>2000040289</v>
      </c>
      <c r="C48" s="37" t="s">
        <v>212</v>
      </c>
      <c r="D48" s="36">
        <v>1</v>
      </c>
      <c r="E48" s="29"/>
      <c r="F48" s="30"/>
      <c r="G48" s="30">
        <f t="shared" si="0"/>
        <v>0</v>
      </c>
      <c r="N48" s="20"/>
      <c r="O48" s="20"/>
    </row>
    <row r="49" spans="1:15" s="31" customFormat="1" ht="20.100000000000001" customHeight="1" x14ac:dyDescent="0.25">
      <c r="A49" s="55"/>
      <c r="B49" s="55"/>
      <c r="C49" s="37"/>
      <c r="D49" s="90">
        <f>SUM(D41:D48)</f>
        <v>8</v>
      </c>
      <c r="E49" s="29"/>
      <c r="F49" s="30"/>
      <c r="G49" s="30"/>
      <c r="N49" s="20"/>
      <c r="O49" s="20"/>
    </row>
    <row r="50" spans="1:15" s="31" customFormat="1" ht="20.100000000000001" customHeight="1" x14ac:dyDescent="0.2">
      <c r="A50" s="55" t="s">
        <v>94</v>
      </c>
      <c r="B50" s="55">
        <v>2100000260</v>
      </c>
      <c r="C50" s="35" t="s">
        <v>213</v>
      </c>
      <c r="D50" s="36">
        <v>1</v>
      </c>
      <c r="E50" s="29"/>
      <c r="F50" s="30"/>
      <c r="G50" s="30">
        <f t="shared" si="0"/>
        <v>0</v>
      </c>
      <c r="N50" s="20"/>
      <c r="O50" s="20"/>
    </row>
    <row r="51" spans="1:15" s="31" customFormat="1" ht="20.100000000000001" customHeight="1" x14ac:dyDescent="0.2">
      <c r="A51" s="55" t="s">
        <v>95</v>
      </c>
      <c r="B51" s="55">
        <v>2100000262</v>
      </c>
      <c r="C51" s="37" t="s">
        <v>215</v>
      </c>
      <c r="D51" s="36">
        <v>1</v>
      </c>
      <c r="E51" s="32"/>
      <c r="F51" s="30"/>
      <c r="G51" s="30">
        <f t="shared" si="0"/>
        <v>0</v>
      </c>
      <c r="N51" s="20"/>
      <c r="O51" s="20"/>
    </row>
    <row r="52" spans="1:15" s="31" customFormat="1" ht="20.100000000000001" customHeight="1" x14ac:dyDescent="0.2">
      <c r="A52" s="55" t="s">
        <v>96</v>
      </c>
      <c r="B52" s="55">
        <v>2100000263</v>
      </c>
      <c r="C52" s="64" t="s">
        <v>216</v>
      </c>
      <c r="D52" s="36">
        <v>1</v>
      </c>
      <c r="E52" s="32"/>
      <c r="F52" s="30"/>
      <c r="G52" s="30">
        <f t="shared" si="0"/>
        <v>0</v>
      </c>
      <c r="N52" s="20"/>
      <c r="O52" s="20"/>
    </row>
    <row r="53" spans="1:15" s="31" customFormat="1" ht="20.100000000000001" customHeight="1" x14ac:dyDescent="0.2">
      <c r="A53" s="55" t="s">
        <v>97</v>
      </c>
      <c r="B53" s="55">
        <v>1900121774</v>
      </c>
      <c r="C53" s="66" t="s">
        <v>217</v>
      </c>
      <c r="D53" s="36">
        <v>1</v>
      </c>
      <c r="E53" s="32"/>
      <c r="F53" s="30"/>
      <c r="G53" s="30">
        <f t="shared" si="0"/>
        <v>0</v>
      </c>
      <c r="N53" s="20"/>
      <c r="O53" s="20"/>
    </row>
    <row r="54" spans="1:15" s="31" customFormat="1" ht="20.100000000000001" customHeight="1" x14ac:dyDescent="0.2">
      <c r="A54" s="55" t="s">
        <v>98</v>
      </c>
      <c r="B54" s="55">
        <v>2100000264</v>
      </c>
      <c r="C54" s="66" t="s">
        <v>218</v>
      </c>
      <c r="D54" s="36">
        <v>1</v>
      </c>
      <c r="E54" s="32"/>
      <c r="F54" s="30"/>
      <c r="G54" s="30">
        <f t="shared" si="0"/>
        <v>0</v>
      </c>
      <c r="N54" s="20"/>
      <c r="O54" s="20"/>
    </row>
    <row r="55" spans="1:15" s="31" customFormat="1" ht="20.100000000000001" customHeight="1" x14ac:dyDescent="0.2">
      <c r="A55" s="55" t="s">
        <v>99</v>
      </c>
      <c r="B55" s="55">
        <v>2000100865</v>
      </c>
      <c r="C55" s="66" t="s">
        <v>214</v>
      </c>
      <c r="D55" s="36">
        <v>1</v>
      </c>
      <c r="E55" s="32"/>
      <c r="F55" s="30"/>
      <c r="G55" s="30">
        <f t="shared" si="0"/>
        <v>0</v>
      </c>
      <c r="H55" s="33"/>
      <c r="N55" s="20"/>
      <c r="O55" s="20"/>
    </row>
    <row r="56" spans="1:15" s="31" customFormat="1" ht="20.100000000000001" customHeight="1" x14ac:dyDescent="0.2">
      <c r="A56" s="55" t="s">
        <v>100</v>
      </c>
      <c r="B56" s="55">
        <v>2000110770</v>
      </c>
      <c r="C56" s="66" t="s">
        <v>219</v>
      </c>
      <c r="D56" s="36">
        <v>1</v>
      </c>
      <c r="E56" s="32"/>
      <c r="F56" s="30"/>
      <c r="G56" s="30">
        <f t="shared" si="0"/>
        <v>0</v>
      </c>
      <c r="N56" s="20"/>
      <c r="O56" s="20"/>
    </row>
    <row r="57" spans="1:15" s="31" customFormat="1" ht="20.100000000000001" customHeight="1" x14ac:dyDescent="0.2">
      <c r="A57" s="55" t="s">
        <v>101</v>
      </c>
      <c r="B57" s="55">
        <v>1900110140</v>
      </c>
      <c r="C57" s="66" t="s">
        <v>220</v>
      </c>
      <c r="D57" s="36">
        <v>1</v>
      </c>
      <c r="E57" s="32"/>
      <c r="F57" s="30"/>
      <c r="G57" s="30">
        <f t="shared" si="0"/>
        <v>0</v>
      </c>
      <c r="N57" s="20"/>
      <c r="O57" s="20"/>
    </row>
    <row r="58" spans="1:15" s="31" customFormat="1" ht="20.100000000000001" customHeight="1" x14ac:dyDescent="0.2">
      <c r="A58" s="55" t="s">
        <v>103</v>
      </c>
      <c r="B58" s="55" t="s">
        <v>104</v>
      </c>
      <c r="C58" s="66" t="s">
        <v>221</v>
      </c>
      <c r="D58" s="36">
        <v>1</v>
      </c>
      <c r="E58" s="38"/>
      <c r="F58" s="39"/>
      <c r="G58" s="30">
        <f t="shared" si="0"/>
        <v>0</v>
      </c>
      <c r="N58" s="20"/>
      <c r="O58" s="20"/>
    </row>
    <row r="59" spans="1:15" s="31" customFormat="1" ht="20.100000000000001" customHeight="1" x14ac:dyDescent="0.25">
      <c r="A59" s="55"/>
      <c r="B59" s="55"/>
      <c r="C59" s="66"/>
      <c r="D59" s="81">
        <f>SUM(D50:D58)</f>
        <v>9</v>
      </c>
      <c r="E59" s="38"/>
      <c r="F59" s="39"/>
      <c r="G59" s="30"/>
      <c r="N59" s="20"/>
      <c r="O59" s="20"/>
    </row>
    <row r="60" spans="1:15" s="31" customFormat="1" ht="20.100000000000001" customHeight="1" x14ac:dyDescent="0.2">
      <c r="A60" s="66" t="s">
        <v>42</v>
      </c>
      <c r="B60" s="66">
        <v>2100010389</v>
      </c>
      <c r="C60" s="66" t="s">
        <v>105</v>
      </c>
      <c r="D60" s="36">
        <v>2</v>
      </c>
      <c r="E60" s="38"/>
      <c r="F60" s="30"/>
      <c r="G60" s="30">
        <f t="shared" si="0"/>
        <v>0</v>
      </c>
      <c r="N60" s="20"/>
      <c r="O60" s="20"/>
    </row>
    <row r="61" spans="1:15" s="31" customFormat="1" ht="20.100000000000001" customHeight="1" x14ac:dyDescent="0.2">
      <c r="A61" s="66" t="s">
        <v>43</v>
      </c>
      <c r="B61" s="66">
        <v>2100004817</v>
      </c>
      <c r="C61" s="66" t="s">
        <v>106</v>
      </c>
      <c r="D61" s="36">
        <v>2</v>
      </c>
      <c r="E61" s="38"/>
      <c r="F61" s="39"/>
      <c r="G61" s="30">
        <f t="shared" si="0"/>
        <v>0</v>
      </c>
      <c r="N61" s="20"/>
      <c r="O61" s="20"/>
    </row>
    <row r="62" spans="1:15" s="31" customFormat="1" ht="20.100000000000001" customHeight="1" x14ac:dyDescent="0.2">
      <c r="A62" s="66" t="s">
        <v>44</v>
      </c>
      <c r="B62" s="66">
        <v>2100010980</v>
      </c>
      <c r="C62" s="66" t="s">
        <v>107</v>
      </c>
      <c r="D62" s="36">
        <v>2</v>
      </c>
      <c r="E62" s="38"/>
      <c r="F62" s="39"/>
      <c r="G62" s="30">
        <f t="shared" si="0"/>
        <v>0</v>
      </c>
      <c r="N62" s="20"/>
      <c r="O62" s="20"/>
    </row>
    <row r="63" spans="1:15" s="31" customFormat="1" ht="20.100000000000001" customHeight="1" x14ac:dyDescent="0.2">
      <c r="A63" s="66" t="s">
        <v>45</v>
      </c>
      <c r="B63" s="66">
        <v>2100024215</v>
      </c>
      <c r="C63" s="66" t="s">
        <v>108</v>
      </c>
      <c r="D63" s="36">
        <v>2</v>
      </c>
      <c r="E63" s="38"/>
      <c r="F63" s="39"/>
      <c r="G63" s="30">
        <f t="shared" si="0"/>
        <v>0</v>
      </c>
      <c r="N63" s="20"/>
      <c r="O63" s="20"/>
    </row>
    <row r="64" spans="1:15" s="31" customFormat="1" ht="20.100000000000001" customHeight="1" x14ac:dyDescent="0.2">
      <c r="A64" s="66" t="s">
        <v>46</v>
      </c>
      <c r="B64" s="66">
        <v>2100023833</v>
      </c>
      <c r="C64" s="66" t="s">
        <v>109</v>
      </c>
      <c r="D64" s="36">
        <v>2</v>
      </c>
      <c r="E64" s="38"/>
      <c r="F64" s="39"/>
      <c r="G64" s="30">
        <f t="shared" si="0"/>
        <v>0</v>
      </c>
      <c r="N64" s="20"/>
      <c r="O64" s="20"/>
    </row>
    <row r="65" spans="1:15" s="31" customFormat="1" ht="20.100000000000001" customHeight="1" x14ac:dyDescent="0.2">
      <c r="A65" s="66" t="s">
        <v>47</v>
      </c>
      <c r="B65" s="66">
        <v>2100024216</v>
      </c>
      <c r="C65" s="66" t="s">
        <v>110</v>
      </c>
      <c r="D65" s="36">
        <v>2</v>
      </c>
      <c r="E65" s="38"/>
      <c r="F65" s="39"/>
      <c r="G65" s="30">
        <f t="shared" si="0"/>
        <v>0</v>
      </c>
      <c r="N65" s="20"/>
      <c r="O65" s="20"/>
    </row>
    <row r="66" spans="1:15" s="31" customFormat="1" ht="20.100000000000001" customHeight="1" x14ac:dyDescent="0.2">
      <c r="A66" s="66" t="s">
        <v>48</v>
      </c>
      <c r="B66" s="66">
        <v>2100024217</v>
      </c>
      <c r="C66" s="66" t="s">
        <v>111</v>
      </c>
      <c r="D66" s="36">
        <v>1</v>
      </c>
      <c r="E66" s="38"/>
      <c r="F66" s="39"/>
      <c r="G66" s="30">
        <f t="shared" si="0"/>
        <v>0</v>
      </c>
      <c r="N66" s="20"/>
      <c r="O66" s="20"/>
    </row>
    <row r="67" spans="1:15" s="31" customFormat="1" ht="20.100000000000001" customHeight="1" x14ac:dyDescent="0.2">
      <c r="A67" s="66" t="s">
        <v>49</v>
      </c>
      <c r="B67" s="66">
        <v>2100002629</v>
      </c>
      <c r="C67" s="66" t="s">
        <v>112</v>
      </c>
      <c r="D67" s="36">
        <v>1</v>
      </c>
      <c r="E67" s="38"/>
      <c r="F67" s="39"/>
      <c r="G67" s="30">
        <f t="shared" si="0"/>
        <v>0</v>
      </c>
      <c r="N67" s="20"/>
      <c r="O67" s="20"/>
    </row>
    <row r="68" spans="1:15" s="31" customFormat="1" ht="20.100000000000001" customHeight="1" x14ac:dyDescent="0.2">
      <c r="A68" s="66" t="s">
        <v>50</v>
      </c>
      <c r="B68" s="66" t="s">
        <v>89</v>
      </c>
      <c r="C68" s="66" t="s">
        <v>113</v>
      </c>
      <c r="D68" s="36">
        <v>2</v>
      </c>
      <c r="E68" s="38"/>
      <c r="F68" s="39"/>
      <c r="G68" s="30">
        <f t="shared" si="0"/>
        <v>0</v>
      </c>
      <c r="N68" s="20"/>
      <c r="O68" s="20"/>
    </row>
    <row r="69" spans="1:15" s="31" customFormat="1" ht="20.100000000000001" customHeight="1" x14ac:dyDescent="0.2">
      <c r="A69" s="66" t="s">
        <v>51</v>
      </c>
      <c r="B69" s="66">
        <v>2000112449</v>
      </c>
      <c r="C69" s="66" t="s">
        <v>114</v>
      </c>
      <c r="D69" s="36">
        <v>2</v>
      </c>
      <c r="E69" s="38"/>
      <c r="F69" s="39"/>
      <c r="G69" s="30">
        <f t="shared" si="0"/>
        <v>0</v>
      </c>
      <c r="N69" s="20"/>
      <c r="O69" s="20"/>
    </row>
    <row r="70" spans="1:15" s="31" customFormat="1" ht="20.100000000000001" customHeight="1" x14ac:dyDescent="0.2">
      <c r="A70" s="66" t="s">
        <v>52</v>
      </c>
      <c r="B70" s="66">
        <v>2100024299</v>
      </c>
      <c r="C70" s="66" t="s">
        <v>115</v>
      </c>
      <c r="D70" s="36">
        <v>2</v>
      </c>
      <c r="E70" s="29"/>
      <c r="F70" s="39"/>
      <c r="G70" s="30">
        <f t="shared" si="0"/>
        <v>0</v>
      </c>
      <c r="N70" s="20"/>
      <c r="O70" s="20"/>
    </row>
    <row r="71" spans="1:15" s="31" customFormat="1" ht="20.100000000000001" customHeight="1" x14ac:dyDescent="0.2">
      <c r="A71" s="66" t="s">
        <v>53</v>
      </c>
      <c r="B71" s="66" t="s">
        <v>90</v>
      </c>
      <c r="C71" s="66" t="s">
        <v>116</v>
      </c>
      <c r="D71" s="36">
        <v>2</v>
      </c>
      <c r="E71" s="29"/>
      <c r="F71" s="39"/>
      <c r="G71" s="30">
        <f t="shared" si="0"/>
        <v>0</v>
      </c>
      <c r="N71" s="20"/>
      <c r="O71" s="20"/>
    </row>
    <row r="72" spans="1:15" s="31" customFormat="1" ht="20.100000000000001" customHeight="1" x14ac:dyDescent="0.2">
      <c r="A72" s="66" t="s">
        <v>54</v>
      </c>
      <c r="B72" s="66" t="s">
        <v>91</v>
      </c>
      <c r="C72" s="66" t="s">
        <v>117</v>
      </c>
      <c r="D72" s="36">
        <v>2</v>
      </c>
      <c r="E72" s="38"/>
      <c r="F72" s="39"/>
      <c r="G72" s="30">
        <f t="shared" si="0"/>
        <v>0</v>
      </c>
      <c r="N72" s="20"/>
      <c r="O72" s="20"/>
    </row>
    <row r="73" spans="1:15" s="31" customFormat="1" ht="20.100000000000001" customHeight="1" x14ac:dyDescent="0.2">
      <c r="A73" s="66" t="s">
        <v>55</v>
      </c>
      <c r="B73" s="66">
        <v>2100000263</v>
      </c>
      <c r="C73" s="66" t="s">
        <v>118</v>
      </c>
      <c r="D73" s="36">
        <v>2</v>
      </c>
      <c r="E73" s="38"/>
      <c r="F73" s="39"/>
      <c r="G73" s="30">
        <f t="shared" si="0"/>
        <v>0</v>
      </c>
      <c r="N73" s="20"/>
      <c r="O73" s="20"/>
    </row>
    <row r="74" spans="1:15" s="31" customFormat="1" ht="20.100000000000001" customHeight="1" x14ac:dyDescent="0.2">
      <c r="A74" s="66" t="s">
        <v>56</v>
      </c>
      <c r="B74" s="66">
        <v>1900107187</v>
      </c>
      <c r="C74" s="66" t="s">
        <v>119</v>
      </c>
      <c r="D74" s="36">
        <v>2</v>
      </c>
      <c r="E74" s="38"/>
      <c r="F74" s="39"/>
      <c r="G74" s="30">
        <f t="shared" si="0"/>
        <v>0</v>
      </c>
      <c r="N74" s="20"/>
      <c r="O74" s="20"/>
    </row>
    <row r="75" spans="1:15" s="31" customFormat="1" ht="20.100000000000001" customHeight="1" x14ac:dyDescent="0.2">
      <c r="A75" s="66" t="s">
        <v>57</v>
      </c>
      <c r="B75" s="66">
        <v>2100027758</v>
      </c>
      <c r="C75" s="66" t="s">
        <v>120</v>
      </c>
      <c r="D75" s="36">
        <v>2</v>
      </c>
      <c r="E75" s="38"/>
      <c r="F75" s="39"/>
      <c r="G75" s="30">
        <f t="shared" si="0"/>
        <v>0</v>
      </c>
      <c r="N75" s="20"/>
      <c r="O75" s="20"/>
    </row>
    <row r="76" spans="1:15" s="31" customFormat="1" ht="20.100000000000001" customHeight="1" x14ac:dyDescent="0.2">
      <c r="A76" s="66" t="s">
        <v>74</v>
      </c>
      <c r="B76" s="66">
        <v>2100027759</v>
      </c>
      <c r="C76" s="66" t="s">
        <v>121</v>
      </c>
      <c r="D76" s="36">
        <v>2</v>
      </c>
      <c r="E76" s="38"/>
      <c r="F76" s="39"/>
      <c r="G76" s="30">
        <f t="shared" si="0"/>
        <v>0</v>
      </c>
      <c r="N76" s="20"/>
      <c r="O76" s="20"/>
    </row>
    <row r="77" spans="1:15" s="31" customFormat="1" ht="20.100000000000001" customHeight="1" x14ac:dyDescent="0.2">
      <c r="A77" s="66" t="s">
        <v>75</v>
      </c>
      <c r="B77" s="66">
        <v>1900047462</v>
      </c>
      <c r="C77" s="66" t="s">
        <v>122</v>
      </c>
      <c r="D77" s="36">
        <v>2</v>
      </c>
      <c r="E77" s="38"/>
      <c r="F77" s="39"/>
      <c r="G77" s="30">
        <f t="shared" si="0"/>
        <v>0</v>
      </c>
      <c r="N77" s="20"/>
      <c r="O77" s="20"/>
    </row>
    <row r="78" spans="1:15" s="31" customFormat="1" ht="20.100000000000001" customHeight="1" x14ac:dyDescent="0.2">
      <c r="A78" s="66" t="s">
        <v>76</v>
      </c>
      <c r="B78" s="66">
        <v>1900047727</v>
      </c>
      <c r="C78" s="66" t="s">
        <v>123</v>
      </c>
      <c r="D78" s="36">
        <v>2</v>
      </c>
      <c r="E78" s="38"/>
      <c r="F78" s="39"/>
      <c r="G78" s="30">
        <f t="shared" si="0"/>
        <v>0</v>
      </c>
      <c r="N78" s="20"/>
      <c r="O78" s="20"/>
    </row>
    <row r="79" spans="1:15" s="31" customFormat="1" ht="20.100000000000001" customHeight="1" x14ac:dyDescent="0.25">
      <c r="A79" s="66"/>
      <c r="B79" s="66"/>
      <c r="C79" s="66"/>
      <c r="D79" s="81">
        <f>SUM(D60:D78)</f>
        <v>36</v>
      </c>
      <c r="E79" s="38"/>
      <c r="F79" s="39"/>
      <c r="G79" s="30"/>
      <c r="N79" s="20"/>
      <c r="O79" s="20"/>
    </row>
    <row r="80" spans="1:15" s="31" customFormat="1" ht="20.100000000000001" customHeight="1" x14ac:dyDescent="0.2">
      <c r="A80" s="64" t="s">
        <v>58</v>
      </c>
      <c r="B80" s="64">
        <v>2100028715</v>
      </c>
      <c r="C80" s="66" t="s">
        <v>124</v>
      </c>
      <c r="D80" s="36">
        <v>2</v>
      </c>
      <c r="E80" s="38"/>
      <c r="F80" s="39"/>
      <c r="G80" s="30">
        <f t="shared" si="0"/>
        <v>0</v>
      </c>
      <c r="N80" s="20"/>
      <c r="O80" s="20"/>
    </row>
    <row r="81" spans="1:15" s="31" customFormat="1" ht="20.100000000000001" customHeight="1" x14ac:dyDescent="0.2">
      <c r="A81" s="64" t="s">
        <v>59</v>
      </c>
      <c r="B81" s="64">
        <v>190703875</v>
      </c>
      <c r="C81" s="66" t="s">
        <v>125</v>
      </c>
      <c r="D81" s="36">
        <v>2</v>
      </c>
      <c r="E81" s="38"/>
      <c r="F81" s="39"/>
      <c r="G81" s="30">
        <f t="shared" si="0"/>
        <v>0</v>
      </c>
      <c r="N81" s="20"/>
      <c r="O81" s="20"/>
    </row>
    <row r="82" spans="1:15" s="31" customFormat="1" ht="20.100000000000001" customHeight="1" x14ac:dyDescent="0.2">
      <c r="A82" s="64" t="s">
        <v>60</v>
      </c>
      <c r="B82" s="64">
        <v>190703874</v>
      </c>
      <c r="C82" s="66" t="s">
        <v>126</v>
      </c>
      <c r="D82" s="36">
        <v>2</v>
      </c>
      <c r="E82" s="40"/>
      <c r="F82" s="41"/>
      <c r="G82" s="30">
        <f t="shared" si="0"/>
        <v>0</v>
      </c>
      <c r="N82" s="20"/>
      <c r="O82" s="20"/>
    </row>
    <row r="83" spans="1:15" s="31" customFormat="1" ht="20.100000000000001" customHeight="1" x14ac:dyDescent="0.2">
      <c r="A83" s="67" t="s">
        <v>61</v>
      </c>
      <c r="B83" s="64">
        <v>190703873</v>
      </c>
      <c r="C83" s="66" t="s">
        <v>127</v>
      </c>
      <c r="D83" s="36">
        <v>2</v>
      </c>
      <c r="E83" s="34"/>
      <c r="F83" s="41"/>
      <c r="G83" s="30">
        <f t="shared" si="0"/>
        <v>0</v>
      </c>
      <c r="N83" s="20"/>
      <c r="O83" s="20"/>
    </row>
    <row r="84" spans="1:15" s="31" customFormat="1" ht="20.100000000000001" customHeight="1" x14ac:dyDescent="0.2">
      <c r="A84" s="67" t="s">
        <v>61</v>
      </c>
      <c r="B84" s="64">
        <v>2100027222</v>
      </c>
      <c r="C84" s="66" t="s">
        <v>127</v>
      </c>
      <c r="D84" s="36">
        <v>2</v>
      </c>
      <c r="E84" s="34"/>
      <c r="F84" s="41"/>
      <c r="G84" s="30">
        <f t="shared" si="0"/>
        <v>0</v>
      </c>
      <c r="N84" s="20"/>
      <c r="O84" s="20"/>
    </row>
    <row r="85" spans="1:15" s="31" customFormat="1" ht="20.100000000000001" customHeight="1" x14ac:dyDescent="0.2">
      <c r="A85" s="67" t="s">
        <v>62</v>
      </c>
      <c r="B85" s="64">
        <v>2100028923</v>
      </c>
      <c r="C85" s="66" t="s">
        <v>128</v>
      </c>
      <c r="D85" s="36">
        <v>2</v>
      </c>
      <c r="E85" s="34"/>
      <c r="F85" s="41"/>
      <c r="G85" s="30">
        <f t="shared" si="0"/>
        <v>0</v>
      </c>
      <c r="N85" s="20"/>
      <c r="O85" s="20"/>
    </row>
    <row r="86" spans="1:15" s="31" customFormat="1" ht="20.100000000000001" customHeight="1" x14ac:dyDescent="0.2">
      <c r="A86" s="67" t="s">
        <v>63</v>
      </c>
      <c r="B86" s="64">
        <v>2100033400</v>
      </c>
      <c r="C86" s="66" t="s">
        <v>129</v>
      </c>
      <c r="D86" s="36">
        <v>1</v>
      </c>
      <c r="E86" s="34"/>
      <c r="F86" s="41"/>
      <c r="G86" s="30">
        <f t="shared" si="0"/>
        <v>0</v>
      </c>
      <c r="N86" s="20"/>
      <c r="O86" s="20"/>
    </row>
    <row r="87" spans="1:15" s="31" customFormat="1" ht="20.100000000000001" customHeight="1" x14ac:dyDescent="0.2">
      <c r="A87" s="67" t="s">
        <v>64</v>
      </c>
      <c r="B87" s="64">
        <v>2100021109</v>
      </c>
      <c r="C87" s="66" t="s">
        <v>130</v>
      </c>
      <c r="D87" s="36">
        <v>2</v>
      </c>
      <c r="E87" s="34"/>
      <c r="F87" s="41"/>
      <c r="G87" s="30">
        <f t="shared" si="0"/>
        <v>0</v>
      </c>
      <c r="N87" s="20"/>
      <c r="O87" s="20"/>
    </row>
    <row r="88" spans="1:15" s="31" customFormat="1" ht="20.100000000000001" customHeight="1" x14ac:dyDescent="0.2">
      <c r="A88" s="67" t="s">
        <v>65</v>
      </c>
      <c r="B88" s="64">
        <v>2100025518</v>
      </c>
      <c r="C88" s="66" t="s">
        <v>131</v>
      </c>
      <c r="D88" s="36">
        <v>2</v>
      </c>
      <c r="E88" s="34"/>
      <c r="F88" s="41"/>
      <c r="G88" s="30">
        <f t="shared" si="0"/>
        <v>0</v>
      </c>
      <c r="N88" s="20"/>
      <c r="O88" s="20"/>
    </row>
    <row r="89" spans="1:15" s="31" customFormat="1" ht="20.100000000000001" customHeight="1" x14ac:dyDescent="0.2">
      <c r="A89" s="67" t="s">
        <v>66</v>
      </c>
      <c r="B89" s="64">
        <v>2100021645</v>
      </c>
      <c r="C89" s="66" t="s">
        <v>132</v>
      </c>
      <c r="D89" s="36">
        <v>2</v>
      </c>
      <c r="E89" s="34"/>
      <c r="F89" s="41"/>
      <c r="G89" s="30">
        <f t="shared" si="0"/>
        <v>0</v>
      </c>
      <c r="N89" s="20"/>
      <c r="O89" s="20"/>
    </row>
    <row r="90" spans="1:15" s="31" customFormat="1" ht="20.100000000000001" customHeight="1" x14ac:dyDescent="0.2">
      <c r="A90" s="66" t="s">
        <v>77</v>
      </c>
      <c r="B90" s="66">
        <v>2100026255</v>
      </c>
      <c r="C90" s="66" t="s">
        <v>133</v>
      </c>
      <c r="D90" s="36">
        <v>0</v>
      </c>
      <c r="E90" s="34"/>
      <c r="F90" s="41"/>
      <c r="G90" s="30"/>
      <c r="N90" s="20"/>
      <c r="O90" s="20"/>
    </row>
    <row r="91" spans="1:15" s="31" customFormat="1" ht="20.100000000000001" customHeight="1" x14ac:dyDescent="0.2">
      <c r="A91" s="66" t="s">
        <v>67</v>
      </c>
      <c r="B91" s="66">
        <v>2100026255</v>
      </c>
      <c r="C91" s="66" t="s">
        <v>134</v>
      </c>
      <c r="D91" s="80">
        <v>2</v>
      </c>
      <c r="E91" s="34"/>
      <c r="F91" s="41"/>
      <c r="G91" s="30">
        <f>(D90*F91)</f>
        <v>0</v>
      </c>
      <c r="N91" s="20"/>
      <c r="O91" s="20"/>
    </row>
    <row r="92" spans="1:15" s="31" customFormat="1" ht="15.75" hidden="1" customHeight="1" x14ac:dyDescent="0.2">
      <c r="A92" s="66" t="s">
        <v>67</v>
      </c>
      <c r="B92" s="66">
        <v>2100026255</v>
      </c>
      <c r="C92" s="66" t="s">
        <v>134</v>
      </c>
      <c r="D92" s="56">
        <v>2</v>
      </c>
      <c r="E92" s="42"/>
      <c r="F92" s="30"/>
      <c r="G92" s="30">
        <f t="shared" ref="G92:G109" si="1">(D92*F92)</f>
        <v>0</v>
      </c>
      <c r="N92" s="20"/>
      <c r="O92" s="20"/>
    </row>
    <row r="93" spans="1:15" s="31" customFormat="1" ht="15" hidden="1" customHeight="1" x14ac:dyDescent="0.2">
      <c r="A93" s="68" t="s">
        <v>68</v>
      </c>
      <c r="B93" s="66">
        <v>2100026255</v>
      </c>
      <c r="C93" s="66" t="s">
        <v>135</v>
      </c>
      <c r="D93" s="56">
        <v>2</v>
      </c>
      <c r="E93" s="42"/>
      <c r="F93" s="30"/>
      <c r="G93" s="30">
        <f t="shared" si="1"/>
        <v>0</v>
      </c>
      <c r="N93" s="20"/>
      <c r="O93" s="20"/>
    </row>
    <row r="94" spans="1:15" s="31" customFormat="1" ht="20.100000000000001" hidden="1" customHeight="1" x14ac:dyDescent="0.2">
      <c r="A94" s="68" t="s">
        <v>69</v>
      </c>
      <c r="B94" s="66">
        <v>2100026255</v>
      </c>
      <c r="C94" s="66" t="s">
        <v>136</v>
      </c>
      <c r="D94" s="36">
        <v>2</v>
      </c>
      <c r="E94" s="44"/>
      <c r="F94" s="39"/>
      <c r="G94" s="30">
        <f t="shared" si="1"/>
        <v>0</v>
      </c>
      <c r="N94" s="20"/>
      <c r="O94" s="20"/>
    </row>
    <row r="95" spans="1:15" s="31" customFormat="1" ht="20.100000000000001" hidden="1" customHeight="1" x14ac:dyDescent="0.2">
      <c r="A95" s="43"/>
      <c r="B95" s="66">
        <v>2100026255</v>
      </c>
      <c r="C95" s="44"/>
      <c r="D95" s="36"/>
      <c r="E95" s="44"/>
      <c r="F95" s="39"/>
      <c r="G95" s="30">
        <f t="shared" si="1"/>
        <v>0</v>
      </c>
      <c r="N95" s="20"/>
      <c r="O95" s="20"/>
    </row>
    <row r="96" spans="1:15" s="31" customFormat="1" ht="20.100000000000001" hidden="1" customHeight="1" x14ac:dyDescent="0.2">
      <c r="A96" s="43"/>
      <c r="B96" s="66">
        <v>2100026255</v>
      </c>
      <c r="C96" s="44"/>
      <c r="D96" s="36"/>
      <c r="E96" s="44"/>
      <c r="F96" s="39"/>
      <c r="G96" s="30">
        <f t="shared" si="1"/>
        <v>0</v>
      </c>
      <c r="N96" s="20"/>
      <c r="O96" s="20"/>
    </row>
    <row r="97" spans="1:15" s="31" customFormat="1" ht="20.100000000000001" hidden="1" customHeight="1" x14ac:dyDescent="0.2">
      <c r="A97" s="43"/>
      <c r="B97" s="66">
        <v>2100026255</v>
      </c>
      <c r="C97" s="44"/>
      <c r="D97" s="36"/>
      <c r="E97" s="44"/>
      <c r="F97" s="39"/>
      <c r="G97" s="30">
        <f t="shared" si="1"/>
        <v>0</v>
      </c>
      <c r="N97" s="20"/>
      <c r="O97" s="20"/>
    </row>
    <row r="98" spans="1:15" s="31" customFormat="1" ht="20.100000000000001" hidden="1" customHeight="1" x14ac:dyDescent="0.2">
      <c r="A98" s="43"/>
      <c r="B98" s="66">
        <v>2100026255</v>
      </c>
      <c r="C98" s="44"/>
      <c r="D98" s="36"/>
      <c r="E98" s="44"/>
      <c r="F98" s="39"/>
      <c r="G98" s="30">
        <f t="shared" si="1"/>
        <v>0</v>
      </c>
      <c r="N98" s="20"/>
      <c r="O98" s="20"/>
    </row>
    <row r="99" spans="1:15" s="31" customFormat="1" ht="20.100000000000001" hidden="1" customHeight="1" x14ac:dyDescent="0.2">
      <c r="A99" s="43"/>
      <c r="B99" s="66">
        <v>2100026255</v>
      </c>
      <c r="C99" s="44"/>
      <c r="D99" s="36"/>
      <c r="E99" s="44"/>
      <c r="F99" s="39"/>
      <c r="G99" s="30">
        <f t="shared" si="1"/>
        <v>0</v>
      </c>
      <c r="N99" s="20"/>
      <c r="O99" s="20"/>
    </row>
    <row r="100" spans="1:15" s="31" customFormat="1" ht="20.100000000000001" hidden="1" customHeight="1" x14ac:dyDescent="0.2">
      <c r="A100" s="43"/>
      <c r="B100" s="66">
        <v>2100026255</v>
      </c>
      <c r="C100" s="44"/>
      <c r="D100" s="36"/>
      <c r="E100" s="44"/>
      <c r="F100" s="39"/>
      <c r="G100" s="30">
        <f t="shared" si="1"/>
        <v>0</v>
      </c>
      <c r="N100" s="20"/>
      <c r="O100" s="20"/>
    </row>
    <row r="101" spans="1:15" s="31" customFormat="1" ht="20.100000000000001" hidden="1" customHeight="1" x14ac:dyDescent="0.2">
      <c r="A101" s="43"/>
      <c r="B101" s="66">
        <v>2100026255</v>
      </c>
      <c r="C101" s="44"/>
      <c r="D101" s="36"/>
      <c r="E101" s="44"/>
      <c r="F101" s="39"/>
      <c r="G101" s="30">
        <f t="shared" si="1"/>
        <v>0</v>
      </c>
      <c r="N101" s="20"/>
      <c r="O101" s="20"/>
    </row>
    <row r="102" spans="1:15" s="31" customFormat="1" ht="20.100000000000001" hidden="1" customHeight="1" x14ac:dyDescent="0.2">
      <c r="A102" s="43"/>
      <c r="B102" s="66">
        <v>2100026255</v>
      </c>
      <c r="C102" s="44"/>
      <c r="D102" s="36"/>
      <c r="E102" s="44"/>
      <c r="F102" s="39"/>
      <c r="G102" s="30">
        <f t="shared" si="1"/>
        <v>0</v>
      </c>
      <c r="N102" s="20"/>
      <c r="O102" s="20"/>
    </row>
    <row r="103" spans="1:15" s="31" customFormat="1" ht="20.100000000000001" hidden="1" customHeight="1" x14ac:dyDescent="0.2">
      <c r="A103" s="43"/>
      <c r="B103" s="66">
        <v>2100026255</v>
      </c>
      <c r="C103" s="44"/>
      <c r="D103" s="36"/>
      <c r="E103" s="44"/>
      <c r="F103" s="39"/>
      <c r="G103" s="30">
        <f t="shared" si="1"/>
        <v>0</v>
      </c>
      <c r="N103" s="20"/>
      <c r="O103" s="20"/>
    </row>
    <row r="104" spans="1:15" s="31" customFormat="1" ht="20.100000000000001" hidden="1" customHeight="1" x14ac:dyDescent="0.2">
      <c r="A104" s="43"/>
      <c r="B104" s="66">
        <v>2100026255</v>
      </c>
      <c r="C104" s="44"/>
      <c r="D104" s="36"/>
      <c r="E104" s="44"/>
      <c r="F104" s="39"/>
      <c r="G104" s="30">
        <f t="shared" si="1"/>
        <v>0</v>
      </c>
      <c r="N104" s="20"/>
      <c r="O104" s="20"/>
    </row>
    <row r="105" spans="1:15" s="31" customFormat="1" ht="20.100000000000001" hidden="1" customHeight="1" x14ac:dyDescent="0.2">
      <c r="A105" s="43"/>
      <c r="B105" s="66">
        <v>2100026255</v>
      </c>
      <c r="C105" s="44"/>
      <c r="D105" s="36"/>
      <c r="E105" s="44"/>
      <c r="F105" s="39"/>
      <c r="G105" s="30">
        <f t="shared" si="1"/>
        <v>0</v>
      </c>
      <c r="N105" s="20"/>
      <c r="O105" s="20"/>
    </row>
    <row r="106" spans="1:15" s="31" customFormat="1" ht="20.100000000000001" hidden="1" customHeight="1" x14ac:dyDescent="0.2">
      <c r="A106" s="43"/>
      <c r="B106" s="66">
        <v>2100026255</v>
      </c>
      <c r="C106" s="44"/>
      <c r="D106" s="36"/>
      <c r="E106" s="44"/>
      <c r="F106" s="39"/>
      <c r="G106" s="30">
        <f t="shared" si="1"/>
        <v>0</v>
      </c>
      <c r="N106" s="20"/>
      <c r="O106" s="20"/>
    </row>
    <row r="107" spans="1:15" ht="20.100000000000001" hidden="1" customHeight="1" x14ac:dyDescent="0.2">
      <c r="A107" s="43"/>
      <c r="B107" s="66">
        <v>2100026255</v>
      </c>
      <c r="C107" s="44"/>
      <c r="D107" s="36"/>
      <c r="E107" s="44"/>
      <c r="F107" s="39"/>
      <c r="G107" s="30">
        <f t="shared" si="1"/>
        <v>0</v>
      </c>
    </row>
    <row r="108" spans="1:15" ht="20.100000000000001" hidden="1" customHeight="1" x14ac:dyDescent="0.2">
      <c r="A108" s="43"/>
      <c r="B108" s="66">
        <v>2100026255</v>
      </c>
      <c r="C108" s="44"/>
      <c r="D108" s="36"/>
      <c r="E108" s="44"/>
      <c r="F108" s="39"/>
      <c r="G108" s="30">
        <f t="shared" si="1"/>
        <v>0</v>
      </c>
    </row>
    <row r="109" spans="1:15" ht="20.100000000000001" hidden="1" customHeight="1" x14ac:dyDescent="0.2">
      <c r="A109" s="43"/>
      <c r="B109" s="66">
        <v>2100026255</v>
      </c>
      <c r="C109" s="44"/>
      <c r="D109" s="36"/>
      <c r="E109" s="44"/>
      <c r="F109" s="39"/>
      <c r="G109" s="30">
        <f t="shared" si="1"/>
        <v>0</v>
      </c>
    </row>
    <row r="110" spans="1:15" ht="20.100000000000001" customHeight="1" x14ac:dyDescent="0.25">
      <c r="A110" s="43"/>
      <c r="B110" s="66"/>
      <c r="C110" s="44"/>
      <c r="D110" s="81">
        <f>SUM(D80:D109)</f>
        <v>27</v>
      </c>
      <c r="E110" s="44"/>
      <c r="F110" s="39"/>
      <c r="G110" s="30"/>
    </row>
    <row r="111" spans="1:15" ht="20.100000000000001" customHeight="1" x14ac:dyDescent="0.25">
      <c r="A111" s="31"/>
      <c r="B111" s="45"/>
      <c r="C111" s="46"/>
      <c r="D111" s="47"/>
      <c r="E111" s="46"/>
      <c r="F111" s="48" t="s">
        <v>70</v>
      </c>
      <c r="G111" s="82">
        <f>SUM(G23:G109)</f>
        <v>0</v>
      </c>
    </row>
    <row r="112" spans="1:15" ht="20.100000000000001" customHeight="1" x14ac:dyDescent="0.25">
      <c r="A112" s="31"/>
      <c r="B112" s="45"/>
      <c r="C112" s="46"/>
      <c r="D112" s="47"/>
      <c r="E112" s="46"/>
      <c r="F112" s="48" t="s">
        <v>71</v>
      </c>
      <c r="G112" s="49">
        <f>+G111*0.12</f>
        <v>0</v>
      </c>
    </row>
    <row r="113" spans="1:7" ht="20.100000000000001" customHeight="1" x14ac:dyDescent="0.25">
      <c r="A113" s="31"/>
      <c r="B113" s="45"/>
      <c r="C113" s="46"/>
      <c r="D113" s="47"/>
      <c r="E113" s="46"/>
      <c r="F113" s="48" t="s">
        <v>72</v>
      </c>
      <c r="G113" s="49">
        <f>+G111+G112</f>
        <v>0</v>
      </c>
    </row>
    <row r="114" spans="1:7" ht="20.100000000000001" customHeight="1" x14ac:dyDescent="0.2">
      <c r="A114" s="31"/>
      <c r="B114" s="45"/>
      <c r="C114" s="46"/>
      <c r="D114" s="47"/>
      <c r="E114" s="46"/>
      <c r="F114" s="3"/>
    </row>
    <row r="115" spans="1:7" ht="20.100000000000001" customHeight="1" x14ac:dyDescent="0.2">
      <c r="A115" s="31"/>
      <c r="B115" s="45"/>
      <c r="C115" s="46"/>
      <c r="D115" s="47"/>
      <c r="E115" s="46"/>
      <c r="F115" s="3"/>
    </row>
    <row r="117" spans="1:7" ht="20.100000000000001" customHeight="1" x14ac:dyDescent="0.25">
      <c r="B117" s="86" t="s">
        <v>160</v>
      </c>
      <c r="C117" s="86"/>
    </row>
    <row r="118" spans="1:7" ht="20.100000000000001" customHeight="1" x14ac:dyDescent="0.25">
      <c r="B118" s="69" t="s">
        <v>137</v>
      </c>
      <c r="C118" s="69" t="s">
        <v>138</v>
      </c>
    </row>
    <row r="119" spans="1:7" ht="20.100000000000001" customHeight="1" x14ac:dyDescent="0.25">
      <c r="B119" s="69"/>
      <c r="C119" s="69" t="s">
        <v>80</v>
      </c>
    </row>
    <row r="120" spans="1:7" ht="20.100000000000001" customHeight="1" x14ac:dyDescent="0.2">
      <c r="B120" s="70">
        <v>2</v>
      </c>
      <c r="C120" s="72" t="s">
        <v>162</v>
      </c>
    </row>
    <row r="121" spans="1:7" ht="20.100000000000001" customHeight="1" x14ac:dyDescent="0.2">
      <c r="B121" s="70">
        <v>2</v>
      </c>
      <c r="C121" s="72" t="s">
        <v>163</v>
      </c>
    </row>
    <row r="122" spans="1:7" ht="20.100000000000001" customHeight="1" x14ac:dyDescent="0.2">
      <c r="B122" s="70">
        <v>2</v>
      </c>
      <c r="C122" s="72" t="s">
        <v>164</v>
      </c>
    </row>
    <row r="123" spans="1:7" ht="20.100000000000001" customHeight="1" x14ac:dyDescent="0.2">
      <c r="B123" s="57" t="s">
        <v>81</v>
      </c>
      <c r="C123" s="72" t="s">
        <v>140</v>
      </c>
    </row>
    <row r="124" spans="1:7" ht="20.100000000000001" customHeight="1" x14ac:dyDescent="0.2">
      <c r="B124" s="57">
        <v>1</v>
      </c>
      <c r="C124" s="72" t="s">
        <v>141</v>
      </c>
    </row>
    <row r="125" spans="1:7" ht="20.100000000000001" customHeight="1" x14ac:dyDescent="0.2">
      <c r="B125" s="57">
        <v>1</v>
      </c>
      <c r="C125" s="72" t="s">
        <v>187</v>
      </c>
    </row>
    <row r="126" spans="1:7" ht="20.100000000000001" customHeight="1" x14ac:dyDescent="0.2">
      <c r="B126" s="57">
        <v>1</v>
      </c>
      <c r="C126" s="72" t="s">
        <v>142</v>
      </c>
    </row>
    <row r="127" spans="1:7" ht="20.100000000000001" customHeight="1" x14ac:dyDescent="0.2">
      <c r="B127" s="57">
        <v>1</v>
      </c>
      <c r="C127" s="72" t="s">
        <v>143</v>
      </c>
    </row>
    <row r="128" spans="1:7" ht="20.100000000000001" customHeight="1" x14ac:dyDescent="0.2">
      <c r="B128" s="57">
        <v>1</v>
      </c>
      <c r="C128" s="72" t="s">
        <v>144</v>
      </c>
    </row>
    <row r="129" spans="2:3" ht="20.100000000000001" customHeight="1" x14ac:dyDescent="0.2">
      <c r="B129" s="57">
        <v>1</v>
      </c>
      <c r="C129" s="72" t="s">
        <v>139</v>
      </c>
    </row>
    <row r="130" spans="2:3" ht="20.100000000000001" customHeight="1" x14ac:dyDescent="0.2">
      <c r="B130" s="70">
        <v>1</v>
      </c>
      <c r="C130" s="72" t="s">
        <v>145</v>
      </c>
    </row>
    <row r="131" spans="2:3" ht="20.100000000000001" customHeight="1" x14ac:dyDescent="0.2">
      <c r="B131" s="57">
        <v>1</v>
      </c>
      <c r="C131" s="72" t="s">
        <v>146</v>
      </c>
    </row>
    <row r="132" spans="2:3" ht="20.100000000000001" customHeight="1" x14ac:dyDescent="0.2">
      <c r="B132" s="70">
        <v>1</v>
      </c>
      <c r="C132" s="72" t="s">
        <v>147</v>
      </c>
    </row>
    <row r="133" spans="2:3" ht="20.100000000000001" customHeight="1" x14ac:dyDescent="0.2">
      <c r="B133" s="70">
        <v>1</v>
      </c>
      <c r="C133" s="72" t="s">
        <v>149</v>
      </c>
    </row>
    <row r="134" spans="2:3" ht="20.100000000000001" customHeight="1" x14ac:dyDescent="0.2">
      <c r="B134" s="70">
        <v>1</v>
      </c>
      <c r="C134" s="72" t="s">
        <v>148</v>
      </c>
    </row>
    <row r="135" spans="2:3" ht="20.100000000000001" customHeight="1" x14ac:dyDescent="0.25">
      <c r="B135" s="71">
        <f>SUM(B120:B134)</f>
        <v>17</v>
      </c>
      <c r="C135" s="72"/>
    </row>
    <row r="136" spans="2:3" ht="20.100000000000001" customHeight="1" x14ac:dyDescent="0.2">
      <c r="B136" s="70"/>
      <c r="C136" s="72"/>
    </row>
    <row r="137" spans="2:3" ht="20.100000000000001" customHeight="1" x14ac:dyDescent="0.25">
      <c r="B137" s="69"/>
      <c r="C137" s="69" t="s">
        <v>82</v>
      </c>
    </row>
    <row r="138" spans="2:3" ht="20.100000000000001" customHeight="1" x14ac:dyDescent="0.2">
      <c r="B138" s="70">
        <v>1</v>
      </c>
      <c r="C138" s="72" t="s">
        <v>165</v>
      </c>
    </row>
    <row r="139" spans="2:3" ht="20.100000000000001" customHeight="1" x14ac:dyDescent="0.2">
      <c r="B139" s="70">
        <v>1</v>
      </c>
      <c r="C139" s="72" t="s">
        <v>166</v>
      </c>
    </row>
    <row r="140" spans="2:3" ht="20.100000000000001" customHeight="1" x14ac:dyDescent="0.2">
      <c r="B140" s="70">
        <v>1</v>
      </c>
      <c r="C140" s="72" t="s">
        <v>167</v>
      </c>
    </row>
    <row r="141" spans="2:3" ht="20.100000000000001" customHeight="1" x14ac:dyDescent="0.2">
      <c r="B141" s="70">
        <v>1</v>
      </c>
      <c r="C141" s="72" t="s">
        <v>168</v>
      </c>
    </row>
    <row r="142" spans="2:3" ht="20.100000000000001" customHeight="1" x14ac:dyDescent="0.2">
      <c r="B142" s="70">
        <v>1</v>
      </c>
      <c r="C142" s="72" t="s">
        <v>170</v>
      </c>
    </row>
    <row r="143" spans="2:3" ht="20.100000000000001" customHeight="1" x14ac:dyDescent="0.2">
      <c r="B143" s="70">
        <v>3</v>
      </c>
      <c r="C143" s="72" t="s">
        <v>169</v>
      </c>
    </row>
    <row r="144" spans="2:3" ht="20.100000000000001" customHeight="1" x14ac:dyDescent="0.2">
      <c r="B144" s="57" t="s">
        <v>81</v>
      </c>
      <c r="C144" s="72" t="s">
        <v>171</v>
      </c>
    </row>
    <row r="145" spans="2:3" ht="20.100000000000001" customHeight="1" x14ac:dyDescent="0.2">
      <c r="B145" s="70">
        <v>1</v>
      </c>
      <c r="C145" s="72" t="s">
        <v>172</v>
      </c>
    </row>
    <row r="146" spans="2:3" ht="20.100000000000001" customHeight="1" x14ac:dyDescent="0.2">
      <c r="B146" s="70">
        <v>1</v>
      </c>
      <c r="C146" s="72" t="s">
        <v>186</v>
      </c>
    </row>
    <row r="147" spans="2:3" ht="20.100000000000001" customHeight="1" x14ac:dyDescent="0.2">
      <c r="B147" s="70">
        <v>1</v>
      </c>
      <c r="C147" s="72" t="s">
        <v>173</v>
      </c>
    </row>
    <row r="148" spans="2:3" ht="20.100000000000001" customHeight="1" x14ac:dyDescent="0.2">
      <c r="B148" s="70">
        <v>1</v>
      </c>
      <c r="C148" s="72" t="s">
        <v>174</v>
      </c>
    </row>
    <row r="149" spans="2:3" ht="20.100000000000001" customHeight="1" x14ac:dyDescent="0.2">
      <c r="B149" s="70">
        <v>1</v>
      </c>
      <c r="C149" s="72" t="s">
        <v>175</v>
      </c>
    </row>
    <row r="150" spans="2:3" ht="20.100000000000001" customHeight="1" x14ac:dyDescent="0.25">
      <c r="B150" s="69">
        <f>SUM(B138:B149)</f>
        <v>13</v>
      </c>
      <c r="C150" s="72"/>
    </row>
    <row r="151" spans="2:3" ht="20.100000000000001" customHeight="1" x14ac:dyDescent="0.2">
      <c r="B151" s="70"/>
      <c r="C151" s="72"/>
    </row>
    <row r="152" spans="2:3" ht="20.100000000000001" customHeight="1" x14ac:dyDescent="0.25">
      <c r="B152" s="73"/>
      <c r="C152" s="69" t="s">
        <v>150</v>
      </c>
    </row>
    <row r="153" spans="2:3" ht="20.100000000000001" customHeight="1" x14ac:dyDescent="0.2">
      <c r="B153" s="70">
        <v>2</v>
      </c>
      <c r="C153" s="72" t="s">
        <v>176</v>
      </c>
    </row>
    <row r="154" spans="2:3" ht="20.100000000000001" customHeight="1" x14ac:dyDescent="0.2">
      <c r="B154" s="36">
        <v>2</v>
      </c>
      <c r="C154" s="59" t="s">
        <v>177</v>
      </c>
    </row>
    <row r="155" spans="2:3" ht="20.100000000000001" customHeight="1" x14ac:dyDescent="0.2">
      <c r="B155" s="57">
        <v>2</v>
      </c>
      <c r="C155" s="72" t="s">
        <v>178</v>
      </c>
    </row>
    <row r="156" spans="2:3" ht="20.100000000000001" customHeight="1" x14ac:dyDescent="0.2">
      <c r="B156" s="57" t="s">
        <v>81</v>
      </c>
      <c r="C156" s="72" t="s">
        <v>179</v>
      </c>
    </row>
    <row r="157" spans="2:3" ht="20.100000000000001" customHeight="1" x14ac:dyDescent="0.2">
      <c r="B157" s="36">
        <v>1</v>
      </c>
      <c r="C157" s="59" t="s">
        <v>180</v>
      </c>
    </row>
    <row r="158" spans="2:3" ht="20.100000000000001" customHeight="1" x14ac:dyDescent="0.2">
      <c r="B158" s="36">
        <v>2</v>
      </c>
      <c r="C158" s="59" t="s">
        <v>181</v>
      </c>
    </row>
    <row r="159" spans="2:3" ht="20.100000000000001" customHeight="1" x14ac:dyDescent="0.2">
      <c r="B159" s="36">
        <v>1</v>
      </c>
      <c r="C159" s="59" t="s">
        <v>182</v>
      </c>
    </row>
    <row r="160" spans="2:3" ht="20.100000000000001" customHeight="1" x14ac:dyDescent="0.2">
      <c r="B160" s="36">
        <v>1</v>
      </c>
      <c r="C160" s="59" t="s">
        <v>183</v>
      </c>
    </row>
    <row r="161" spans="2:3" ht="20.100000000000001" customHeight="1" x14ac:dyDescent="0.2">
      <c r="B161" s="36">
        <v>1</v>
      </c>
      <c r="C161" s="59" t="s">
        <v>184</v>
      </c>
    </row>
    <row r="162" spans="2:3" ht="20.100000000000001" customHeight="1" x14ac:dyDescent="0.2">
      <c r="B162" s="36">
        <v>1</v>
      </c>
      <c r="C162" s="59" t="s">
        <v>185</v>
      </c>
    </row>
    <row r="163" spans="2:3" ht="20.100000000000001" customHeight="1" x14ac:dyDescent="0.2">
      <c r="B163" s="70">
        <v>6</v>
      </c>
      <c r="C163" s="73" t="s">
        <v>188</v>
      </c>
    </row>
    <row r="164" spans="2:3" ht="20.100000000000001" customHeight="1" x14ac:dyDescent="0.2">
      <c r="B164" s="70">
        <v>2</v>
      </c>
      <c r="C164" s="73" t="s">
        <v>151</v>
      </c>
    </row>
    <row r="165" spans="2:3" ht="20.100000000000001" customHeight="1" x14ac:dyDescent="0.25">
      <c r="B165" s="69">
        <f>SUM(B153:B164)</f>
        <v>21</v>
      </c>
      <c r="C165" s="73"/>
    </row>
    <row r="166" spans="2:3" ht="20.100000000000001" customHeight="1" x14ac:dyDescent="0.2">
      <c r="B166" s="70">
        <v>1</v>
      </c>
      <c r="C166" s="73" t="s">
        <v>161</v>
      </c>
    </row>
    <row r="167" spans="2:3" ht="20.100000000000001" customHeight="1" x14ac:dyDescent="0.2">
      <c r="B167" s="3"/>
      <c r="C167" s="3"/>
    </row>
    <row r="168" spans="2:3" ht="20.100000000000001" customHeight="1" x14ac:dyDescent="0.2">
      <c r="B168" s="57">
        <v>1</v>
      </c>
      <c r="C168" s="58" t="s">
        <v>83</v>
      </c>
    </row>
    <row r="169" spans="2:3" ht="20.100000000000001" customHeight="1" x14ac:dyDescent="0.2">
      <c r="B169" s="57">
        <v>4</v>
      </c>
      <c r="C169" s="58" t="s">
        <v>84</v>
      </c>
    </row>
    <row r="170" spans="2:3" ht="20.100000000000001" customHeight="1" x14ac:dyDescent="0.2">
      <c r="B170" s="36">
        <v>1</v>
      </c>
      <c r="C170" s="59" t="s">
        <v>85</v>
      </c>
    </row>
    <row r="171" spans="2:3" ht="20.100000000000001" customHeight="1" x14ac:dyDescent="0.2">
      <c r="B171" s="36">
        <v>1</v>
      </c>
      <c r="C171" s="59" t="s">
        <v>86</v>
      </c>
    </row>
    <row r="172" spans="2:3" ht="20.100000000000001" customHeight="1" x14ac:dyDescent="0.2">
      <c r="B172" s="36">
        <v>2</v>
      </c>
      <c r="C172" s="59" t="s">
        <v>87</v>
      </c>
    </row>
    <row r="173" spans="2:3" ht="20.100000000000001" customHeight="1" x14ac:dyDescent="0.25">
      <c r="B173" s="83">
        <f>SUM(B168:B172)</f>
        <v>9</v>
      </c>
      <c r="C173" s="59"/>
    </row>
    <row r="174" spans="2:3" ht="20.100000000000001" customHeight="1" x14ac:dyDescent="0.25">
      <c r="B174" s="60"/>
      <c r="C174" s="61"/>
    </row>
    <row r="175" spans="2:3" ht="20.100000000000001" customHeight="1" x14ac:dyDescent="0.25">
      <c r="B175" s="62"/>
      <c r="C175" s="16"/>
    </row>
    <row r="176" spans="2:3" ht="20.100000000000001" customHeight="1" x14ac:dyDescent="0.2">
      <c r="B176" s="3"/>
      <c r="C176" s="3"/>
    </row>
    <row r="177" spans="1:3" ht="20.100000000000001" customHeight="1" x14ac:dyDescent="0.3">
      <c r="B177" s="74" t="s">
        <v>88</v>
      </c>
      <c r="C177" s="75" t="s">
        <v>154</v>
      </c>
    </row>
    <row r="178" spans="1:3" ht="20.100000000000001" customHeight="1" x14ac:dyDescent="0.3">
      <c r="B178" s="74"/>
      <c r="C178" s="75" t="s">
        <v>153</v>
      </c>
    </row>
    <row r="179" spans="1:3" ht="20.100000000000001" customHeight="1" x14ac:dyDescent="0.25">
      <c r="B179" s="63"/>
      <c r="C179" s="76" t="s">
        <v>152</v>
      </c>
    </row>
    <row r="180" spans="1:3" ht="20.100000000000001" customHeight="1" x14ac:dyDescent="0.25">
      <c r="B180" s="63"/>
      <c r="C180" s="63"/>
    </row>
    <row r="181" spans="1:3" ht="20.100000000000001" customHeight="1" x14ac:dyDescent="0.25">
      <c r="B181" s="62"/>
      <c r="C181" s="16"/>
    </row>
    <row r="182" spans="1:3" ht="20.100000000000001" customHeight="1" x14ac:dyDescent="0.25">
      <c r="B182" s="63"/>
      <c r="C182" s="63"/>
    </row>
    <row r="183" spans="1:3" ht="20.100000000000001" customHeight="1" x14ac:dyDescent="0.25">
      <c r="B183" s="63"/>
      <c r="C183" s="63"/>
    </row>
    <row r="184" spans="1:3" ht="20.100000000000001" customHeight="1" thickBot="1" x14ac:dyDescent="0.3">
      <c r="A184" s="77" t="s">
        <v>155</v>
      </c>
      <c r="B184" s="63"/>
      <c r="C184" s="78"/>
    </row>
    <row r="185" spans="1:3" ht="20.100000000000001" customHeight="1" x14ac:dyDescent="0.25">
      <c r="A185" s="77"/>
      <c r="B185" s="63"/>
      <c r="C185" s="63"/>
    </row>
    <row r="186" spans="1:3" ht="20.100000000000001" customHeight="1" x14ac:dyDescent="0.25">
      <c r="A186" s="77"/>
      <c r="B186" s="63"/>
      <c r="C186" s="63"/>
    </row>
    <row r="187" spans="1:3" ht="20.100000000000001" customHeight="1" thickBot="1" x14ac:dyDescent="0.3">
      <c r="A187" s="77" t="s">
        <v>156</v>
      </c>
      <c r="B187" s="63"/>
      <c r="C187" s="78"/>
    </row>
    <row r="188" spans="1:3" ht="20.100000000000001" customHeight="1" x14ac:dyDescent="0.25">
      <c r="A188" s="77"/>
      <c r="B188" s="63"/>
      <c r="C188" s="63"/>
    </row>
    <row r="189" spans="1:3" ht="20.100000000000001" customHeight="1" x14ac:dyDescent="0.25">
      <c r="A189" s="77"/>
    </row>
    <row r="190" spans="1:3" ht="20.100000000000001" customHeight="1" thickBot="1" x14ac:dyDescent="0.3">
      <c r="A190" s="77" t="s">
        <v>157</v>
      </c>
      <c r="C190" s="79"/>
    </row>
    <row r="191" spans="1:3" ht="20.100000000000001" customHeight="1" x14ac:dyDescent="0.25">
      <c r="A191" s="77"/>
    </row>
    <row r="192" spans="1:3" ht="20.100000000000001" customHeight="1" x14ac:dyDescent="0.25">
      <c r="A192" s="77"/>
    </row>
    <row r="193" spans="1:3" ht="20.100000000000001" customHeight="1" thickBot="1" x14ac:dyDescent="0.3">
      <c r="A193" s="77" t="s">
        <v>158</v>
      </c>
      <c r="C193" s="79"/>
    </row>
    <row r="194" spans="1:3" ht="20.100000000000001" customHeight="1" x14ac:dyDescent="0.25">
      <c r="A194" s="77"/>
    </row>
    <row r="195" spans="1:3" ht="20.100000000000001" customHeight="1" x14ac:dyDescent="0.25">
      <c r="A195" s="77"/>
    </row>
    <row r="196" spans="1:3" ht="20.100000000000001" customHeight="1" thickBot="1" x14ac:dyDescent="0.3">
      <c r="A196" s="77" t="s">
        <v>159</v>
      </c>
      <c r="C196" s="79"/>
    </row>
  </sheetData>
  <mergeCells count="7">
    <mergeCell ref="N4:O5"/>
    <mergeCell ref="A6:G6"/>
    <mergeCell ref="B117:C117"/>
    <mergeCell ref="A21:G21"/>
    <mergeCell ref="A2:G2"/>
    <mergeCell ref="A3:G3"/>
    <mergeCell ref="A4:G4"/>
  </mergeCells>
  <phoneticPr fontId="21" type="noConversion"/>
  <pageMargins left="0.7" right="0.7" top="0.75" bottom="0.75" header="0.3" footer="0.3"/>
  <pageSetup paperSize="9" scale="40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ortomax</cp:lastModifiedBy>
  <dcterms:created xsi:type="dcterms:W3CDTF">2022-08-25T19:19:23Z</dcterms:created>
  <dcterms:modified xsi:type="dcterms:W3CDTF">2023-01-26T17:06:58Z</dcterms:modified>
</cp:coreProperties>
</file>