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2A7C6FC5-7478-4340-A929-1F3FB6A4CC03}" xr6:coauthVersionLast="47" xr6:coauthVersionMax="47" xr10:uidLastSave="{00000000-0000-0000-0000-000000000000}"/>
  <bookViews>
    <workbookView xWindow="-120" yWindow="-120" windowWidth="29040" windowHeight="15840" xr2:uid="{5F52EAFD-251E-4E1F-BB09-04912A96A31B}"/>
  </bookViews>
  <sheets>
    <sheet name="TITANIO" sheetId="1" r:id="rId1"/>
    <sheet name="ACERO" sheetId="5" r:id="rId2"/>
  </sheets>
  <definedNames>
    <definedName name="_xlnm.Print_Area" localSheetId="1">ACERO!$A$1:$G$85</definedName>
    <definedName name="_xlnm.Print_Area" localSheetId="0">TITANIO!$A$1:$G$110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1" i="5" l="1"/>
  <c r="D70" i="5"/>
  <c r="D57" i="5"/>
  <c r="D38" i="5"/>
  <c r="C7" i="5"/>
  <c r="C7" i="1"/>
  <c r="F23" i="1"/>
  <c r="G23" i="1" s="1"/>
  <c r="G56" i="1" s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7" i="1" l="1"/>
  <c r="G58" i="1"/>
</calcChain>
</file>

<file path=xl/sharedStrings.xml><?xml version="1.0" encoding="utf-8"?>
<sst xmlns="http://schemas.openxmlformats.org/spreadsheetml/2006/main" count="284" uniqueCount="254">
  <si>
    <t>INSUMOS QUIRURGICOS ORTOMACX INQUIORT S.A.</t>
  </si>
  <si>
    <t>RUC: 0993007803001</t>
  </si>
  <si>
    <t>PRECIO UNITARIO</t>
  </si>
  <si>
    <t>PRECIO TOTAL</t>
  </si>
  <si>
    <t>TOTAL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</si>
  <si>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</si>
  <si>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</si>
  <si>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</si>
  <si>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</si>
  <si>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</si>
  <si>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</si>
  <si>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</si>
  <si>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</si>
  <si>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T42154055</t>
  </si>
  <si>
    <t>T42154060</t>
  </si>
  <si>
    <t>T42154046</t>
  </si>
  <si>
    <t>T42154050</t>
  </si>
  <si>
    <t>T42154048</t>
  </si>
  <si>
    <t>T42154065</t>
  </si>
  <si>
    <t>T42154070</t>
  </si>
  <si>
    <t>T42154075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</si>
  <si>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</si>
  <si>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</si>
  <si>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</si>
  <si>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</si>
  <si>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</si>
  <si>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</si>
  <si>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</si>
  <si>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</si>
  <si>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</si>
  <si>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</si>
  <si>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</si>
  <si>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</si>
  <si>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</si>
  <si>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</si>
  <si>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</si>
  <si>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</si>
  <si>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</si>
  <si>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</si>
  <si>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</si>
  <si>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 xml:space="preserve">SUBTOTAL </t>
  </si>
  <si>
    <t>IVA 12%</t>
  </si>
  <si>
    <t>ENTREGADO POR:</t>
  </si>
  <si>
    <t>RECIBIDO POR:</t>
  </si>
  <si>
    <t>INSRUMENTADOR</t>
  </si>
  <si>
    <t>VERIFICADO POR:</t>
  </si>
  <si>
    <t>CLAVO ANTEROGRADO FEMUR TITANIO 9 X 420</t>
  </si>
  <si>
    <t>CLAVO ANTEROGRADO FEMUR TITANIO 9 X 380</t>
  </si>
  <si>
    <t>CLAVO ANTEROGRADO FEMUR TITANIO 9 X 400</t>
  </si>
  <si>
    <t>CLAVO ANTEROGRADO FEMUR TITANIO 9 X 360</t>
  </si>
  <si>
    <t>CLAVO ANTEROGRADO FEMUR TITANIO 9 X 340</t>
  </si>
  <si>
    <t>CLAVO ANTEROGRADO FEMUR TITANIO 11 X 340</t>
  </si>
  <si>
    <t>CLAVO ANTEROGRADO FEMUR TITANIO 10 X 420</t>
  </si>
  <si>
    <t>CLAVO ANTEROGRADO FEMUR TITANIO 10 X 400</t>
  </si>
  <si>
    <t>CLAVO ANTEROGRADO FEMUR TITANIO 10 X 380</t>
  </si>
  <si>
    <t>TORNILLO BLOQ. NAVIGATOR 4.0x55 TIT.</t>
  </si>
  <si>
    <t>TORNILLO BLOQ. NAVIGATOR 4.0x60 TIT.</t>
  </si>
  <si>
    <t>TORNILLO BLOQ. NAVIGATOR 4.0x65 TIT.</t>
  </si>
  <si>
    <t>TORNILLO BLOQ. NAVIGATOR 4.0x70 TIT.</t>
  </si>
  <si>
    <t>TORNILLO BLOQ. NAVIGATOR 4.0x75 TIT.</t>
  </si>
  <si>
    <t>S40054032</t>
  </si>
  <si>
    <t>S40054034</t>
  </si>
  <si>
    <t>S40054036</t>
  </si>
  <si>
    <t>S40054040</t>
  </si>
  <si>
    <t>S40054042</t>
  </si>
  <si>
    <t>S40054044</t>
  </si>
  <si>
    <t>S40054046</t>
  </si>
  <si>
    <t>S40054048</t>
  </si>
  <si>
    <t>S40054056</t>
  </si>
  <si>
    <t>S40054068</t>
  </si>
  <si>
    <t>S40054072</t>
  </si>
  <si>
    <t>S40054076</t>
  </si>
  <si>
    <t>S40054080</t>
  </si>
  <si>
    <t>SZT2082</t>
  </si>
  <si>
    <t>SZT2083</t>
  </si>
  <si>
    <t>SZT2084</t>
  </si>
  <si>
    <t>SZT2085</t>
  </si>
  <si>
    <t>SZT2086</t>
  </si>
  <si>
    <t>SZT2092</t>
  </si>
  <si>
    <t>SZT2088</t>
  </si>
  <si>
    <t>SZT2089</t>
  </si>
  <si>
    <t>SZT2090</t>
  </si>
  <si>
    <t>SZT2091</t>
  </si>
  <si>
    <t>CLAVO ANTEROGRADO FEMUR ACERO 11 X 400</t>
  </si>
  <si>
    <t>SZT2095</t>
  </si>
  <si>
    <t>CLAVO ANTEROGRADO FEMUR ACERO 11 X 420</t>
  </si>
  <si>
    <t>S40054038</t>
  </si>
  <si>
    <t>S40054064</t>
  </si>
  <si>
    <t>045-55</t>
  </si>
  <si>
    <t>210936613</t>
  </si>
  <si>
    <t>045-25</t>
  </si>
  <si>
    <t>045-30</t>
  </si>
  <si>
    <t>045-35</t>
  </si>
  <si>
    <t>210936606</t>
  </si>
  <si>
    <t>045-40</t>
  </si>
  <si>
    <t>210936609</t>
  </si>
  <si>
    <t>045-50</t>
  </si>
  <si>
    <t>210936612</t>
  </si>
  <si>
    <t>045-60</t>
  </si>
  <si>
    <t>210936614</t>
  </si>
  <si>
    <t>045-70</t>
  </si>
  <si>
    <t>210936616</t>
  </si>
  <si>
    <t>045-80</t>
  </si>
  <si>
    <t>210936617</t>
  </si>
  <si>
    <t>210936615</t>
  </si>
  <si>
    <t>SZT2094</t>
  </si>
  <si>
    <t>SZT2081</t>
  </si>
  <si>
    <t>TZT3127</t>
  </si>
  <si>
    <t>TZT3128</t>
  </si>
  <si>
    <t>TZT3129</t>
  </si>
  <si>
    <t>TZT3130</t>
  </si>
  <si>
    <t>TZT3131</t>
  </si>
  <si>
    <t>TZT3132</t>
  </si>
  <si>
    <t>CLAVO ANTEROGRADO FEMUR TITANIO 10 X 340</t>
  </si>
  <si>
    <t>TZT3133</t>
  </si>
  <si>
    <t>CLAVO ANTEROGRADO FEMUR TITANIO 10 X 360</t>
  </si>
  <si>
    <t>TZT3134</t>
  </si>
  <si>
    <t>TZT3135</t>
  </si>
  <si>
    <t>TZT3136</t>
  </si>
  <si>
    <t>TZT3137</t>
  </si>
  <si>
    <t>T42154026</t>
  </si>
  <si>
    <t>PERNO NAVIGATOR 4.0 *26 TIT.</t>
  </si>
  <si>
    <t>T42154028</t>
  </si>
  <si>
    <t>PERNO NAVIGATOR 4.0 *28 TIT.</t>
  </si>
  <si>
    <t>PERNO NAVIGATOR 4.0 *30 TIT.</t>
  </si>
  <si>
    <t>PERNO NAVIGATOR 4.0 *32 TIT.</t>
  </si>
  <si>
    <t>PERNO NAVIGATOR 4.0 *34 TIT.</t>
  </si>
  <si>
    <t>PERNO NAVIGATOR 4.0 *36 TIT.</t>
  </si>
  <si>
    <t>PERNO NAVIGATOR 4.0 *38 TIT.</t>
  </si>
  <si>
    <t>2100024215</t>
  </si>
  <si>
    <t>PERNO NAVIGATOR 4.0 *40 TIT.</t>
  </si>
  <si>
    <t>PERNO NAVIGATOR 4.0 *42 TIT.</t>
  </si>
  <si>
    <t>PERNO NAVIGATOR 4.0 *44 TIT.</t>
  </si>
  <si>
    <t>2100024218</t>
  </si>
  <si>
    <t>PERNO NAVIGATOR 4.0 *46 TIT.</t>
  </si>
  <si>
    <t>2100024299</t>
  </si>
  <si>
    <t>PERNO NAVIGATOR 4.0 *48 TIT.</t>
  </si>
  <si>
    <t>PERNO NAVIGATOR 4.0 *50 TIT.</t>
  </si>
  <si>
    <t>TZT3139</t>
  </si>
  <si>
    <t>TZT3140</t>
  </si>
  <si>
    <t>CLAVO  FEMUR ANTEROGRADO  9*340mm ACERO</t>
  </si>
  <si>
    <t>CLAVO  FEMUR ANTEROGRADO  9*360mm ACERO</t>
  </si>
  <si>
    <t>CLAVO  FEMUR ANTEROGRADO  9*380mm ACERO</t>
  </si>
  <si>
    <t>CLAVO  FEMUR ANTEROGRADO  9*400mm ACERO</t>
  </si>
  <si>
    <t>CLAVO  FEMUR ANTEROGRADO  9*420mm ACERO</t>
  </si>
  <si>
    <t>CLAVO  FEMUR ANTEROGRADO  10*340mm ACERO</t>
  </si>
  <si>
    <t>CLAVO  FEMUR ANTEROGRADO  10*360mm ACERO</t>
  </si>
  <si>
    <t>CLAVO  FEMUR ANTEROGRADO  10*380mm ACERO</t>
  </si>
  <si>
    <t>CLAVO  FEMUR ANTEROGRADO  10*400mm ACERO</t>
  </si>
  <si>
    <t>CLAVO  FEMUR ANTEROGRADO  10*420mm ACERO</t>
  </si>
  <si>
    <t>CLAVO  FEMUR ANTEROGRADO  11*340mm ACERO</t>
  </si>
  <si>
    <t>CLAVO  FEMUR ANTEROGRADO  11*360mm ACERO</t>
  </si>
  <si>
    <t>SZT2093</t>
  </si>
  <si>
    <t>CLAVO  FEMUR ANTEROGRADO  11*380mm ACERO</t>
  </si>
  <si>
    <t>CLAVO  FEMUR ANTEROGRADO  11*400mm ACERO</t>
  </si>
  <si>
    <t>CLAVO  FEMUR ANTEROGRADO  11*420mm ACERO</t>
  </si>
  <si>
    <t>S40054030</t>
  </si>
  <si>
    <t>TORNILLO DE BLOQUEO UNICORTICAL 4.0 *30mm ACERO</t>
  </si>
  <si>
    <t>TORNILLO DE BLOQUEO UNICORTICAL 4.0 *32mm ACERO</t>
  </si>
  <si>
    <t>TORNILLO DE BLOQUEO UNICORTICAL 4.0 *34mm ACERO</t>
  </si>
  <si>
    <t>TORNILLO DE BLOQUEO UNICORTICAL 4.0 *36mm ACERO</t>
  </si>
  <si>
    <t>TORNILLO DE BLOQUEO UNICORTICAL 4.0 *38mm ACERO</t>
  </si>
  <si>
    <t>TORNILLO DE BLOQUEO UNICORTICAL 4.0 *40mm ACERO</t>
  </si>
  <si>
    <t>TORNILLO DE BLOQUEO UNICORTICAL 4.0 *42mm ACERO</t>
  </si>
  <si>
    <t>TORNILLO DE BLOQUEO UNICORTICAL 4.0 *44mm ACERO</t>
  </si>
  <si>
    <t>TORNILLO DE BLOQUEO UNICORTICAL 4.0 *46mm ACERO</t>
  </si>
  <si>
    <t>TORNILLO DE BLOQUEO UNICORTICAL 4.0 *48mm ACERO</t>
  </si>
  <si>
    <t>S40054050</t>
  </si>
  <si>
    <t>TORNILLO DE BLOQUEO UNICORTICAL 4.0 *50mm ACERO</t>
  </si>
  <si>
    <t>TORNILLO DE BLOQUEO UNICORTICAL 4.0 *52mm ACERO</t>
  </si>
  <si>
    <t>S40054060</t>
  </si>
  <si>
    <t>TORNILLO DE BLOQUEO UNICORTICAL 4.0 *60mm ACERO</t>
  </si>
  <si>
    <t>TORNILLO DE BLOQUEO UNICORTICAL 4.0 *64mm ACERO</t>
  </si>
  <si>
    <t>TORNILLO DE BLOQUEO UNICORTICAL 4.0 *68mm ACERO</t>
  </si>
  <si>
    <t>TORNILLO DE BLOQUEO UNICORTICAL 4.0 *72mm ACERO</t>
  </si>
  <si>
    <t>TORNILLO DE BLOQUEO UNICORTICAL 4.0 *76mm ACERO</t>
  </si>
  <si>
    <t>TORNILLO DE BLOQUEO UNICORTICAL 4.0 *80mm ACERO</t>
  </si>
  <si>
    <t>TORNILLO DE BLOQUEO  5.0*25mm ACERO</t>
  </si>
  <si>
    <t>TORNILLO DE BLOQUEO  5.0*30mm ACERO</t>
  </si>
  <si>
    <t>TORNILLO DE BLOQUEO  5.0*35mm ACERO</t>
  </si>
  <si>
    <t>TORNILLO DE BLOQUEO  5.0*40mm ACERO</t>
  </si>
  <si>
    <t>045-45</t>
  </si>
  <si>
    <t>210936610</t>
  </si>
  <si>
    <t>TORNILLO DE BLOQUEO  5.0*45mm ACERO</t>
  </si>
  <si>
    <t>TORNILLO DE BLOQUEO  5.0*50mm ACERO</t>
  </si>
  <si>
    <t>TORNILLO DE BLOQUEO  5.0*55mm ACERO</t>
  </si>
  <si>
    <t>TORNILLO DE BLOQUEO  5.0*60mm ACERO</t>
  </si>
  <si>
    <t>045-64</t>
  </si>
  <si>
    <t>TORNILLO DE BLOQUEO  5.0*65mm ACERO</t>
  </si>
  <si>
    <t>TORNILLO DE BLOQUEO  5.0*70mm ACERO</t>
  </si>
  <si>
    <t>045-76</t>
  </si>
  <si>
    <t>TORNILLO DE BLOQUEO  5.0*76mm ACERO</t>
  </si>
  <si>
    <t>TORNILLO DE BLOQUEO  5.0*80mm ACERO</t>
  </si>
  <si>
    <t xml:space="preserve">INSTRUMENTAL CLAVO ANTEROGRADO FEMUR ACERO 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</si>
  <si>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</si>
  <si>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</si>
  <si>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</si>
  <si>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</si>
  <si>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</si>
  <si>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</si>
  <si>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</si>
  <si>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</si>
  <si>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</si>
  <si>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</si>
  <si>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</si>
  <si>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</si>
  <si>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</si>
  <si>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</si>
  <si>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</si>
  <si>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</si>
  <si>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</si>
  <si>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</si>
  <si>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</si>
  <si>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</si>
  <si>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</si>
  <si>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</si>
  <si>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</si>
  <si>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</si>
  <si>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</si>
  <si>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</si>
  <si>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</si>
  <si>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</si>
  <si>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</si>
  <si>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</si>
  <si>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</si>
  <si>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</si>
  <si>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</si>
  <si>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</si>
  <si>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</si>
  <si>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</si>
  <si>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</si>
  <si>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</si>
  <si>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</si>
  <si>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</si>
  <si>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MOTOR DORADO</t>
  </si>
  <si>
    <t>LLAVE JACOBS</t>
  </si>
  <si>
    <t>BATERIA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</si>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</sst>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;&quot;$&quot;\-#,##0.00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name val="宋体"/>
      <charset val="134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8" fillId="0" borderId="0"/>
  </cellStyleXfs>
  <cellXfs count="9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3" xfId="3" applyFont="1" applyBorder="1" applyAlignment="1" applyProtection="1">
      <alignment horizontal="left" vertical="center"/>
      <protection locked="0"/>
    </xf>
    <xf numFmtId="0" fontId="2" fillId="0" borderId="3" xfId="2" applyFont="1" applyBorder="1" applyAlignment="1" applyProtection="1">
      <alignment horizontal="center" vertical="top" wrapText="1" readingOrder="1"/>
      <protection locked="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3" xfId="0" applyFont="1" applyBorder="1" applyAlignment="1">
      <alignment vertical="center"/>
    </xf>
    <xf numFmtId="0" fontId="10" fillId="2" borderId="0" xfId="0" applyFont="1" applyFill="1" applyAlignment="1">
      <alignment vertical="center" wrapText="1"/>
    </xf>
    <xf numFmtId="49" fontId="11" fillId="0" borderId="3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3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2" fillId="0" borderId="3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5" fillId="4" borderId="2" xfId="0" applyFont="1" applyFill="1" applyBorder="1"/>
    <xf numFmtId="0" fontId="4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 readingOrder="1"/>
      <protection locked="0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3" xfId="2" applyFont="1" applyBorder="1" applyAlignment="1" applyProtection="1">
      <alignment horizontal="center" vertical="top" readingOrder="1"/>
      <protection locked="0"/>
    </xf>
    <xf numFmtId="0" fontId="2" fillId="0" borderId="3" xfId="3" applyFont="1" applyBorder="1" applyAlignment="1" applyProtection="1">
      <alignment horizontal="center" vertical="center"/>
      <protection locked="0"/>
    </xf>
    <xf numFmtId="0" fontId="2" fillId="0" borderId="0" xfId="3" applyFont="1" applyAlignment="1" applyProtection="1">
      <alignment horizontal="left" vertical="center"/>
      <protection locked="0"/>
    </xf>
    <xf numFmtId="164" fontId="2" fillId="0" borderId="0" xfId="0" applyNumberFormat="1" applyFont="1"/>
    <xf numFmtId="0" fontId="2" fillId="0" borderId="0" xfId="2" applyFont="1" applyAlignment="1" applyProtection="1">
      <alignment horizontal="center" vertical="top" wrapText="1" readingOrder="1"/>
      <protection locked="0"/>
    </xf>
    <xf numFmtId="0" fontId="4" fillId="0" borderId="0" xfId="2" applyFont="1" applyAlignment="1">
      <alignment wrapText="1"/>
    </xf>
    <xf numFmtId="7" fontId="4" fillId="0" borderId="3" xfId="1" applyNumberFormat="1" applyFont="1" applyBorder="1" applyAlignment="1"/>
    <xf numFmtId="9" fontId="4" fillId="0" borderId="0" xfId="2" applyNumberFormat="1" applyFont="1" applyAlignment="1">
      <alignment wrapText="1"/>
    </xf>
    <xf numFmtId="164" fontId="4" fillId="0" borderId="3" xfId="1" applyNumberFormat="1" applyFont="1" applyBorder="1" applyAlignment="1"/>
    <xf numFmtId="0" fontId="16" fillId="0" borderId="0" xfId="0" applyFont="1"/>
    <xf numFmtId="0" fontId="16" fillId="0" borderId="4" xfId="0" applyFont="1" applyBorder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2" fillId="3" borderId="3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7" fillId="3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2" applyFont="1"/>
    <xf numFmtId="165" fontId="11" fillId="0" borderId="3" xfId="0" applyNumberFormat="1" applyFont="1" applyBorder="1" applyAlignment="1">
      <alignment horizontal="left" vertical="center"/>
    </xf>
    <xf numFmtId="49" fontId="21" fillId="7" borderId="3" xfId="0" applyNumberFormat="1" applyFont="1" applyFill="1" applyBorder="1" applyAlignment="1">
      <alignment horizontal="center"/>
    </xf>
    <xf numFmtId="0" fontId="21" fillId="7" borderId="3" xfId="0" applyFont="1" applyFill="1" applyBorder="1" applyAlignment="1">
      <alignment horizontal="center"/>
    </xf>
    <xf numFmtId="0" fontId="22" fillId="7" borderId="3" xfId="0" applyFont="1" applyFill="1" applyBorder="1"/>
    <xf numFmtId="0" fontId="23" fillId="0" borderId="3" xfId="2" applyFont="1" applyBorder="1" applyAlignment="1" applyProtection="1">
      <alignment horizontal="center" vertical="top" wrapText="1" readingOrder="1"/>
      <protection locked="0"/>
    </xf>
    <xf numFmtId="49" fontId="21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center"/>
    </xf>
    <xf numFmtId="0" fontId="22" fillId="3" borderId="3" xfId="0" applyFont="1" applyFill="1" applyBorder="1"/>
    <xf numFmtId="1" fontId="21" fillId="7" borderId="3" xfId="0" applyNumberFormat="1" applyFont="1" applyFill="1" applyBorder="1" applyAlignment="1">
      <alignment horizontal="center"/>
    </xf>
    <xf numFmtId="0" fontId="21" fillId="7" borderId="3" xfId="0" applyFont="1" applyFill="1" applyBorder="1" applyAlignment="1">
      <alignment horizontal="left"/>
    </xf>
    <xf numFmtId="0" fontId="23" fillId="0" borderId="3" xfId="2" applyFont="1" applyBorder="1" applyAlignment="1">
      <alignment horizontal="center"/>
    </xf>
    <xf numFmtId="1" fontId="21" fillId="3" borderId="3" xfId="0" applyNumberFormat="1" applyFont="1" applyFill="1" applyBorder="1" applyAlignment="1">
      <alignment horizontal="center"/>
    </xf>
    <xf numFmtId="0" fontId="21" fillId="3" borderId="3" xfId="0" applyFont="1" applyFill="1" applyBorder="1" applyAlignment="1">
      <alignment horizontal="left"/>
    </xf>
    <xf numFmtId="0" fontId="23" fillId="3" borderId="3" xfId="2" applyFont="1" applyFill="1" applyBorder="1" applyAlignment="1" applyProtection="1">
      <alignment horizontal="center" vertical="top" wrapText="1" readingOrder="1"/>
      <protection locked="0"/>
    </xf>
    <xf numFmtId="0" fontId="23" fillId="3" borderId="3" xfId="2" applyFont="1" applyFill="1" applyBorder="1" applyAlignment="1">
      <alignment horizontal="center"/>
    </xf>
    <xf numFmtId="49" fontId="22" fillId="7" borderId="3" xfId="0" applyNumberFormat="1" applyFont="1" applyFill="1" applyBorder="1" applyAlignment="1">
      <alignment horizontal="center"/>
    </xf>
    <xf numFmtId="0" fontId="22" fillId="7" borderId="3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9" fillId="0" borderId="0" xfId="2" applyFont="1" applyAlignment="1">
      <alignment horizontal="center"/>
    </xf>
    <xf numFmtId="0" fontId="20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0" fontId="11" fillId="0" borderId="3" xfId="0" applyNumberFormat="1" applyFont="1" applyBorder="1" applyAlignment="1">
      <alignment horizontal="left" vertical="center"/>
    </xf>
    <xf numFmtId="0" fontId="0" fillId="0" borderId="5" xfId="0" applyBorder="1"/>
    <xf numFmtId="0" fontId="21" fillId="3" borderId="0" xfId="0" applyFont="1" applyFill="1" applyAlignment="1">
      <alignment horizontal="center"/>
    </xf>
    <xf numFmtId="0" fontId="21" fillId="3" borderId="0" xfId="0" applyFont="1" applyFill="1" applyAlignment="1">
      <alignment horizontal="left"/>
    </xf>
    <xf numFmtId="0" fontId="23" fillId="0" borderId="0" xfId="2" applyFont="1" applyAlignment="1" applyProtection="1">
      <alignment horizontal="center" vertical="top" wrapText="1" readingOrder="1"/>
      <protection locked="0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4" fillId="0" borderId="0" xfId="0" applyFont="1" applyAlignment="1">
      <alignment horizontal="center"/>
    </xf>
    <xf numFmtId="1" fontId="25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1" fontId="26" fillId="0" borderId="3" xfId="0" applyNumberFormat="1" applyFont="1" applyBorder="1" applyAlignment="1">
      <alignment horizontal="center"/>
    </xf>
    <xf numFmtId="0" fontId="23" fillId="0" borderId="3" xfId="0" applyFont="1" applyBorder="1"/>
    <xf numFmtId="0" fontId="23" fillId="0" borderId="3" xfId="0" applyFont="1" applyBorder="1" applyAlignment="1">
      <alignment horizontal="center"/>
    </xf>
    <xf numFmtId="0" fontId="26" fillId="0" borderId="3" xfId="0" applyFont="1" applyBorder="1" applyAlignment="1" applyProtection="1">
      <alignment readingOrder="1"/>
      <protection locked="0"/>
    </xf>
    <xf numFmtId="1" fontId="24" fillId="0" borderId="3" xfId="0" applyNumberFormat="1" applyFont="1" applyBorder="1" applyAlignment="1">
      <alignment horizontal="center"/>
    </xf>
    <xf numFmtId="1" fontId="24" fillId="0" borderId="0" xfId="0" applyNumberFormat="1" applyFont="1" applyAlignment="1">
      <alignment horizontal="center"/>
    </xf>
  </cellXfs>
  <cellStyles count="5">
    <cellStyle name="Moneda" xfId="1" builtinId="4"/>
    <cellStyle name="Normal" xfId="0" builtinId="0"/>
    <cellStyle name="Normal 2" xfId="2" xr:uid="{F27C524F-CA95-4CF0-B61C-5DA50F6C0C8D}"/>
    <cellStyle name="Normal 3" xfId="3" xr:uid="{74965646-F2F8-4DA7-A8B5-D60C19768CD4}"/>
    <cellStyle name="Normal 3 3" xfId="4" xr:uid="{B1FD4A54-9C13-4813-94CF-C763298AC6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034B7AB3-ACDA-4199-B7A7-8667B72EC9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  <xdr:twoCellAnchor editAs="oneCell">
    <xdr:from>
      <xdr:col>0</xdr:col>
      <xdr:colOff>50242</xdr:colOff>
      <xdr:row>0</xdr:row>
      <xdr:rowOff>125604</xdr:rowOff>
    </xdr:from>
    <xdr:to>
      <xdr:col>1</xdr:col>
      <xdr:colOff>872625</xdr:colOff>
      <xdr:row>5</xdr:row>
      <xdr:rowOff>100943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FBD8EA-49A2-4589-8998-E6D8AC98C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5567" cy="1338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704536</xdr:colOff>
      <xdr:row>4</xdr:row>
      <xdr:rowOff>215243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FCB067-8AF3-4DE6-ACB4-069B95CC1E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95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B9DC-D5EF-4021-9742-1AE96FE372CC}">
  <sheetPr>
    <pageSetUpPr fitToPage="1"/>
  </sheetPr>
  <dimension ref="A1:P73"/>
  <sheetViews>
    <sheetView showGridLines="0" tabSelected="1" topLeftCell="A36" zoomScale="95" zoomScaleNormal="95" workbookViewId="0">
      <selection activeCell="G16" sqref="G16"/>
    </sheetView>
  </sheetViews>
  <sheetFormatPr baseColWidth="10" defaultColWidth="17.5703125" defaultRowHeight="15"/>
  <cols>
    <col min="1" max="1" width="18.140625" style="2" customWidth="1"/>
    <col min="2" max="2" width="18.42578125" style="2" customWidth="1"/>
    <col min="3" max="3" width="68" style="2" customWidth="1"/>
    <col min="4" max="4" width="20.85546875" style="2" customWidth="1"/>
    <col min="5" max="5" width="19.7109375" style="2" customWidth="1"/>
    <col min="6" max="6" width="18.85546875" style="2" customWidth="1"/>
    <col min="7" max="7" width="22.140625" style="2" customWidth="1"/>
    <col min="8" max="16384" width="17.5703125" style="2"/>
  </cols>
  <sheetData>
    <row r="1" spans="1:16" customFormat="1" ht="24" customHeight="1">
      <c r="B1" s="48"/>
      <c r="C1" s="48"/>
      <c r="D1" s="49"/>
      <c r="E1" s="49"/>
      <c r="F1" s="49"/>
      <c r="G1" s="49"/>
      <c r="H1" s="49"/>
      <c r="I1" s="49"/>
      <c r="J1" s="49"/>
      <c r="K1" s="49"/>
      <c r="L1" s="50"/>
      <c r="M1" s="51"/>
    </row>
    <row r="2" spans="1:16" customFormat="1" ht="18">
      <c r="A2" s="71" t="s">
        <v>0</v>
      </c>
      <c r="B2" s="71"/>
      <c r="C2" s="71"/>
      <c r="D2" s="71"/>
      <c r="E2" s="71"/>
      <c r="F2" s="71"/>
      <c r="G2" s="71"/>
      <c r="H2" s="49"/>
      <c r="I2" s="49"/>
      <c r="J2" s="49"/>
      <c r="K2" s="49"/>
      <c r="L2" s="50"/>
      <c r="M2" s="51"/>
    </row>
    <row r="3" spans="1:16" customFormat="1" ht="23.25">
      <c r="A3" s="71" t="s">
        <v>1</v>
      </c>
      <c r="B3" s="71"/>
      <c r="C3" s="71"/>
      <c r="D3" s="71"/>
      <c r="E3" s="71"/>
      <c r="F3" s="71"/>
      <c r="G3" s="71"/>
      <c r="H3" s="52"/>
      <c r="I3" s="52"/>
      <c r="J3" s="52"/>
      <c r="K3" s="52"/>
      <c r="L3" s="52"/>
      <c r="M3" s="52"/>
    </row>
    <row r="4" spans="1:16" customFormat="1" ht="23.25">
      <c r="A4" s="72" t="s">
        <v>21</v>
      </c>
      <c r="B4" s="72"/>
      <c r="C4" s="72"/>
      <c r="D4" s="72"/>
      <c r="E4" s="72"/>
      <c r="F4" s="72"/>
      <c r="G4" s="72"/>
      <c r="H4" s="52"/>
      <c r="I4" s="52"/>
      <c r="J4" s="52"/>
      <c r="K4" s="52"/>
      <c r="L4" s="52"/>
      <c r="M4" s="52"/>
      <c r="N4" s="73"/>
      <c r="O4" s="73"/>
      <c r="P4" s="6"/>
    </row>
    <row r="5" spans="1:16" s="6" customFormat="1" ht="20.100000000000001" customHeight="1">
      <c r="N5" s="73"/>
      <c r="O5" s="73"/>
    </row>
    <row r="6" spans="1:16" s="6" customFormat="1" ht="20.100000000000001" customHeight="1">
      <c r="N6" s="7"/>
      <c r="O6" s="7"/>
    </row>
    <row r="7" spans="1:16" s="6" customFormat="1" ht="20.100000000000001" customHeight="1">
      <c r="A7" s="8" t="s">
        <v>22</v>
      </c>
      <c r="B7" s="8"/>
      <c r="C7" s="53">
        <f ca="1">NOW()</f>
        <v>44923.457230902779</v>
      </c>
      <c r="D7" s="8" t="s">
        <v>23</v>
      </c>
      <c r="E7" s="47"/>
      <c r="F7" s="9"/>
      <c r="G7" s="10"/>
      <c r="N7" s="7"/>
      <c r="O7" s="7"/>
    </row>
    <row r="8" spans="1:16" s="6" customFormat="1" ht="20.100000000000001" customHeight="1">
      <c r="A8" s="11"/>
      <c r="B8" s="11"/>
      <c r="C8" s="11"/>
      <c r="D8" s="11"/>
      <c r="E8" s="11"/>
      <c r="F8" s="11"/>
      <c r="G8" s="2"/>
      <c r="N8" s="7"/>
      <c r="O8" s="7"/>
    </row>
    <row r="9" spans="1:16" s="6" customFormat="1" ht="20.100000000000001" customHeight="1">
      <c r="A9" s="8" t="s">
        <v>24</v>
      </c>
      <c r="B9" s="8"/>
      <c r="C9" s="12"/>
      <c r="D9" s="13" t="s">
        <v>25</v>
      </c>
      <c r="E9" s="14"/>
      <c r="F9" s="15"/>
      <c r="G9" s="15"/>
      <c r="N9" s="7"/>
      <c r="O9" s="7"/>
    </row>
    <row r="10" spans="1:16" s="6" customFormat="1" ht="20.100000000000001" customHeight="1">
      <c r="A10" s="11"/>
      <c r="B10" s="11"/>
      <c r="C10" s="11"/>
      <c r="D10" s="11"/>
      <c r="E10" s="11"/>
      <c r="F10" s="11"/>
      <c r="G10" s="2"/>
      <c r="N10" s="7"/>
      <c r="O10" s="7"/>
    </row>
    <row r="11" spans="1:16" s="6" customFormat="1" ht="29.45" customHeight="1">
      <c r="A11" s="8" t="s">
        <v>26</v>
      </c>
      <c r="B11" s="8"/>
      <c r="C11" s="16"/>
      <c r="D11" s="13" t="s">
        <v>27</v>
      </c>
      <c r="E11" s="12" t="s">
        <v>28</v>
      </c>
      <c r="F11" s="17"/>
      <c r="G11" s="17"/>
      <c r="N11" s="7"/>
      <c r="O11" s="7"/>
    </row>
    <row r="12" spans="1:16" s="6" customFormat="1" ht="20.100000000000001" customHeight="1">
      <c r="A12" s="11"/>
      <c r="B12" s="11"/>
      <c r="C12" s="11"/>
      <c r="D12" s="11"/>
      <c r="E12" s="11"/>
      <c r="F12" s="11"/>
      <c r="G12" s="2"/>
      <c r="N12" s="18"/>
      <c r="O12" s="18"/>
    </row>
    <row r="13" spans="1:16" s="6" customFormat="1" ht="20.100000000000001" customHeight="1">
      <c r="A13" s="8" t="s">
        <v>29</v>
      </c>
      <c r="B13" s="8"/>
      <c r="C13" s="53"/>
      <c r="D13" s="13" t="s">
        <v>30</v>
      </c>
      <c r="E13" s="19"/>
      <c r="F13" s="20"/>
      <c r="G13" s="20"/>
      <c r="N13" s="18"/>
      <c r="O13" s="18"/>
    </row>
    <row r="14" spans="1:16" s="6" customFormat="1" ht="20.100000000000001" customHeight="1">
      <c r="A14" s="11"/>
      <c r="B14" s="11"/>
      <c r="C14" s="11"/>
      <c r="D14" s="11"/>
      <c r="E14" s="11"/>
      <c r="F14" s="11"/>
      <c r="G14" s="21"/>
      <c r="N14" s="22"/>
      <c r="O14" s="22"/>
    </row>
    <row r="15" spans="1:16" s="6" customFormat="1" ht="20.100000000000001" customHeight="1">
      <c r="A15" s="8" t="s">
        <v>31</v>
      </c>
      <c r="B15" s="8"/>
      <c r="C15" s="12"/>
      <c r="D15" s="17"/>
      <c r="E15" s="23"/>
      <c r="F15" s="23"/>
      <c r="G15" s="17"/>
      <c r="N15" s="22"/>
      <c r="O15" s="22"/>
    </row>
    <row r="16" spans="1:16" s="6" customFormat="1" ht="20.100000000000001" customHeight="1">
      <c r="A16" s="11"/>
      <c r="B16" s="11"/>
      <c r="C16" s="11"/>
      <c r="D16" s="11"/>
      <c r="E16" s="11"/>
      <c r="F16" s="11"/>
      <c r="G16" s="21"/>
      <c r="N16" s="22"/>
      <c r="O16" s="22"/>
    </row>
    <row r="17" spans="1:15" s="6" customFormat="1" ht="20.100000000000001" customHeight="1">
      <c r="A17" s="8" t="s">
        <v>32</v>
      </c>
      <c r="B17" s="8"/>
      <c r="C17" s="12"/>
      <c r="D17" s="13" t="s">
        <v>33</v>
      </c>
      <c r="E17" s="19"/>
      <c r="F17" s="23"/>
      <c r="G17" s="17"/>
      <c r="N17" s="22"/>
      <c r="O17" s="22"/>
    </row>
    <row r="18" spans="1:15" s="6" customFormat="1" ht="20.100000000000001" customHeight="1">
      <c r="A18" s="11"/>
      <c r="B18" s="11"/>
      <c r="C18" s="11"/>
      <c r="D18" s="11"/>
      <c r="E18" s="11"/>
      <c r="F18" s="11"/>
      <c r="G18" s="21"/>
      <c r="N18" s="24"/>
      <c r="O18" s="24"/>
    </row>
    <row r="19" spans="1:15" s="6" customFormat="1" ht="20.100000000000001" customHeight="1">
      <c r="A19" s="8" t="s">
        <v>34</v>
      </c>
      <c r="B19" s="8"/>
      <c r="C19" s="25"/>
      <c r="D19" s="10"/>
      <c r="E19" s="26"/>
      <c r="F19" s="26"/>
      <c r="G19" s="27"/>
      <c r="N19" s="24"/>
      <c r="O19" s="24"/>
    </row>
    <row r="20" spans="1:15" s="6" customFormat="1" ht="20.100000000000001" customHeight="1">
      <c r="A20" s="1"/>
      <c r="B20" s="1"/>
      <c r="C20" s="2"/>
      <c r="D20" s="2"/>
      <c r="E20" s="2"/>
      <c r="F20" s="2"/>
      <c r="G20" s="2"/>
      <c r="N20" s="24"/>
      <c r="O20" s="24"/>
    </row>
    <row r="21" spans="1:15" s="6" customFormat="1" ht="20.100000000000001" customHeight="1">
      <c r="A21" s="28"/>
      <c r="B21" s="28"/>
      <c r="C21" s="28"/>
      <c r="D21" s="28"/>
      <c r="E21" s="28"/>
      <c r="F21" s="28"/>
      <c r="G21" s="28"/>
      <c r="N21" s="24"/>
      <c r="O21" s="24"/>
    </row>
    <row r="22" spans="1:15" s="6" customFormat="1" ht="30" customHeight="1">
      <c r="A22" s="29" t="s">
        <v>35</v>
      </c>
      <c r="B22" s="29" t="s">
        <v>36</v>
      </c>
      <c r="C22" s="29" t="s">
        <v>37</v>
      </c>
      <c r="D22" s="29" t="s">
        <v>38</v>
      </c>
      <c r="E22" s="29" t="s">
        <v>39</v>
      </c>
      <c r="F22" s="30" t="s">
        <v>2</v>
      </c>
      <c r="G22" s="30" t="s">
        <v>3</v>
      </c>
      <c r="N22" s="24"/>
      <c r="O22" s="24"/>
    </row>
    <row r="23" spans="1:15" ht="18.75">
      <c r="A23" s="54" t="s">
        <v>107</v>
      </c>
      <c r="B23" s="55">
        <v>1605090028</v>
      </c>
      <c r="C23" s="56" t="s">
        <v>50</v>
      </c>
      <c r="D23" s="66">
        <v>1</v>
      </c>
      <c r="E23" s="31"/>
      <c r="F23" s="32">
        <f>840+180</f>
        <v>1020</v>
      </c>
      <c r="G23" s="32">
        <f>+D23*F23</f>
        <v>1020</v>
      </c>
      <c r="H23" s="3"/>
    </row>
    <row r="24" spans="1:15" ht="18.75">
      <c r="A24" s="54" t="s">
        <v>108</v>
      </c>
      <c r="B24" s="55">
        <v>1606269971</v>
      </c>
      <c r="C24" s="56" t="s">
        <v>49</v>
      </c>
      <c r="D24" s="66">
        <v>1</v>
      </c>
      <c r="E24" s="31"/>
      <c r="F24" s="32">
        <f t="shared" ref="F24:F33" si="0">840+180</f>
        <v>1020</v>
      </c>
      <c r="G24" s="32">
        <f t="shared" ref="G24:G53" si="1">+D24*F24</f>
        <v>1020</v>
      </c>
      <c r="H24" s="3"/>
    </row>
    <row r="25" spans="1:15" ht="18.75">
      <c r="A25" s="54" t="s">
        <v>109</v>
      </c>
      <c r="B25" s="55">
        <v>1409290220</v>
      </c>
      <c r="C25" s="56" t="s">
        <v>47</v>
      </c>
      <c r="D25" s="66">
        <v>1</v>
      </c>
      <c r="E25" s="31"/>
      <c r="F25" s="32">
        <f t="shared" si="0"/>
        <v>1020</v>
      </c>
      <c r="G25" s="32">
        <f t="shared" si="1"/>
        <v>1020</v>
      </c>
      <c r="H25" s="3"/>
    </row>
    <row r="26" spans="1:15" ht="18.75">
      <c r="A26" s="68" t="s">
        <v>110</v>
      </c>
      <c r="B26" s="69">
        <v>1609050151</v>
      </c>
      <c r="C26" s="56" t="s">
        <v>48</v>
      </c>
      <c r="D26" s="66">
        <v>1</v>
      </c>
      <c r="E26" s="31"/>
      <c r="F26" s="32">
        <f t="shared" si="0"/>
        <v>1020</v>
      </c>
      <c r="G26" s="32">
        <f t="shared" si="1"/>
        <v>1020</v>
      </c>
      <c r="H26" s="3"/>
    </row>
    <row r="27" spans="1:15" ht="18.75">
      <c r="A27" s="54" t="s">
        <v>111</v>
      </c>
      <c r="B27" s="55">
        <v>1409072710</v>
      </c>
      <c r="C27" s="56" t="s">
        <v>46</v>
      </c>
      <c r="D27" s="66">
        <v>1</v>
      </c>
      <c r="E27" s="31"/>
      <c r="F27" s="32">
        <f t="shared" si="0"/>
        <v>1020</v>
      </c>
      <c r="G27" s="32">
        <f t="shared" si="1"/>
        <v>1020</v>
      </c>
      <c r="H27" s="3"/>
    </row>
    <row r="28" spans="1:15" ht="18.75">
      <c r="A28" s="54" t="s">
        <v>112</v>
      </c>
      <c r="B28" s="55">
        <v>1606160229</v>
      </c>
      <c r="C28" s="56" t="s">
        <v>113</v>
      </c>
      <c r="D28" s="66">
        <v>1</v>
      </c>
      <c r="E28" s="31"/>
      <c r="F28" s="32">
        <f t="shared" si="0"/>
        <v>1020</v>
      </c>
      <c r="G28" s="32">
        <f t="shared" si="1"/>
        <v>1020</v>
      </c>
      <c r="H28" s="3"/>
    </row>
    <row r="29" spans="1:15" ht="18.75">
      <c r="A29" s="54" t="s">
        <v>114</v>
      </c>
      <c r="B29" s="55">
        <v>1606160230</v>
      </c>
      <c r="C29" s="56" t="s">
        <v>115</v>
      </c>
      <c r="D29" s="66">
        <v>1</v>
      </c>
      <c r="E29" s="31"/>
      <c r="F29" s="32">
        <f t="shared" si="0"/>
        <v>1020</v>
      </c>
      <c r="G29" s="32">
        <f t="shared" si="1"/>
        <v>1020</v>
      </c>
      <c r="H29" s="3"/>
    </row>
    <row r="30" spans="1:15" ht="18.75">
      <c r="A30" s="54" t="s">
        <v>116</v>
      </c>
      <c r="B30" s="55">
        <v>1607160002</v>
      </c>
      <c r="C30" s="56" t="s">
        <v>54</v>
      </c>
      <c r="D30" s="66">
        <v>1</v>
      </c>
      <c r="E30" s="31"/>
      <c r="F30" s="32">
        <f t="shared" si="0"/>
        <v>1020</v>
      </c>
      <c r="G30" s="32">
        <f t="shared" si="1"/>
        <v>1020</v>
      </c>
    </row>
    <row r="31" spans="1:15" ht="18.75">
      <c r="A31" s="54" t="s">
        <v>117</v>
      </c>
      <c r="B31" s="55">
        <v>1409290260</v>
      </c>
      <c r="C31" s="56" t="s">
        <v>53</v>
      </c>
      <c r="D31" s="66">
        <v>1</v>
      </c>
      <c r="E31" s="31"/>
      <c r="F31" s="32">
        <f t="shared" si="0"/>
        <v>1020</v>
      </c>
      <c r="G31" s="32">
        <f t="shared" si="1"/>
        <v>1020</v>
      </c>
    </row>
    <row r="32" spans="1:15" ht="18.75">
      <c r="A32" s="54" t="s">
        <v>118</v>
      </c>
      <c r="B32" s="55">
        <v>1201140880</v>
      </c>
      <c r="C32" s="56" t="s">
        <v>52</v>
      </c>
      <c r="D32" s="66">
        <v>1</v>
      </c>
      <c r="E32" s="31"/>
      <c r="F32" s="32">
        <f t="shared" si="0"/>
        <v>1020</v>
      </c>
      <c r="G32" s="32">
        <f t="shared" si="1"/>
        <v>1020</v>
      </c>
    </row>
    <row r="33" spans="1:7" ht="18.75">
      <c r="A33" s="54" t="s">
        <v>119</v>
      </c>
      <c r="B33" s="55">
        <v>1406292860</v>
      </c>
      <c r="C33" s="56" t="s">
        <v>51</v>
      </c>
      <c r="D33" s="66">
        <v>1</v>
      </c>
      <c r="E33" s="31"/>
      <c r="F33" s="32">
        <f t="shared" si="0"/>
        <v>1020</v>
      </c>
      <c r="G33" s="32">
        <f t="shared" si="1"/>
        <v>1020</v>
      </c>
    </row>
    <row r="34" spans="1:7" ht="18.75">
      <c r="A34" s="54" t="s">
        <v>138</v>
      </c>
      <c r="B34" s="55">
        <v>1306150320</v>
      </c>
      <c r="C34" s="60" t="s">
        <v>83</v>
      </c>
      <c r="D34" s="66">
        <v>1</v>
      </c>
      <c r="E34" s="33"/>
      <c r="F34" s="32">
        <v>60</v>
      </c>
      <c r="G34" s="32">
        <f t="shared" si="1"/>
        <v>60</v>
      </c>
    </row>
    <row r="35" spans="1:7" ht="18.75">
      <c r="A35" s="54" t="s">
        <v>139</v>
      </c>
      <c r="B35" s="55">
        <v>1112060003</v>
      </c>
      <c r="C35" s="56" t="s">
        <v>85</v>
      </c>
      <c r="D35" s="66">
        <v>1</v>
      </c>
      <c r="E35" s="33"/>
      <c r="F35" s="32">
        <v>60</v>
      </c>
      <c r="G35" s="32">
        <f t="shared" si="1"/>
        <v>60</v>
      </c>
    </row>
    <row r="36" spans="1:7" ht="18.75">
      <c r="A36" s="54" t="s">
        <v>120</v>
      </c>
      <c r="B36" s="54">
        <v>2100004817</v>
      </c>
      <c r="C36" s="62" t="s">
        <v>121</v>
      </c>
      <c r="D36" s="67">
        <v>4</v>
      </c>
      <c r="E36" s="33"/>
      <c r="F36" s="32">
        <v>60</v>
      </c>
      <c r="G36" s="32">
        <f t="shared" si="1"/>
        <v>240</v>
      </c>
    </row>
    <row r="37" spans="1:7" ht="18.75">
      <c r="A37" s="58" t="s">
        <v>122</v>
      </c>
      <c r="B37" s="58">
        <v>2100010980</v>
      </c>
      <c r="C37" s="65" t="s">
        <v>123</v>
      </c>
      <c r="D37" s="67">
        <v>2</v>
      </c>
      <c r="E37" s="33"/>
      <c r="F37" s="32">
        <v>60</v>
      </c>
      <c r="G37" s="32">
        <f t="shared" si="1"/>
        <v>120</v>
      </c>
    </row>
    <row r="38" spans="1:7" ht="18.75">
      <c r="A38" s="54" t="s">
        <v>5</v>
      </c>
      <c r="B38" s="54">
        <v>2100024215</v>
      </c>
      <c r="C38" s="62" t="s">
        <v>124</v>
      </c>
      <c r="D38" s="67">
        <v>2</v>
      </c>
      <c r="E38" s="33"/>
      <c r="F38" s="32">
        <v>60</v>
      </c>
      <c r="G38" s="32">
        <f t="shared" si="1"/>
        <v>120</v>
      </c>
    </row>
    <row r="39" spans="1:7" ht="18.75">
      <c r="A39" s="58" t="s">
        <v>6</v>
      </c>
      <c r="B39" s="58">
        <v>2100023833</v>
      </c>
      <c r="C39" s="65" t="s">
        <v>125</v>
      </c>
      <c r="D39" s="67">
        <v>4</v>
      </c>
      <c r="E39" s="33"/>
      <c r="F39" s="32">
        <v>60</v>
      </c>
      <c r="G39" s="32">
        <f t="shared" si="1"/>
        <v>240</v>
      </c>
    </row>
    <row r="40" spans="1:7" ht="18.75">
      <c r="A40" s="54" t="s">
        <v>7</v>
      </c>
      <c r="B40" s="54">
        <v>2100024216</v>
      </c>
      <c r="C40" s="62" t="s">
        <v>126</v>
      </c>
      <c r="D40" s="67">
        <v>4</v>
      </c>
      <c r="E40" s="33"/>
      <c r="F40" s="32">
        <v>60</v>
      </c>
      <c r="G40" s="32">
        <f t="shared" si="1"/>
        <v>240</v>
      </c>
    </row>
    <row r="41" spans="1:7" ht="18.75">
      <c r="A41" s="58" t="s">
        <v>8</v>
      </c>
      <c r="B41" s="58">
        <v>2100024217</v>
      </c>
      <c r="C41" s="65" t="s">
        <v>127</v>
      </c>
      <c r="D41" s="67">
        <v>4</v>
      </c>
      <c r="E41" s="33"/>
      <c r="F41" s="32">
        <v>60</v>
      </c>
      <c r="G41" s="32">
        <f t="shared" si="1"/>
        <v>240</v>
      </c>
    </row>
    <row r="42" spans="1:7" ht="18.75">
      <c r="A42" s="68" t="s">
        <v>9</v>
      </c>
      <c r="B42" s="68">
        <v>2100002629</v>
      </c>
      <c r="C42" s="70" t="s">
        <v>128</v>
      </c>
      <c r="D42" s="67">
        <v>4</v>
      </c>
      <c r="E42" s="33"/>
      <c r="F42" s="32">
        <v>60</v>
      </c>
      <c r="G42" s="32">
        <f t="shared" si="1"/>
        <v>240</v>
      </c>
    </row>
    <row r="43" spans="1:7" ht="18.75">
      <c r="A43" s="58" t="s">
        <v>10</v>
      </c>
      <c r="B43" s="58" t="s">
        <v>129</v>
      </c>
      <c r="C43" s="65" t="s">
        <v>130</v>
      </c>
      <c r="D43" s="67">
        <v>4</v>
      </c>
      <c r="E43" s="33"/>
      <c r="F43" s="32">
        <v>60</v>
      </c>
      <c r="G43" s="32">
        <f t="shared" si="1"/>
        <v>240</v>
      </c>
    </row>
    <row r="44" spans="1:7" ht="18.75">
      <c r="A44" s="54" t="s">
        <v>11</v>
      </c>
      <c r="B44" s="54">
        <v>2000112449</v>
      </c>
      <c r="C44" s="62" t="s">
        <v>131</v>
      </c>
      <c r="D44" s="67">
        <v>4</v>
      </c>
      <c r="E44" s="33"/>
      <c r="F44" s="32">
        <v>60</v>
      </c>
      <c r="G44" s="32">
        <f t="shared" si="1"/>
        <v>240</v>
      </c>
    </row>
    <row r="45" spans="1:7" ht="18.75">
      <c r="A45" s="58" t="s">
        <v>12</v>
      </c>
      <c r="B45" s="58">
        <v>2100024299</v>
      </c>
      <c r="C45" s="65" t="s">
        <v>132</v>
      </c>
      <c r="D45" s="67">
        <v>4</v>
      </c>
      <c r="E45" s="33"/>
      <c r="F45" s="32">
        <v>60</v>
      </c>
      <c r="G45" s="32">
        <f t="shared" si="1"/>
        <v>240</v>
      </c>
    </row>
    <row r="46" spans="1:7" ht="18.75">
      <c r="A46" s="54" t="s">
        <v>15</v>
      </c>
      <c r="B46" s="54" t="s">
        <v>133</v>
      </c>
      <c r="C46" s="62" t="s">
        <v>134</v>
      </c>
      <c r="D46" s="67">
        <v>4</v>
      </c>
      <c r="E46" s="33"/>
      <c r="F46" s="32">
        <v>60</v>
      </c>
      <c r="G46" s="32">
        <f t="shared" si="1"/>
        <v>240</v>
      </c>
    </row>
    <row r="47" spans="1:7" ht="18.75">
      <c r="A47" s="58" t="s">
        <v>17</v>
      </c>
      <c r="B47" s="58" t="s">
        <v>135</v>
      </c>
      <c r="C47" s="65" t="s">
        <v>136</v>
      </c>
      <c r="D47" s="67">
        <v>4</v>
      </c>
      <c r="E47" s="33"/>
      <c r="F47" s="32">
        <v>60</v>
      </c>
      <c r="G47" s="32">
        <f t="shared" si="1"/>
        <v>240</v>
      </c>
    </row>
    <row r="48" spans="1:7" ht="18.75">
      <c r="A48" s="54" t="s">
        <v>16</v>
      </c>
      <c r="B48" s="54">
        <v>2100000263</v>
      </c>
      <c r="C48" s="62" t="s">
        <v>137</v>
      </c>
      <c r="D48" s="67">
        <v>4</v>
      </c>
      <c r="E48" s="33"/>
      <c r="F48" s="32">
        <v>60</v>
      </c>
      <c r="G48" s="32">
        <f t="shared" si="1"/>
        <v>240</v>
      </c>
    </row>
    <row r="49" spans="1:7" ht="18.75">
      <c r="A49" s="58" t="s">
        <v>13</v>
      </c>
      <c r="B49" s="58">
        <v>2100000264</v>
      </c>
      <c r="C49" s="65" t="s">
        <v>55</v>
      </c>
      <c r="D49" s="66">
        <v>5</v>
      </c>
      <c r="E49" s="5"/>
      <c r="F49" s="32">
        <v>60</v>
      </c>
      <c r="G49" s="32">
        <f t="shared" si="1"/>
        <v>300</v>
      </c>
    </row>
    <row r="50" spans="1:7" ht="18.75">
      <c r="A50" s="54" t="s">
        <v>14</v>
      </c>
      <c r="B50" s="54">
        <v>2100038727</v>
      </c>
      <c r="C50" s="62" t="s">
        <v>56</v>
      </c>
      <c r="D50" s="66">
        <v>1</v>
      </c>
      <c r="E50" s="5"/>
      <c r="F50" s="32">
        <v>60</v>
      </c>
      <c r="G50" s="32">
        <f t="shared" si="1"/>
        <v>60</v>
      </c>
    </row>
    <row r="51" spans="1:7" ht="18.75">
      <c r="A51" s="58" t="s">
        <v>18</v>
      </c>
      <c r="B51" s="58">
        <v>2100038807</v>
      </c>
      <c r="C51" s="65" t="s">
        <v>57</v>
      </c>
      <c r="D51" s="66">
        <v>3</v>
      </c>
      <c r="E51" s="5"/>
      <c r="F51" s="32">
        <v>60</v>
      </c>
      <c r="G51" s="32">
        <f t="shared" si="1"/>
        <v>180</v>
      </c>
    </row>
    <row r="52" spans="1:7" ht="18.75">
      <c r="A52" s="54" t="s">
        <v>19</v>
      </c>
      <c r="B52" s="54">
        <v>2100028368</v>
      </c>
      <c r="C52" s="62" t="s">
        <v>58</v>
      </c>
      <c r="D52" s="66">
        <v>3</v>
      </c>
      <c r="E52" s="5"/>
      <c r="F52" s="32">
        <v>60</v>
      </c>
      <c r="G52" s="32">
        <f t="shared" si="1"/>
        <v>180</v>
      </c>
    </row>
    <row r="53" spans="1:7" ht="18.75">
      <c r="A53" s="58" t="s">
        <v>20</v>
      </c>
      <c r="B53" s="58">
        <v>2100004807</v>
      </c>
      <c r="C53" s="65" t="s">
        <v>59</v>
      </c>
      <c r="D53" s="66">
        <v>3</v>
      </c>
      <c r="E53" s="34"/>
      <c r="F53" s="32">
        <v>60</v>
      </c>
      <c r="G53" s="32">
        <f t="shared" si="1"/>
        <v>180</v>
      </c>
    </row>
    <row r="54" spans="1:7">
      <c r="A54" s="34"/>
      <c r="B54" s="34"/>
      <c r="C54" s="4"/>
      <c r="D54" s="5"/>
      <c r="E54" s="34"/>
      <c r="F54" s="32"/>
      <c r="G54" s="32"/>
    </row>
    <row r="55" spans="1:7">
      <c r="A55" s="34"/>
      <c r="B55" s="34"/>
      <c r="C55" s="4"/>
      <c r="D55" s="5"/>
      <c r="E55" s="34"/>
      <c r="F55" s="32"/>
      <c r="G55" s="32"/>
    </row>
    <row r="56" spans="1:7" ht="15.75">
      <c r="A56" s="37"/>
      <c r="B56" s="35"/>
      <c r="C56" s="35"/>
      <c r="D56" s="35"/>
      <c r="E56" s="35"/>
      <c r="F56" s="38" t="s">
        <v>40</v>
      </c>
      <c r="G56" s="41">
        <f>SUM(G23:G55)</f>
        <v>15120</v>
      </c>
    </row>
    <row r="57" spans="1:7" ht="15.75">
      <c r="A57" s="37"/>
      <c r="B57" s="35"/>
      <c r="C57" s="35"/>
      <c r="D57" s="35"/>
      <c r="E57" s="35"/>
      <c r="F57" s="40" t="s">
        <v>41</v>
      </c>
      <c r="G57" s="39">
        <f>+G56*0.12</f>
        <v>1814.3999999999999</v>
      </c>
    </row>
    <row r="58" spans="1:7" ht="15.75">
      <c r="A58" s="37"/>
      <c r="B58" s="35"/>
      <c r="C58" s="35"/>
      <c r="D58" s="35"/>
      <c r="E58" s="35"/>
      <c r="F58" s="38" t="s">
        <v>4</v>
      </c>
      <c r="G58" s="39">
        <f>+G56+G57</f>
        <v>16934.400000000001</v>
      </c>
    </row>
    <row r="59" spans="1:7">
      <c r="A59" s="37"/>
      <c r="B59" s="35"/>
      <c r="C59" s="35"/>
      <c r="D59" s="35"/>
      <c r="E59" s="35"/>
      <c r="F59" s="36"/>
      <c r="G59" s="36"/>
    </row>
    <row r="62" spans="1:7" s="42" customFormat="1" ht="16.5" thickBot="1">
      <c r="A62" s="42" t="s">
        <v>42</v>
      </c>
      <c r="C62" s="43"/>
    </row>
    <row r="63" spans="1:7" s="42" customFormat="1" ht="15.75"/>
    <row r="64" spans="1:7" s="42" customFormat="1" ht="15.75"/>
    <row r="65" spans="1:3" s="42" customFormat="1" ht="15.75"/>
    <row r="66" spans="1:3" s="42" customFormat="1" ht="16.5" thickBot="1">
      <c r="A66" s="42" t="s">
        <v>43</v>
      </c>
      <c r="C66" s="43"/>
    </row>
    <row r="67" spans="1:3" s="42" customFormat="1" ht="15.75"/>
    <row r="68" spans="1:3" customFormat="1"/>
    <row r="69" spans="1:3" customFormat="1"/>
    <row r="70" spans="1:3" s="42" customFormat="1" ht="16.5" thickBot="1">
      <c r="A70" s="42" t="s">
        <v>44</v>
      </c>
      <c r="C70" s="43"/>
    </row>
    <row r="71" spans="1:3" s="42" customFormat="1" ht="15.75"/>
    <row r="72" spans="1:3" s="46" customFormat="1">
      <c r="A72" s="44"/>
      <c r="B72" s="44"/>
      <c r="C72" s="45"/>
    </row>
    <row r="73" spans="1:3" s="46" customFormat="1" ht="16.5" thickBot="1">
      <c r="A73" s="42" t="s">
        <v>45</v>
      </c>
      <c r="B73" s="42"/>
      <c r="C73" s="43"/>
    </row>
  </sheetData>
  <mergeCells count="4">
    <mergeCell ref="A2:G2"/>
    <mergeCell ref="A3:G3"/>
    <mergeCell ref="A4:G4"/>
    <mergeCell ref="N4:O5"/>
  </mergeCells>
  <phoneticPr fontId="7" type="noConversion"/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534F-8E61-486B-A32A-3623A824F73E}">
  <sheetPr>
    <pageSetUpPr fitToPage="1"/>
  </sheetPr>
  <dimension ref="A1:N157"/>
  <sheetViews>
    <sheetView showGridLines="0" topLeftCell="A41" zoomScale="85" zoomScaleNormal="85" workbookViewId="0">
      <selection activeCell="H63" sqref="H63"/>
    </sheetView>
  </sheetViews>
  <sheetFormatPr baseColWidth="10" defaultColWidth="17.5703125" defaultRowHeight="15"/>
  <cols>
    <col min="1" max="1" width="20.7109375" style="2" bestFit="1" customWidth="1"/>
    <col min="2" max="2" width="18.42578125" style="2" customWidth="1"/>
    <col min="3" max="3" width="68" style="2" customWidth="1"/>
    <col min="4" max="4" width="20.85546875" style="2" customWidth="1"/>
    <col min="5" max="5" width="19.7109375" style="2" customWidth="1"/>
    <col min="6" max="16384" width="17.5703125" style="2"/>
  </cols>
  <sheetData>
    <row r="1" spans="1:14" customFormat="1" ht="24" customHeight="1">
      <c r="B1" s="48"/>
      <c r="C1" s="48"/>
      <c r="D1" s="49"/>
      <c r="E1" s="49"/>
      <c r="F1" s="49"/>
      <c r="G1" s="49"/>
      <c r="H1" s="49"/>
      <c r="I1" s="49"/>
      <c r="J1" s="50"/>
      <c r="K1" s="51"/>
    </row>
    <row r="2" spans="1:14" customFormat="1" ht="18">
      <c r="A2" s="71" t="s">
        <v>0</v>
      </c>
      <c r="B2" s="71"/>
      <c r="C2" s="71"/>
      <c r="D2" s="71"/>
      <c r="E2" s="71"/>
      <c r="F2" s="49"/>
      <c r="G2" s="49"/>
      <c r="H2" s="49"/>
      <c r="I2" s="49"/>
      <c r="J2" s="50"/>
      <c r="K2" s="51"/>
    </row>
    <row r="3" spans="1:14" customFormat="1" ht="23.25">
      <c r="A3" s="71" t="s">
        <v>1</v>
      </c>
      <c r="B3" s="71"/>
      <c r="C3" s="71"/>
      <c r="D3" s="71"/>
      <c r="E3" s="71"/>
      <c r="F3" s="52"/>
      <c r="G3" s="52"/>
      <c r="H3" s="52"/>
      <c r="I3" s="52"/>
      <c r="J3" s="52"/>
      <c r="K3" s="52"/>
    </row>
    <row r="4" spans="1:14" customFormat="1" ht="23.25">
      <c r="A4" s="72" t="s">
        <v>21</v>
      </c>
      <c r="B4" s="72"/>
      <c r="C4" s="72"/>
      <c r="D4" s="72"/>
      <c r="E4" s="72"/>
      <c r="F4" s="52"/>
      <c r="G4" s="52"/>
      <c r="H4" s="52"/>
      <c r="I4" s="52"/>
      <c r="J4" s="52"/>
      <c r="K4" s="52"/>
      <c r="L4" s="73"/>
      <c r="M4" s="73"/>
      <c r="N4" s="6"/>
    </row>
    <row r="5" spans="1:14" s="6" customFormat="1" ht="20.100000000000001" customHeight="1">
      <c r="L5" s="73"/>
      <c r="M5" s="73"/>
    </row>
    <row r="6" spans="1:14" s="6" customFormat="1" ht="20.100000000000001" customHeight="1">
      <c r="L6" s="7"/>
      <c r="M6" s="7"/>
    </row>
    <row r="7" spans="1:14" s="6" customFormat="1" ht="20.100000000000001" customHeight="1">
      <c r="A7" s="8" t="s">
        <v>22</v>
      </c>
      <c r="B7" s="8"/>
      <c r="C7" s="53">
        <f ca="1">NOW()</f>
        <v>44923.457230902779</v>
      </c>
      <c r="D7" s="8" t="s">
        <v>23</v>
      </c>
      <c r="E7" s="47"/>
      <c r="L7" s="7"/>
      <c r="M7" s="7"/>
    </row>
    <row r="8" spans="1:14" s="6" customFormat="1" ht="20.100000000000001" customHeight="1">
      <c r="A8" s="11"/>
      <c r="B8" s="11"/>
      <c r="C8" s="11"/>
      <c r="D8" s="11"/>
      <c r="E8" s="11"/>
      <c r="L8" s="7"/>
      <c r="M8" s="7"/>
    </row>
    <row r="9" spans="1:14" s="6" customFormat="1" ht="20.100000000000001" customHeight="1">
      <c r="A9" s="8" t="s">
        <v>24</v>
      </c>
      <c r="B9" s="8"/>
      <c r="C9" s="12"/>
      <c r="D9" s="13" t="s">
        <v>25</v>
      </c>
      <c r="E9" s="14"/>
      <c r="L9" s="7"/>
      <c r="M9" s="7"/>
    </row>
    <row r="10" spans="1:14" s="6" customFormat="1" ht="20.100000000000001" customHeight="1">
      <c r="A10" s="11"/>
      <c r="B10" s="11"/>
      <c r="C10" s="11"/>
      <c r="D10" s="11"/>
      <c r="E10" s="11"/>
      <c r="L10" s="7"/>
      <c r="M10" s="7"/>
    </row>
    <row r="11" spans="1:14" s="6" customFormat="1" ht="29.45" customHeight="1">
      <c r="A11" s="8" t="s">
        <v>26</v>
      </c>
      <c r="B11" s="8"/>
      <c r="C11" s="16"/>
      <c r="D11" s="13" t="s">
        <v>27</v>
      </c>
      <c r="E11" s="12" t="s">
        <v>28</v>
      </c>
      <c r="L11" s="7"/>
      <c r="M11" s="7"/>
    </row>
    <row r="12" spans="1:14" s="6" customFormat="1" ht="20.100000000000001" customHeight="1">
      <c r="A12" s="11"/>
      <c r="B12" s="11"/>
      <c r="C12" s="11"/>
      <c r="D12" s="11"/>
      <c r="E12" s="11"/>
      <c r="L12" s="18"/>
      <c r="M12" s="18"/>
    </row>
    <row r="13" spans="1:14" s="6" customFormat="1" ht="20.100000000000001" customHeight="1">
      <c r="A13" s="8" t="s">
        <v>29</v>
      </c>
      <c r="B13" s="8"/>
      <c r="C13" s="53"/>
      <c r="D13" s="13" t="s">
        <v>30</v>
      </c>
      <c r="E13" s="74"/>
      <c r="L13" s="18"/>
      <c r="M13" s="18"/>
    </row>
    <row r="14" spans="1:14" s="6" customFormat="1" ht="20.100000000000001" customHeight="1">
      <c r="A14" s="11"/>
      <c r="B14" s="11"/>
      <c r="C14" s="11"/>
      <c r="D14" s="11"/>
      <c r="E14" s="11"/>
      <c r="L14" s="22"/>
      <c r="M14" s="22"/>
    </row>
    <row r="15" spans="1:14" s="6" customFormat="1" ht="20.100000000000001" customHeight="1">
      <c r="A15" s="8" t="s">
        <v>31</v>
      </c>
      <c r="B15" s="8"/>
      <c r="C15" s="12"/>
      <c r="D15" s="17"/>
      <c r="E15" s="23"/>
      <c r="L15" s="22"/>
      <c r="M15" s="22"/>
    </row>
    <row r="16" spans="1:14" s="6" customFormat="1" ht="20.100000000000001" customHeight="1">
      <c r="A16" s="11"/>
      <c r="B16" s="11"/>
      <c r="C16" s="11"/>
      <c r="D16" s="11"/>
      <c r="E16" s="11"/>
      <c r="L16" s="22"/>
      <c r="M16" s="22"/>
    </row>
    <row r="17" spans="1:13" s="6" customFormat="1" ht="20.100000000000001" customHeight="1">
      <c r="A17" s="8" t="s">
        <v>32</v>
      </c>
      <c r="B17" s="8"/>
      <c r="C17" s="12"/>
      <c r="D17" s="13" t="s">
        <v>33</v>
      </c>
      <c r="E17" s="19"/>
      <c r="L17" s="22"/>
      <c r="M17" s="22"/>
    </row>
    <row r="18" spans="1:13" s="6" customFormat="1" ht="20.100000000000001" customHeight="1">
      <c r="A18" s="11"/>
      <c r="B18" s="11"/>
      <c r="C18" s="11"/>
      <c r="D18" s="11"/>
      <c r="E18" s="11"/>
      <c r="L18" s="24"/>
      <c r="M18" s="24"/>
    </row>
    <row r="19" spans="1:13" s="6" customFormat="1" ht="20.100000000000001" customHeight="1">
      <c r="A19" s="8" t="s">
        <v>34</v>
      </c>
      <c r="B19" s="8"/>
      <c r="C19" s="25"/>
      <c r="D19" s="10"/>
      <c r="E19" s="26"/>
      <c r="L19" s="24"/>
      <c r="M19" s="24"/>
    </row>
    <row r="20" spans="1:13" s="6" customFormat="1" ht="20.100000000000001" customHeight="1">
      <c r="A20" s="1"/>
      <c r="B20" s="1"/>
      <c r="C20" s="2"/>
      <c r="D20" s="2"/>
      <c r="E20" s="2"/>
      <c r="L20" s="24"/>
      <c r="M20" s="24"/>
    </row>
    <row r="21" spans="1:13" s="6" customFormat="1" ht="20.100000000000001" customHeight="1">
      <c r="A21" s="28"/>
      <c r="B21" s="28"/>
      <c r="C21" s="28"/>
      <c r="D21" s="28"/>
      <c r="E21" s="28"/>
      <c r="L21" s="24"/>
      <c r="M21" s="24"/>
    </row>
    <row r="22" spans="1:13" s="6" customFormat="1" ht="30" customHeight="1">
      <c r="A22" s="29" t="s">
        <v>35</v>
      </c>
      <c r="B22" s="29" t="s">
        <v>36</v>
      </c>
      <c r="C22" s="29" t="s">
        <v>37</v>
      </c>
      <c r="D22" s="29" t="s">
        <v>38</v>
      </c>
      <c r="E22" s="29" t="s">
        <v>39</v>
      </c>
      <c r="L22" s="24"/>
      <c r="M22" s="24"/>
    </row>
    <row r="23" spans="1:13" ht="18.75">
      <c r="A23" s="55" t="s">
        <v>106</v>
      </c>
      <c r="B23" s="55">
        <v>1900078449</v>
      </c>
      <c r="C23" s="62" t="s">
        <v>140</v>
      </c>
      <c r="D23" s="57">
        <v>1</v>
      </c>
      <c r="E23" s="31"/>
      <c r="F23"/>
    </row>
    <row r="24" spans="1:13" ht="18.75">
      <c r="A24" s="55" t="s">
        <v>73</v>
      </c>
      <c r="B24" s="55">
        <v>1900080209</v>
      </c>
      <c r="C24" s="62" t="s">
        <v>141</v>
      </c>
      <c r="D24" s="57">
        <v>1</v>
      </c>
      <c r="E24" s="31"/>
      <c r="F24"/>
    </row>
    <row r="25" spans="1:13" ht="18.75">
      <c r="A25" s="55" t="s">
        <v>74</v>
      </c>
      <c r="B25" s="55">
        <v>1900080211</v>
      </c>
      <c r="C25" s="62" t="s">
        <v>142</v>
      </c>
      <c r="D25" s="57">
        <v>1</v>
      </c>
      <c r="E25" s="31"/>
      <c r="F25"/>
    </row>
    <row r="26" spans="1:13" ht="18.75">
      <c r="A26" s="55" t="s">
        <v>75</v>
      </c>
      <c r="B26" s="55">
        <v>1609050151</v>
      </c>
      <c r="C26" s="62" t="s">
        <v>143</v>
      </c>
      <c r="D26" s="57">
        <v>1</v>
      </c>
      <c r="E26" s="31"/>
      <c r="F26"/>
    </row>
    <row r="27" spans="1:13" ht="18.75">
      <c r="A27" s="55" t="s">
        <v>76</v>
      </c>
      <c r="B27" s="55">
        <v>1208090050</v>
      </c>
      <c r="C27" s="62" t="s">
        <v>144</v>
      </c>
      <c r="D27" s="57">
        <v>1</v>
      </c>
      <c r="E27" s="31"/>
      <c r="F27"/>
    </row>
    <row r="28" spans="1:13" ht="18.75">
      <c r="A28" s="55" t="s">
        <v>77</v>
      </c>
      <c r="B28" s="55">
        <v>1412191220</v>
      </c>
      <c r="C28" s="62" t="s">
        <v>145</v>
      </c>
      <c r="D28" s="57">
        <v>1</v>
      </c>
      <c r="E28" s="31"/>
      <c r="F28"/>
    </row>
    <row r="29" spans="1:13" ht="18.75">
      <c r="A29" s="55" t="s">
        <v>78</v>
      </c>
      <c r="B29" s="55">
        <v>18000098917</v>
      </c>
      <c r="C29" s="62" t="s">
        <v>146</v>
      </c>
      <c r="D29" s="57">
        <v>1</v>
      </c>
      <c r="E29" s="31"/>
      <c r="F29" s="75"/>
    </row>
    <row r="30" spans="1:13" ht="18.75">
      <c r="A30" s="55" t="s">
        <v>79</v>
      </c>
      <c r="B30" s="55">
        <v>1900080213</v>
      </c>
      <c r="C30" s="62" t="s">
        <v>147</v>
      </c>
      <c r="D30" s="57">
        <v>1</v>
      </c>
      <c r="E30" s="31"/>
    </row>
    <row r="31" spans="1:13" ht="18.75">
      <c r="A31" s="55" t="s">
        <v>80</v>
      </c>
      <c r="B31" s="55">
        <v>1900074045</v>
      </c>
      <c r="C31" s="62" t="s">
        <v>148</v>
      </c>
      <c r="D31" s="57">
        <v>1</v>
      </c>
      <c r="E31" s="31"/>
    </row>
    <row r="32" spans="1:13" ht="18.75">
      <c r="A32" s="55" t="s">
        <v>81</v>
      </c>
      <c r="B32" s="55">
        <v>1307030340</v>
      </c>
      <c r="C32" s="62" t="s">
        <v>149</v>
      </c>
      <c r="D32" s="57">
        <v>1</v>
      </c>
      <c r="E32" s="31"/>
    </row>
    <row r="33" spans="1:5" ht="18.75">
      <c r="A33" s="55" t="s">
        <v>82</v>
      </c>
      <c r="B33" s="55">
        <v>1210100630</v>
      </c>
      <c r="C33" s="62" t="s">
        <v>150</v>
      </c>
      <c r="D33" s="57">
        <v>1</v>
      </c>
      <c r="E33" s="31"/>
    </row>
    <row r="34" spans="1:5" ht="18.75">
      <c r="A34" s="55" t="s">
        <v>78</v>
      </c>
      <c r="B34" s="55">
        <v>1210100640</v>
      </c>
      <c r="C34" s="62" t="s">
        <v>151</v>
      </c>
      <c r="D34" s="57">
        <v>1</v>
      </c>
      <c r="E34" s="31"/>
    </row>
    <row r="35" spans="1:5" ht="18.75">
      <c r="A35" s="55" t="s">
        <v>152</v>
      </c>
      <c r="B35" s="55">
        <v>1210100640</v>
      </c>
      <c r="C35" s="62" t="s">
        <v>153</v>
      </c>
      <c r="D35" s="57">
        <v>0</v>
      </c>
      <c r="E35" s="31"/>
    </row>
    <row r="36" spans="1:5" ht="18.75">
      <c r="A36" s="55" t="s">
        <v>105</v>
      </c>
      <c r="B36" s="55">
        <v>1800043675</v>
      </c>
      <c r="C36" s="62" t="s">
        <v>154</v>
      </c>
      <c r="D36" s="57">
        <v>1</v>
      </c>
      <c r="E36" s="31"/>
    </row>
    <row r="37" spans="1:5" ht="18.75">
      <c r="A37" s="55" t="s">
        <v>84</v>
      </c>
      <c r="B37" s="55">
        <v>1208090150</v>
      </c>
      <c r="C37" s="62" t="s">
        <v>155</v>
      </c>
      <c r="D37" s="57">
        <v>1</v>
      </c>
      <c r="E37" s="31"/>
    </row>
    <row r="38" spans="1:5" ht="18.75">
      <c r="A38" s="55"/>
      <c r="B38" s="55"/>
      <c r="C38" s="62"/>
      <c r="D38" s="57">
        <f>SUM(D23:D37)</f>
        <v>14</v>
      </c>
      <c r="E38" s="31"/>
    </row>
    <row r="39" spans="1:5" ht="18.75">
      <c r="A39" s="55" t="s">
        <v>156</v>
      </c>
      <c r="B39" s="55">
        <v>190703742</v>
      </c>
      <c r="C39" s="62" t="s">
        <v>157</v>
      </c>
      <c r="D39" s="63">
        <v>0</v>
      </c>
      <c r="E39" s="33"/>
    </row>
    <row r="40" spans="1:5" ht="18.75">
      <c r="A40" s="54" t="s">
        <v>60</v>
      </c>
      <c r="B40" s="61">
        <v>190703741</v>
      </c>
      <c r="C40" s="62" t="s">
        <v>158</v>
      </c>
      <c r="D40" s="63">
        <v>3</v>
      </c>
      <c r="E40" s="33"/>
    </row>
    <row r="41" spans="1:5" ht="18.75">
      <c r="A41" s="54" t="s">
        <v>61</v>
      </c>
      <c r="B41" s="61">
        <v>190703739</v>
      </c>
      <c r="C41" s="62" t="s">
        <v>159</v>
      </c>
      <c r="D41" s="63">
        <v>4</v>
      </c>
      <c r="E41" s="33"/>
    </row>
    <row r="42" spans="1:5" ht="18.75">
      <c r="A42" s="54" t="s">
        <v>62</v>
      </c>
      <c r="B42" s="54">
        <v>2100042949</v>
      </c>
      <c r="C42" s="62" t="s">
        <v>160</v>
      </c>
      <c r="D42" s="63">
        <v>2</v>
      </c>
      <c r="E42" s="33"/>
    </row>
    <row r="43" spans="1:5" ht="18.75">
      <c r="A43" s="54" t="s">
        <v>86</v>
      </c>
      <c r="B43" s="61">
        <v>190703735</v>
      </c>
      <c r="C43" s="62" t="s">
        <v>161</v>
      </c>
      <c r="D43" s="63">
        <v>2</v>
      </c>
      <c r="E43" s="33"/>
    </row>
    <row r="44" spans="1:5" ht="18.75">
      <c r="A44" s="54" t="s">
        <v>63</v>
      </c>
      <c r="B44" s="54">
        <v>2100004423</v>
      </c>
      <c r="C44" s="62" t="s">
        <v>162</v>
      </c>
      <c r="D44" s="63">
        <v>4</v>
      </c>
      <c r="E44" s="33"/>
    </row>
    <row r="45" spans="1:5" ht="18.75">
      <c r="A45" s="54" t="s">
        <v>64</v>
      </c>
      <c r="B45" s="61">
        <v>190703730</v>
      </c>
      <c r="C45" s="62" t="s">
        <v>163</v>
      </c>
      <c r="D45" s="63">
        <v>1</v>
      </c>
      <c r="E45" s="33"/>
    </row>
    <row r="46" spans="1:5" ht="18.75">
      <c r="A46" s="54" t="s">
        <v>65</v>
      </c>
      <c r="B46" s="61">
        <v>190703729</v>
      </c>
      <c r="C46" s="62" t="s">
        <v>164</v>
      </c>
      <c r="D46" s="63">
        <v>3</v>
      </c>
      <c r="E46" s="33"/>
    </row>
    <row r="47" spans="1:5" ht="18.75">
      <c r="A47" s="54" t="s">
        <v>66</v>
      </c>
      <c r="B47" s="61">
        <v>190703726</v>
      </c>
      <c r="C47" s="62" t="s">
        <v>165</v>
      </c>
      <c r="D47" s="63">
        <v>3</v>
      </c>
      <c r="E47" s="33"/>
    </row>
    <row r="48" spans="1:5" ht="18.75">
      <c r="A48" s="54" t="s">
        <v>67</v>
      </c>
      <c r="B48" s="54">
        <v>2000115774</v>
      </c>
      <c r="C48" s="62" t="s">
        <v>166</v>
      </c>
      <c r="D48" s="63">
        <v>3</v>
      </c>
      <c r="E48" s="33"/>
    </row>
    <row r="49" spans="1:5" ht="18.75">
      <c r="A49" s="54" t="s">
        <v>167</v>
      </c>
      <c r="B49" s="61">
        <v>190703722</v>
      </c>
      <c r="C49" s="62" t="s">
        <v>168</v>
      </c>
      <c r="D49" s="63">
        <v>2</v>
      </c>
      <c r="E49" s="33"/>
    </row>
    <row r="50" spans="1:5" ht="18.75">
      <c r="A50" s="58" t="s">
        <v>68</v>
      </c>
      <c r="B50" s="64">
        <v>190703721</v>
      </c>
      <c r="C50" s="65" t="s">
        <v>169</v>
      </c>
      <c r="D50" s="63">
        <v>2</v>
      </c>
      <c r="E50" s="33"/>
    </row>
    <row r="51" spans="1:5" ht="18.75">
      <c r="A51" s="54" t="s">
        <v>170</v>
      </c>
      <c r="B51" s="61">
        <v>190703719</v>
      </c>
      <c r="C51" s="62" t="s">
        <v>171</v>
      </c>
      <c r="D51" s="63">
        <v>2</v>
      </c>
      <c r="E51" s="33"/>
    </row>
    <row r="52" spans="1:5" ht="18.75">
      <c r="A52" s="58" t="s">
        <v>87</v>
      </c>
      <c r="B52" s="64">
        <v>190703718</v>
      </c>
      <c r="C52" s="65" t="s">
        <v>172</v>
      </c>
      <c r="D52" s="63">
        <v>4</v>
      </c>
      <c r="E52" s="33"/>
    </row>
    <row r="53" spans="1:5" ht="18.75">
      <c r="A53" s="54" t="s">
        <v>69</v>
      </c>
      <c r="B53" s="61">
        <v>190703717</v>
      </c>
      <c r="C53" s="62" t="s">
        <v>173</v>
      </c>
      <c r="D53" s="63">
        <v>2</v>
      </c>
      <c r="E53" s="33"/>
    </row>
    <row r="54" spans="1:5" ht="18.75">
      <c r="A54" s="58" t="s">
        <v>70</v>
      </c>
      <c r="B54" s="64">
        <v>190703716</v>
      </c>
      <c r="C54" s="65" t="s">
        <v>174</v>
      </c>
      <c r="D54" s="63">
        <v>3</v>
      </c>
      <c r="E54" s="33"/>
    </row>
    <row r="55" spans="1:5" ht="18.75">
      <c r="A55" s="58" t="s">
        <v>71</v>
      </c>
      <c r="B55" s="64">
        <v>190703713</v>
      </c>
      <c r="C55" s="65" t="s">
        <v>175</v>
      </c>
      <c r="D55" s="57">
        <v>4</v>
      </c>
      <c r="E55" s="5"/>
    </row>
    <row r="56" spans="1:5" ht="18.75">
      <c r="A56" s="54" t="s">
        <v>72</v>
      </c>
      <c r="B56" s="61">
        <v>190703712</v>
      </c>
      <c r="C56" s="62" t="s">
        <v>176</v>
      </c>
      <c r="D56" s="57">
        <v>4</v>
      </c>
      <c r="E56" s="5"/>
    </row>
    <row r="57" spans="1:5" ht="18.75">
      <c r="A57" s="54"/>
      <c r="B57" s="61"/>
      <c r="C57" s="62"/>
      <c r="D57" s="57">
        <f>SUM(D39:D56)</f>
        <v>48</v>
      </c>
      <c r="E57" s="5"/>
    </row>
    <row r="58" spans="1:5" ht="18.75">
      <c r="A58" s="59" t="s">
        <v>90</v>
      </c>
      <c r="B58" s="59">
        <v>210936605</v>
      </c>
      <c r="C58" s="65" t="s">
        <v>177</v>
      </c>
      <c r="D58" s="57">
        <v>4</v>
      </c>
      <c r="E58" s="5"/>
    </row>
    <row r="59" spans="1:5" ht="18.75">
      <c r="A59" s="59" t="s">
        <v>91</v>
      </c>
      <c r="B59" s="59">
        <v>210936605</v>
      </c>
      <c r="C59" s="65" t="s">
        <v>178</v>
      </c>
      <c r="D59" s="57">
        <v>4</v>
      </c>
      <c r="E59" s="5"/>
    </row>
    <row r="60" spans="1:5" ht="18.75">
      <c r="A60" s="59" t="s">
        <v>92</v>
      </c>
      <c r="B60" s="59" t="s">
        <v>93</v>
      </c>
      <c r="C60" s="65" t="s">
        <v>179</v>
      </c>
      <c r="D60" s="57">
        <v>4</v>
      </c>
      <c r="E60" s="5"/>
    </row>
    <row r="61" spans="1:5" ht="18.75">
      <c r="A61" s="59" t="s">
        <v>94</v>
      </c>
      <c r="B61" s="59" t="s">
        <v>95</v>
      </c>
      <c r="C61" s="65" t="s">
        <v>180</v>
      </c>
      <c r="D61" s="57">
        <v>4</v>
      </c>
      <c r="E61" s="5"/>
    </row>
    <row r="62" spans="1:5" ht="18.75">
      <c r="A62" s="59" t="s">
        <v>181</v>
      </c>
      <c r="B62" s="59" t="s">
        <v>182</v>
      </c>
      <c r="C62" s="65" t="s">
        <v>183</v>
      </c>
      <c r="D62" s="57">
        <v>4</v>
      </c>
      <c r="E62" s="5"/>
    </row>
    <row r="63" spans="1:5" ht="18.75">
      <c r="A63" s="59" t="s">
        <v>96</v>
      </c>
      <c r="B63" s="59" t="s">
        <v>97</v>
      </c>
      <c r="C63" s="65" t="s">
        <v>184</v>
      </c>
      <c r="D63" s="57">
        <v>4</v>
      </c>
      <c r="E63" s="5"/>
    </row>
    <row r="64" spans="1:5" ht="18.75">
      <c r="A64" s="59" t="s">
        <v>88</v>
      </c>
      <c r="B64" s="59" t="s">
        <v>89</v>
      </c>
      <c r="C64" s="65" t="s">
        <v>185</v>
      </c>
      <c r="D64" s="57">
        <v>4</v>
      </c>
      <c r="E64" s="5"/>
    </row>
    <row r="65" spans="1:5" ht="18.75">
      <c r="A65" s="59" t="s">
        <v>98</v>
      </c>
      <c r="B65" s="59" t="s">
        <v>99</v>
      </c>
      <c r="C65" s="65" t="s">
        <v>186</v>
      </c>
      <c r="D65" s="57">
        <v>4</v>
      </c>
      <c r="E65" s="5"/>
    </row>
    <row r="66" spans="1:5" ht="18.75">
      <c r="A66" s="59" t="s">
        <v>187</v>
      </c>
      <c r="B66" s="59" t="s">
        <v>104</v>
      </c>
      <c r="C66" s="65" t="s">
        <v>188</v>
      </c>
      <c r="D66" s="57">
        <v>4</v>
      </c>
      <c r="E66" s="5"/>
    </row>
    <row r="67" spans="1:5" ht="18.75">
      <c r="A67" s="59" t="s">
        <v>100</v>
      </c>
      <c r="B67" s="59" t="s">
        <v>101</v>
      </c>
      <c r="C67" s="65" t="s">
        <v>189</v>
      </c>
      <c r="D67" s="57">
        <v>4</v>
      </c>
      <c r="E67" s="5"/>
    </row>
    <row r="68" spans="1:5" ht="18.75">
      <c r="A68" s="59" t="s">
        <v>190</v>
      </c>
      <c r="B68" s="59" t="s">
        <v>103</v>
      </c>
      <c r="C68" s="65" t="s">
        <v>191</v>
      </c>
      <c r="D68" s="57">
        <v>4</v>
      </c>
      <c r="E68" s="5"/>
    </row>
    <row r="69" spans="1:5" ht="18.75">
      <c r="A69" s="59" t="s">
        <v>102</v>
      </c>
      <c r="B69" s="59" t="s">
        <v>103</v>
      </c>
      <c r="C69" s="65" t="s">
        <v>192</v>
      </c>
      <c r="D69" s="57">
        <v>4</v>
      </c>
      <c r="E69" s="5"/>
    </row>
    <row r="70" spans="1:5" ht="18.75">
      <c r="A70" s="59"/>
      <c r="B70" s="59"/>
      <c r="C70" s="65"/>
      <c r="D70" s="57">
        <f>SUM(D58:D69)</f>
        <v>48</v>
      </c>
      <c r="E70" s="5"/>
    </row>
    <row r="71" spans="1:5" ht="18.75">
      <c r="A71" s="76"/>
      <c r="B71" s="76"/>
      <c r="C71" s="77"/>
      <c r="D71" s="78"/>
      <c r="E71" s="37"/>
    </row>
    <row r="72" spans="1:5">
      <c r="A72" s="37"/>
      <c r="B72" s="35"/>
      <c r="C72" s="35"/>
      <c r="D72" s="35"/>
      <c r="E72" s="35"/>
    </row>
    <row r="73" spans="1:5">
      <c r="A73" s="37"/>
      <c r="B73" s="35"/>
      <c r="C73" s="35"/>
      <c r="D73" s="35"/>
      <c r="E73" s="35"/>
    </row>
    <row r="74" spans="1:5" ht="15.75">
      <c r="A74" s="37"/>
      <c r="B74" s="79" t="s">
        <v>193</v>
      </c>
      <c r="C74" s="79"/>
      <c r="D74" s="35"/>
      <c r="E74" s="35"/>
    </row>
    <row r="75" spans="1:5" ht="15.75">
      <c r="A75" s="37"/>
      <c r="B75" s="80" t="s">
        <v>194</v>
      </c>
      <c r="C75" s="80" t="s">
        <v>195</v>
      </c>
      <c r="D75" s="35"/>
      <c r="E75" s="35"/>
    </row>
    <row r="76" spans="1:5" ht="15.75">
      <c r="A76" s="37"/>
      <c r="B76" s="81"/>
      <c r="C76" s="80" t="s">
        <v>196</v>
      </c>
      <c r="D76" s="35"/>
      <c r="E76" s="35"/>
    </row>
    <row r="77" spans="1:5">
      <c r="A77" s="37"/>
      <c r="B77" s="31">
        <v>1</v>
      </c>
      <c r="C77" s="82" t="s">
        <v>197</v>
      </c>
      <c r="D77" s="35"/>
      <c r="E77" s="35"/>
    </row>
    <row r="78" spans="1:5">
      <c r="A78" s="37"/>
      <c r="B78" s="83">
        <v>1</v>
      </c>
      <c r="C78" s="82" t="s">
        <v>198</v>
      </c>
      <c r="D78" s="35"/>
      <c r="E78" s="35"/>
    </row>
    <row r="79" spans="1:5">
      <c r="A79" s="37"/>
      <c r="B79" s="83">
        <v>2</v>
      </c>
      <c r="C79" s="82" t="s">
        <v>199</v>
      </c>
      <c r="D79" s="35"/>
      <c r="E79" s="35"/>
    </row>
    <row r="80" spans="1:5">
      <c r="A80" s="37"/>
      <c r="B80" s="83">
        <v>1</v>
      </c>
      <c r="C80" s="82" t="s">
        <v>200</v>
      </c>
      <c r="D80" s="35"/>
      <c r="E80" s="35"/>
    </row>
    <row r="81" spans="1:5">
      <c r="A81" s="37"/>
      <c r="B81" s="83">
        <v>1</v>
      </c>
      <c r="C81" s="82" t="s">
        <v>201</v>
      </c>
      <c r="D81" s="35"/>
      <c r="E81" s="35"/>
    </row>
    <row r="82" spans="1:5">
      <c r="A82" s="37"/>
      <c r="B82" s="83">
        <v>1</v>
      </c>
      <c r="C82" s="82" t="s">
        <v>202</v>
      </c>
      <c r="D82" s="35"/>
      <c r="E82" s="35"/>
    </row>
    <row r="83" spans="1:5">
      <c r="A83" s="37"/>
      <c r="B83" s="83">
        <v>1</v>
      </c>
      <c r="C83" s="82" t="s">
        <v>203</v>
      </c>
      <c r="D83" s="35"/>
      <c r="E83" s="35"/>
    </row>
    <row r="84" spans="1:5">
      <c r="A84" s="37"/>
      <c r="B84" s="83">
        <v>1</v>
      </c>
      <c r="C84" s="82" t="s">
        <v>204</v>
      </c>
      <c r="D84" s="35"/>
      <c r="E84" s="35"/>
    </row>
    <row r="85" spans="1:5">
      <c r="A85" s="37"/>
      <c r="B85" s="83">
        <v>1</v>
      </c>
      <c r="C85" s="82" t="s">
        <v>205</v>
      </c>
      <c r="D85" s="35"/>
      <c r="E85" s="35"/>
    </row>
    <row r="86" spans="1:5">
      <c r="A86" s="37"/>
      <c r="B86" s="83">
        <v>6</v>
      </c>
      <c r="C86" s="82" t="s">
        <v>206</v>
      </c>
      <c r="D86" s="35"/>
      <c r="E86" s="35"/>
    </row>
    <row r="87" spans="1:5" s="42" customFormat="1" ht="15.75">
      <c r="A87" s="37"/>
      <c r="B87" s="83">
        <v>6</v>
      </c>
      <c r="C87" s="82" t="s">
        <v>207</v>
      </c>
      <c r="D87" s="35"/>
      <c r="E87" s="35"/>
    </row>
    <row r="88" spans="1:5" s="42" customFormat="1" ht="15.75">
      <c r="A88" s="37"/>
      <c r="B88" s="83">
        <v>1</v>
      </c>
      <c r="C88" s="82" t="s">
        <v>208</v>
      </c>
      <c r="D88" s="35"/>
      <c r="E88" s="35"/>
    </row>
    <row r="89" spans="1:5" s="42" customFormat="1" ht="15.75">
      <c r="A89" s="37"/>
      <c r="B89" s="83">
        <v>1</v>
      </c>
      <c r="C89" s="82" t="s">
        <v>209</v>
      </c>
      <c r="D89" s="35"/>
      <c r="E89" s="35"/>
    </row>
    <row r="90" spans="1:5" s="42" customFormat="1" ht="15.75">
      <c r="A90" s="37"/>
      <c r="B90" s="83">
        <v>2</v>
      </c>
      <c r="C90" s="82" t="s">
        <v>210</v>
      </c>
      <c r="D90" s="35"/>
      <c r="E90" s="35"/>
    </row>
    <row r="91" spans="1:5" s="42" customFormat="1" ht="15.75">
      <c r="A91" s="37"/>
      <c r="B91" s="83">
        <v>2</v>
      </c>
      <c r="C91" s="82" t="s">
        <v>211</v>
      </c>
      <c r="D91" s="35"/>
      <c r="E91" s="35"/>
    </row>
    <row r="92" spans="1:5" s="42" customFormat="1" ht="15.75">
      <c r="A92" s="37"/>
      <c r="B92" s="83">
        <v>2</v>
      </c>
      <c r="C92" s="82" t="s">
        <v>212</v>
      </c>
      <c r="D92" s="35"/>
      <c r="E92" s="35"/>
    </row>
    <row r="93" spans="1:5" customFormat="1" ht="15.75">
      <c r="A93" s="37"/>
      <c r="B93" s="83">
        <v>2</v>
      </c>
      <c r="C93" s="82" t="s">
        <v>213</v>
      </c>
      <c r="D93" s="35"/>
      <c r="E93" s="35"/>
    </row>
    <row r="94" spans="1:5" customFormat="1" ht="15.75">
      <c r="A94" s="37"/>
      <c r="B94" s="83">
        <v>2</v>
      </c>
      <c r="C94" s="82" t="s">
        <v>214</v>
      </c>
      <c r="D94" s="35"/>
      <c r="E94" s="35"/>
    </row>
    <row r="95" spans="1:5" s="42" customFormat="1" ht="15.75">
      <c r="A95" s="37"/>
      <c r="B95" s="83">
        <v>1</v>
      </c>
      <c r="C95" s="82" t="s">
        <v>197</v>
      </c>
      <c r="D95" s="35"/>
      <c r="E95" s="35"/>
    </row>
    <row r="96" spans="1:5" s="42" customFormat="1" ht="15.75">
      <c r="A96" s="37"/>
      <c r="B96"/>
      <c r="C96"/>
      <c r="D96" s="35"/>
      <c r="E96" s="35"/>
    </row>
    <row r="97" spans="1:5" s="46" customFormat="1" ht="20.100000000000001" customHeight="1">
      <c r="A97" s="37"/>
      <c r="B97" s="84" t="s">
        <v>215</v>
      </c>
      <c r="C97" s="84"/>
      <c r="D97" s="35"/>
      <c r="E97" s="35"/>
    </row>
    <row r="98" spans="1:5" s="46" customFormat="1" ht="20.100000000000001" customHeight="1">
      <c r="A98" s="37"/>
      <c r="B98" s="31">
        <v>1</v>
      </c>
      <c r="C98" s="82" t="s">
        <v>216</v>
      </c>
      <c r="D98" s="35"/>
      <c r="E98" s="35"/>
    </row>
    <row r="99" spans="1:5">
      <c r="A99" s="37"/>
      <c r="B99" s="83">
        <v>2</v>
      </c>
      <c r="C99" s="82" t="s">
        <v>217</v>
      </c>
      <c r="D99" s="35"/>
      <c r="E99" s="35"/>
    </row>
    <row r="100" spans="1:5">
      <c r="A100" s="37"/>
      <c r="B100" s="83">
        <v>1</v>
      </c>
      <c r="C100" s="82" t="s">
        <v>218</v>
      </c>
      <c r="D100" s="35"/>
      <c r="E100" s="35"/>
    </row>
    <row r="101" spans="1:5">
      <c r="A101" s="37"/>
      <c r="B101" s="83">
        <v>1</v>
      </c>
      <c r="C101" s="82" t="s">
        <v>219</v>
      </c>
      <c r="D101" s="35"/>
      <c r="E101" s="35"/>
    </row>
    <row r="102" spans="1:5">
      <c r="A102" s="37"/>
      <c r="B102" s="83">
        <v>2</v>
      </c>
      <c r="C102" s="82" t="s">
        <v>220</v>
      </c>
      <c r="D102" s="35"/>
      <c r="E102" s="35"/>
    </row>
    <row r="103" spans="1:5">
      <c r="A103" s="37"/>
      <c r="B103" s="83">
        <v>2</v>
      </c>
      <c r="C103" s="82" t="s">
        <v>221</v>
      </c>
      <c r="D103" s="35"/>
      <c r="E103" s="35"/>
    </row>
    <row r="104" spans="1:5">
      <c r="A104" s="37"/>
      <c r="B104" s="83">
        <v>1</v>
      </c>
      <c r="C104" s="82" t="s">
        <v>222</v>
      </c>
      <c r="D104" s="35"/>
      <c r="E104" s="35"/>
    </row>
    <row r="105" spans="1:5">
      <c r="A105" s="37"/>
      <c r="B105" s="83">
        <v>1</v>
      </c>
      <c r="C105" s="82" t="s">
        <v>223</v>
      </c>
      <c r="D105" s="35"/>
      <c r="E105" s="35"/>
    </row>
    <row r="106" spans="1:5">
      <c r="A106" s="37"/>
      <c r="B106" s="83">
        <v>1</v>
      </c>
      <c r="C106" s="82" t="s">
        <v>224</v>
      </c>
      <c r="D106" s="35"/>
      <c r="E106" s="35"/>
    </row>
    <row r="107" spans="1:5">
      <c r="A107" s="37"/>
      <c r="B107" s="83">
        <v>1</v>
      </c>
      <c r="C107" s="82" t="s">
        <v>225</v>
      </c>
      <c r="D107" s="35"/>
      <c r="E107" s="35"/>
    </row>
    <row r="108" spans="1:5">
      <c r="A108" s="37"/>
      <c r="B108" s="83">
        <v>1</v>
      </c>
      <c r="C108" s="82" t="s">
        <v>226</v>
      </c>
      <c r="D108" s="35"/>
      <c r="E108" s="35"/>
    </row>
    <row r="109" spans="1:5">
      <c r="A109" s="37"/>
      <c r="B109" s="83">
        <v>1</v>
      </c>
      <c r="C109" s="82" t="s">
        <v>227</v>
      </c>
      <c r="D109" s="35"/>
      <c r="E109" s="35"/>
    </row>
    <row r="110" spans="1:5">
      <c r="A110" s="37"/>
      <c r="B110" s="83">
        <v>4</v>
      </c>
      <c r="C110" s="82" t="s">
        <v>228</v>
      </c>
      <c r="D110" s="35"/>
      <c r="E110" s="35"/>
    </row>
    <row r="111" spans="1:5">
      <c r="A111" s="37"/>
      <c r="B111" s="83">
        <v>1</v>
      </c>
      <c r="C111" s="82" t="s">
        <v>229</v>
      </c>
      <c r="D111" s="35"/>
      <c r="E111" s="35"/>
    </row>
    <row r="112" spans="1:5">
      <c r="A112" s="37"/>
      <c r="B112" s="83">
        <v>4</v>
      </c>
      <c r="C112" s="82" t="s">
        <v>230</v>
      </c>
      <c r="D112" s="35"/>
      <c r="E112" s="35"/>
    </row>
    <row r="113" spans="1:9">
      <c r="A113" s="37"/>
      <c r="B113" s="83">
        <v>5</v>
      </c>
      <c r="C113" s="82" t="s">
        <v>231</v>
      </c>
      <c r="D113" s="35"/>
      <c r="E113" s="35"/>
    </row>
    <row r="114" spans="1:9">
      <c r="A114" s="37"/>
      <c r="B114" s="83">
        <v>1</v>
      </c>
      <c r="C114" s="82" t="s">
        <v>232</v>
      </c>
      <c r="D114" s="35"/>
      <c r="E114" s="35"/>
    </row>
    <row r="115" spans="1:9">
      <c r="A115" s="37"/>
      <c r="B115" s="83">
        <v>2</v>
      </c>
      <c r="C115" s="82" t="s">
        <v>233</v>
      </c>
      <c r="D115" s="35"/>
      <c r="E115" s="35"/>
    </row>
    <row r="116" spans="1:9">
      <c r="A116" s="37"/>
      <c r="B116" s="4"/>
      <c r="C116" s="4"/>
      <c r="D116" s="35"/>
      <c r="E116" s="35"/>
    </row>
    <row r="117" spans="1:9">
      <c r="A117" s="37"/>
      <c r="B117" s="34">
        <v>1</v>
      </c>
      <c r="C117" s="4" t="s">
        <v>234</v>
      </c>
      <c r="D117" s="35"/>
      <c r="E117" s="35"/>
    </row>
    <row r="118" spans="1:9">
      <c r="A118" s="37"/>
      <c r="B118" s="34">
        <v>1</v>
      </c>
      <c r="C118" s="4" t="s">
        <v>235</v>
      </c>
      <c r="D118" s="35"/>
      <c r="E118" s="35"/>
    </row>
    <row r="119" spans="1:9">
      <c r="A119" s="37"/>
      <c r="B119" s="34">
        <v>1</v>
      </c>
      <c r="C119" s="4" t="s">
        <v>236</v>
      </c>
      <c r="D119" s="35"/>
      <c r="E119" s="35"/>
    </row>
    <row r="120" spans="1:9">
      <c r="A120" s="37"/>
      <c r="B120" s="34"/>
      <c r="C120" s="4"/>
      <c r="D120" s="35"/>
      <c r="E120" s="35"/>
    </row>
    <row r="121" spans="1:9">
      <c r="A121" s="37"/>
      <c r="B121" s="34"/>
      <c r="C121" s="4"/>
      <c r="D121" s="35"/>
      <c r="E121" s="35"/>
    </row>
    <row r="122" spans="1:9">
      <c r="A122" s="37"/>
      <c r="B122" s="35"/>
      <c r="C122" s="35"/>
      <c r="D122" s="35"/>
      <c r="E122" s="35"/>
    </row>
    <row r="123" spans="1:9" ht="15.75" customHeight="1">
      <c r="A123" s="37"/>
      <c r="B123"/>
      <c r="C123" s="85" t="s">
        <v>237</v>
      </c>
      <c r="D123" s="35"/>
      <c r="E123" s="35"/>
    </row>
    <row r="124" spans="1:9" ht="18">
      <c r="A124" s="37"/>
      <c r="B124" s="86" t="s">
        <v>194</v>
      </c>
      <c r="C124" s="87" t="s">
        <v>195</v>
      </c>
      <c r="D124" s="35"/>
      <c r="E124" s="35"/>
    </row>
    <row r="125" spans="1:9" ht="18">
      <c r="A125" s="37"/>
      <c r="B125" s="88">
        <v>2</v>
      </c>
      <c r="C125" s="89" t="s">
        <v>238</v>
      </c>
      <c r="D125" s="35"/>
      <c r="E125" s="35"/>
    </row>
    <row r="126" spans="1:9" ht="18">
      <c r="A126" s="37"/>
      <c r="B126" s="88">
        <v>2</v>
      </c>
      <c r="C126" s="89" t="s">
        <v>239</v>
      </c>
      <c r="D126" s="35"/>
      <c r="E126" s="35"/>
    </row>
    <row r="127" spans="1:9" ht="18">
      <c r="B127" s="88">
        <v>2</v>
      </c>
      <c r="C127" s="89" t="s">
        <v>240</v>
      </c>
      <c r="E127" s="37"/>
      <c r="F127" s="35"/>
      <c r="G127" s="35"/>
      <c r="H127" s="35"/>
      <c r="I127" s="35"/>
    </row>
    <row r="128" spans="1:9" ht="18">
      <c r="B128" s="88">
        <v>2</v>
      </c>
      <c r="C128" s="89" t="s">
        <v>241</v>
      </c>
      <c r="E128" s="37"/>
      <c r="F128" s="35"/>
      <c r="G128" s="35"/>
      <c r="H128" s="35"/>
      <c r="I128" s="35"/>
    </row>
    <row r="129" spans="1:9" ht="18">
      <c r="B129" s="88">
        <v>2</v>
      </c>
      <c r="C129" s="89" t="s">
        <v>242</v>
      </c>
      <c r="E129" s="37"/>
      <c r="F129" s="35"/>
      <c r="G129" s="35"/>
      <c r="H129" s="35"/>
      <c r="I129" s="35"/>
    </row>
    <row r="130" spans="1:9" ht="18">
      <c r="B130" s="88">
        <v>2</v>
      </c>
      <c r="C130" s="89" t="s">
        <v>243</v>
      </c>
      <c r="E130" s="37"/>
      <c r="F130" s="35"/>
      <c r="G130" s="35"/>
      <c r="H130" s="35"/>
      <c r="I130" s="35"/>
    </row>
    <row r="131" spans="1:9" ht="18">
      <c r="A131" s="37"/>
      <c r="B131" s="88">
        <v>1</v>
      </c>
      <c r="C131" s="89" t="s">
        <v>244</v>
      </c>
      <c r="D131" s="35"/>
      <c r="E131" s="35"/>
    </row>
    <row r="132" spans="1:9" ht="18">
      <c r="A132" s="37"/>
      <c r="B132" s="88">
        <v>1</v>
      </c>
      <c r="C132" s="89" t="s">
        <v>245</v>
      </c>
      <c r="D132" s="35"/>
      <c r="E132" s="35"/>
    </row>
    <row r="133" spans="1:9" ht="18">
      <c r="A133" s="37"/>
      <c r="B133" s="88">
        <v>1</v>
      </c>
      <c r="C133" s="89" t="s">
        <v>246</v>
      </c>
      <c r="D133" s="35"/>
      <c r="E133" s="35"/>
    </row>
    <row r="134" spans="1:9" ht="18">
      <c r="A134" s="37"/>
      <c r="B134" s="88">
        <v>1</v>
      </c>
      <c r="C134" s="89" t="s">
        <v>247</v>
      </c>
      <c r="D134" s="35"/>
      <c r="E134" s="35"/>
    </row>
    <row r="135" spans="1:9" ht="18">
      <c r="A135" s="37"/>
      <c r="B135" s="88">
        <v>1</v>
      </c>
      <c r="C135" s="89" t="s">
        <v>248</v>
      </c>
      <c r="D135" s="35"/>
      <c r="E135" s="35"/>
    </row>
    <row r="136" spans="1:9" ht="18">
      <c r="A136" s="37"/>
      <c r="B136" s="88">
        <v>1</v>
      </c>
      <c r="C136" s="89" t="s">
        <v>249</v>
      </c>
      <c r="D136" s="35"/>
      <c r="E136" s="35"/>
    </row>
    <row r="137" spans="1:9" ht="18">
      <c r="A137" s="37"/>
      <c r="B137" s="88">
        <v>1</v>
      </c>
      <c r="C137" s="89" t="s">
        <v>250</v>
      </c>
      <c r="D137" s="35"/>
      <c r="E137" s="35"/>
    </row>
    <row r="138" spans="1:9" ht="18">
      <c r="A138" s="37"/>
      <c r="B138" s="88">
        <v>1</v>
      </c>
      <c r="C138" s="89" t="s">
        <v>251</v>
      </c>
      <c r="D138" s="35"/>
      <c r="E138" s="35"/>
    </row>
    <row r="139" spans="1:9" ht="18">
      <c r="A139" s="37"/>
      <c r="B139" s="88">
        <v>1</v>
      </c>
      <c r="C139" s="89" t="s">
        <v>252</v>
      </c>
      <c r="D139" s="35"/>
      <c r="E139" s="35"/>
    </row>
    <row r="140" spans="1:9" ht="18">
      <c r="A140" s="37"/>
      <c r="B140" s="90">
        <v>1</v>
      </c>
      <c r="C140" s="91" t="s">
        <v>253</v>
      </c>
      <c r="D140" s="35"/>
      <c r="E140" s="35"/>
    </row>
    <row r="141" spans="1:9" ht="18">
      <c r="B141" s="92">
        <f>SUM(B125:B140)</f>
        <v>22</v>
      </c>
      <c r="C141" s="81"/>
    </row>
    <row r="142" spans="1:9" ht="18">
      <c r="B142" s="93"/>
      <c r="C142"/>
    </row>
    <row r="143" spans="1:9" ht="18">
      <c r="B143" s="93"/>
      <c r="C143"/>
    </row>
    <row r="144" spans="1:9" ht="18">
      <c r="B144" s="93"/>
      <c r="C144"/>
    </row>
    <row r="146" spans="1:5" ht="16.5" thickBot="1">
      <c r="A146" s="42" t="s">
        <v>42</v>
      </c>
      <c r="B146" s="42"/>
      <c r="C146" s="43"/>
      <c r="D146" s="42"/>
      <c r="E146" s="42"/>
    </row>
    <row r="147" spans="1:5" ht="15.75">
      <c r="A147" s="42"/>
      <c r="B147" s="42"/>
      <c r="C147" s="42"/>
      <c r="D147" s="42"/>
      <c r="E147" s="42"/>
    </row>
    <row r="148" spans="1:5" ht="15.75">
      <c r="A148" s="42"/>
      <c r="B148" s="42"/>
      <c r="C148" s="42"/>
      <c r="D148" s="42"/>
      <c r="E148" s="42"/>
    </row>
    <row r="149" spans="1:5" ht="15.75">
      <c r="A149" s="42"/>
      <c r="B149" s="42"/>
      <c r="C149" s="42"/>
      <c r="D149" s="42"/>
      <c r="E149" s="42"/>
    </row>
    <row r="150" spans="1:5" ht="16.5" thickBot="1">
      <c r="A150" s="42" t="s">
        <v>43</v>
      </c>
      <c r="B150" s="42"/>
      <c r="C150" s="43"/>
      <c r="D150" s="42"/>
      <c r="E150" s="42"/>
    </row>
    <row r="151" spans="1:5" ht="15.75">
      <c r="A151" s="42"/>
      <c r="B151" s="42"/>
      <c r="C151" s="42"/>
      <c r="D151" s="42"/>
      <c r="E151" s="42"/>
    </row>
    <row r="152" spans="1:5" ht="15.75">
      <c r="A152"/>
      <c r="B152"/>
      <c r="C152"/>
      <c r="D152"/>
      <c r="E152"/>
    </row>
    <row r="153" spans="1:5" ht="15.75">
      <c r="A153"/>
      <c r="B153"/>
      <c r="C153"/>
      <c r="D153"/>
      <c r="E153"/>
    </row>
    <row r="154" spans="1:5" ht="16.5" thickBot="1">
      <c r="A154" s="42" t="s">
        <v>44</v>
      </c>
      <c r="B154" s="42"/>
      <c r="C154" s="43"/>
      <c r="D154" s="42"/>
      <c r="E154" s="42"/>
    </row>
    <row r="155" spans="1:5" ht="15.75">
      <c r="A155" s="42"/>
      <c r="B155" s="42"/>
      <c r="C155" s="42"/>
      <c r="D155" s="42"/>
      <c r="E155" s="42"/>
    </row>
    <row r="156" spans="1:5">
      <c r="A156" s="44"/>
      <c r="B156" s="44"/>
      <c r="C156" s="45"/>
      <c r="D156" s="46"/>
      <c r="E156" s="46"/>
    </row>
    <row r="157" spans="1:5" ht="16.5" thickBot="1">
      <c r="A157" s="42" t="s">
        <v>45</v>
      </c>
      <c r="B157" s="42"/>
      <c r="C157" s="43"/>
      <c r="D157" s="46"/>
      <c r="E157" s="46"/>
    </row>
  </sheetData>
  <mergeCells count="6">
    <mergeCell ref="B74:C74"/>
    <mergeCell ref="B97:C97"/>
    <mergeCell ref="A2:E2"/>
    <mergeCell ref="A3:E3"/>
    <mergeCell ref="A4:E4"/>
    <mergeCell ref="L4:M5"/>
  </mergeCells>
  <phoneticPr fontId="7" type="noConversion"/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TITANIO</vt:lpstr>
      <vt:lpstr>ACERO</vt:lpstr>
      <vt:lpstr>ACERO!Área_de_impresión</vt:lpstr>
      <vt:lpstr>TITANIO!Área_de_impresión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2022-08-08T21:18:40Z</cp:lastPrinted>
  <dcterms:created xsi:type="dcterms:W3CDTF">2022-07-07T19:48:43Z</dcterms:created>
  <dcterms:modified xsi:type="dcterms:W3CDTF">2022-12-28T15:58:37Z</dcterms:modified>
</cp:coreProperties>
</file>