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ED294747-E895-46B7-B9DA-A81B731BE7B1}" xr6:coauthVersionLast="47" xr6:coauthVersionMax="47" xr10:uidLastSave="{00000000-0000-0000-0000-000000000000}"/>
  <bookViews>
    <workbookView xWindow="-110" yWindow="-110" windowWidth="19420" windowHeight="10300" xr2:uid="{B470AA09-508E-4780-AE33-01CD64665680}"/>
  </bookViews>
  <sheets>
    <sheet name="JAIR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4" l="1"/>
  <c r="G29" i="4"/>
  <c r="D71" i="4"/>
  <c r="D60" i="4"/>
  <c r="D37" i="4"/>
  <c r="B96" i="4" l="1"/>
  <c r="G68" i="4"/>
  <c r="G67" i="4"/>
  <c r="G66" i="4"/>
  <c r="G65" i="4"/>
  <c r="G64" i="4"/>
  <c r="G63" i="4"/>
  <c r="G62" i="4"/>
  <c r="G61" i="4"/>
  <c r="G60" i="4"/>
  <c r="G59" i="4"/>
  <c r="G58" i="4"/>
  <c r="G57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8" i="4"/>
  <c r="G27" i="4"/>
  <c r="G26" i="4"/>
  <c r="G25" i="4"/>
  <c r="G23" i="4"/>
  <c r="C7" i="4"/>
  <c r="G69" i="4" l="1"/>
  <c r="G70" i="4" s="1"/>
  <c r="G71" i="4" s="1"/>
</calcChain>
</file>

<file path=xl/sharedStrings.xml><?xml version="1.0" encoding="utf-8"?>
<sst xmlns="http://schemas.openxmlformats.org/spreadsheetml/2006/main" count="157" uniqueCount="152">
  <si>
    <t>INSUMOS QUIRURGICOS ORTOMACX INQUIORT S.A.</t>
  </si>
  <si>
    <t>RUC: 0993007803001</t>
  </si>
  <si>
    <t>CANT.</t>
  </si>
  <si>
    <t>COD. ARTICULO</t>
  </si>
  <si>
    <t xml:space="preserve">DESCRIPCION ARTICULO </t>
  </si>
  <si>
    <t>060020022</t>
  </si>
  <si>
    <t>060020024</t>
  </si>
  <si>
    <t>060020026</t>
  </si>
  <si>
    <t>060020028</t>
  </si>
  <si>
    <t>060020030</t>
  </si>
  <si>
    <t>060020034</t>
  </si>
  <si>
    <t>060020036</t>
  </si>
  <si>
    <t>060020050</t>
  </si>
  <si>
    <t>060020055</t>
  </si>
  <si>
    <t>060020060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</si>
  <si>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</si>
  <si>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</si>
  <si>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</si>
  <si>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</si>
  <si>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</si>
  <si>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</si>
  <si>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</si>
  <si>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</si>
  <si>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</si>
  <si>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</si>
  <si>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</si>
  <si>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</si>
  <si>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pinza sujetadora de tornillos </t>
  </si>
  <si>
    <t xml:space="preserve">Pines De 1.2MM </t>
  </si>
  <si>
    <t>ENTREGADO POR:</t>
  </si>
  <si>
    <t>RECIBIDO POR:</t>
  </si>
  <si>
    <t>PRECIO UNITARIO</t>
  </si>
  <si>
    <t>PRECIO TOTAL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</si>
  <si>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</si>
  <si>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</si>
  <si>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</si>
  <si>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</si>
  <si>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</si>
  <si>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</si>
  <si>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</si>
  <si>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</si>
  <si>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</si>
  <si>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</si>
  <si>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</si>
  <si>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</si>
  <si>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</si>
  <si>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VENTA -CIRUGÍA</t>
  </si>
  <si>
    <t>No. IDENTIFICACION</t>
  </si>
  <si>
    <t>Lote</t>
  </si>
  <si>
    <t>A190600236</t>
  </si>
  <si>
    <t>A190600233</t>
  </si>
  <si>
    <t>M180600211</t>
  </si>
  <si>
    <t>C190600201</t>
  </si>
  <si>
    <t>C190600216</t>
  </si>
  <si>
    <t>M180600209</t>
  </si>
  <si>
    <t>A190600227</t>
  </si>
  <si>
    <t>M180211401</t>
  </si>
  <si>
    <t>Subtotal</t>
  </si>
  <si>
    <t>12% IVA</t>
  </si>
  <si>
    <t>Total</t>
  </si>
  <si>
    <t>INSRUMENTADOR</t>
  </si>
  <si>
    <t>VERIFICADO POR:</t>
  </si>
  <si>
    <t>060020045</t>
  </si>
  <si>
    <t>452.116</t>
  </si>
  <si>
    <t>452.118</t>
  </si>
  <si>
    <t>452.120</t>
  </si>
  <si>
    <t>452.122</t>
  </si>
  <si>
    <t>452.124</t>
  </si>
  <si>
    <t>452.126</t>
  </si>
  <si>
    <t>452.128</t>
  </si>
  <si>
    <t>452.130</t>
  </si>
  <si>
    <t>210431403</t>
  </si>
  <si>
    <t>452.132</t>
  </si>
  <si>
    <t>452.134</t>
  </si>
  <si>
    <t>452.136</t>
  </si>
  <si>
    <t>452.138</t>
  </si>
  <si>
    <t>452.140</t>
  </si>
  <si>
    <t>452.142</t>
  </si>
  <si>
    <t>452.144</t>
  </si>
  <si>
    <t>452.146</t>
  </si>
  <si>
    <t>452.148</t>
  </si>
  <si>
    <t>452.150</t>
  </si>
  <si>
    <t>452.160</t>
  </si>
  <si>
    <t>115.030</t>
  </si>
  <si>
    <t>220445447</t>
  </si>
  <si>
    <t>TI-115.010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</si>
  <si>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</si>
  <si>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</si>
  <si>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</si>
  <si>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</si>
  <si>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</si>
  <si>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</si>
  <si>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</si>
  <si>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</si>
  <si>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</si>
  <si>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</si>
  <si>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O60020040</t>
  </si>
  <si>
    <t>ARANDELA 3.5mm ACERO</t>
  </si>
  <si>
    <t>ARANDELAS 3.5mm TITANIO</t>
  </si>
  <si>
    <t>TORNILLO CANULADO 4.0*18mm TITANIO</t>
  </si>
  <si>
    <t>TORNILLO CANULADO 4.0*20mm TITANIO</t>
  </si>
  <si>
    <t>TORNILLO CANULADO 4.0*24mm TITANIO</t>
  </si>
  <si>
    <t>TORNILLO CANULADO 4.0*26mm TITANIO</t>
  </si>
  <si>
    <t>TORNILLO CANULADO 4.0*28mm TITANIO</t>
  </si>
  <si>
    <t>TORNILLO CANULADO 4.0*30mm TITANIO</t>
  </si>
  <si>
    <t>TORNILLO CANULADO 4.0*34mm TITANIO</t>
  </si>
  <si>
    <t>TORNILLO CANULADO 4.0*36mm TITANIO</t>
  </si>
  <si>
    <t>TORNILLO CANULADO 4.0*40mm TITANIO</t>
  </si>
  <si>
    <t>TORNILLO CANULADO 4.0*45mm TITANIO</t>
  </si>
  <si>
    <t>TORNILLO CANULADO 4.0*50mm TITANIO</t>
  </si>
  <si>
    <t>TORNILLO CANULADO 4.0*55mm TITANIO</t>
  </si>
  <si>
    <t>TORNILLO CANULADO 4.0*60mm TITANIO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</si>
  <si>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</si>
  <si>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</si>
  <si>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</si>
  <si>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</si>
  <si>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4.0*26mm ACERO</t>
  </si>
  <si>
    <t>TORNILLO CANULADO 4.0*24mm ACERO</t>
  </si>
  <si>
    <t>TORNILLO CANULADO 4.0*28mm ACERO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</si>
  <si>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</si>
  <si>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</si>
  <si>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</si>
  <si>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</si>
  <si>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</si>
  <si>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</si>
  <si>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</si>
  <si>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</si>
  <si>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</si>
  <si>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</si>
  <si>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</si>
  <si>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4.0*60mm ACERO</t>
  </si>
  <si>
    <t xml:space="preserve">TORNILLO CANULADO 4.5*30 MM TITANIO </t>
  </si>
  <si>
    <t xml:space="preserve">TORNILLO CANULADO 4.5*36 MM TITANIO </t>
  </si>
  <si>
    <t xml:space="preserve">TORNILLO CANULADO 4.5*40 MM TITANIO </t>
  </si>
  <si>
    <t xml:space="preserve">TORNILLO CANULADO 4.5*46 MM TITANIO </t>
  </si>
  <si>
    <t xml:space="preserve">TORNILLO CANULADO 4.5*50 MM TITANIO </t>
  </si>
  <si>
    <t xml:space="preserve">TORNILLO CANULADO 4.5*54 MM TITANIO </t>
  </si>
  <si>
    <t xml:space="preserve">TORNILLO CANULADO 4.5*60 MM TITANIO </t>
  </si>
  <si>
    <t xml:space="preserve">TORNILLO CANULADO 4.5*64 MM TITANIO </t>
  </si>
  <si>
    <t xml:space="preserve">TORNILLO CANULADO 4.5*70 MM TITANIO </t>
  </si>
  <si>
    <t xml:space="preserve">TORNILLO CANULADO 4.5*74 MM TITANIO </t>
  </si>
  <si>
    <t>INSTRUMENTAL TORNILLO CANULADO 4.0MM TITANIO/ACERO # 1</t>
  </si>
  <si>
    <t>TORNILLO CANULADO 3.0*30mm TITANIO</t>
  </si>
  <si>
    <t>T1-115-130</t>
  </si>
  <si>
    <t>TORNILLO CANULADO 4.0*55mm ACERO</t>
  </si>
  <si>
    <t>452.155</t>
  </si>
  <si>
    <t>GA188233</t>
  </si>
  <si>
    <t>Macho de Canulado para Tornillos 4.0mm</t>
  </si>
  <si>
    <t>extractor de tornillos en T</t>
  </si>
  <si>
    <t xml:space="preserve">Pin De 1.0MM </t>
  </si>
  <si>
    <t xml:space="preserve">PINZA EN PUNTA CON CREMALLERA </t>
  </si>
  <si>
    <t>ATORNILLADOR CANULADO 4.5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</si>
</sst>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3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3" borderId="2" xfId="0" applyFont="1" applyFill="1" applyBorder="1"/>
    <xf numFmtId="0" fontId="6" fillId="2" borderId="0" xfId="0" applyFont="1" applyFill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10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4" fillId="0" borderId="1" xfId="0" applyNumberFormat="1" applyFont="1" applyBorder="1"/>
    <xf numFmtId="0" fontId="8" fillId="0" borderId="5" xfId="0" applyFont="1" applyBorder="1"/>
    <xf numFmtId="0" fontId="8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165" fontId="11" fillId="0" borderId="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/>
    <xf numFmtId="49" fontId="4" fillId="8" borderId="1" xfId="0" applyNumberFormat="1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1" xfId="0" applyFont="1" applyBorder="1"/>
    <xf numFmtId="0" fontId="6" fillId="7" borderId="6" xfId="0" applyFont="1" applyFill="1" applyBorder="1" applyAlignment="1">
      <alignment horizontal="center"/>
    </xf>
    <xf numFmtId="1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left"/>
    </xf>
    <xf numFmtId="0" fontId="4" fillId="0" borderId="7" xfId="0" applyFont="1" applyBorder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18" fillId="0" borderId="0" xfId="0" applyFont="1" applyAlignment="1">
      <alignment horizontal="center"/>
    </xf>
  </cellXfs>
  <cellStyles count="4">
    <cellStyle name="Moneda 2" xfId="3" xr:uid="{BEC36E9F-2CDF-4FFE-A484-11D07A33C9AC}"/>
    <cellStyle name="Moneda 3" xfId="2" xr:uid="{6E099A18-F352-4EB3-9FCB-2D2F986D1462}"/>
    <cellStyle name="Normal" xfId="0" builtinId="0"/>
    <cellStyle name="Normal 2" xfId="1" xr:uid="{32DB1315-2C00-4DA1-AF18-D8F781F8C6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295275</xdr:rowOff>
    </xdr:from>
    <xdr:to>
      <xdr:col>1</xdr:col>
      <xdr:colOff>980498</xdr:colOff>
      <xdr:row>4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2C376A-5BAF-4A6E-B58D-44514313F5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5" y="295275"/>
          <a:ext cx="201872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EAA1-FEE0-4676-94B5-0D85B3B0DD8C}">
  <dimension ref="A1:P115"/>
  <sheetViews>
    <sheetView tabSelected="1" topLeftCell="A106" workbookViewId="0">
      <selection activeCell="C93" sqref="C93"/>
    </sheetView>
  </sheetViews>
  <sheetFormatPr baseColWidth="10" defaultColWidth="8.453125" defaultRowHeight="20.149999999999999" customHeight="1" x14ac:dyDescent="0.35"/>
  <cols>
    <col min="1" max="1" width="21.7265625" style="1" bestFit="1" customWidth="1"/>
    <col min="2" max="2" width="18" style="1" customWidth="1"/>
    <col min="3" max="3" width="77.453125" style="1" bestFit="1" customWidth="1"/>
    <col min="4" max="4" width="22.81640625" style="1" bestFit="1" customWidth="1"/>
    <col min="5" max="5" width="17.81640625" style="8" bestFit="1" customWidth="1"/>
    <col min="6" max="6" width="19.26953125" style="8" bestFit="1" customWidth="1"/>
    <col min="7" max="7" width="10.26953125" style="1" customWidth="1"/>
    <col min="8" max="16384" width="8.453125" style="1"/>
  </cols>
  <sheetData>
    <row r="1" spans="1:16" customFormat="1" ht="24" customHeight="1" x14ac:dyDescent="0.3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4">
      <c r="A2" s="81" t="s">
        <v>0</v>
      </c>
      <c r="B2" s="81"/>
      <c r="C2" s="81"/>
      <c r="D2" s="81"/>
      <c r="E2" s="81"/>
      <c r="F2" s="81"/>
      <c r="G2" s="81"/>
      <c r="H2" s="40"/>
      <c r="I2" s="40"/>
      <c r="J2" s="40"/>
      <c r="K2" s="40"/>
      <c r="L2" s="41"/>
      <c r="M2" s="42"/>
    </row>
    <row r="3" spans="1:16" customFormat="1" ht="23" x14ac:dyDescent="0.5">
      <c r="A3" s="81" t="s">
        <v>1</v>
      </c>
      <c r="B3" s="81"/>
      <c r="C3" s="81"/>
      <c r="D3" s="81"/>
      <c r="E3" s="81"/>
      <c r="F3" s="81"/>
      <c r="G3" s="81"/>
      <c r="H3" s="43"/>
      <c r="I3" s="43"/>
      <c r="J3" s="43"/>
      <c r="K3" s="43"/>
      <c r="L3" s="43"/>
      <c r="M3" s="43"/>
    </row>
    <row r="4" spans="1:16" customFormat="1" ht="23" x14ac:dyDescent="0.5">
      <c r="A4" s="82" t="s">
        <v>34</v>
      </c>
      <c r="B4" s="82"/>
      <c r="C4" s="82"/>
      <c r="D4" s="82"/>
      <c r="E4" s="82"/>
      <c r="F4" s="82"/>
      <c r="G4" s="82"/>
      <c r="H4" s="43"/>
      <c r="I4" s="43"/>
      <c r="J4" s="43"/>
      <c r="K4" s="43"/>
      <c r="L4" s="43"/>
      <c r="M4" s="43"/>
      <c r="N4" s="11"/>
      <c r="O4" s="79"/>
      <c r="P4" s="79"/>
    </row>
    <row r="5" spans="1:16" s="11" customFormat="1" ht="20.149999999999999" customHeight="1" x14ac:dyDescent="0.35">
      <c r="O5" s="79"/>
      <c r="P5" s="79"/>
    </row>
    <row r="6" spans="1:16" s="11" customFormat="1" ht="20.149999999999999" customHeight="1" x14ac:dyDescent="0.35">
      <c r="O6" s="21"/>
      <c r="P6" s="21"/>
    </row>
    <row r="7" spans="1:16" s="11" customFormat="1" ht="20.149999999999999" customHeight="1" x14ac:dyDescent="0.35">
      <c r="A7" s="44" t="s">
        <v>35</v>
      </c>
      <c r="B7" s="22"/>
      <c r="C7" s="53">
        <f ca="1">NOW()</f>
        <v>44954.483015972219</v>
      </c>
      <c r="D7" s="22" t="s">
        <v>36</v>
      </c>
      <c r="E7" s="23"/>
      <c r="F7" s="24"/>
      <c r="G7" s="20"/>
      <c r="O7" s="21"/>
      <c r="P7" s="21"/>
    </row>
    <row r="8" spans="1:16" s="11" customFormat="1" ht="20.149999999999999" customHeight="1" x14ac:dyDescent="0.35">
      <c r="A8" s="45"/>
      <c r="B8" s="14"/>
      <c r="C8" s="14"/>
      <c r="D8" s="14"/>
      <c r="E8" s="14"/>
      <c r="F8" s="14"/>
      <c r="G8" s="1"/>
      <c r="O8" s="21"/>
      <c r="P8" s="21"/>
    </row>
    <row r="9" spans="1:16" s="11" customFormat="1" ht="20.149999999999999" customHeight="1" x14ac:dyDescent="0.35">
      <c r="A9" s="44" t="s">
        <v>37</v>
      </c>
      <c r="B9" s="22"/>
      <c r="C9" s="25"/>
      <c r="D9" s="26" t="s">
        <v>38</v>
      </c>
      <c r="E9" s="27"/>
      <c r="F9" s="28"/>
      <c r="G9" s="28"/>
      <c r="O9" s="21"/>
      <c r="P9" s="21"/>
    </row>
    <row r="10" spans="1:16" s="11" customFormat="1" ht="20.149999999999999" customHeight="1" x14ac:dyDescent="0.35">
      <c r="A10" s="45"/>
      <c r="B10" s="14"/>
      <c r="C10" s="14"/>
      <c r="D10" s="14"/>
      <c r="E10" s="14"/>
      <c r="F10" s="14"/>
      <c r="G10" s="1"/>
      <c r="O10" s="21"/>
      <c r="P10" s="21"/>
    </row>
    <row r="11" spans="1:16" s="11" customFormat="1" ht="29.5" customHeight="1" x14ac:dyDescent="0.35">
      <c r="A11" s="44" t="s">
        <v>39</v>
      </c>
      <c r="B11" s="22"/>
      <c r="C11" s="29"/>
      <c r="D11" s="26" t="s">
        <v>40</v>
      </c>
      <c r="E11" s="25" t="s">
        <v>46</v>
      </c>
      <c r="F11" s="15"/>
      <c r="G11" s="15"/>
      <c r="O11" s="21"/>
      <c r="P11" s="21"/>
    </row>
    <row r="12" spans="1:16" s="11" customFormat="1" ht="20.149999999999999" customHeight="1" x14ac:dyDescent="0.35">
      <c r="A12" s="45"/>
      <c r="B12" s="14"/>
      <c r="C12" s="14"/>
      <c r="D12" s="14"/>
      <c r="E12" s="14"/>
      <c r="F12" s="14"/>
      <c r="G12" s="1"/>
      <c r="O12" s="30"/>
      <c r="P12" s="30"/>
    </row>
    <row r="13" spans="1:16" s="11" customFormat="1" ht="20.149999999999999" customHeight="1" x14ac:dyDescent="0.35">
      <c r="A13" s="44" t="s">
        <v>41</v>
      </c>
      <c r="B13" s="22"/>
      <c r="C13" s="53"/>
      <c r="D13" s="26" t="s">
        <v>42</v>
      </c>
      <c r="E13" s="31"/>
      <c r="F13" s="32"/>
      <c r="G13" s="32"/>
      <c r="O13" s="30"/>
      <c r="P13" s="30"/>
    </row>
    <row r="14" spans="1:16" s="11" customFormat="1" ht="20.149999999999999" customHeight="1" x14ac:dyDescent="0.35">
      <c r="A14" s="45"/>
      <c r="B14" s="14"/>
      <c r="C14" s="14"/>
      <c r="D14" s="14"/>
      <c r="E14" s="14"/>
      <c r="F14" s="14"/>
      <c r="G14" s="13"/>
      <c r="H14" s="13"/>
      <c r="O14" s="33"/>
      <c r="P14" s="33"/>
    </row>
    <row r="15" spans="1:16" s="11" customFormat="1" ht="20.149999999999999" customHeight="1" x14ac:dyDescent="0.35">
      <c r="A15" s="44" t="s">
        <v>43</v>
      </c>
      <c r="B15" s="22"/>
      <c r="C15" s="25"/>
      <c r="D15" s="15"/>
      <c r="E15" s="19"/>
      <c r="F15" s="19"/>
      <c r="G15" s="15"/>
      <c r="H15" s="15"/>
      <c r="O15" s="33"/>
      <c r="P15" s="33"/>
    </row>
    <row r="16" spans="1:16" s="11" customFormat="1" ht="20.149999999999999" customHeight="1" x14ac:dyDescent="0.35">
      <c r="A16" s="45"/>
      <c r="B16" s="14"/>
      <c r="C16" s="14"/>
      <c r="D16" s="14"/>
      <c r="E16" s="14"/>
      <c r="F16" s="14"/>
      <c r="G16" s="13"/>
      <c r="H16" s="13"/>
      <c r="O16" s="33"/>
      <c r="P16" s="33"/>
    </row>
    <row r="17" spans="1:16" s="11" customFormat="1" ht="20.149999999999999" customHeight="1" x14ac:dyDescent="0.35">
      <c r="A17" s="44" t="s">
        <v>44</v>
      </c>
      <c r="B17" s="22"/>
      <c r="C17" s="25"/>
      <c r="D17" s="26" t="s">
        <v>47</v>
      </c>
      <c r="E17" s="31"/>
      <c r="F17" s="19"/>
      <c r="G17" s="15"/>
      <c r="H17" s="15"/>
      <c r="O17" s="33"/>
      <c r="P17" s="33"/>
    </row>
    <row r="18" spans="1:16" s="11" customFormat="1" ht="20.149999999999999" customHeight="1" x14ac:dyDescent="0.35">
      <c r="A18" s="45"/>
      <c r="B18" s="14"/>
      <c r="C18" s="14"/>
      <c r="D18" s="14"/>
      <c r="E18" s="14"/>
      <c r="F18" s="14"/>
      <c r="G18" s="13"/>
      <c r="H18" s="13"/>
      <c r="O18" s="34"/>
      <c r="P18" s="34"/>
    </row>
    <row r="19" spans="1:16" s="11" customFormat="1" ht="20.149999999999999" customHeight="1" x14ac:dyDescent="0.35">
      <c r="A19" s="44" t="s">
        <v>45</v>
      </c>
      <c r="B19" s="22"/>
      <c r="C19" s="35"/>
      <c r="D19" s="20"/>
      <c r="E19" s="36"/>
      <c r="F19" s="36"/>
      <c r="G19" s="17"/>
      <c r="H19" s="16"/>
      <c r="O19" s="34"/>
      <c r="P19" s="34"/>
    </row>
    <row r="20" spans="1:16" s="11" customFormat="1" ht="20.149999999999999" customHeight="1" x14ac:dyDescent="0.35">
      <c r="A20" s="6"/>
      <c r="B20" s="6"/>
      <c r="C20" s="1"/>
      <c r="D20" s="1"/>
      <c r="E20" s="1"/>
      <c r="F20" s="1"/>
      <c r="G20" s="1"/>
      <c r="H20" s="1"/>
      <c r="O20" s="34"/>
      <c r="P20" s="34"/>
    </row>
    <row r="21" spans="1:16" s="11" customFormat="1" ht="20.149999999999999" customHeight="1" x14ac:dyDescent="0.35">
      <c r="A21" s="46"/>
      <c r="B21" s="37"/>
      <c r="C21" s="37"/>
      <c r="D21" s="37"/>
      <c r="E21" s="37"/>
      <c r="F21" s="37"/>
      <c r="G21" s="37"/>
      <c r="H21" s="38"/>
      <c r="O21" s="34"/>
      <c r="P21" s="34"/>
    </row>
    <row r="22" spans="1:16" s="11" customFormat="1" ht="30" customHeight="1" x14ac:dyDescent="0.35">
      <c r="A22" s="9" t="s">
        <v>3</v>
      </c>
      <c r="B22" s="9" t="s">
        <v>48</v>
      </c>
      <c r="C22" s="9" t="s">
        <v>4</v>
      </c>
      <c r="D22" s="9" t="s">
        <v>2</v>
      </c>
      <c r="E22" s="9" t="s">
        <v>33</v>
      </c>
      <c r="F22" s="10" t="s">
        <v>31</v>
      </c>
      <c r="G22" s="10" t="s">
        <v>32</v>
      </c>
      <c r="O22" s="34"/>
      <c r="P22" s="34"/>
    </row>
    <row r="23" spans="1:16" ht="15.5" x14ac:dyDescent="0.35">
      <c r="A23" s="57" t="s">
        <v>5</v>
      </c>
      <c r="B23" s="3" t="s">
        <v>49</v>
      </c>
      <c r="C23" s="4" t="s">
        <v>99</v>
      </c>
      <c r="D23" s="3">
        <v>3</v>
      </c>
      <c r="E23" s="58"/>
      <c r="F23" s="47"/>
      <c r="G23" s="47">
        <f>+D23*F23</f>
        <v>0</v>
      </c>
    </row>
    <row r="24" spans="1:16" ht="15.5" x14ac:dyDescent="0.35">
      <c r="A24" s="57" t="s">
        <v>5</v>
      </c>
      <c r="B24" s="3" t="s">
        <v>49</v>
      </c>
      <c r="C24" s="4" t="s">
        <v>100</v>
      </c>
      <c r="D24" s="3">
        <v>3</v>
      </c>
      <c r="E24" s="58"/>
      <c r="F24" s="47"/>
      <c r="G24" s="47"/>
    </row>
    <row r="25" spans="1:16" ht="15.5" x14ac:dyDescent="0.35">
      <c r="A25" s="57" t="s">
        <v>6</v>
      </c>
      <c r="B25" s="3" t="s">
        <v>50</v>
      </c>
      <c r="C25" s="4" t="s">
        <v>101</v>
      </c>
      <c r="D25" s="3">
        <v>3</v>
      </c>
      <c r="E25" s="58"/>
      <c r="F25" s="47"/>
      <c r="G25" s="47">
        <f t="shared" ref="G25:G68" si="0">+D25*F25</f>
        <v>0</v>
      </c>
    </row>
    <row r="26" spans="1:16" ht="15.5" x14ac:dyDescent="0.35">
      <c r="A26" s="57" t="s">
        <v>7</v>
      </c>
      <c r="B26" s="3" t="s">
        <v>51</v>
      </c>
      <c r="C26" s="4" t="s">
        <v>102</v>
      </c>
      <c r="D26" s="3">
        <v>3</v>
      </c>
      <c r="E26" s="58"/>
      <c r="F26" s="47"/>
      <c r="G26" s="47">
        <f t="shared" si="0"/>
        <v>0</v>
      </c>
    </row>
    <row r="27" spans="1:16" ht="15.5" x14ac:dyDescent="0.35">
      <c r="A27" s="57" t="s">
        <v>8</v>
      </c>
      <c r="B27" s="3" t="s">
        <v>52</v>
      </c>
      <c r="C27" s="4" t="s">
        <v>103</v>
      </c>
      <c r="D27" s="3">
        <v>3</v>
      </c>
      <c r="E27" s="58"/>
      <c r="F27" s="47"/>
      <c r="G27" s="47">
        <f t="shared" si="0"/>
        <v>0</v>
      </c>
    </row>
    <row r="28" spans="1:16" ht="15.5" x14ac:dyDescent="0.35">
      <c r="A28" s="57" t="s">
        <v>9</v>
      </c>
      <c r="B28" s="3" t="s">
        <v>52</v>
      </c>
      <c r="C28" s="4" t="s">
        <v>104</v>
      </c>
      <c r="D28" s="3">
        <v>3</v>
      </c>
      <c r="E28" s="58"/>
      <c r="F28" s="47"/>
      <c r="G28" s="47">
        <f t="shared" si="0"/>
        <v>0</v>
      </c>
    </row>
    <row r="29" spans="1:16" ht="15.5" x14ac:dyDescent="0.35">
      <c r="A29" s="57" t="s">
        <v>143</v>
      </c>
      <c r="B29" s="3">
        <v>220344116</v>
      </c>
      <c r="C29" s="4" t="s">
        <v>142</v>
      </c>
      <c r="D29" s="3">
        <v>3</v>
      </c>
      <c r="E29" s="58"/>
      <c r="F29" s="47"/>
      <c r="G29" s="47">
        <f t="shared" si="0"/>
        <v>0</v>
      </c>
    </row>
    <row r="30" spans="1:16" ht="15.5" x14ac:dyDescent="0.35">
      <c r="A30" s="57" t="s">
        <v>10</v>
      </c>
      <c r="B30" s="3" t="s">
        <v>53</v>
      </c>
      <c r="C30" s="4" t="s">
        <v>105</v>
      </c>
      <c r="D30" s="3">
        <v>3</v>
      </c>
      <c r="E30" s="58"/>
      <c r="F30" s="47"/>
      <c r="G30" s="47">
        <f t="shared" si="0"/>
        <v>0</v>
      </c>
    </row>
    <row r="31" spans="1:16" ht="15.5" x14ac:dyDescent="0.35">
      <c r="A31" s="57" t="s">
        <v>11</v>
      </c>
      <c r="B31" s="3" t="s">
        <v>54</v>
      </c>
      <c r="C31" s="4" t="s">
        <v>106</v>
      </c>
      <c r="D31" s="3">
        <v>2</v>
      </c>
      <c r="E31" s="58"/>
      <c r="F31" s="47"/>
      <c r="G31" s="47">
        <f t="shared" si="0"/>
        <v>0</v>
      </c>
    </row>
    <row r="32" spans="1:16" ht="15.5" x14ac:dyDescent="0.35">
      <c r="A32" s="57" t="s">
        <v>96</v>
      </c>
      <c r="B32" s="3" t="s">
        <v>55</v>
      </c>
      <c r="C32" s="4" t="s">
        <v>107</v>
      </c>
      <c r="D32" s="3">
        <v>2</v>
      </c>
      <c r="E32" s="58"/>
      <c r="F32" s="47"/>
      <c r="G32" s="47">
        <f t="shared" si="0"/>
        <v>0</v>
      </c>
    </row>
    <row r="33" spans="1:7" ht="15.5" x14ac:dyDescent="0.35">
      <c r="A33" s="59" t="s">
        <v>62</v>
      </c>
      <c r="B33" s="60">
        <v>190703838</v>
      </c>
      <c r="C33" s="4" t="s">
        <v>108</v>
      </c>
      <c r="D33" s="3">
        <v>1</v>
      </c>
      <c r="E33" s="58"/>
      <c r="F33" s="47"/>
      <c r="G33" s="47">
        <f t="shared" si="0"/>
        <v>0</v>
      </c>
    </row>
    <row r="34" spans="1:7" ht="15.5" x14ac:dyDescent="0.35">
      <c r="A34" s="57" t="s">
        <v>12</v>
      </c>
      <c r="B34" s="3" t="s">
        <v>56</v>
      </c>
      <c r="C34" s="4" t="s">
        <v>109</v>
      </c>
      <c r="D34" s="3">
        <v>3</v>
      </c>
      <c r="E34" s="58"/>
      <c r="F34" s="47"/>
      <c r="G34" s="47">
        <f t="shared" si="0"/>
        <v>0</v>
      </c>
    </row>
    <row r="35" spans="1:7" ht="15.5" x14ac:dyDescent="0.35">
      <c r="A35" s="57" t="s">
        <v>13</v>
      </c>
      <c r="B35" s="3" t="s">
        <v>56</v>
      </c>
      <c r="C35" s="4" t="s">
        <v>110</v>
      </c>
      <c r="D35" s="3">
        <v>3</v>
      </c>
      <c r="E35" s="58"/>
      <c r="F35" s="47"/>
      <c r="G35" s="47">
        <f t="shared" si="0"/>
        <v>0</v>
      </c>
    </row>
    <row r="36" spans="1:7" ht="15.5" x14ac:dyDescent="0.35">
      <c r="A36" s="57" t="s">
        <v>14</v>
      </c>
      <c r="B36" s="3" t="s">
        <v>55</v>
      </c>
      <c r="C36" s="4" t="s">
        <v>111</v>
      </c>
      <c r="D36" s="3">
        <v>3</v>
      </c>
      <c r="E36" s="58"/>
      <c r="F36" s="47"/>
      <c r="G36" s="47">
        <f t="shared" si="0"/>
        <v>0</v>
      </c>
    </row>
    <row r="37" spans="1:7" ht="15.5" x14ac:dyDescent="0.35">
      <c r="A37" s="57"/>
      <c r="B37" s="3"/>
      <c r="C37" s="4"/>
      <c r="D37" s="5">
        <f>SUM(D23:D36)</f>
        <v>38</v>
      </c>
      <c r="E37" s="58"/>
      <c r="F37" s="47"/>
      <c r="G37" s="47">
        <f t="shared" si="0"/>
        <v>0</v>
      </c>
    </row>
    <row r="38" spans="1:7" ht="15.5" x14ac:dyDescent="0.35">
      <c r="A38" s="61" t="s">
        <v>63</v>
      </c>
      <c r="B38" s="61">
        <v>210936625</v>
      </c>
      <c r="C38" s="62" t="s">
        <v>112</v>
      </c>
      <c r="D38" s="3">
        <v>3</v>
      </c>
      <c r="E38" s="58"/>
      <c r="F38" s="47"/>
      <c r="G38" s="47">
        <f t="shared" si="0"/>
        <v>0</v>
      </c>
    </row>
    <row r="39" spans="1:7" ht="15.5" x14ac:dyDescent="0.35">
      <c r="A39" s="59" t="s">
        <v>64</v>
      </c>
      <c r="B39" s="59">
        <v>201023154</v>
      </c>
      <c r="C39" s="63" t="s">
        <v>113</v>
      </c>
      <c r="D39" s="3">
        <v>3</v>
      </c>
      <c r="E39" s="58"/>
      <c r="F39" s="47"/>
      <c r="G39" s="47">
        <f t="shared" si="0"/>
        <v>0</v>
      </c>
    </row>
    <row r="40" spans="1:7" ht="15.5" x14ac:dyDescent="0.35">
      <c r="A40" s="61" t="s">
        <v>65</v>
      </c>
      <c r="B40" s="61">
        <v>210936627</v>
      </c>
      <c r="C40" s="62" t="s">
        <v>114</v>
      </c>
      <c r="D40" s="3">
        <v>3</v>
      </c>
      <c r="E40" s="58"/>
      <c r="F40" s="47"/>
      <c r="G40" s="47">
        <f t="shared" si="0"/>
        <v>0</v>
      </c>
    </row>
    <row r="41" spans="1:7" ht="15.5" x14ac:dyDescent="0.35">
      <c r="A41" s="59" t="s">
        <v>66</v>
      </c>
      <c r="B41" s="59">
        <v>210936628</v>
      </c>
      <c r="C41" s="64" t="s">
        <v>115</v>
      </c>
      <c r="D41" s="3">
        <v>3</v>
      </c>
      <c r="E41" s="58"/>
      <c r="F41" s="47"/>
      <c r="G41" s="47">
        <f t="shared" si="0"/>
        <v>0</v>
      </c>
    </row>
    <row r="42" spans="1:7" ht="15.5" x14ac:dyDescent="0.35">
      <c r="A42" s="61" t="s">
        <v>67</v>
      </c>
      <c r="B42" s="61">
        <v>210936629</v>
      </c>
      <c r="C42" s="65" t="s">
        <v>117</v>
      </c>
      <c r="D42" s="3">
        <v>3</v>
      </c>
      <c r="E42" s="58"/>
      <c r="F42" s="47"/>
      <c r="G42" s="47">
        <f t="shared" si="0"/>
        <v>0</v>
      </c>
    </row>
    <row r="43" spans="1:7" ht="15.75" customHeight="1" x14ac:dyDescent="0.35">
      <c r="A43" s="59" t="s">
        <v>68</v>
      </c>
      <c r="B43" s="59">
        <v>210936630</v>
      </c>
      <c r="C43" s="64" t="s">
        <v>116</v>
      </c>
      <c r="D43" s="3">
        <v>3</v>
      </c>
      <c r="E43" s="58"/>
      <c r="F43" s="47"/>
      <c r="G43" s="47">
        <f t="shared" si="0"/>
        <v>0</v>
      </c>
    </row>
    <row r="44" spans="1:7" ht="15.5" x14ac:dyDescent="0.35">
      <c r="A44" s="61" t="s">
        <v>69</v>
      </c>
      <c r="B44" s="61">
        <v>210431403</v>
      </c>
      <c r="C44" s="65" t="s">
        <v>118</v>
      </c>
      <c r="D44" s="3">
        <v>3</v>
      </c>
      <c r="E44" s="58"/>
      <c r="F44" s="47"/>
      <c r="G44" s="47">
        <f t="shared" si="0"/>
        <v>0</v>
      </c>
    </row>
    <row r="45" spans="1:7" ht="15.5" x14ac:dyDescent="0.35">
      <c r="A45" s="59" t="s">
        <v>70</v>
      </c>
      <c r="B45" s="59" t="s">
        <v>71</v>
      </c>
      <c r="C45" s="64" t="s">
        <v>119</v>
      </c>
      <c r="D45" s="3">
        <v>3</v>
      </c>
      <c r="E45" s="58"/>
      <c r="F45" s="47"/>
      <c r="G45" s="47">
        <f t="shared" si="0"/>
        <v>0</v>
      </c>
    </row>
    <row r="46" spans="1:7" ht="15.5" x14ac:dyDescent="0.35">
      <c r="A46" s="61" t="s">
        <v>72</v>
      </c>
      <c r="B46" s="61">
        <v>210431404</v>
      </c>
      <c r="C46" s="65" t="s">
        <v>120</v>
      </c>
      <c r="D46" s="3">
        <v>3</v>
      </c>
      <c r="E46" s="58"/>
      <c r="F46" s="47"/>
      <c r="G46" s="47">
        <f t="shared" si="0"/>
        <v>0</v>
      </c>
    </row>
    <row r="47" spans="1:7" ht="15.5" x14ac:dyDescent="0.35">
      <c r="A47" s="59" t="s">
        <v>73</v>
      </c>
      <c r="B47" s="59">
        <v>210936625</v>
      </c>
      <c r="C47" s="64" t="s">
        <v>121</v>
      </c>
      <c r="D47" s="3">
        <v>3</v>
      </c>
      <c r="E47" s="58"/>
      <c r="F47" s="47"/>
      <c r="G47" s="47">
        <f t="shared" si="0"/>
        <v>0</v>
      </c>
    </row>
    <row r="48" spans="1:7" ht="15.5" x14ac:dyDescent="0.35">
      <c r="A48" s="61" t="s">
        <v>74</v>
      </c>
      <c r="B48" s="61">
        <v>201023154</v>
      </c>
      <c r="C48" s="65" t="s">
        <v>122</v>
      </c>
      <c r="D48" s="3">
        <v>3</v>
      </c>
      <c r="E48" s="58"/>
      <c r="F48" s="47"/>
      <c r="G48" s="47">
        <f t="shared" si="0"/>
        <v>0</v>
      </c>
    </row>
    <row r="49" spans="1:7" ht="15.5" x14ac:dyDescent="0.35">
      <c r="A49" s="59" t="s">
        <v>75</v>
      </c>
      <c r="B49" s="59">
        <v>210936627</v>
      </c>
      <c r="C49" s="64" t="s">
        <v>123</v>
      </c>
      <c r="D49" s="3">
        <v>3</v>
      </c>
      <c r="E49" s="58"/>
      <c r="F49" s="47"/>
      <c r="G49" s="47">
        <f t="shared" si="0"/>
        <v>0</v>
      </c>
    </row>
    <row r="50" spans="1:7" ht="15.5" x14ac:dyDescent="0.35">
      <c r="A50" s="61" t="s">
        <v>76</v>
      </c>
      <c r="B50" s="61">
        <v>210936628</v>
      </c>
      <c r="C50" s="65" t="s">
        <v>124</v>
      </c>
      <c r="D50" s="3">
        <v>3</v>
      </c>
      <c r="E50" s="58"/>
      <c r="F50" s="47"/>
      <c r="G50" s="47">
        <f t="shared" si="0"/>
        <v>0</v>
      </c>
    </row>
    <row r="51" spans="1:7" ht="15.5" x14ac:dyDescent="0.35">
      <c r="A51" s="59" t="s">
        <v>77</v>
      </c>
      <c r="B51" s="59">
        <v>210936629</v>
      </c>
      <c r="C51" s="64" t="s">
        <v>125</v>
      </c>
      <c r="D51" s="3">
        <v>3</v>
      </c>
      <c r="E51" s="58"/>
      <c r="F51" s="47"/>
      <c r="G51" s="47">
        <f t="shared" si="0"/>
        <v>0</v>
      </c>
    </row>
    <row r="52" spans="1:7" ht="15.5" x14ac:dyDescent="0.35">
      <c r="A52" s="66" t="s">
        <v>78</v>
      </c>
      <c r="B52" s="66">
        <v>210936630</v>
      </c>
      <c r="C52" s="62" t="s">
        <v>126</v>
      </c>
      <c r="D52" s="3">
        <v>3</v>
      </c>
      <c r="E52" s="58"/>
      <c r="F52" s="47"/>
      <c r="G52" s="47">
        <f t="shared" si="0"/>
        <v>0</v>
      </c>
    </row>
    <row r="53" spans="1:7" ht="15.5" x14ac:dyDescent="0.35">
      <c r="A53" s="59" t="s">
        <v>79</v>
      </c>
      <c r="B53" s="59">
        <v>210431403</v>
      </c>
      <c r="C53" s="64" t="s">
        <v>127</v>
      </c>
      <c r="D53" s="3">
        <v>3</v>
      </c>
      <c r="E53" s="58"/>
      <c r="F53" s="47"/>
      <c r="G53" s="47">
        <f t="shared" si="0"/>
        <v>0</v>
      </c>
    </row>
    <row r="54" spans="1:7" ht="15.5" x14ac:dyDescent="0.35">
      <c r="A54" s="61" t="s">
        <v>80</v>
      </c>
      <c r="B54" s="61">
        <v>210431404</v>
      </c>
      <c r="C54" s="65" t="s">
        <v>128</v>
      </c>
      <c r="D54" s="3">
        <v>3</v>
      </c>
      <c r="E54" s="58"/>
      <c r="F54" s="47"/>
      <c r="G54" s="47">
        <f t="shared" si="0"/>
        <v>0</v>
      </c>
    </row>
    <row r="55" spans="1:7" ht="15.5" x14ac:dyDescent="0.35">
      <c r="A55" s="59" t="s">
        <v>81</v>
      </c>
      <c r="B55" s="59">
        <v>210936625</v>
      </c>
      <c r="C55" s="64" t="s">
        <v>129</v>
      </c>
      <c r="D55" s="3">
        <v>3</v>
      </c>
      <c r="E55" s="58"/>
      <c r="F55" s="47"/>
      <c r="G55" s="47">
        <f t="shared" si="0"/>
        <v>0</v>
      </c>
    </row>
    <row r="56" spans="1:7" ht="15.5" x14ac:dyDescent="0.35">
      <c r="A56" s="59" t="s">
        <v>145</v>
      </c>
      <c r="B56" s="59" t="s">
        <v>146</v>
      </c>
      <c r="C56" s="64" t="s">
        <v>144</v>
      </c>
      <c r="D56" s="3">
        <v>3</v>
      </c>
      <c r="E56" s="58"/>
      <c r="F56" s="47"/>
      <c r="G56" s="47">
        <f t="shared" si="0"/>
        <v>0</v>
      </c>
    </row>
    <row r="57" spans="1:7" ht="15.5" x14ac:dyDescent="0.35">
      <c r="A57" s="61" t="s">
        <v>82</v>
      </c>
      <c r="B57" s="61">
        <v>210936628</v>
      </c>
      <c r="C57" s="65" t="s">
        <v>130</v>
      </c>
      <c r="D57" s="3">
        <v>3</v>
      </c>
      <c r="E57" s="58"/>
      <c r="F57" s="47"/>
      <c r="G57" s="47">
        <f t="shared" si="0"/>
        <v>0</v>
      </c>
    </row>
    <row r="58" spans="1:7" ht="15.5" x14ac:dyDescent="0.35">
      <c r="A58" s="59" t="s">
        <v>83</v>
      </c>
      <c r="B58" s="59" t="s">
        <v>84</v>
      </c>
      <c r="C58" s="63" t="s">
        <v>97</v>
      </c>
      <c r="D58" s="3">
        <v>5</v>
      </c>
      <c r="E58" s="58"/>
      <c r="F58" s="47"/>
      <c r="G58" s="47">
        <f t="shared" si="0"/>
        <v>0</v>
      </c>
    </row>
    <row r="59" spans="1:7" ht="15.5" x14ac:dyDescent="0.35">
      <c r="A59" s="59" t="s">
        <v>85</v>
      </c>
      <c r="B59" s="59">
        <v>210228152</v>
      </c>
      <c r="C59" s="64" t="s">
        <v>98</v>
      </c>
      <c r="D59" s="3">
        <v>5</v>
      </c>
      <c r="E59" s="58"/>
      <c r="F59" s="47"/>
      <c r="G59" s="47">
        <f t="shared" si="0"/>
        <v>0</v>
      </c>
    </row>
    <row r="60" spans="1:7" ht="15.5" x14ac:dyDescent="0.35">
      <c r="A60" s="59"/>
      <c r="B60" s="59"/>
      <c r="C60" s="64"/>
      <c r="D60" s="5">
        <f>SUM(D38:D59)</f>
        <v>70</v>
      </c>
      <c r="E60" s="58"/>
      <c r="F60" s="47"/>
      <c r="G60" s="47">
        <f t="shared" si="0"/>
        <v>0</v>
      </c>
    </row>
    <row r="61" spans="1:7" ht="15.5" x14ac:dyDescent="0.35">
      <c r="A61" s="61" t="s">
        <v>86</v>
      </c>
      <c r="B61" s="67">
        <v>190703833</v>
      </c>
      <c r="C61" s="65" t="s">
        <v>131</v>
      </c>
      <c r="D61" s="68">
        <v>3</v>
      </c>
      <c r="E61" s="58"/>
      <c r="F61" s="47"/>
      <c r="G61" s="47">
        <f t="shared" si="0"/>
        <v>0</v>
      </c>
    </row>
    <row r="62" spans="1:7" ht="15.5" x14ac:dyDescent="0.35">
      <c r="A62" s="59" t="s">
        <v>87</v>
      </c>
      <c r="B62" s="60">
        <v>190703832</v>
      </c>
      <c r="C62" s="64" t="s">
        <v>132</v>
      </c>
      <c r="D62" s="68">
        <v>3</v>
      </c>
      <c r="E62" s="58"/>
      <c r="F62" s="47"/>
      <c r="G62" s="47">
        <f t="shared" si="0"/>
        <v>0</v>
      </c>
    </row>
    <row r="63" spans="1:7" ht="15.5" x14ac:dyDescent="0.35">
      <c r="A63" s="61" t="s">
        <v>88</v>
      </c>
      <c r="B63" s="67">
        <v>190703831</v>
      </c>
      <c r="C63" s="65" t="s">
        <v>133</v>
      </c>
      <c r="D63" s="68">
        <v>3</v>
      </c>
      <c r="E63" s="58"/>
      <c r="F63" s="47"/>
      <c r="G63" s="47">
        <f t="shared" si="0"/>
        <v>0</v>
      </c>
    </row>
    <row r="64" spans="1:7" ht="15.5" x14ac:dyDescent="0.35">
      <c r="A64" s="59" t="s">
        <v>89</v>
      </c>
      <c r="B64" s="60">
        <v>190703830</v>
      </c>
      <c r="C64" s="64" t="s">
        <v>134</v>
      </c>
      <c r="D64" s="68">
        <v>3</v>
      </c>
      <c r="E64" s="58"/>
      <c r="F64" s="47"/>
      <c r="G64" s="47">
        <f t="shared" si="0"/>
        <v>0</v>
      </c>
    </row>
    <row r="65" spans="1:7" ht="15.5" x14ac:dyDescent="0.35">
      <c r="A65" s="61" t="s">
        <v>90</v>
      </c>
      <c r="B65" s="67">
        <v>190703829</v>
      </c>
      <c r="C65" s="65" t="s">
        <v>135</v>
      </c>
      <c r="D65" s="68">
        <v>3</v>
      </c>
      <c r="E65" s="58"/>
      <c r="F65" s="47"/>
      <c r="G65" s="47">
        <f t="shared" si="0"/>
        <v>0</v>
      </c>
    </row>
    <row r="66" spans="1:7" ht="15.5" x14ac:dyDescent="0.35">
      <c r="A66" s="59" t="s">
        <v>91</v>
      </c>
      <c r="B66" s="60">
        <v>190703828</v>
      </c>
      <c r="C66" s="64" t="s">
        <v>136</v>
      </c>
      <c r="D66" s="68">
        <v>3</v>
      </c>
      <c r="E66" s="58"/>
      <c r="F66" s="47"/>
      <c r="G66" s="47">
        <f t="shared" si="0"/>
        <v>0</v>
      </c>
    </row>
    <row r="67" spans="1:7" ht="15.5" x14ac:dyDescent="0.35">
      <c r="A67" s="61" t="s">
        <v>92</v>
      </c>
      <c r="B67" s="67">
        <v>190703827</v>
      </c>
      <c r="C67" s="65" t="s">
        <v>137</v>
      </c>
      <c r="D67" s="68">
        <v>3</v>
      </c>
      <c r="E67" s="58"/>
      <c r="F67" s="47"/>
      <c r="G67" s="47">
        <f t="shared" si="0"/>
        <v>0</v>
      </c>
    </row>
    <row r="68" spans="1:7" ht="15.5" x14ac:dyDescent="0.35">
      <c r="A68" s="59" t="s">
        <v>93</v>
      </c>
      <c r="B68" s="60">
        <v>190703826</v>
      </c>
      <c r="C68" s="64" t="s">
        <v>138</v>
      </c>
      <c r="D68" s="68">
        <v>3</v>
      </c>
      <c r="E68" s="58"/>
      <c r="F68" s="47"/>
      <c r="G68" s="47">
        <f t="shared" si="0"/>
        <v>0</v>
      </c>
    </row>
    <row r="69" spans="1:7" ht="15.5" x14ac:dyDescent="0.35">
      <c r="A69" s="61" t="s">
        <v>94</v>
      </c>
      <c r="B69" s="67">
        <v>190703825</v>
      </c>
      <c r="C69" s="65" t="s">
        <v>139</v>
      </c>
      <c r="D69" s="68">
        <v>3</v>
      </c>
      <c r="E69" s="58"/>
      <c r="F69" s="58"/>
      <c r="G69" s="47">
        <f>SUM(G23:G68)</f>
        <v>0</v>
      </c>
    </row>
    <row r="70" spans="1:7" ht="15.5" x14ac:dyDescent="0.35">
      <c r="A70" s="59" t="s">
        <v>95</v>
      </c>
      <c r="B70" s="60">
        <v>190703824</v>
      </c>
      <c r="C70" s="64" t="s">
        <v>140</v>
      </c>
      <c r="D70" s="68">
        <v>3</v>
      </c>
      <c r="E70" s="58"/>
      <c r="F70" s="58"/>
      <c r="G70" s="47">
        <f>+G69*0.12</f>
        <v>0</v>
      </c>
    </row>
    <row r="71" spans="1:7" ht="15.5" x14ac:dyDescent="0.35">
      <c r="A71" s="74"/>
      <c r="B71" s="60"/>
      <c r="C71" s="64"/>
      <c r="D71" s="69">
        <f>SUM(D61:D70)</f>
        <v>30</v>
      </c>
      <c r="E71" s="58"/>
      <c r="F71" s="74"/>
      <c r="G71" s="47">
        <f>+G69+G70</f>
        <v>0</v>
      </c>
    </row>
    <row r="72" spans="1:7" ht="15.5" x14ac:dyDescent="0.35">
      <c r="A72" s="74"/>
      <c r="B72" s="60"/>
      <c r="C72" s="64"/>
      <c r="D72" s="69"/>
      <c r="E72" s="58"/>
      <c r="F72" s="70" t="s">
        <v>57</v>
      </c>
      <c r="G72" s="47"/>
    </row>
    <row r="73" spans="1:7" ht="15.5" x14ac:dyDescent="0.35">
      <c r="A73" s="74"/>
      <c r="B73" s="60"/>
      <c r="C73" s="64"/>
      <c r="D73" s="69"/>
      <c r="E73" s="58"/>
      <c r="F73" s="70" t="s">
        <v>58</v>
      </c>
      <c r="G73" s="47"/>
    </row>
    <row r="74" spans="1:7" ht="15.5" x14ac:dyDescent="0.35">
      <c r="A74" s="78"/>
      <c r="B74" s="60"/>
      <c r="C74" s="64"/>
      <c r="D74" s="69"/>
      <c r="E74" s="58"/>
      <c r="F74" s="70" t="s">
        <v>59</v>
      </c>
      <c r="G74" s="47"/>
    </row>
    <row r="75" spans="1:7" ht="15.5" x14ac:dyDescent="0.35">
      <c r="B75" s="76"/>
      <c r="C75" s="77"/>
      <c r="D75" s="71"/>
      <c r="F75" s="72"/>
      <c r="G75" s="73"/>
    </row>
    <row r="76" spans="1:7" ht="20.149999999999999" customHeight="1" x14ac:dyDescent="0.35">
      <c r="A76" s="80"/>
      <c r="B76" s="80"/>
      <c r="C76" s="80"/>
      <c r="D76" s="18"/>
      <c r="E76"/>
      <c r="F76"/>
    </row>
    <row r="77" spans="1:7" ht="15.5" x14ac:dyDescent="0.35">
      <c r="B77" s="55"/>
      <c r="C77" s="75" t="s">
        <v>141</v>
      </c>
      <c r="D77" s="56"/>
      <c r="E77"/>
      <c r="F77"/>
    </row>
    <row r="78" spans="1:7" ht="15.5" x14ac:dyDescent="0.35">
      <c r="B78" s="5" t="s">
        <v>15</v>
      </c>
      <c r="C78" s="5" t="s">
        <v>16</v>
      </c>
      <c r="E78"/>
      <c r="F78"/>
    </row>
    <row r="79" spans="1:7" ht="15.5" x14ac:dyDescent="0.35">
      <c r="B79" s="3">
        <v>1</v>
      </c>
      <c r="C79" s="4" t="s">
        <v>17</v>
      </c>
      <c r="E79"/>
      <c r="F79"/>
    </row>
    <row r="80" spans="1:7" ht="20.149999999999999" customHeight="1" x14ac:dyDescent="0.35">
      <c r="B80" s="3">
        <v>1</v>
      </c>
      <c r="C80" s="4" t="s">
        <v>18</v>
      </c>
      <c r="E80"/>
      <c r="F80"/>
    </row>
    <row r="81" spans="2:6" ht="20.149999999999999" customHeight="1" x14ac:dyDescent="0.35">
      <c r="B81" s="3">
        <v>1</v>
      </c>
      <c r="C81" s="4" t="s">
        <v>19</v>
      </c>
      <c r="E81"/>
      <c r="F81"/>
    </row>
    <row r="82" spans="2:6" ht="20.149999999999999" customHeight="1" x14ac:dyDescent="0.35">
      <c r="B82" s="3">
        <v>1</v>
      </c>
      <c r="C82" s="4" t="s">
        <v>20</v>
      </c>
      <c r="E82"/>
      <c r="F82"/>
    </row>
    <row r="83" spans="2:6" ht="20.149999999999999" customHeight="1" x14ac:dyDescent="0.35">
      <c r="B83" s="3">
        <v>1</v>
      </c>
      <c r="C83" s="4" t="s">
        <v>21</v>
      </c>
      <c r="E83"/>
      <c r="F83"/>
    </row>
    <row r="84" spans="2:6" ht="20.149999999999999" customHeight="1" x14ac:dyDescent="0.35">
      <c r="B84" s="3">
        <v>1</v>
      </c>
      <c r="C84" s="4" t="s">
        <v>147</v>
      </c>
      <c r="E84"/>
      <c r="F84"/>
    </row>
    <row r="85" spans="2:6" ht="20.149999999999999" customHeight="1" x14ac:dyDescent="0.35">
      <c r="B85" s="3">
        <v>1</v>
      </c>
      <c r="C85" s="4" t="s">
        <v>22</v>
      </c>
      <c r="E85"/>
      <c r="F85"/>
    </row>
    <row r="86" spans="2:6" ht="20.149999999999999" customHeight="1" x14ac:dyDescent="0.35">
      <c r="B86" s="3">
        <v>1</v>
      </c>
      <c r="C86" s="4" t="s">
        <v>23</v>
      </c>
      <c r="E86"/>
      <c r="F86"/>
    </row>
    <row r="87" spans="2:6" ht="20.149999999999999" customHeight="1" x14ac:dyDescent="0.35">
      <c r="B87" s="3">
        <v>1</v>
      </c>
      <c r="C87" s="4" t="s">
        <v>24</v>
      </c>
      <c r="E87"/>
      <c r="F87"/>
    </row>
    <row r="88" spans="2:6" ht="20.149999999999999" customHeight="1" x14ac:dyDescent="0.35">
      <c r="B88" s="3">
        <v>1</v>
      </c>
      <c r="C88" s="4" t="s">
        <v>25</v>
      </c>
      <c r="E88"/>
      <c r="F88"/>
    </row>
    <row r="89" spans="2:6" ht="20.149999999999999" customHeight="1" x14ac:dyDescent="0.35">
      <c r="B89" s="3">
        <v>1</v>
      </c>
      <c r="C89" s="4" t="s">
        <v>26</v>
      </c>
      <c r="E89"/>
      <c r="F89"/>
    </row>
    <row r="90" spans="2:6" ht="20.149999999999999" customHeight="1" x14ac:dyDescent="0.35">
      <c r="B90" s="3">
        <v>1</v>
      </c>
      <c r="C90" s="4" t="s">
        <v>148</v>
      </c>
      <c r="E90"/>
      <c r="F90"/>
    </row>
    <row r="91" spans="2:6" ht="20.149999999999999" customHeight="1" x14ac:dyDescent="0.35">
      <c r="B91" s="3">
        <v>1</v>
      </c>
      <c r="C91" s="4" t="s">
        <v>27</v>
      </c>
      <c r="E91"/>
      <c r="F91"/>
    </row>
    <row r="92" spans="2:6" ht="20.149999999999999" customHeight="1" x14ac:dyDescent="0.35">
      <c r="B92" s="3">
        <v>5</v>
      </c>
      <c r="C92" s="4" t="s">
        <v>149</v>
      </c>
      <c r="E92"/>
      <c r="F92"/>
    </row>
    <row r="93" spans="2:6" ht="20.149999999999999" customHeight="1" x14ac:dyDescent="0.35">
      <c r="B93" s="3">
        <v>4</v>
      </c>
      <c r="C93" s="4" t="s">
        <v>28</v>
      </c>
      <c r="E93"/>
      <c r="F93"/>
    </row>
    <row r="94" spans="2:6" ht="20.149999999999999" customHeight="1" x14ac:dyDescent="0.35">
      <c r="B94" s="3">
        <v>1</v>
      </c>
      <c r="C94" s="4" t="s">
        <v>150</v>
      </c>
      <c r="E94"/>
      <c r="F94"/>
    </row>
    <row r="95" spans="2:6" ht="20.149999999999999" customHeight="1" x14ac:dyDescent="0.35">
      <c r="B95" s="3">
        <v>1</v>
      </c>
      <c r="C95" s="4" t="s">
        <v>151</v>
      </c>
      <c r="E95"/>
      <c r="F95"/>
    </row>
    <row r="96" spans="2:6" ht="20.149999999999999" customHeight="1" x14ac:dyDescent="0.35">
      <c r="B96" s="5">
        <f>SUM(B79:B95)</f>
        <v>24</v>
      </c>
      <c r="C96" s="54"/>
      <c r="E96"/>
      <c r="F96"/>
    </row>
    <row r="97" spans="1:8" ht="20.149999999999999" customHeight="1" x14ac:dyDescent="0.35">
      <c r="A97" s="6"/>
      <c r="B97" s="2"/>
      <c r="C97" s="7"/>
      <c r="D97" s="7"/>
      <c r="E97"/>
      <c r="F97"/>
    </row>
    <row r="98" spans="1:8" ht="20.149999999999999" customHeight="1" x14ac:dyDescent="0.35">
      <c r="A98" s="6"/>
      <c r="B98" s="2"/>
      <c r="C98" s="7"/>
      <c r="D98" s="7"/>
      <c r="E98"/>
      <c r="F98"/>
    </row>
    <row r="99" spans="1:8" ht="20.149999999999999" customHeight="1" x14ac:dyDescent="0.35">
      <c r="A99" s="6"/>
      <c r="B99" s="2"/>
      <c r="C99" s="7"/>
      <c r="D99" s="7"/>
      <c r="E99"/>
      <c r="F99"/>
    </row>
    <row r="100" spans="1:8" ht="20.149999999999999" customHeight="1" x14ac:dyDescent="0.35">
      <c r="A100" s="6"/>
      <c r="B100" s="2"/>
      <c r="C100" s="7"/>
      <c r="D100" s="7"/>
      <c r="E100"/>
      <c r="F100"/>
    </row>
    <row r="101" spans="1:8" s="12" customFormat="1" ht="16" thickBot="1" x14ac:dyDescent="0.4">
      <c r="A101" s="12" t="s">
        <v>29</v>
      </c>
      <c r="C101" s="48"/>
    </row>
    <row r="102" spans="1:8" s="12" customFormat="1" ht="15.5" x14ac:dyDescent="0.35">
      <c r="H102" s="49"/>
    </row>
    <row r="103" spans="1:8" s="12" customFormat="1" ht="15.5" x14ac:dyDescent="0.35">
      <c r="H103" s="49"/>
    </row>
    <row r="104" spans="1:8" s="12" customFormat="1" ht="15.5" x14ac:dyDescent="0.35">
      <c r="H104" s="49"/>
    </row>
    <row r="105" spans="1:8" s="12" customFormat="1" ht="15.5" x14ac:dyDescent="0.35">
      <c r="H105" s="49"/>
    </row>
    <row r="106" spans="1:8" s="12" customFormat="1" ht="16" thickBot="1" x14ac:dyDescent="0.4">
      <c r="A106" s="12" t="s">
        <v>30</v>
      </c>
      <c r="C106" s="48"/>
      <c r="H106" s="49"/>
    </row>
    <row r="107" spans="1:8" s="12" customFormat="1" ht="15.5" x14ac:dyDescent="0.35">
      <c r="H107" s="49"/>
    </row>
    <row r="108" spans="1:8" s="12" customFormat="1" ht="15.5" x14ac:dyDescent="0.35">
      <c r="H108" s="49"/>
    </row>
    <row r="109" spans="1:8" customFormat="1" ht="14.5" x14ac:dyDescent="0.35"/>
    <row r="110" spans="1:8" customFormat="1" ht="14.5" x14ac:dyDescent="0.35"/>
    <row r="111" spans="1:8" s="12" customFormat="1" ht="16" thickBot="1" x14ac:dyDescent="0.4">
      <c r="A111" s="12" t="s">
        <v>60</v>
      </c>
      <c r="C111" s="48"/>
      <c r="H111" s="49"/>
    </row>
    <row r="112" spans="1:8" s="12" customFormat="1" ht="15.5" x14ac:dyDescent="0.35">
      <c r="H112" s="49"/>
    </row>
    <row r="113" spans="1:8" s="12" customFormat="1" ht="15.5" x14ac:dyDescent="0.35">
      <c r="H113" s="49"/>
    </row>
    <row r="114" spans="1:8" s="52" customFormat="1" ht="20.149999999999999" customHeight="1" x14ac:dyDescent="0.35">
      <c r="A114" s="50"/>
      <c r="B114" s="50"/>
      <c r="C114" s="51"/>
    </row>
    <row r="115" spans="1:8" s="52" customFormat="1" ht="20.149999999999999" customHeight="1" thickBot="1" x14ac:dyDescent="0.4">
      <c r="A115" s="12" t="s">
        <v>61</v>
      </c>
      <c r="B115" s="12"/>
      <c r="C115" s="48"/>
    </row>
  </sheetData>
  <mergeCells count="5">
    <mergeCell ref="O4:P5"/>
    <mergeCell ref="A76:C76"/>
    <mergeCell ref="A2:G2"/>
    <mergeCell ref="A3:G3"/>
    <mergeCell ref="A4:G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2022-09-05T22:17:57Z</cp:lastPrinted>
  <dcterms:created xsi:type="dcterms:W3CDTF">2022-07-11T20:04:02Z</dcterms:created>
  <dcterms:modified xsi:type="dcterms:W3CDTF">2023-01-28T16:35:36Z</dcterms:modified>
</cp:coreProperties>
</file>