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arios\ajcm\Labels\2x1 ortomax new\"/>
    </mc:Choice>
  </mc:AlternateContent>
  <xr:revisionPtr revIDLastSave="0" documentId="13_ncr:1_{C60B096B-BC6E-4D49-83E9-66B9C0B5F265}" xr6:coauthVersionLast="47" xr6:coauthVersionMax="47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Reporte saldos disponibles" sheetId="1" r:id="rId1"/>
    <sheet name="BARRAS" sheetId="6" r:id="rId2"/>
    <sheet name="REPORTE" sheetId="2" r:id="rId3"/>
    <sheet name="Gráfico2" sheetId="5" r:id="rId4"/>
  </sheets>
  <definedNames>
    <definedName name="_xlnm._FilterDatabase" localSheetId="2" hidden="1">REPORTE!$A$1:$E$148</definedName>
    <definedName name="_xlnm.Print_Area" localSheetId="2">REPORTE!$A$2:$G$150</definedName>
    <definedName name="_xlnm.Print_Titles" localSheetId="2">REPORTE!$1:$1</definedName>
  </definedNames>
  <calcPr calcId="181029"/>
</workbook>
</file>

<file path=xl/calcChain.xml><?xml version="1.0" encoding="utf-8"?>
<calcChain xmlns="http://schemas.openxmlformats.org/spreadsheetml/2006/main">
  <c r="A76" i="2" l="1"/>
  <c r="B76" i="2"/>
  <c r="C76" i="2"/>
  <c r="D76" i="2"/>
  <c r="E76" i="2"/>
  <c r="A130" i="2"/>
  <c r="B130" i="2"/>
  <c r="C130" i="2"/>
  <c r="D130" i="2"/>
  <c r="E130" i="2"/>
  <c r="A23" i="2"/>
  <c r="B23" i="2"/>
  <c r="C23" i="2"/>
  <c r="D23" i="2"/>
  <c r="E23" i="2"/>
  <c r="A31" i="2"/>
  <c r="B31" i="2"/>
  <c r="C31" i="2"/>
  <c r="D31" i="2"/>
  <c r="E31" i="2"/>
  <c r="A68" i="2"/>
  <c r="B68" i="2"/>
  <c r="C68" i="2"/>
  <c r="D68" i="2"/>
  <c r="E68" i="2"/>
  <c r="A131" i="2"/>
  <c r="B131" i="2"/>
  <c r="C131" i="2"/>
  <c r="D131" i="2"/>
  <c r="E131" i="2"/>
  <c r="A92" i="2"/>
  <c r="B92" i="2"/>
  <c r="C92" i="2"/>
  <c r="D92" i="2"/>
  <c r="E92" i="2"/>
  <c r="A78" i="2"/>
  <c r="B78" i="2"/>
  <c r="C78" i="2"/>
  <c r="D78" i="2"/>
  <c r="E78" i="2"/>
  <c r="A132" i="2"/>
  <c r="B132" i="2"/>
  <c r="C132" i="2"/>
  <c r="D132" i="2"/>
  <c r="E132" i="2"/>
  <c r="A13" i="2"/>
  <c r="B13" i="2"/>
  <c r="C13" i="2"/>
  <c r="D13" i="2"/>
  <c r="E13" i="2"/>
  <c r="A93" i="2"/>
  <c r="B93" i="2"/>
  <c r="C93" i="2"/>
  <c r="D93" i="2"/>
  <c r="E93" i="2"/>
  <c r="A133" i="2"/>
  <c r="B133" i="2"/>
  <c r="C133" i="2"/>
  <c r="D133" i="2"/>
  <c r="E133" i="2"/>
  <c r="A107" i="2"/>
  <c r="B107" i="2"/>
  <c r="C107" i="2"/>
  <c r="D107" i="2"/>
  <c r="E107" i="2"/>
  <c r="A16" i="2"/>
  <c r="B16" i="2"/>
  <c r="C16" i="2"/>
  <c r="D16" i="2"/>
  <c r="E16" i="2"/>
  <c r="A43" i="2"/>
  <c r="B43" i="2"/>
  <c r="C43" i="2"/>
  <c r="D43" i="2"/>
  <c r="E43" i="2"/>
  <c r="A21" i="2"/>
  <c r="B21" i="2"/>
  <c r="C21" i="2"/>
  <c r="D21" i="2"/>
  <c r="E21" i="2"/>
  <c r="A60" i="2"/>
  <c r="B60" i="2"/>
  <c r="C60" i="2"/>
  <c r="D60" i="2"/>
  <c r="E60" i="2"/>
  <c r="A47" i="2"/>
  <c r="B47" i="2"/>
  <c r="C47" i="2"/>
  <c r="D47" i="2"/>
  <c r="E47" i="2"/>
  <c r="A95" i="2"/>
  <c r="B95" i="2"/>
  <c r="C95" i="2"/>
  <c r="D95" i="2"/>
  <c r="E95" i="2"/>
  <c r="A96" i="2"/>
  <c r="B96" i="2"/>
  <c r="C96" i="2"/>
  <c r="D96" i="2"/>
  <c r="E96" i="2"/>
  <c r="A134" i="2"/>
  <c r="B134" i="2"/>
  <c r="C134" i="2"/>
  <c r="D134" i="2"/>
  <c r="E134" i="2"/>
  <c r="A135" i="2"/>
  <c r="B135" i="2"/>
  <c r="C135" i="2"/>
  <c r="D135" i="2"/>
  <c r="E135" i="2"/>
  <c r="A82" i="2"/>
  <c r="B82" i="2"/>
  <c r="C82" i="2"/>
  <c r="D82" i="2"/>
  <c r="E82" i="2"/>
  <c r="A83" i="2"/>
  <c r="B83" i="2"/>
  <c r="C83" i="2"/>
  <c r="D83" i="2"/>
  <c r="E83" i="2"/>
  <c r="A97" i="2"/>
  <c r="B97" i="2"/>
  <c r="C97" i="2"/>
  <c r="D97" i="2"/>
  <c r="E97" i="2"/>
  <c r="A98" i="2"/>
  <c r="B98" i="2"/>
  <c r="C98" i="2"/>
  <c r="D98" i="2"/>
  <c r="E98" i="2"/>
  <c r="A14" i="2"/>
  <c r="B14" i="2"/>
  <c r="C14" i="2"/>
  <c r="D14" i="2"/>
  <c r="E14" i="2"/>
  <c r="A79" i="2"/>
  <c r="B79" i="2"/>
  <c r="C79" i="2"/>
  <c r="D79" i="2"/>
  <c r="E79" i="2"/>
  <c r="A80" i="2"/>
  <c r="B80" i="2"/>
  <c r="C80" i="2"/>
  <c r="D80" i="2"/>
  <c r="E80" i="2"/>
  <c r="A84" i="2"/>
  <c r="B84" i="2"/>
  <c r="C84" i="2"/>
  <c r="D84" i="2"/>
  <c r="E84" i="2"/>
  <c r="A54" i="2"/>
  <c r="B54" i="2"/>
  <c r="C54" i="2"/>
  <c r="D54" i="2"/>
  <c r="E54" i="2"/>
  <c r="A88" i="2"/>
  <c r="B88" i="2"/>
  <c r="C88" i="2"/>
  <c r="D88" i="2"/>
  <c r="E88" i="2"/>
  <c r="A69" i="2"/>
  <c r="B69" i="2"/>
  <c r="C69" i="2"/>
  <c r="D69" i="2"/>
  <c r="E69" i="2"/>
  <c r="A70" i="2"/>
  <c r="B70" i="2"/>
  <c r="C70" i="2"/>
  <c r="D70" i="2"/>
  <c r="E70" i="2"/>
  <c r="A99" i="2"/>
  <c r="B99" i="2"/>
  <c r="C99" i="2"/>
  <c r="D99" i="2"/>
  <c r="E99" i="2"/>
  <c r="A89" i="2"/>
  <c r="B89" i="2"/>
  <c r="C89" i="2"/>
  <c r="D89" i="2"/>
  <c r="E89" i="2"/>
  <c r="A112" i="2"/>
  <c r="B112" i="2"/>
  <c r="C112" i="2"/>
  <c r="D112" i="2"/>
  <c r="E112" i="2"/>
  <c r="A64" i="2"/>
  <c r="B64" i="2"/>
  <c r="C64" i="2"/>
  <c r="D64" i="2"/>
  <c r="E64" i="2"/>
  <c r="A65" i="2"/>
  <c r="B65" i="2"/>
  <c r="C65" i="2"/>
  <c r="D65" i="2"/>
  <c r="E65" i="2"/>
  <c r="A136" i="2"/>
  <c r="B136" i="2"/>
  <c r="C136" i="2"/>
  <c r="D136" i="2"/>
  <c r="E136" i="2"/>
  <c r="A71" i="2"/>
  <c r="B71" i="2"/>
  <c r="C71" i="2"/>
  <c r="D71" i="2"/>
  <c r="E71" i="2"/>
  <c r="A61" i="2"/>
  <c r="B61" i="2"/>
  <c r="C61" i="2"/>
  <c r="D61" i="2"/>
  <c r="E61" i="2"/>
  <c r="A100" i="2"/>
  <c r="B100" i="2"/>
  <c r="C100" i="2"/>
  <c r="D100" i="2"/>
  <c r="E100" i="2"/>
  <c r="A94" i="2"/>
  <c r="B94" i="2"/>
  <c r="C94" i="2"/>
  <c r="D94" i="2"/>
  <c r="E94" i="2"/>
  <c r="A66" i="2"/>
  <c r="B66" i="2"/>
  <c r="C66" i="2"/>
  <c r="D66" i="2"/>
  <c r="E66" i="2"/>
  <c r="A137" i="2"/>
  <c r="B137" i="2"/>
  <c r="C137" i="2"/>
  <c r="D137" i="2"/>
  <c r="E137" i="2"/>
  <c r="A28" i="2"/>
  <c r="B28" i="2"/>
  <c r="C28" i="2"/>
  <c r="D28" i="2"/>
  <c r="E28" i="2"/>
  <c r="A101" i="2"/>
  <c r="B101" i="2"/>
  <c r="C101" i="2"/>
  <c r="D101" i="2"/>
  <c r="E101" i="2"/>
  <c r="A138" i="2"/>
  <c r="B138" i="2"/>
  <c r="C138" i="2"/>
  <c r="D138" i="2"/>
  <c r="E138" i="2"/>
  <c r="A139" i="2"/>
  <c r="B139" i="2"/>
  <c r="C139" i="2"/>
  <c r="D139" i="2"/>
  <c r="E139" i="2"/>
  <c r="A120" i="2"/>
  <c r="B120" i="2"/>
  <c r="C120" i="2"/>
  <c r="D120" i="2"/>
  <c r="E120" i="2"/>
  <c r="A113" i="2"/>
  <c r="B113" i="2"/>
  <c r="C113" i="2"/>
  <c r="D113" i="2"/>
  <c r="E113" i="2"/>
  <c r="A116" i="2"/>
  <c r="B116" i="2"/>
  <c r="C116" i="2"/>
  <c r="D116" i="2"/>
  <c r="E116" i="2"/>
  <c r="A57" i="2"/>
  <c r="B57" i="2"/>
  <c r="C57" i="2"/>
  <c r="D57" i="2"/>
  <c r="E57" i="2"/>
  <c r="A33" i="2"/>
  <c r="B33" i="2"/>
  <c r="C33" i="2"/>
  <c r="D33" i="2"/>
  <c r="E33" i="2"/>
  <c r="A32" i="2"/>
  <c r="B32" i="2"/>
  <c r="C32" i="2"/>
  <c r="D32" i="2"/>
  <c r="E32" i="2"/>
  <c r="A17" i="2"/>
  <c r="B17" i="2"/>
  <c r="C17" i="2"/>
  <c r="D17" i="2"/>
  <c r="E17" i="2"/>
  <c r="A75" i="2"/>
  <c r="B75" i="2"/>
  <c r="C75" i="2"/>
  <c r="D75" i="2"/>
  <c r="E75" i="2"/>
  <c r="A36" i="2"/>
  <c r="B36" i="2"/>
  <c r="C36" i="2"/>
  <c r="D36" i="2"/>
  <c r="E36" i="2"/>
  <c r="A62" i="2"/>
  <c r="B62" i="2"/>
  <c r="C62" i="2"/>
  <c r="D62" i="2"/>
  <c r="E62" i="2"/>
  <c r="A22" i="2"/>
  <c r="B22" i="2"/>
  <c r="C22" i="2"/>
  <c r="D22" i="2"/>
  <c r="E22" i="2"/>
  <c r="A9" i="2"/>
  <c r="B9" i="2"/>
  <c r="C9" i="2"/>
  <c r="D9" i="2"/>
  <c r="E9" i="2"/>
  <c r="A30" i="2"/>
  <c r="B30" i="2"/>
  <c r="C30" i="2"/>
  <c r="D30" i="2"/>
  <c r="E30" i="2"/>
  <c r="A46" i="2"/>
  <c r="B46" i="2"/>
  <c r="C46" i="2"/>
  <c r="D46" i="2"/>
  <c r="E46" i="2"/>
  <c r="A117" i="2"/>
  <c r="B117" i="2"/>
  <c r="C117" i="2"/>
  <c r="D117" i="2"/>
  <c r="E117" i="2"/>
  <c r="A11" i="2"/>
  <c r="B11" i="2"/>
  <c r="C11" i="2"/>
  <c r="D11" i="2"/>
  <c r="E11" i="2"/>
  <c r="A52" i="2"/>
  <c r="B52" i="2"/>
  <c r="C52" i="2"/>
  <c r="D52" i="2"/>
  <c r="E52" i="2"/>
  <c r="A58" i="2"/>
  <c r="B58" i="2"/>
  <c r="C58" i="2"/>
  <c r="D58" i="2"/>
  <c r="E58" i="2"/>
  <c r="A27" i="2"/>
  <c r="B27" i="2"/>
  <c r="C27" i="2"/>
  <c r="D27" i="2"/>
  <c r="E27" i="2"/>
  <c r="A24" i="2"/>
  <c r="B24" i="2"/>
  <c r="C24" i="2"/>
  <c r="D24" i="2"/>
  <c r="E24" i="2"/>
  <c r="A8" i="2"/>
  <c r="B8" i="2"/>
  <c r="C8" i="2"/>
  <c r="D8" i="2"/>
  <c r="E8" i="2"/>
  <c r="A121" i="2"/>
  <c r="B121" i="2"/>
  <c r="C121" i="2"/>
  <c r="D121" i="2"/>
  <c r="E121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14" i="2"/>
  <c r="B114" i="2"/>
  <c r="C114" i="2"/>
  <c r="D114" i="2"/>
  <c r="E114" i="2"/>
  <c r="A118" i="2"/>
  <c r="B118" i="2"/>
  <c r="C118" i="2"/>
  <c r="D118" i="2"/>
  <c r="E118" i="2"/>
  <c r="A143" i="2"/>
  <c r="B143" i="2"/>
  <c r="C143" i="2"/>
  <c r="D143" i="2"/>
  <c r="E143" i="2"/>
  <c r="A38" i="2"/>
  <c r="B38" i="2"/>
  <c r="C38" i="2"/>
  <c r="D38" i="2"/>
  <c r="E38" i="2"/>
  <c r="A5" i="2"/>
  <c r="B5" i="2"/>
  <c r="C5" i="2"/>
  <c r="D5" i="2"/>
  <c r="E5" i="2"/>
  <c r="A29" i="2"/>
  <c r="B29" i="2"/>
  <c r="C29" i="2"/>
  <c r="D29" i="2"/>
  <c r="E29" i="2"/>
  <c r="A48" i="2"/>
  <c r="B48" i="2"/>
  <c r="C48" i="2"/>
  <c r="D48" i="2"/>
  <c r="E48" i="2"/>
  <c r="A144" i="2"/>
  <c r="B144" i="2"/>
  <c r="C144" i="2"/>
  <c r="D144" i="2"/>
  <c r="E144" i="2"/>
  <c r="A145" i="2"/>
  <c r="B145" i="2"/>
  <c r="C145" i="2"/>
  <c r="D145" i="2"/>
  <c r="E145" i="2"/>
  <c r="A122" i="2"/>
  <c r="B122" i="2"/>
  <c r="C122" i="2"/>
  <c r="D122" i="2"/>
  <c r="E122" i="2"/>
  <c r="A63" i="2"/>
  <c r="B63" i="2"/>
  <c r="C63" i="2"/>
  <c r="D63" i="2"/>
  <c r="E63" i="2"/>
  <c r="A72" i="2"/>
  <c r="B72" i="2"/>
  <c r="C72" i="2"/>
  <c r="D72" i="2"/>
  <c r="E72" i="2"/>
  <c r="A146" i="2"/>
  <c r="B146" i="2"/>
  <c r="C146" i="2"/>
  <c r="D146" i="2"/>
  <c r="E146" i="2"/>
  <c r="A85" i="2"/>
  <c r="B85" i="2"/>
  <c r="C85" i="2"/>
  <c r="D85" i="2"/>
  <c r="E85" i="2"/>
  <c r="A18" i="2"/>
  <c r="B18" i="2"/>
  <c r="C18" i="2"/>
  <c r="D18" i="2"/>
  <c r="E18" i="2"/>
  <c r="A123" i="2"/>
  <c r="B123" i="2"/>
  <c r="C123" i="2"/>
  <c r="D123" i="2"/>
  <c r="E123" i="2"/>
  <c r="A124" i="2"/>
  <c r="B124" i="2"/>
  <c r="C124" i="2"/>
  <c r="D124" i="2"/>
  <c r="E124" i="2"/>
  <c r="A81" i="2"/>
  <c r="B81" i="2"/>
  <c r="C81" i="2"/>
  <c r="D81" i="2"/>
  <c r="E81" i="2"/>
  <c r="A125" i="2"/>
  <c r="B125" i="2"/>
  <c r="C125" i="2"/>
  <c r="D125" i="2"/>
  <c r="E125" i="2"/>
  <c r="A39" i="2"/>
  <c r="B39" i="2"/>
  <c r="C39" i="2"/>
  <c r="D39" i="2"/>
  <c r="E39" i="2"/>
  <c r="A35" i="2"/>
  <c r="B35" i="2"/>
  <c r="C35" i="2"/>
  <c r="D35" i="2"/>
  <c r="E35" i="2"/>
  <c r="A115" i="2"/>
  <c r="B115" i="2"/>
  <c r="C115" i="2"/>
  <c r="D115" i="2"/>
  <c r="E115" i="2"/>
  <c r="A51" i="2"/>
  <c r="B51" i="2"/>
  <c r="C51" i="2"/>
  <c r="D51" i="2"/>
  <c r="E51" i="2"/>
  <c r="A108" i="2"/>
  <c r="B108" i="2"/>
  <c r="C108" i="2"/>
  <c r="D108" i="2"/>
  <c r="E108" i="2"/>
  <c r="A102" i="2"/>
  <c r="B102" i="2"/>
  <c r="C102" i="2"/>
  <c r="D102" i="2"/>
  <c r="E102" i="2"/>
  <c r="A77" i="2"/>
  <c r="B77" i="2"/>
  <c r="C77" i="2"/>
  <c r="D77" i="2"/>
  <c r="E77" i="2"/>
  <c r="A59" i="2"/>
  <c r="B59" i="2"/>
  <c r="C59" i="2"/>
  <c r="D59" i="2"/>
  <c r="E59" i="2"/>
  <c r="A90" i="2"/>
  <c r="B90" i="2"/>
  <c r="C90" i="2"/>
  <c r="D90" i="2"/>
  <c r="E90" i="2"/>
  <c r="A53" i="2"/>
  <c r="B53" i="2"/>
  <c r="C53" i="2"/>
  <c r="D53" i="2"/>
  <c r="E53" i="2"/>
  <c r="A111" i="2"/>
  <c r="B111" i="2"/>
  <c r="C111" i="2"/>
  <c r="D111" i="2"/>
  <c r="E111" i="2"/>
  <c r="A6" i="2"/>
  <c r="B6" i="2"/>
  <c r="C6" i="2"/>
  <c r="D6" i="2"/>
  <c r="E6" i="2"/>
  <c r="A10" i="2"/>
  <c r="B10" i="2"/>
  <c r="C10" i="2"/>
  <c r="D10" i="2"/>
  <c r="E10" i="2"/>
  <c r="A3" i="2"/>
  <c r="B3" i="2"/>
  <c r="C3" i="2"/>
  <c r="G3" i="2" s="1"/>
  <c r="D3" i="2"/>
  <c r="E3" i="2"/>
  <c r="A7" i="2"/>
  <c r="B7" i="2"/>
  <c r="C7" i="2"/>
  <c r="D7" i="2"/>
  <c r="E7" i="2"/>
  <c r="A147" i="2"/>
  <c r="B147" i="2"/>
  <c r="C147" i="2"/>
  <c r="D147" i="2"/>
  <c r="E147" i="2"/>
  <c r="A25" i="2"/>
  <c r="B25" i="2"/>
  <c r="C25" i="2"/>
  <c r="D25" i="2"/>
  <c r="E25" i="2"/>
  <c r="A4" i="2"/>
  <c r="B4" i="2"/>
  <c r="C4" i="2"/>
  <c r="D4" i="2"/>
  <c r="E4" i="2"/>
  <c r="A19" i="2"/>
  <c r="B19" i="2"/>
  <c r="C19" i="2"/>
  <c r="D19" i="2"/>
  <c r="E19" i="2"/>
  <c r="A44" i="2"/>
  <c r="B44" i="2"/>
  <c r="C44" i="2"/>
  <c r="D44" i="2"/>
  <c r="E44" i="2"/>
  <c r="A103" i="2"/>
  <c r="B103" i="2"/>
  <c r="C103" i="2"/>
  <c r="D103" i="2"/>
  <c r="E103" i="2"/>
  <c r="A91" i="2"/>
  <c r="B91" i="2"/>
  <c r="C91" i="2"/>
  <c r="D91" i="2"/>
  <c r="E91" i="2"/>
  <c r="A119" i="2"/>
  <c r="B119" i="2"/>
  <c r="C119" i="2"/>
  <c r="D119" i="2"/>
  <c r="E119" i="2"/>
  <c r="A126" i="2"/>
  <c r="B126" i="2"/>
  <c r="C126" i="2"/>
  <c r="D126" i="2"/>
  <c r="E126" i="2"/>
  <c r="A127" i="2"/>
  <c r="B127" i="2"/>
  <c r="C127" i="2"/>
  <c r="D127" i="2"/>
  <c r="E127" i="2"/>
  <c r="A104" i="2"/>
  <c r="B104" i="2"/>
  <c r="C104" i="2"/>
  <c r="D104" i="2"/>
  <c r="E104" i="2"/>
  <c r="A73" i="2"/>
  <c r="B73" i="2"/>
  <c r="C73" i="2"/>
  <c r="D73" i="2"/>
  <c r="E73" i="2"/>
  <c r="A12" i="2"/>
  <c r="B12" i="2"/>
  <c r="C12" i="2"/>
  <c r="D12" i="2"/>
  <c r="E12" i="2"/>
  <c r="A40" i="2"/>
  <c r="B40" i="2"/>
  <c r="C40" i="2"/>
  <c r="D40" i="2"/>
  <c r="E40" i="2"/>
  <c r="A86" i="2"/>
  <c r="B86" i="2"/>
  <c r="C86" i="2"/>
  <c r="D86" i="2"/>
  <c r="E86" i="2"/>
  <c r="A128" i="2"/>
  <c r="B128" i="2"/>
  <c r="C128" i="2"/>
  <c r="D128" i="2"/>
  <c r="E128" i="2"/>
  <c r="A67" i="2"/>
  <c r="B67" i="2"/>
  <c r="C67" i="2"/>
  <c r="D67" i="2"/>
  <c r="E67" i="2"/>
  <c r="A15" i="2"/>
  <c r="B15" i="2"/>
  <c r="C15" i="2"/>
  <c r="D15" i="2"/>
  <c r="E15" i="2"/>
  <c r="A26" i="2"/>
  <c r="B26" i="2"/>
  <c r="C26" i="2"/>
  <c r="D26" i="2"/>
  <c r="E26" i="2"/>
  <c r="A41" i="2"/>
  <c r="B41" i="2"/>
  <c r="C41" i="2"/>
  <c r="D41" i="2"/>
  <c r="E41" i="2"/>
  <c r="A49" i="2"/>
  <c r="B49" i="2"/>
  <c r="C49" i="2"/>
  <c r="D49" i="2"/>
  <c r="E49" i="2"/>
  <c r="A45" i="2"/>
  <c r="B45" i="2"/>
  <c r="C45" i="2"/>
  <c r="D45" i="2"/>
  <c r="E45" i="2"/>
  <c r="A148" i="2"/>
  <c r="B148" i="2"/>
  <c r="C148" i="2"/>
  <c r="D148" i="2"/>
  <c r="E148" i="2"/>
  <c r="A109" i="2"/>
  <c r="B109" i="2"/>
  <c r="C109" i="2"/>
  <c r="D109" i="2"/>
  <c r="E109" i="2"/>
  <c r="A129" i="2"/>
  <c r="B129" i="2"/>
  <c r="C129" i="2"/>
  <c r="D129" i="2"/>
  <c r="E129" i="2"/>
  <c r="A149" i="2"/>
  <c r="B149" i="2"/>
  <c r="C149" i="2"/>
  <c r="D149" i="2"/>
  <c r="E149" i="2"/>
  <c r="A34" i="2"/>
  <c r="B34" i="2"/>
  <c r="C34" i="2"/>
  <c r="D34" i="2"/>
  <c r="E34" i="2"/>
  <c r="A74" i="2"/>
  <c r="B74" i="2"/>
  <c r="C74" i="2"/>
  <c r="D74" i="2"/>
  <c r="E74" i="2"/>
  <c r="A55" i="2"/>
  <c r="B55" i="2"/>
  <c r="C55" i="2"/>
  <c r="D55" i="2"/>
  <c r="E55" i="2"/>
  <c r="A42" i="2"/>
  <c r="B42" i="2"/>
  <c r="C42" i="2"/>
  <c r="D42" i="2"/>
  <c r="E42" i="2"/>
  <c r="A87" i="2"/>
  <c r="B87" i="2"/>
  <c r="C87" i="2"/>
  <c r="D87" i="2"/>
  <c r="E87" i="2"/>
  <c r="A37" i="2"/>
  <c r="B37" i="2"/>
  <c r="C37" i="2"/>
  <c r="D37" i="2"/>
  <c r="E37" i="2"/>
  <c r="A56" i="2"/>
  <c r="B56" i="2"/>
  <c r="C56" i="2"/>
  <c r="D56" i="2"/>
  <c r="E56" i="2"/>
  <c r="A50" i="2"/>
  <c r="B50" i="2"/>
  <c r="C50" i="2"/>
  <c r="D50" i="2"/>
  <c r="E50" i="2"/>
  <c r="A20" i="2"/>
  <c r="B20" i="2"/>
  <c r="C20" i="2"/>
  <c r="D20" i="2"/>
  <c r="E20" i="2"/>
  <c r="A105" i="2"/>
  <c r="B105" i="2"/>
  <c r="C105" i="2"/>
  <c r="D105" i="2"/>
  <c r="E105" i="2"/>
  <c r="A110" i="2"/>
  <c r="B110" i="2"/>
  <c r="C110" i="2"/>
  <c r="D110" i="2"/>
  <c r="E110" i="2"/>
  <c r="A106" i="2"/>
  <c r="B106" i="2"/>
  <c r="C106" i="2"/>
  <c r="D106" i="2"/>
  <c r="E106" i="2"/>
  <c r="D1" i="2"/>
  <c r="E1" i="2"/>
  <c r="C1" i="2"/>
  <c r="B1" i="2"/>
  <c r="A1" i="2"/>
  <c r="G12" i="2" l="1"/>
  <c r="G15" i="2" s="1"/>
  <c r="G9" i="2"/>
  <c r="G6" i="2" l="1"/>
</calcChain>
</file>

<file path=xl/sharedStrings.xml><?xml version="1.0" encoding="utf-8"?>
<sst xmlns="http://schemas.openxmlformats.org/spreadsheetml/2006/main" count="666" uniqueCount="345">
  <si>
    <t>PINEDA CORAL JAIRO DARIO</t>
  </si>
  <si>
    <t>Reporte Saldos Disponibles</t>
  </si>
  <si>
    <t>Contable</t>
  </si>
  <si>
    <t>Disponible</t>
  </si>
  <si>
    <t>Código</t>
  </si>
  <si>
    <t>Nombre</t>
  </si>
  <si>
    <t>Categoría</t>
  </si>
  <si>
    <t>Unidad</t>
  </si>
  <si>
    <t>Inicial</t>
  </si>
  <si>
    <t>Ingresos</t>
  </si>
  <si>
    <t>Egresos</t>
  </si>
  <si>
    <t>Stock Final</t>
  </si>
  <si>
    <t>Costo Prom.</t>
  </si>
  <si>
    <t>Total</t>
  </si>
  <si>
    <t>Total Disponible</t>
  </si>
  <si>
    <t>Saldo Disponible</t>
  </si>
  <si>
    <t>P13NEC51</t>
  </si>
  <si>
    <t xml:space="preserve"> EQUIPO CLAVOS TENN # 1    </t>
  </si>
  <si>
    <t>Equipos</t>
  </si>
  <si>
    <t>P13NEC52</t>
  </si>
  <si>
    <t xml:space="preserve"> EQUIPO CLAVOS TENN # 2    </t>
  </si>
  <si>
    <t>P14NAC55</t>
  </si>
  <si>
    <t xml:space="preserve"> TORNILLOS CANULADOS 6.5 ACERO   </t>
  </si>
  <si>
    <t>P14NAC62</t>
  </si>
  <si>
    <t xml:space="preserve">ACUTEC 2.5 3.5 4.0 # 1 </t>
  </si>
  <si>
    <t>P14NAC63</t>
  </si>
  <si>
    <t xml:space="preserve">ACUTEC 2.5 3.5 4.0 # 2 </t>
  </si>
  <si>
    <t>P13NAC13</t>
  </si>
  <si>
    <t>ARIX CALCANEO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</si>
  <si>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</si>
  <si>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</si>
  <si>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</si>
  <si>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</si>
  <si>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</si>
  <si>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</si>
  <si>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P13NAC10</t>
  </si>
  <si>
    <t>ARIX FIBULA #1</t>
  </si>
  <si>
    <t>P13NAC11</t>
  </si>
  <si>
    <t>ARIX FIBULA #2</t>
  </si>
  <si>
    <t>P13NAC12</t>
  </si>
  <si>
    <t>ARIX HOOK</t>
  </si>
  <si>
    <t>P13NAC7</t>
  </si>
  <si>
    <t>ARIX MANO #1</t>
  </si>
  <si>
    <t>P13NAC8</t>
  </si>
  <si>
    <t>ARIX MANO #2</t>
  </si>
  <si>
    <t>P13NAC5</t>
  </si>
  <si>
    <t>ARIX RADIO DISTAL #1</t>
  </si>
  <si>
    <t>P13NAC6</t>
  </si>
  <si>
    <t xml:space="preserve">ARIX RADIO DISTAL #2 </t>
  </si>
  <si>
    <t>P13NDC43A</t>
  </si>
  <si>
    <t xml:space="preserve">CLAVO EXPERT FEMUR # 2  IMPLANTES   </t>
  </si>
  <si>
    <t>P13NDC43B</t>
  </si>
  <si>
    <t>CLAVO EXPERT FEMUR # 2  INSTRUMENTAL</t>
  </si>
  <si>
    <t>P13NEC49</t>
  </si>
  <si>
    <t xml:space="preserve">CLAVO FEMUR ANTEROGRADO  ACERO TIT    </t>
  </si>
  <si>
    <t>P13NDC144B</t>
  </si>
  <si>
    <t xml:space="preserve">CLAVO FEMUR DFN IMPLANTES   </t>
  </si>
  <si>
    <t>P13NDC144A</t>
  </si>
  <si>
    <t xml:space="preserve">CLAVO FEMUR DFN INSTRUMENTAL   </t>
  </si>
  <si>
    <t>P13NCC38B</t>
  </si>
  <si>
    <t xml:space="preserve">CLAVO HUMERO ACERO # 1   </t>
  </si>
  <si>
    <t>P13NCC38A</t>
  </si>
  <si>
    <t xml:space="preserve">CLAVO HUMERO ACERO # 1 TORNILLO   </t>
  </si>
  <si>
    <t>P13NCC36A</t>
  </si>
  <si>
    <t xml:space="preserve">CLAVO HUMERO TITANIO  # 1   </t>
  </si>
  <si>
    <t>P13NCC36B</t>
  </si>
  <si>
    <t xml:space="preserve">CLAVO HUMERO TITANIO  # 1 TORNILLO  </t>
  </si>
  <si>
    <t>P13NCC37A</t>
  </si>
  <si>
    <t xml:space="preserve">CLAVO HUMERO TITANIO # 2   </t>
  </si>
  <si>
    <t>P13NCC37B</t>
  </si>
  <si>
    <t xml:space="preserve">CLAVO HUMERO TITANIO # 2 TOR   </t>
  </si>
  <si>
    <t>P13NCC34</t>
  </si>
  <si>
    <t xml:space="preserve">CLAVO PERFECT TIBIA # 1   </t>
  </si>
  <si>
    <t>P13NCC35</t>
  </si>
  <si>
    <t xml:space="preserve">CLAVO PERFECT TIBIA # 2   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</si>
  <si>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</si>
  <si>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</si>
  <si>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</si>
  <si>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</si>
  <si>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</si>
  <si>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</si>
  <si>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</si>
  <si>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</si>
  <si>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P13NDC39</t>
  </si>
  <si>
    <t xml:space="preserve">CLAVO PFNA TIT # 1   </t>
  </si>
  <si>
    <t>P13NDC39A</t>
  </si>
  <si>
    <t xml:space="preserve">CLAVO PFNA TIT # 1 IMPLANTES   </t>
  </si>
  <si>
    <t>P13NDC39B</t>
  </si>
  <si>
    <t xml:space="preserve">CLAVO PFNA TIT # 1 INSTRUMENTAL   </t>
  </si>
  <si>
    <t>P13NDC143B</t>
  </si>
  <si>
    <t xml:space="preserve">CLAVO PFNA TIT #2  IMP   </t>
  </si>
  <si>
    <t>P13NDC143A</t>
  </si>
  <si>
    <t>CLAVO PFNA TIT #2  INSTRUMENTAL</t>
  </si>
  <si>
    <t>P13NDC44A</t>
  </si>
  <si>
    <t xml:space="preserve">CLAVO RETROGRADO ACERO TITANIO IMPLANTES   </t>
  </si>
  <si>
    <t>P13NDC44B</t>
  </si>
  <si>
    <t>CLAVO RETROGRADO ACERO TITANIO INSTRUMENTAL</t>
  </si>
  <si>
    <t>P13NCC31</t>
  </si>
  <si>
    <t xml:space="preserve">CLAVO TIBIA DTN   </t>
  </si>
  <si>
    <t>P13NEC50</t>
  </si>
  <si>
    <t xml:space="preserve">CLAVO TIBIA MACIZO ACERO TIT    </t>
  </si>
  <si>
    <t>P13NCC32</t>
  </si>
  <si>
    <t xml:space="preserve">CLAVO TIBIA NAVIGATOR TIT #1   </t>
  </si>
  <si>
    <t>P13NCC33</t>
  </si>
  <si>
    <t xml:space="preserve">CLAVO TIBIA NAVIGATOR TIT #2   </t>
  </si>
  <si>
    <t>P14NDC105</t>
  </si>
  <si>
    <t xml:space="preserve">CONTENEDOR JUEGO PLACAS 3.5 ACERO   </t>
  </si>
  <si>
    <t>P14NDC104</t>
  </si>
  <si>
    <t xml:space="preserve">CONTENEDOR JUEGO PLACAS 3.5 TITANIO   </t>
  </si>
  <si>
    <t>P14NDC103</t>
  </si>
  <si>
    <t xml:space="preserve">CONTENEDOR JUEGO PLACAS 4.5 ACERO   </t>
  </si>
  <si>
    <t>P14NDC102</t>
  </si>
  <si>
    <t xml:space="preserve">CONTENEDOR JUEGO PLACAS TITANIO 4.5   </t>
  </si>
  <si>
    <t>P13NBC17</t>
  </si>
  <si>
    <t xml:space="preserve">EQUIPO 3.5  MULTIAXIAL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</si>
  <si>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</si>
  <si>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</si>
  <si>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</si>
  <si>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</si>
  <si>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</si>
  <si>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</si>
  <si>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</si>
  <si>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</si>
  <si>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P13NBC23</t>
  </si>
  <si>
    <t>EQUIPO 3.5 TIT # 1</t>
  </si>
  <si>
    <t>P13NBC24</t>
  </si>
  <si>
    <t xml:space="preserve">EQUIPO 3.5 TIT # 2 </t>
  </si>
  <si>
    <t>P13NBC25</t>
  </si>
  <si>
    <t xml:space="preserve">EQUIPO 3.5 TIT # 3 </t>
  </si>
  <si>
    <t>P13NBC19</t>
  </si>
  <si>
    <t xml:space="preserve">EQUIPO 3.5 TIT IRENE # 1 </t>
  </si>
  <si>
    <t>P13NBC20</t>
  </si>
  <si>
    <t xml:space="preserve">EQUIPO 3.5 TIT IRENE # 2  </t>
  </si>
  <si>
    <t>P13NBC21</t>
  </si>
  <si>
    <t>EQUIPO 3.5 TIT IRENE # 3</t>
  </si>
  <si>
    <t>P13NBC22</t>
  </si>
  <si>
    <t>EQUIPO 3.5 TIT IRENE # 4</t>
  </si>
  <si>
    <t>P13NBC18</t>
  </si>
  <si>
    <t xml:space="preserve">EQUIPO 4.5 MULTIAXIAL </t>
  </si>
  <si>
    <t>P14NBC79</t>
  </si>
  <si>
    <t>EQUIPO BASICO 3.5   # 2</t>
  </si>
  <si>
    <t>P14NBC74</t>
  </si>
  <si>
    <t xml:space="preserve">EQUIPO BASICO 3.5  # 1   </t>
  </si>
  <si>
    <t>P14NBC75</t>
  </si>
  <si>
    <t xml:space="preserve">EQUIPO BASICO 4.5 # 1   </t>
  </si>
  <si>
    <t>P14NBC76</t>
  </si>
  <si>
    <t xml:space="preserve">EQUIPO BASICO 4.5 # 2   </t>
  </si>
  <si>
    <t>P14NBC77</t>
  </si>
  <si>
    <t xml:space="preserve">EQUIPO BASICO 4.5 # 3    </t>
  </si>
  <si>
    <t>P14NBC78</t>
  </si>
  <si>
    <t xml:space="preserve">EQUIPO BASICO 4.5 # 4   </t>
  </si>
  <si>
    <t>P15NEC125</t>
  </si>
  <si>
    <t xml:space="preserve">EQUIPO CERCLAJE # 1   </t>
  </si>
  <si>
    <t>P15NEC126</t>
  </si>
  <si>
    <t xml:space="preserve">EQUIPO CERCLAJE # 2   </t>
  </si>
  <si>
    <t>P15NEC127</t>
  </si>
  <si>
    <t xml:space="preserve">EQUIPO CERCLAJE # 3   </t>
  </si>
  <si>
    <t>P15NEC128</t>
  </si>
  <si>
    <t xml:space="preserve">EQUIPO CERCLAJE # 4   </t>
  </si>
  <si>
    <t>P15NBC123</t>
  </si>
  <si>
    <t xml:space="preserve">EQUIPO CLAVOS RUSH   </t>
  </si>
  <si>
    <t>P13NEC141</t>
  </si>
  <si>
    <t xml:space="preserve">EQUIPO CLAVOS TENN #3    </t>
  </si>
  <si>
    <t>P14NBC71</t>
  </si>
  <si>
    <t xml:space="preserve">EQUIPO DHS DCS ACERO # 1   </t>
  </si>
  <si>
    <t>P14NBC72</t>
  </si>
  <si>
    <t xml:space="preserve">EQUIPO DHS DCS ACERO # 2  </t>
  </si>
  <si>
    <t>P14NBC70</t>
  </si>
  <si>
    <t xml:space="preserve">EQUIPO DHS DCS TITANIO.   </t>
  </si>
  <si>
    <t>P14NCC99</t>
  </si>
  <si>
    <t xml:space="preserve">EQUIPO GRAPAS ACUTEC   </t>
  </si>
  <si>
    <t>P14NCC97</t>
  </si>
  <si>
    <t xml:space="preserve">EQUIPO HUMERO PROXIMAL TIPO LISS   </t>
  </si>
  <si>
    <t>P13NAC9</t>
  </si>
  <si>
    <t xml:space="preserve">EQUIPO MINIBASICO </t>
  </si>
  <si>
    <t>P14NCC98</t>
  </si>
  <si>
    <t xml:space="preserve">EQUIPO PATELAR   </t>
  </si>
  <si>
    <t>P14NAC142</t>
  </si>
  <si>
    <t xml:space="preserve">EQUIPO RMO CLAVO PFNA   </t>
  </si>
  <si>
    <t>P14NAC64</t>
  </si>
  <si>
    <t xml:space="preserve">EQUIPO RMO CLAVOS # 1   </t>
  </si>
  <si>
    <t>P14NAC65</t>
  </si>
  <si>
    <t xml:space="preserve">EQUIPO RMO CLAVOS # 2   </t>
  </si>
  <si>
    <t>P14NAC66</t>
  </si>
  <si>
    <t xml:space="preserve">EQUIPO RMO PLACAS # 1   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</si>
  <si>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</si>
  <si>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</si>
  <si>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</si>
  <si>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</si>
  <si>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</si>
  <si>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</si>
  <si>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P14NCC100</t>
  </si>
  <si>
    <t xml:space="preserve">EQUIPO TORNILLOS SNAP  OFF  </t>
  </si>
  <si>
    <t>P13NBC30</t>
  </si>
  <si>
    <t>INSTRUMENTAL 3.5</t>
  </si>
  <si>
    <t>P13NEC45</t>
  </si>
  <si>
    <t xml:space="preserve">INSTRUMENTAL DE  PELVIS   </t>
  </si>
  <si>
    <t>P13NAC145</t>
  </si>
  <si>
    <t>INSTRUMENTAL DE ABORDAJE</t>
  </si>
  <si>
    <t>P13NEC48</t>
  </si>
  <si>
    <t xml:space="preserve">INSTRUMENTAL OSTEOTOMOS   </t>
  </si>
  <si>
    <t>P13NBC14</t>
  </si>
  <si>
    <t>MINIFRAGMENTOS 1.5 - 2 - 2.4 - 2.7</t>
  </si>
  <si>
    <t>P13NBC15</t>
  </si>
  <si>
    <t xml:space="preserve">MINIFRAGMENTOS 2.4 - 2.7 </t>
  </si>
  <si>
    <t>P14NDC106</t>
  </si>
  <si>
    <t xml:space="preserve">MOTOR ACULAN # 1   </t>
  </si>
  <si>
    <t>P14NDC107</t>
  </si>
  <si>
    <t xml:space="preserve">MOTOR ACULAN # 2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</si>
  <si>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</si>
  <si>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</si>
  <si>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</si>
  <si>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</si>
  <si>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</si>
  <si>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</si>
  <si>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P14NDC112</t>
  </si>
  <si>
    <t xml:space="preserve">MOTOR AUXENIN # 1   </t>
  </si>
  <si>
    <t>P14NDC110</t>
  </si>
  <si>
    <t xml:space="preserve">MOTOR GRIS GRANDE # 1   </t>
  </si>
  <si>
    <t>P14NDC108</t>
  </si>
  <si>
    <t xml:space="preserve">MOTOR GRIS PEQ # 1   </t>
  </si>
  <si>
    <t>P14NDC109</t>
  </si>
  <si>
    <t xml:space="preserve">MOTOR GRIS PEQ # 2   </t>
  </si>
  <si>
    <t>P14NDC111</t>
  </si>
  <si>
    <t xml:space="preserve">MOTOR MAS SIERRA GRIS # 2   </t>
  </si>
  <si>
    <t>P13NBC16</t>
  </si>
  <si>
    <t>PINZA COLINEAL</t>
  </si>
  <si>
    <t>P14NAC53</t>
  </si>
  <si>
    <t xml:space="preserve">PLACA CABLE #1   </t>
  </si>
  <si>
    <t>P14NAC54</t>
  </si>
  <si>
    <t xml:space="preserve">PLACA CABLE #2   </t>
  </si>
  <si>
    <t>P14NCC124</t>
  </si>
  <si>
    <t>P13NEC46</t>
  </si>
  <si>
    <t xml:space="preserve">PROTESIS DE THOMPSON # 1   </t>
  </si>
  <si>
    <t>P13NEC47</t>
  </si>
  <si>
    <t xml:space="preserve">PROTESIS DE THOMPSON # 2   </t>
  </si>
  <si>
    <t>P14NCC92</t>
  </si>
  <si>
    <t xml:space="preserve">RADIO DISTAL AV 2 ACERO   </t>
  </si>
  <si>
    <t>P14NCC91</t>
  </si>
  <si>
    <t xml:space="preserve">RADIO DISTAL EQUIPO AV 1 ACERO   </t>
  </si>
  <si>
    <t>P14NCC89</t>
  </si>
  <si>
    <t xml:space="preserve">RADIO DISTAL EQUIPO AV TITANIO #2   </t>
  </si>
  <si>
    <t>P14NCC90</t>
  </si>
  <si>
    <t xml:space="preserve">RADIO DISTAL EQUIPO AV TITANIO #3   </t>
  </si>
  <si>
    <t>P14NBC80</t>
  </si>
  <si>
    <t xml:space="preserve">SET COLOCACION 4.5 6.5 # 1  </t>
  </si>
  <si>
    <t>P14NBC81</t>
  </si>
  <si>
    <t xml:space="preserve">SET COLOCACION 4.5 6.5 # 2  </t>
  </si>
  <si>
    <t>P14NBC82</t>
  </si>
  <si>
    <t xml:space="preserve">SET COLOCACION 4.5 6.5 # 3  </t>
  </si>
  <si>
    <t>P14NCC101</t>
  </si>
  <si>
    <t xml:space="preserve">SET IMPACTORES   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</si>
  <si>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</si>
  <si>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</si>
  <si>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</si>
  <si>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</si>
  <si>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</si>
  <si>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</si>
  <si>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>P15ND135</t>
  </si>
  <si>
    <t xml:space="preserve">TORNILLERA 3.5 TITANIO   </t>
  </si>
  <si>
    <t>P14NBC83</t>
  </si>
  <si>
    <t xml:space="preserve">TORNILLERA 4.5  6.5 TITANIO # 1 READY  </t>
  </si>
  <si>
    <t>P14NBC86</t>
  </si>
  <si>
    <t xml:space="preserve">TORNILLERA 4.5 6.5 ACERO #1  </t>
  </si>
  <si>
    <t>P14NBC87</t>
  </si>
  <si>
    <t xml:space="preserve">TORNILLERA 4.5 6.5 ACERO #2  </t>
  </si>
  <si>
    <t>P14NBC84</t>
  </si>
  <si>
    <t xml:space="preserve">TORNILLERA 4.5 6.5 TITANIO #2 READY  </t>
  </si>
  <si>
    <t>P14NBC85</t>
  </si>
  <si>
    <t xml:space="preserve">TORNILLERA 4.5 6.5 TITANIO #3 READY  </t>
  </si>
  <si>
    <t>P14NCC95</t>
  </si>
  <si>
    <t xml:space="preserve">TORNILLERA AV # 1 ACERO   </t>
  </si>
  <si>
    <t>P14NCC93</t>
  </si>
  <si>
    <t xml:space="preserve">TORNILLERA AV # 1 TITANIO   </t>
  </si>
  <si>
    <t>P14NCC96</t>
  </si>
  <si>
    <t xml:space="preserve">TORNILLERA AV # 2 ACERO   </t>
  </si>
  <si>
    <t>P14NCC94</t>
  </si>
  <si>
    <t xml:space="preserve">TORNILLERA AV # 2 TITANIO READY   </t>
  </si>
  <si>
    <t>P14NBC73</t>
  </si>
  <si>
    <t xml:space="preserve">TORNILLERA DHS DCS MAS BASICO ACERO # 2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</si>
  <si>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</si>
  <si>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</si>
  <si>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</si>
  <si>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</si>
  <si>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</si>
  <si>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</si>
  <si>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P15NDC130</t>
  </si>
  <si>
    <t xml:space="preserve">TORNILLERIA IRENE 3.5 # 1   </t>
  </si>
  <si>
    <t>P15NDC131</t>
  </si>
  <si>
    <t xml:space="preserve">TORNILLERIA IRENE 3.5 # 2   </t>
  </si>
  <si>
    <t>P15NDC136</t>
  </si>
  <si>
    <t>TORNILLERIA IRENE 3.5 TITANIO</t>
  </si>
  <si>
    <t>P14NAC57</t>
  </si>
  <si>
    <t xml:space="preserve">TORNILLOS ACUTEC 7.0   </t>
  </si>
  <si>
    <t>P14NAC59</t>
  </si>
  <si>
    <t xml:space="preserve">TORNILLOS CANULADOS 4.0 4.5 ACERO TITANO </t>
  </si>
  <si>
    <t>P14NAC58</t>
  </si>
  <si>
    <t xml:space="preserve">TORNILLOS CANULADOS 4.0 ACERO  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</si>
  <si>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</si>
  <si>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</si>
  <si>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</si>
  <si>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</si>
  <si>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P14NAC56</t>
  </si>
  <si>
    <t xml:space="preserve">TORNILLOS CANULADOS 6.5 TITANIO   </t>
  </si>
  <si>
    <t>P15NEC129</t>
  </si>
  <si>
    <t>TUTOR COLLES</t>
  </si>
  <si>
    <t>EQUIPOS REGISTRADOS</t>
  </si>
  <si>
    <t>EQUIPOS EN BODEGA</t>
  </si>
  <si>
    <t>EQUIPOS POR FUERA</t>
  </si>
  <si>
    <t>EQUIPOS CON NOVEDAD</t>
  </si>
  <si>
    <t>NEGOCIACION</t>
  </si>
  <si>
    <t>Rango de Fechas: 2023-01-01 - 2023-03-21</t>
  </si>
  <si>
    <t>P13NAC1</t>
  </si>
  <si>
    <t xml:space="preserve">ARIX FUSION CARPAL </t>
  </si>
  <si>
    <t>P13NDC42A</t>
  </si>
  <si>
    <t>CLAVO  EXPERT FEMUR #1   IMPLANTES</t>
  </si>
  <si>
    <t>P13NDC144</t>
  </si>
  <si>
    <t xml:space="preserve">CLAVO FEMUR DFN </t>
  </si>
  <si>
    <t>P13NDC143</t>
  </si>
  <si>
    <t xml:space="preserve">CLAVO PFNA TIT #2 </t>
  </si>
  <si>
    <t>P14NDC148</t>
  </si>
  <si>
    <t>EQUIPO BASICO CADERA</t>
  </si>
  <si>
    <t>P14NDC146</t>
  </si>
  <si>
    <t>EQUIPO CADERA 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</si>
  <si>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</si>
  <si>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</si>
  <si>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</si>
  <si>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</si>
  <si>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</si>
  <si>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</si>
  <si>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</si>
  <si>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</si>
  <si>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</si>
  <si>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</si>
  <si>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</si>
  <si>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</si>
  <si>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</si>
  <si>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</si>
  <si>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</si>
  <si>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>P15NDC40</t>
  </si>
  <si>
    <t xml:space="preserve">TORNILLERA FEMUR PROXIMAL N,H,U </t>
  </si>
  <si>
    <t>P14NDC124</t>
  </si>
  <si>
    <t>TUTOR AO</t>
  </si>
  <si>
    <t>P14NDC153</t>
  </si>
  <si>
    <t xml:space="preserve">TUTOR COLLES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</si>
</sst>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1" fontId="0" fillId="0" borderId="0" xfId="0" applyNumberFormat="1"/>
    <xf numFmtId="1" fontId="5" fillId="2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8" borderId="0" xfId="0" applyNumberFormat="1" applyFont="1" applyFill="1" applyAlignment="1">
      <alignment horizontal="center"/>
    </xf>
    <xf numFmtId="0" fontId="7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10" borderId="0" xfId="0" applyFont="1" applyFill="1" applyAlignment="1">
      <alignment horizontal="center"/>
    </xf>
    <xf numFmtId="9" fontId="9" fillId="11" borderId="0" xfId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REPORTE!$B$3:$B$149</c:f>
              <c:strCache>
                <c:ptCount val="147"/>
                <c:pt idx="0">
                  <c:v>MOTOR AUXEN # 2   </c:v>
                </c:pt>
                <c:pt idx="1">
                  <c:v>MOTOR GRIS GRANDE # 1   </c:v>
                </c:pt>
                <c:pt idx="2">
                  <c:v>EQUIPO CERCLAJE # 2   </c:v>
                </c:pt>
                <c:pt idx="3">
                  <c:v>MOTOR ACULAN # 1   </c:v>
                </c:pt>
                <c:pt idx="4">
                  <c:v>MOTOR AUXEN # 3   </c:v>
                </c:pt>
                <c:pt idx="5">
                  <c:v>EQUIPO BASICO 4.5 # 4   </c:v>
                </c:pt>
                <c:pt idx="6">
                  <c:v>EQUIPO 3.5 TIT IRENE # 2  </c:v>
                </c:pt>
                <c:pt idx="7">
                  <c:v>MOTOR ACULAN # 2   </c:v>
                </c:pt>
                <c:pt idx="8">
                  <c:v>EQUIPO BASICO 3.5   # 2</c:v>
                </c:pt>
                <c:pt idx="9">
                  <c:v>RADIO DISTAL AV 2 ACERO   </c:v>
                </c:pt>
                <c:pt idx="10">
                  <c:v>ARIX FIBULA #1</c:v>
                </c:pt>
                <c:pt idx="11">
                  <c:v>CLAVO HUMERO TITANIO  # 1   </c:v>
                </c:pt>
                <c:pt idx="12">
                  <c:v>RADIO DISTAL EQUIPO AV TITANIO #3   </c:v>
                </c:pt>
                <c:pt idx="13">
                  <c:v>ARIX MANO #1</c:v>
                </c:pt>
                <c:pt idx="14">
                  <c:v>EQUIPO 3.5 ACERO # 4</c:v>
                </c:pt>
                <c:pt idx="15">
                  <c:v>EQUIPO MINIBASICO </c:v>
                </c:pt>
                <c:pt idx="16">
                  <c:v>MOTOR GRIS PEQ # 1   </c:v>
                </c:pt>
                <c:pt idx="17">
                  <c:v>TORNILLERA AV # 2 TITANIO READY   </c:v>
                </c:pt>
                <c:pt idx="18">
                  <c:v>ARIX RADIO DISTAL #1</c:v>
                </c:pt>
                <c:pt idx="19">
                  <c:v>EQUIPO 3.5 TIT IRENE # 1 </c:v>
                </c:pt>
                <c:pt idx="20">
                  <c:v> TORNILLOS CANULADOS 6.5 ACERO   </c:v>
                </c:pt>
                <c:pt idx="21">
                  <c:v>EQUIPO BASICO 4.5 # 3    </c:v>
                </c:pt>
                <c:pt idx="22">
                  <c:v>MOTOR AUXENIN # 1   </c:v>
                </c:pt>
                <c:pt idx="23">
                  <c:v>SET COLOCACION 4.5 6.5 # 1  </c:v>
                </c:pt>
                <c:pt idx="24">
                  <c:v>EQUIPO BASICO 4.5 # 2   </c:v>
                </c:pt>
                <c:pt idx="25">
                  <c:v>CLAVO TIBIA NAVIGATOR TIT #1   </c:v>
                </c:pt>
                <c:pt idx="26">
                  <c:v>EQUIPO CERCLAJE # 3   </c:v>
                </c:pt>
                <c:pt idx="27">
                  <c:v>EQUIPO 3.5 TIT IRENE # 3</c:v>
                </c:pt>
                <c:pt idx="28">
                  <c:v>ACUTEC 2.5 3.5 4.0 # 1 </c:v>
                </c:pt>
                <c:pt idx="29">
                  <c:v>EQUIPO 3.5 ACERO # 3</c:v>
                </c:pt>
                <c:pt idx="30">
                  <c:v>EQUIPO 3.5 ACERO # 2</c:v>
                </c:pt>
                <c:pt idx="31">
                  <c:v>TORNILLERA 4.5  6.5 TITANIO # 1 READY  </c:v>
                </c:pt>
                <c:pt idx="32">
                  <c:v>EQUIPO RMO PLACAS # 2   </c:v>
                </c:pt>
                <c:pt idx="33">
                  <c:v>EQUIPO 3.5 TIT # 2 </c:v>
                </c:pt>
                <c:pt idx="34">
                  <c:v>TORNILLERA AV # 1 ACERO   </c:v>
                </c:pt>
                <c:pt idx="35">
                  <c:v>EQUIPO CERCLAJE # 1   </c:v>
                </c:pt>
                <c:pt idx="36">
                  <c:v>EQUIPO RMO PLACAS # 1   </c:v>
                </c:pt>
                <c:pt idx="37">
                  <c:v>RADIO DISTAL EQUIPO AV 1 ACERO   </c:v>
                </c:pt>
                <c:pt idx="38">
                  <c:v>SET COLOCACION 4.5 6.5 # 2  </c:v>
                </c:pt>
                <c:pt idx="39">
                  <c:v>TORNILLERA 4.5 6.5 TITANIO #2 READY  </c:v>
                </c:pt>
                <c:pt idx="40">
                  <c:v>ARIX MANO #2</c:v>
                </c:pt>
                <c:pt idx="41">
                  <c:v>MOTOR GRIS PEQ # 2   </c:v>
                </c:pt>
                <c:pt idx="42">
                  <c:v>SET IMPACTORES   </c:v>
                </c:pt>
                <c:pt idx="43">
                  <c:v>EQUIPO 3.5 TIT IRENE # 4</c:v>
                </c:pt>
                <c:pt idx="44">
                  <c:v>CLAVO  EXPERT FEMUR #1   IMPLANTES</c:v>
                </c:pt>
                <c:pt idx="45">
                  <c:v>EQUIPO CERCLAJE # 4   </c:v>
                </c:pt>
                <c:pt idx="46">
                  <c:v>SET COLOCACION 4.5 6.5 # 3  </c:v>
                </c:pt>
                <c:pt idx="47">
                  <c:v>TORNILLERA AV # 2 ACERO   </c:v>
                </c:pt>
                <c:pt idx="48">
                  <c:v>EQUIPO RMO PLACAS # 4   </c:v>
                </c:pt>
                <c:pt idx="49">
                  <c:v>EQUIPO BASICO 3.5  # 1   </c:v>
                </c:pt>
                <c:pt idx="50">
                  <c:v>MINIFRAGMENTOS 1.5 - 2 - 2.4 - 2.7</c:v>
                </c:pt>
                <c:pt idx="51">
                  <c:v>CLAVO PERFECT TIBIA # 1   </c:v>
                </c:pt>
                <c:pt idx="52">
                  <c:v>TORNILLERA 4.5 6.5 ACERO #2  </c:v>
                </c:pt>
                <c:pt idx="53">
                  <c:v>TORNILLERA AV # 1 TITANIO   </c:v>
                </c:pt>
                <c:pt idx="54">
                  <c:v>EQUIPO 3.5 ACERO # 1</c:v>
                </c:pt>
                <c:pt idx="55">
                  <c:v>EQUIPO BASICO 4.5 # 1   </c:v>
                </c:pt>
                <c:pt idx="56">
                  <c:v>INSTRUMENTAL DE ABORDAJE</c:v>
                </c:pt>
                <c:pt idx="57">
                  <c:v>ARIX RADIO DISTAL #2 </c:v>
                </c:pt>
                <c:pt idx="58">
                  <c:v>CLAVO PFNA TIT #2  INSTRUMENTAL</c:v>
                </c:pt>
                <c:pt idx="59">
                  <c:v>EQUIPO 3.5 TIT # 3 </c:v>
                </c:pt>
                <c:pt idx="60">
                  <c:v>EQUIPO DHS DCS ACERO # 2  </c:v>
                </c:pt>
                <c:pt idx="61">
                  <c:v>CLAVO PFNA TIT # 1 IMPLANTES   </c:v>
                </c:pt>
                <c:pt idx="62">
                  <c:v>CLAVO PFNA TIT # 1 INSTRUMENTAL   </c:v>
                </c:pt>
                <c:pt idx="63">
                  <c:v>CLAVO TIBIA DTN   </c:v>
                </c:pt>
                <c:pt idx="64">
                  <c:v>RADIO DISTAL EQUIPO AV TITANIO #2   </c:v>
                </c:pt>
                <c:pt idx="65">
                  <c:v>ACUTEC 2.5 3.5 4.0 # 2 </c:v>
                </c:pt>
                <c:pt idx="66">
                  <c:v>CLAVO PFNA  ACERO # 1   INSTRUMENTAL</c:v>
                </c:pt>
                <c:pt idx="67">
                  <c:v>CLAVO PFNA  ACERO # 1 IMPLANTES    </c:v>
                </c:pt>
                <c:pt idx="68">
                  <c:v>CLAVO PFNA TIT #2  IMP   </c:v>
                </c:pt>
                <c:pt idx="69">
                  <c:v>EQUIPO DHS DCS TITANIO.   </c:v>
                </c:pt>
                <c:pt idx="70">
                  <c:v>PROTESIS DE THOMPSON # 2   </c:v>
                </c:pt>
                <c:pt idx="71">
                  <c:v>TORNILLERA 4.5 6.5 ACERO #1  </c:v>
                </c:pt>
                <c:pt idx="72">
                  <c:v>EQUIPO 3.5 TIT # 1</c:v>
                </c:pt>
                <c:pt idx="73">
                  <c:v> EQUIPO CLAVOS TENN # 1    </c:v>
                </c:pt>
                <c:pt idx="74">
                  <c:v>INSTRUMENTAL DE  PELVIS   </c:v>
                </c:pt>
                <c:pt idx="75">
                  <c:v>ARIX CLAVICULA #2 </c:v>
                </c:pt>
                <c:pt idx="76">
                  <c:v>CLAVO HUMERO TITANIO  # 1 TORNILLO  </c:v>
                </c:pt>
                <c:pt idx="77">
                  <c:v>CLAVO HUMERO TITANIO # 2   </c:v>
                </c:pt>
                <c:pt idx="78">
                  <c:v>EQUIPO RMO CLAVOS # 1   </c:v>
                </c:pt>
                <c:pt idx="79">
                  <c:v>CLAVO FEMUR DFN IMPLANTES   </c:v>
                </c:pt>
                <c:pt idx="80">
                  <c:v>CLAVO FEMUR DFN INSTRUMENTAL   </c:v>
                </c:pt>
                <c:pt idx="81">
                  <c:v>CLAVO HUMERO TITANIO # 2 TOR   </c:v>
                </c:pt>
                <c:pt idx="82">
                  <c:v>EQUIPO HUMERO PROXIMAL TIPO LISS   </c:v>
                </c:pt>
                <c:pt idx="83">
                  <c:v>RADIO DISTAL EQUIPO AV TITANIO #1 - IMPLANTES</c:v>
                </c:pt>
                <c:pt idx="84">
                  <c:v>TORNILLERA 4.5 6.5 TITANIO #3 READY  </c:v>
                </c:pt>
                <c:pt idx="85">
                  <c:v>CLAVO PERFECT TIBIA # 2   </c:v>
                </c:pt>
                <c:pt idx="86">
                  <c:v>CLAVO PFNA ACERO # 2  INSTRUMENTAL   </c:v>
                </c:pt>
                <c:pt idx="87">
                  <c:v>INSTRUMENTAL OSTEOTOMOS   </c:v>
                </c:pt>
                <c:pt idx="88">
                  <c:v>PINZA COLINEAL</c:v>
                </c:pt>
                <c:pt idx="89">
                  <c:v>ARIX CLAVICULA #1 </c:v>
                </c:pt>
                <c:pt idx="90">
                  <c:v>ARIX FIBULA #2</c:v>
                </c:pt>
                <c:pt idx="91">
                  <c:v>CLAVO RETROGRADO ACERO TITANIO INSTRUMENTAL</c:v>
                </c:pt>
                <c:pt idx="92">
                  <c:v>CLAVO EXPERT FEMUR # 2  IMPLANTES   </c:v>
                </c:pt>
                <c:pt idx="93">
                  <c:v>CLAVO EXPERT FEMUR # 2  INSTRUMENTAL</c:v>
                </c:pt>
                <c:pt idx="94">
                  <c:v>CLAVO HUMERO ACERO # 1   </c:v>
                </c:pt>
                <c:pt idx="95">
                  <c:v>CLAVO HUMERO ACERO # 1 TORNILLO   </c:v>
                </c:pt>
                <c:pt idx="96">
                  <c:v>CLAVO PFNA ACERO # 2  IMPLANTES    </c:v>
                </c:pt>
                <c:pt idx="97">
                  <c:v>CLAVO RETROGRADO ACERO TITANIO IMPLANTES   </c:v>
                </c:pt>
                <c:pt idx="98">
                  <c:v>CLAVO TIBIA NAVIGATOR TIT #2   </c:v>
                </c:pt>
                <c:pt idx="99">
                  <c:v>INSTRUMENTAL 3.5</c:v>
                </c:pt>
                <c:pt idx="100">
                  <c:v>MOTOR MAS SIERRA GRIS # 2   </c:v>
                </c:pt>
                <c:pt idx="101">
                  <c:v>PROTESIS DE THOMPSON # 1   </c:v>
                </c:pt>
                <c:pt idx="102">
                  <c:v>TORNILLERA DHS DCS MAS BASICO ACERO # 2  </c:v>
                </c:pt>
                <c:pt idx="103">
                  <c:v>TORNILLERIA 3.5 ACERO #1</c:v>
                </c:pt>
                <c:pt idx="104">
                  <c:v>ARIX HOOK</c:v>
                </c:pt>
                <c:pt idx="105">
                  <c:v>EQUIPO TORNILLOS SNAP  OFF  </c:v>
                </c:pt>
                <c:pt idx="106">
                  <c:v>TORNILLERA 2.7MM  #2   </c:v>
                </c:pt>
                <c:pt idx="107">
                  <c:v>TORNILLERA FEMUR PROXIMAL N,H,U </c:v>
                </c:pt>
                <c:pt idx="108">
                  <c:v>MINIFRAGMENTOS 2.4 - 2.7 </c:v>
                </c:pt>
                <c:pt idx="109">
                  <c:v>CLAVO PFNA TIT # 1   </c:v>
                </c:pt>
                <c:pt idx="110">
                  <c:v>CONTENEDOR JUEGO PLACAS TITANIO 4.5   </c:v>
                </c:pt>
                <c:pt idx="111">
                  <c:v>EQUIPO CADERA BIPOLAR # 2</c:v>
                </c:pt>
                <c:pt idx="112">
                  <c:v>EQUIPO RMO PLACAS # 3   </c:v>
                </c:pt>
                <c:pt idx="113">
                  <c:v>EQUIPO 3.5  MULTIAXIAL </c:v>
                </c:pt>
                <c:pt idx="114">
                  <c:v>EQUIPO 4.5 MULTIAXIAL </c:v>
                </c:pt>
                <c:pt idx="115">
                  <c:v>EQUIPO CADERA FEMUR # 1</c:v>
                </c:pt>
                <c:pt idx="116">
                  <c:v>PLACA CABLE #1   </c:v>
                </c:pt>
                <c:pt idx="117">
                  <c:v>CONTENEDOR JUEGO PLACAS 4.5 ACERO   </c:v>
                </c:pt>
                <c:pt idx="118">
                  <c:v>EQUIPO BASICO CADERA</c:v>
                </c:pt>
                <c:pt idx="119">
                  <c:v>EQUIPO DHS DCS ACERO # 1   </c:v>
                </c:pt>
                <c:pt idx="120">
                  <c:v>EQUIPO PATELAR   </c:v>
                </c:pt>
                <c:pt idx="121">
                  <c:v>EQUIPO RMO CLAVO PFNA   </c:v>
                </c:pt>
                <c:pt idx="122">
                  <c:v>EQUIPO RMO CLAVOS # 2   </c:v>
                </c:pt>
                <c:pt idx="123">
                  <c:v>PLACA CABLE #2   </c:v>
                </c:pt>
                <c:pt idx="124">
                  <c:v>PLACAS DE EPIFISIS </c:v>
                </c:pt>
                <c:pt idx="125">
                  <c:v>RADIO DISTAL EQUIPO AV TITANIO #1 - INSTRUMENTAL</c:v>
                </c:pt>
                <c:pt idx="126">
                  <c:v>TORNILLERA 3.5 ACETABULO   </c:v>
                </c:pt>
                <c:pt idx="127">
                  <c:v> EQUIPO CLAVOS TENN # 2    </c:v>
                </c:pt>
                <c:pt idx="128">
                  <c:v>ARIX CALCANEO</c:v>
                </c:pt>
                <c:pt idx="129">
                  <c:v>ARIX DIAFISIS</c:v>
                </c:pt>
                <c:pt idx="130">
                  <c:v>ARIX FUSION CARPAL </c:v>
                </c:pt>
                <c:pt idx="131">
                  <c:v>CLAVO FEMUR ANTEROGRADO  ACERO TIT    </c:v>
                </c:pt>
                <c:pt idx="132">
                  <c:v>CLAVO FEMUR DFN </c:v>
                </c:pt>
                <c:pt idx="133">
                  <c:v>CLAVO PFNA TIT #2 </c:v>
                </c:pt>
                <c:pt idx="134">
                  <c:v>CLAVO TIBIA MACIZO ACERO TIT    </c:v>
                </c:pt>
                <c:pt idx="135">
                  <c:v>CONTENEDOR JUEGO PLACAS 3.5 ACERO   </c:v>
                </c:pt>
                <c:pt idx="136">
                  <c:v>CONTENEDOR JUEGO PLACAS 3.5 TITANIO   </c:v>
                </c:pt>
                <c:pt idx="137">
                  <c:v>EQUIPO CADERA  ACETABULO # 1</c:v>
                </c:pt>
                <c:pt idx="138">
                  <c:v>EQUIPO CADERA ACETABULO # 2</c:v>
                </c:pt>
                <c:pt idx="139">
                  <c:v>EQUIPO CADERA BIPOLAR # 1</c:v>
                </c:pt>
                <c:pt idx="140">
                  <c:v>EQUIPO CADERA FEMUR # 2</c:v>
                </c:pt>
                <c:pt idx="141">
                  <c:v>EQUIPO CLAVOS RUSH   </c:v>
                </c:pt>
                <c:pt idx="142">
                  <c:v>EQUIPO CLAVOS TENN #3    </c:v>
                </c:pt>
                <c:pt idx="143">
                  <c:v>EQUIPO GRAPAS ACUTEC   </c:v>
                </c:pt>
                <c:pt idx="144">
                  <c:v>MOTOR AUXEN # 4   </c:v>
                </c:pt>
                <c:pt idx="145">
                  <c:v>TORNILLERA 2.7MM  #1   </c:v>
                </c:pt>
                <c:pt idx="146">
                  <c:v>TORNILLERA 3.5 TITANIO   </c:v>
                </c:pt>
              </c:strCache>
            </c:strRef>
          </c:cat>
          <c:val>
            <c:numRef>
              <c:f>REPORTE!$D$3:$D$149</c:f>
              <c:numCache>
                <c:formatCode>General</c:formatCode>
                <c:ptCount val="147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3-412A-B07A-ACC87F5B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0730624"/>
        <c:axId val="1791885344"/>
      </c:barChart>
      <c:valAx>
        <c:axId val="17918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0730624"/>
        <c:crosses val="autoZero"/>
        <c:crossBetween val="between"/>
      </c:valAx>
      <c:catAx>
        <c:axId val="196073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18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s-EC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REPORTE!$D$1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REPORTE!$A$2:$B$148</c:f>
              <c:multiLvlStrCache>
                <c:ptCount val="147"/>
                <c:lvl>
                  <c:pt idx="1">
                    <c:v>MOTOR AUXEN # 2   </c:v>
                  </c:pt>
                  <c:pt idx="2">
                    <c:v>MOTOR GRIS GRANDE # 1   </c:v>
                  </c:pt>
                  <c:pt idx="3">
                    <c:v>EQUIPO CERCLAJE # 2   </c:v>
                  </c:pt>
                  <c:pt idx="4">
                    <c:v>MOTOR ACULAN # 1   </c:v>
                  </c:pt>
                  <c:pt idx="5">
                    <c:v>MOTOR AUXEN # 3   </c:v>
                  </c:pt>
                  <c:pt idx="6">
                    <c:v>EQUIPO BASICO 4.5 # 4   </c:v>
                  </c:pt>
                  <c:pt idx="7">
                    <c:v>EQUIPO 3.5 TIT IRENE # 2  </c:v>
                  </c:pt>
                  <c:pt idx="8">
                    <c:v>MOTOR ACULAN # 2   </c:v>
                  </c:pt>
                  <c:pt idx="9">
                    <c:v>EQUIPO BASICO 3.5   # 2</c:v>
                  </c:pt>
                  <c:pt idx="10">
                    <c:v>RADIO DISTAL AV 2 ACERO   </c:v>
                  </c:pt>
                  <c:pt idx="11">
                    <c:v>ARIX FIBULA #1</c:v>
                  </c:pt>
                  <c:pt idx="12">
                    <c:v>CLAVO HUMERO TITANIO  # 1   </c:v>
                  </c:pt>
                  <c:pt idx="13">
                    <c:v>RADIO DISTAL EQUIPO AV TITANIO #3   </c:v>
                  </c:pt>
                  <c:pt idx="14">
                    <c:v>ARIX MANO #1</c:v>
                  </c:pt>
                  <c:pt idx="15">
                    <c:v>EQUIPO 3.5 ACERO # 4</c:v>
                  </c:pt>
                  <c:pt idx="16">
                    <c:v>EQUIPO MINIBASICO </c:v>
                  </c:pt>
                  <c:pt idx="17">
                    <c:v>MOTOR GRIS PEQ # 1   </c:v>
                  </c:pt>
                  <c:pt idx="18">
                    <c:v>TORNILLERA AV # 2 TITANIO READY   </c:v>
                  </c:pt>
                  <c:pt idx="19">
                    <c:v>ARIX RADIO DISTAL #1</c:v>
                  </c:pt>
                  <c:pt idx="20">
                    <c:v>EQUIPO 3.5 TIT IRENE # 1 </c:v>
                  </c:pt>
                  <c:pt idx="21">
                    <c:v> TORNILLOS CANULADOS 6.5 ACERO   </c:v>
                  </c:pt>
                  <c:pt idx="22">
                    <c:v>EQUIPO BASICO 4.5 # 3    </c:v>
                  </c:pt>
                  <c:pt idx="23">
                    <c:v>MOTOR AUXENIN # 1   </c:v>
                  </c:pt>
                  <c:pt idx="24">
                    <c:v>SET COLOCACION 4.5 6.5 # 1  </c:v>
                  </c:pt>
                  <c:pt idx="25">
                    <c:v>EQUIPO BASICO 4.5 # 2   </c:v>
                  </c:pt>
                  <c:pt idx="26">
                    <c:v>CLAVO TIBIA NAVIGATOR TIT #1   </c:v>
                  </c:pt>
                  <c:pt idx="27">
                    <c:v>EQUIPO CERCLAJE # 3   </c:v>
                  </c:pt>
                  <c:pt idx="28">
                    <c:v>EQUIPO 3.5 TIT IRENE # 3</c:v>
                  </c:pt>
                  <c:pt idx="29">
                    <c:v>ACUTEC 2.5 3.5 4.0 # 1 </c:v>
                  </c:pt>
                  <c:pt idx="30">
                    <c:v>EQUIPO 3.5 ACERO # 3</c:v>
                  </c:pt>
                  <c:pt idx="31">
                    <c:v>EQUIPO 3.5 ACERO # 2</c:v>
                  </c:pt>
                  <c:pt idx="32">
                    <c:v>TORNILLERA 4.5  6.5 TITANIO # 1 READY  </c:v>
                  </c:pt>
                  <c:pt idx="33">
                    <c:v>EQUIPO RMO PLACAS # 2   </c:v>
                  </c:pt>
                  <c:pt idx="34">
                    <c:v>EQUIPO 3.5 TIT # 2 </c:v>
                  </c:pt>
                  <c:pt idx="35">
                    <c:v>TORNILLERA AV # 1 ACERO   </c:v>
                  </c:pt>
                  <c:pt idx="36">
                    <c:v>EQUIPO CERCLAJE # 1   </c:v>
                  </c:pt>
                  <c:pt idx="37">
                    <c:v>EQUIPO RMO PLACAS # 1   </c:v>
                  </c:pt>
                  <c:pt idx="38">
                    <c:v>RADIO DISTAL EQUIPO AV 1 ACERO   </c:v>
                  </c:pt>
                  <c:pt idx="39">
                    <c:v>SET COLOCACION 4.5 6.5 # 2  </c:v>
                  </c:pt>
                  <c:pt idx="40">
                    <c:v>TORNILLERA 4.5 6.5 TITANIO #2 READY  </c:v>
                  </c:pt>
                  <c:pt idx="41">
                    <c:v>ARIX MANO #2</c:v>
                  </c:pt>
                  <c:pt idx="42">
                    <c:v>MOTOR GRIS PEQ # 2   </c:v>
                  </c:pt>
                  <c:pt idx="43">
                    <c:v>SET IMPACTORES   </c:v>
                  </c:pt>
                  <c:pt idx="44">
                    <c:v>EQUIPO 3.5 TIT IRENE # 4</c:v>
                  </c:pt>
                  <c:pt idx="45">
                    <c:v>CLAVO  EXPERT FEMUR #1   IMPLANTES</c:v>
                  </c:pt>
                  <c:pt idx="46">
                    <c:v>EQUIPO CERCLAJE # 4   </c:v>
                  </c:pt>
                  <c:pt idx="47">
                    <c:v>SET COLOCACION 4.5 6.5 # 3  </c:v>
                  </c:pt>
                  <c:pt idx="48">
                    <c:v>TORNILLERA AV # 2 ACERO   </c:v>
                  </c:pt>
                  <c:pt idx="49">
                    <c:v>EQUIPO RMO PLACAS # 4   </c:v>
                  </c:pt>
                  <c:pt idx="50">
                    <c:v>EQUIPO BASICO 3.5  # 1   </c:v>
                  </c:pt>
                  <c:pt idx="51">
                    <c:v>MINIFRAGMENTOS 1.5 - 2 - 2.4 - 2.7</c:v>
                  </c:pt>
                  <c:pt idx="52">
                    <c:v>CLAVO PERFECT TIBIA # 1   </c:v>
                  </c:pt>
                  <c:pt idx="53">
                    <c:v>TORNILLERA 4.5 6.5 ACERO #2  </c:v>
                  </c:pt>
                  <c:pt idx="54">
                    <c:v>TORNILLERA AV # 1 TITANIO   </c:v>
                  </c:pt>
                  <c:pt idx="55">
                    <c:v>EQUIPO 3.5 ACERO # 1</c:v>
                  </c:pt>
                  <c:pt idx="56">
                    <c:v>EQUIPO BASICO 4.5 # 1   </c:v>
                  </c:pt>
                  <c:pt idx="57">
                    <c:v>INSTRUMENTAL DE ABORDAJE</c:v>
                  </c:pt>
                  <c:pt idx="58">
                    <c:v>ARIX RADIO DISTAL #2 </c:v>
                  </c:pt>
                  <c:pt idx="59">
                    <c:v>CLAVO PFNA TIT #2  INSTRUMENTAL</c:v>
                  </c:pt>
                  <c:pt idx="60">
                    <c:v>EQUIPO 3.5 TIT # 3 </c:v>
                  </c:pt>
                  <c:pt idx="61">
                    <c:v>EQUIPO DHS DCS ACERO # 2  </c:v>
                  </c:pt>
                  <c:pt idx="62">
                    <c:v>CLAVO PFNA TIT # 1 IMPLANTES   </c:v>
                  </c:pt>
                  <c:pt idx="63">
                    <c:v>CLAVO PFNA TIT # 1 INSTRUMENTAL   </c:v>
                  </c:pt>
                  <c:pt idx="64">
                    <c:v>CLAVO TIBIA DTN   </c:v>
                  </c:pt>
                  <c:pt idx="65">
                    <c:v>RADIO DISTAL EQUIPO AV TITANIO #2   </c:v>
                  </c:pt>
                  <c:pt idx="66">
                    <c:v>ACUTEC 2.5 3.5 4.0 # 2 </c:v>
                  </c:pt>
                  <c:pt idx="67">
                    <c:v>CLAVO PFNA  ACERO # 1   INSTRUMENTAL</c:v>
                  </c:pt>
                  <c:pt idx="68">
                    <c:v>CLAVO PFNA  ACERO # 1 IMPLANTES    </c:v>
                  </c:pt>
                  <c:pt idx="69">
                    <c:v>CLAVO PFNA TIT #2  IMP   </c:v>
                  </c:pt>
                  <c:pt idx="70">
                    <c:v>EQUIPO DHS DCS TITANIO.   </c:v>
                  </c:pt>
                  <c:pt idx="71">
                    <c:v>PROTESIS DE THOMPSON # 2   </c:v>
                  </c:pt>
                  <c:pt idx="72">
                    <c:v>TORNILLERA 4.5 6.5 ACERO #1  </c:v>
                  </c:pt>
                  <c:pt idx="73">
                    <c:v>EQUIPO 3.5 TIT # 1</c:v>
                  </c:pt>
                  <c:pt idx="74">
                    <c:v> EQUIPO CLAVOS TENN # 1    </c:v>
                  </c:pt>
                  <c:pt idx="75">
                    <c:v>INSTRUMENTAL DE  PELVIS   </c:v>
                  </c:pt>
                  <c:pt idx="76">
                    <c:v>ARIX CLAVICULA #2 </c:v>
                  </c:pt>
                  <c:pt idx="77">
                    <c:v>CLAVO HUMERO TITANIO  # 1 TORNILLO  </c:v>
                  </c:pt>
                  <c:pt idx="78">
                    <c:v>CLAVO HUMERO TITANIO # 2   </c:v>
                  </c:pt>
                  <c:pt idx="79">
                    <c:v>EQUIPO RMO CLAVOS # 1   </c:v>
                  </c:pt>
                  <c:pt idx="80">
                    <c:v>CLAVO FEMUR DFN IMPLANTES   </c:v>
                  </c:pt>
                  <c:pt idx="81">
                    <c:v>CLAVO FEMUR DFN INSTRUMENTAL   </c:v>
                  </c:pt>
                  <c:pt idx="82">
                    <c:v>CLAVO HUMERO TITANIO # 2 TOR   </c:v>
                  </c:pt>
                  <c:pt idx="83">
                    <c:v>EQUIPO HUMERO PROXIMAL TIPO LISS   </c:v>
                  </c:pt>
                  <c:pt idx="84">
                    <c:v>RADIO DISTAL EQUIPO AV TITANIO #1 - IMPLANTES</c:v>
                  </c:pt>
                  <c:pt idx="85">
                    <c:v>TORNILLERA 4.5 6.5 TITANIO #3 READY  </c:v>
                  </c:pt>
                  <c:pt idx="86">
                    <c:v>CLAVO PERFECT TIBIA # 2   </c:v>
                  </c:pt>
                  <c:pt idx="87">
                    <c:v>CLAVO PFNA ACERO # 2  INSTRUMENTAL   </c:v>
                  </c:pt>
                  <c:pt idx="88">
                    <c:v>INSTRUMENTAL OSTEOTOMOS   </c:v>
                  </c:pt>
                  <c:pt idx="89">
                    <c:v>PINZA COLINEAL</c:v>
                  </c:pt>
                  <c:pt idx="90">
                    <c:v>ARIX CLAVICULA #1 </c:v>
                  </c:pt>
                  <c:pt idx="91">
                    <c:v>ARIX FIBULA #2</c:v>
                  </c:pt>
                  <c:pt idx="92">
                    <c:v>CLAVO RETROGRADO ACERO TITANIO INSTRUMENTAL</c:v>
                  </c:pt>
                  <c:pt idx="93">
                    <c:v>CLAVO EXPERT FEMUR # 2  IMPLANTES   </c:v>
                  </c:pt>
                  <c:pt idx="94">
                    <c:v>CLAVO EXPERT FEMUR # 2  INSTRUMENTAL</c:v>
                  </c:pt>
                  <c:pt idx="95">
                    <c:v>CLAVO HUMERO ACERO # 1   </c:v>
                  </c:pt>
                  <c:pt idx="96">
                    <c:v>CLAVO HUMERO ACERO # 1 TORNILLO   </c:v>
                  </c:pt>
                  <c:pt idx="97">
                    <c:v>CLAVO PFNA ACERO # 2  IMPLANTES    </c:v>
                  </c:pt>
                  <c:pt idx="98">
                    <c:v>CLAVO RETROGRADO ACERO TITANIO IMPLANTES   </c:v>
                  </c:pt>
                  <c:pt idx="99">
                    <c:v>CLAVO TIBIA NAVIGATOR TIT #2   </c:v>
                  </c:pt>
                  <c:pt idx="100">
                    <c:v>INSTRUMENTAL 3.5</c:v>
                  </c:pt>
                  <c:pt idx="101">
                    <c:v>MOTOR MAS SIERRA GRIS # 2   </c:v>
                  </c:pt>
                  <c:pt idx="102">
                    <c:v>PROTESIS DE THOMPSON # 1   </c:v>
                  </c:pt>
                  <c:pt idx="103">
                    <c:v>TORNILLERA DHS DCS MAS BASICO ACERO # 2  </c:v>
                  </c:pt>
                  <c:pt idx="104">
                    <c:v>TORNILLERIA 3.5 ACERO #1</c:v>
                  </c:pt>
                  <c:pt idx="105">
                    <c:v>ARIX HOOK</c:v>
                  </c:pt>
                  <c:pt idx="106">
                    <c:v>EQUIPO TORNILLOS SNAP  OFF  </c:v>
                  </c:pt>
                  <c:pt idx="107">
                    <c:v>TORNILLERA 2.7MM  #2   </c:v>
                  </c:pt>
                  <c:pt idx="108">
                    <c:v>TORNILLERA FEMUR PROXIMAL N,H,U </c:v>
                  </c:pt>
                  <c:pt idx="109">
                    <c:v>MINIFRAGMENTOS 2.4 - 2.7 </c:v>
                  </c:pt>
                  <c:pt idx="110">
                    <c:v>CLAVO PFNA TIT # 1   </c:v>
                  </c:pt>
                  <c:pt idx="111">
                    <c:v>CONTENEDOR JUEGO PLACAS TITANIO 4.5   </c:v>
                  </c:pt>
                  <c:pt idx="112">
                    <c:v>EQUIPO CADERA BIPOLAR # 2</c:v>
                  </c:pt>
                  <c:pt idx="113">
                    <c:v>EQUIPO RMO PLACAS # 3   </c:v>
                  </c:pt>
                  <c:pt idx="114">
                    <c:v>EQUIPO 3.5  MULTIAXIAL </c:v>
                  </c:pt>
                  <c:pt idx="115">
                    <c:v>EQUIPO 4.5 MULTIAXIAL </c:v>
                  </c:pt>
                  <c:pt idx="116">
                    <c:v>EQUIPO CADERA FEMUR # 1</c:v>
                  </c:pt>
                  <c:pt idx="117">
                    <c:v>PLACA CABLE #1   </c:v>
                  </c:pt>
                  <c:pt idx="118">
                    <c:v>CONTENEDOR JUEGO PLACAS 4.5 ACERO   </c:v>
                  </c:pt>
                  <c:pt idx="119">
                    <c:v>EQUIPO BASICO CADERA</c:v>
                  </c:pt>
                  <c:pt idx="120">
                    <c:v>EQUIPO DHS DCS ACERO # 1   </c:v>
                  </c:pt>
                  <c:pt idx="121">
                    <c:v>EQUIPO PATELAR   </c:v>
                  </c:pt>
                  <c:pt idx="122">
                    <c:v>EQUIPO RMO CLAVO PFNA   </c:v>
                  </c:pt>
                  <c:pt idx="123">
                    <c:v>EQUIPO RMO CLAVOS # 2   </c:v>
                  </c:pt>
                  <c:pt idx="124">
                    <c:v>PLACA CABLE #2   </c:v>
                  </c:pt>
                  <c:pt idx="125">
                    <c:v>PLACAS DE EPIFISIS </c:v>
                  </c:pt>
                  <c:pt idx="126">
                    <c:v>RADIO DISTAL EQUIPO AV TITANIO #1 - INSTRUMENTAL</c:v>
                  </c:pt>
                  <c:pt idx="127">
                    <c:v>TORNILLERA 3.5 ACETABULO   </c:v>
                  </c:pt>
                  <c:pt idx="128">
                    <c:v> EQUIPO CLAVOS TENN # 2    </c:v>
                  </c:pt>
                  <c:pt idx="129">
                    <c:v>ARIX CALCANEO</c:v>
                  </c:pt>
                  <c:pt idx="130">
                    <c:v>ARIX DIAFISIS</c:v>
                  </c:pt>
                  <c:pt idx="131">
                    <c:v>ARIX FUSION CARPAL </c:v>
                  </c:pt>
                  <c:pt idx="132">
                    <c:v>CLAVO FEMUR ANTEROGRADO  ACERO TIT    </c:v>
                  </c:pt>
                  <c:pt idx="133">
                    <c:v>CLAVO FEMUR DFN </c:v>
                  </c:pt>
                  <c:pt idx="134">
                    <c:v>CLAVO PFNA TIT #2 </c:v>
                  </c:pt>
                  <c:pt idx="135">
                    <c:v>CLAVO TIBIA MACIZO ACERO TIT    </c:v>
                  </c:pt>
                  <c:pt idx="136">
                    <c:v>CONTENEDOR JUEGO PLACAS 3.5 ACERO   </c:v>
                  </c:pt>
                  <c:pt idx="137">
                    <c:v>CONTENEDOR JUEGO PLACAS 3.5 TITANIO   </c:v>
                  </c:pt>
                  <c:pt idx="138">
                    <c:v>EQUIPO CADERA  ACETABULO # 1</c:v>
                  </c:pt>
                  <c:pt idx="139">
                    <c:v>EQUIPO CADERA ACETABULO # 2</c:v>
                  </c:pt>
                  <c:pt idx="140">
                    <c:v>EQUIPO CADERA BIPOLAR # 1</c:v>
                  </c:pt>
                  <c:pt idx="141">
                    <c:v>EQUIPO CADERA FEMUR # 2</c:v>
                  </c:pt>
                  <c:pt idx="142">
                    <c:v>EQUIPO CLAVOS RUSH   </c:v>
                  </c:pt>
                  <c:pt idx="143">
                    <c:v>EQUIPO CLAVOS TENN #3    </c:v>
                  </c:pt>
                  <c:pt idx="144">
                    <c:v>EQUIPO GRAPAS ACUTEC   </c:v>
                  </c:pt>
                  <c:pt idx="145">
                    <c:v>MOTOR AUXEN # 4   </c:v>
                  </c:pt>
                  <c:pt idx="146">
                    <c:v>TORNILLERA 2.7MM  #1   </c:v>
                  </c:pt>
                </c:lvl>
                <c:lvl>
                  <c:pt idx="1">
                    <c:v>P14NDC113</c:v>
                  </c:pt>
                  <c:pt idx="2">
                    <c:v>P14NDC110</c:v>
                  </c:pt>
                  <c:pt idx="3">
                    <c:v>P15NEC126</c:v>
                  </c:pt>
                  <c:pt idx="4">
                    <c:v>P14NDC106</c:v>
                  </c:pt>
                  <c:pt idx="5">
                    <c:v>P14NDC114</c:v>
                  </c:pt>
                  <c:pt idx="6">
                    <c:v>P14NBC78</c:v>
                  </c:pt>
                  <c:pt idx="7">
                    <c:v>P13NBC20</c:v>
                  </c:pt>
                  <c:pt idx="8">
                    <c:v>P14NDC107</c:v>
                  </c:pt>
                  <c:pt idx="9">
                    <c:v>P14NBC79</c:v>
                  </c:pt>
                  <c:pt idx="10">
                    <c:v>P14NCC92</c:v>
                  </c:pt>
                  <c:pt idx="11">
                    <c:v>P13NAC10</c:v>
                  </c:pt>
                  <c:pt idx="12">
                    <c:v>P13NCC36A</c:v>
                  </c:pt>
                  <c:pt idx="13">
                    <c:v>P14NCC90</c:v>
                  </c:pt>
                  <c:pt idx="14">
                    <c:v>P13NAC7</c:v>
                  </c:pt>
                  <c:pt idx="15">
                    <c:v>P13NBC29</c:v>
                  </c:pt>
                  <c:pt idx="16">
                    <c:v>P13NAC9</c:v>
                  </c:pt>
                  <c:pt idx="17">
                    <c:v>P14NDC108</c:v>
                  </c:pt>
                  <c:pt idx="18">
                    <c:v>P14NCC94</c:v>
                  </c:pt>
                  <c:pt idx="19">
                    <c:v>P13NAC5</c:v>
                  </c:pt>
                  <c:pt idx="20">
                    <c:v>P13NBC19</c:v>
                  </c:pt>
                  <c:pt idx="21">
                    <c:v>P14NAC55</c:v>
                  </c:pt>
                  <c:pt idx="22">
                    <c:v>P14NBC77</c:v>
                  </c:pt>
                  <c:pt idx="23">
                    <c:v>P14NDC112</c:v>
                  </c:pt>
                  <c:pt idx="24">
                    <c:v>P14NBC80</c:v>
                  </c:pt>
                  <c:pt idx="25">
                    <c:v>P14NBC76</c:v>
                  </c:pt>
                  <c:pt idx="26">
                    <c:v>P13NCC32</c:v>
                  </c:pt>
                  <c:pt idx="27">
                    <c:v>P15NEC127</c:v>
                  </c:pt>
                  <c:pt idx="28">
                    <c:v>P13NBC21</c:v>
                  </c:pt>
                  <c:pt idx="29">
                    <c:v>P14NAC62</c:v>
                  </c:pt>
                  <c:pt idx="30">
                    <c:v>P13NBC28</c:v>
                  </c:pt>
                  <c:pt idx="31">
                    <c:v>P13NBC27</c:v>
                  </c:pt>
                  <c:pt idx="32">
                    <c:v>P14NBC83</c:v>
                  </c:pt>
                  <c:pt idx="33">
                    <c:v>P14NAC67</c:v>
                  </c:pt>
                  <c:pt idx="34">
                    <c:v>P13NBC24</c:v>
                  </c:pt>
                  <c:pt idx="35">
                    <c:v>P14NCC95</c:v>
                  </c:pt>
                  <c:pt idx="36">
                    <c:v>P15NEC125</c:v>
                  </c:pt>
                  <c:pt idx="37">
                    <c:v>P14NAC66</c:v>
                  </c:pt>
                  <c:pt idx="38">
                    <c:v>P14NCC91</c:v>
                  </c:pt>
                  <c:pt idx="39">
                    <c:v>P14NBC81</c:v>
                  </c:pt>
                  <c:pt idx="40">
                    <c:v>P14NBC84</c:v>
                  </c:pt>
                  <c:pt idx="41">
                    <c:v>P13NAC8</c:v>
                  </c:pt>
                  <c:pt idx="42">
                    <c:v>P14NDC109</c:v>
                  </c:pt>
                  <c:pt idx="43">
                    <c:v>P14NCC101</c:v>
                  </c:pt>
                  <c:pt idx="44">
                    <c:v>P13NBC22</c:v>
                  </c:pt>
                  <c:pt idx="45">
                    <c:v>P13NDC42A</c:v>
                  </c:pt>
                  <c:pt idx="46">
                    <c:v>P15NEC128</c:v>
                  </c:pt>
                  <c:pt idx="47">
                    <c:v>P14NBC82</c:v>
                  </c:pt>
                  <c:pt idx="48">
                    <c:v>P14NCC96</c:v>
                  </c:pt>
                  <c:pt idx="49">
                    <c:v>P14NAC69</c:v>
                  </c:pt>
                  <c:pt idx="50">
                    <c:v>P14NBC74</c:v>
                  </c:pt>
                  <c:pt idx="51">
                    <c:v>P13NBC14</c:v>
                  </c:pt>
                  <c:pt idx="52">
                    <c:v>P13NCC34</c:v>
                  </c:pt>
                  <c:pt idx="53">
                    <c:v>P14NBC87</c:v>
                  </c:pt>
                  <c:pt idx="54">
                    <c:v>P14NCC93</c:v>
                  </c:pt>
                  <c:pt idx="55">
                    <c:v>P13NBC26</c:v>
                  </c:pt>
                  <c:pt idx="56">
                    <c:v>P14NBC75</c:v>
                  </c:pt>
                  <c:pt idx="57">
                    <c:v>P13NAC145</c:v>
                  </c:pt>
                  <c:pt idx="58">
                    <c:v>P13NAC6</c:v>
                  </c:pt>
                  <c:pt idx="59">
                    <c:v>P13NDC143A</c:v>
                  </c:pt>
                  <c:pt idx="60">
                    <c:v>P13NBC25</c:v>
                  </c:pt>
                  <c:pt idx="61">
                    <c:v>P14NBC72</c:v>
                  </c:pt>
                  <c:pt idx="62">
                    <c:v>P13NDC39A</c:v>
                  </c:pt>
                  <c:pt idx="63">
                    <c:v>P13NDC39B</c:v>
                  </c:pt>
                  <c:pt idx="64">
                    <c:v>P13NCC31</c:v>
                  </c:pt>
                  <c:pt idx="65">
                    <c:v>P14NCC89</c:v>
                  </c:pt>
                  <c:pt idx="66">
                    <c:v>P14NAC63</c:v>
                  </c:pt>
                  <c:pt idx="67">
                    <c:v>P13NDC40A</c:v>
                  </c:pt>
                  <c:pt idx="68">
                    <c:v>P13NDC40B</c:v>
                  </c:pt>
                  <c:pt idx="69">
                    <c:v>P13NDC143B</c:v>
                  </c:pt>
                  <c:pt idx="70">
                    <c:v>P14NBC70</c:v>
                  </c:pt>
                  <c:pt idx="71">
                    <c:v>P13NEC47</c:v>
                  </c:pt>
                  <c:pt idx="72">
                    <c:v>P14NBC86</c:v>
                  </c:pt>
                  <c:pt idx="73">
                    <c:v>P13NBC23</c:v>
                  </c:pt>
                  <c:pt idx="74">
                    <c:v>P13NEC51</c:v>
                  </c:pt>
                  <c:pt idx="75">
                    <c:v>P13NEC45</c:v>
                  </c:pt>
                  <c:pt idx="76">
                    <c:v>P13NAC3</c:v>
                  </c:pt>
                  <c:pt idx="77">
                    <c:v>P13NCC36B</c:v>
                  </c:pt>
                  <c:pt idx="78">
                    <c:v>P13NCC37A</c:v>
                  </c:pt>
                  <c:pt idx="79">
                    <c:v>P14NAC64</c:v>
                  </c:pt>
                  <c:pt idx="80">
                    <c:v>P13NDC144B</c:v>
                  </c:pt>
                  <c:pt idx="81">
                    <c:v>P13NDC144A</c:v>
                  </c:pt>
                  <c:pt idx="82">
                    <c:v>P13NCC37B</c:v>
                  </c:pt>
                  <c:pt idx="83">
                    <c:v>P14NCC97</c:v>
                  </c:pt>
                  <c:pt idx="84">
                    <c:v>P14NCC88A</c:v>
                  </c:pt>
                  <c:pt idx="85">
                    <c:v>P14NBC85</c:v>
                  </c:pt>
                  <c:pt idx="86">
                    <c:v>P13NCC35</c:v>
                  </c:pt>
                  <c:pt idx="87">
                    <c:v>P13NDC41B</c:v>
                  </c:pt>
                  <c:pt idx="88">
                    <c:v>P13NEC48</c:v>
                  </c:pt>
                  <c:pt idx="89">
                    <c:v>P13NBC16</c:v>
                  </c:pt>
                  <c:pt idx="90">
                    <c:v>P13NAC2</c:v>
                  </c:pt>
                  <c:pt idx="91">
                    <c:v>P13NAC11</c:v>
                  </c:pt>
                  <c:pt idx="92">
                    <c:v>P13NDC44B</c:v>
                  </c:pt>
                  <c:pt idx="93">
                    <c:v>P13NDC43A</c:v>
                  </c:pt>
                  <c:pt idx="94">
                    <c:v>P13NDC43B</c:v>
                  </c:pt>
                  <c:pt idx="95">
                    <c:v>P13NCC38B</c:v>
                  </c:pt>
                  <c:pt idx="96">
                    <c:v>P13NCC38A</c:v>
                  </c:pt>
                  <c:pt idx="97">
                    <c:v>P13NDC41A</c:v>
                  </c:pt>
                  <c:pt idx="98">
                    <c:v>P13NDC44A</c:v>
                  </c:pt>
                  <c:pt idx="99">
                    <c:v>P13NCC33</c:v>
                  </c:pt>
                  <c:pt idx="100">
                    <c:v>P13NBC30</c:v>
                  </c:pt>
                  <c:pt idx="101">
                    <c:v>P14NDC111</c:v>
                  </c:pt>
                  <c:pt idx="102">
                    <c:v>P13NEC46</c:v>
                  </c:pt>
                  <c:pt idx="103">
                    <c:v>P14NBC73</c:v>
                  </c:pt>
                  <c:pt idx="104">
                    <c:v>P15NDC132</c:v>
                  </c:pt>
                  <c:pt idx="105">
                    <c:v>P13NAC12</c:v>
                  </c:pt>
                  <c:pt idx="106">
                    <c:v>P14NCC100</c:v>
                  </c:pt>
                  <c:pt idx="107">
                    <c:v>P15NDC138</c:v>
                  </c:pt>
                  <c:pt idx="108">
                    <c:v>P15NDC40</c:v>
                  </c:pt>
                  <c:pt idx="109">
                    <c:v>P13NBC15</c:v>
                  </c:pt>
                  <c:pt idx="110">
                    <c:v>P13NDC39</c:v>
                  </c:pt>
                  <c:pt idx="111">
                    <c:v>P14NDC102</c:v>
                  </c:pt>
                  <c:pt idx="112">
                    <c:v>P14NDC152</c:v>
                  </c:pt>
                  <c:pt idx="113">
                    <c:v>P14NAC68</c:v>
                  </c:pt>
                  <c:pt idx="114">
                    <c:v>P13NBC17</c:v>
                  </c:pt>
                  <c:pt idx="115">
                    <c:v>P13NBC18</c:v>
                  </c:pt>
                  <c:pt idx="116">
                    <c:v>P14NDC147</c:v>
                  </c:pt>
                  <c:pt idx="117">
                    <c:v>P14NAC53</c:v>
                  </c:pt>
                  <c:pt idx="118">
                    <c:v>P14NDC103</c:v>
                  </c:pt>
                  <c:pt idx="119">
                    <c:v>P14NDC148</c:v>
                  </c:pt>
                  <c:pt idx="120">
                    <c:v>P14NBC71</c:v>
                  </c:pt>
                  <c:pt idx="121">
                    <c:v>P14NCC98</c:v>
                  </c:pt>
                  <c:pt idx="122">
                    <c:v>P14NAC142</c:v>
                  </c:pt>
                  <c:pt idx="123">
                    <c:v>P14NAC65</c:v>
                  </c:pt>
                  <c:pt idx="124">
                    <c:v>P14NAC54</c:v>
                  </c:pt>
                  <c:pt idx="125">
                    <c:v>P14NCC124</c:v>
                  </c:pt>
                  <c:pt idx="126">
                    <c:v>P14NCC88B</c:v>
                  </c:pt>
                  <c:pt idx="127">
                    <c:v>P15NDC139</c:v>
                  </c:pt>
                  <c:pt idx="128">
                    <c:v>P13NEC52</c:v>
                  </c:pt>
                  <c:pt idx="129">
                    <c:v>P13NAC13</c:v>
                  </c:pt>
                  <c:pt idx="130">
                    <c:v>P13NAC4</c:v>
                  </c:pt>
                  <c:pt idx="131">
                    <c:v>P13NAC1</c:v>
                  </c:pt>
                  <c:pt idx="132">
                    <c:v>P13NEC49</c:v>
                  </c:pt>
                  <c:pt idx="133">
                    <c:v>P13NDC144</c:v>
                  </c:pt>
                  <c:pt idx="134">
                    <c:v>P13NDC143</c:v>
                  </c:pt>
                  <c:pt idx="135">
                    <c:v>P13NEC50</c:v>
                  </c:pt>
                  <c:pt idx="136">
                    <c:v>P14NDC105</c:v>
                  </c:pt>
                  <c:pt idx="137">
                    <c:v>P14NDC104</c:v>
                  </c:pt>
                  <c:pt idx="138">
                    <c:v>P14NDC146</c:v>
                  </c:pt>
                  <c:pt idx="139">
                    <c:v>P14NDC149</c:v>
                  </c:pt>
                  <c:pt idx="140">
                    <c:v>P14NDC151</c:v>
                  </c:pt>
                  <c:pt idx="141">
                    <c:v>P14NDC150</c:v>
                  </c:pt>
                  <c:pt idx="142">
                    <c:v>P15NBC123</c:v>
                  </c:pt>
                  <c:pt idx="143">
                    <c:v>P13NEC141</c:v>
                  </c:pt>
                  <c:pt idx="144">
                    <c:v>P14NCC99</c:v>
                  </c:pt>
                  <c:pt idx="145">
                    <c:v>P14NDC115</c:v>
                  </c:pt>
                  <c:pt idx="146">
                    <c:v>P15NDC137</c:v>
                  </c:pt>
                </c:lvl>
              </c:multiLvlStrCache>
            </c:multiLvlStrRef>
          </c:cat>
          <c:val>
            <c:numRef>
              <c:f>REPORTE!$D$2:$D$148</c:f>
              <c:numCache>
                <c:formatCode>General</c:formatCode>
                <c:ptCount val="147"/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331-B1F3-E2CB92C7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63743"/>
        <c:axId val="1856440447"/>
      </c:barChart>
      <c:catAx>
        <c:axId val="18564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6440447"/>
        <c:crosses val="autoZero"/>
        <c:auto val="1"/>
        <c:lblAlgn val="ctr"/>
        <c:lblOffset val="100"/>
        <c:noMultiLvlLbl val="0"/>
      </c:catAx>
      <c:valAx>
        <c:axId val="1856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64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72B6E-D1F8-4CDF-ADC9-A4128D7D91E7}">
  <sheetPr/>
  <sheetViews>
    <sheetView zoomScale="29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939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69FDA-59CE-A4CA-AD41-37850B37A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opLeftCell="A147" workbookViewId="0">
      <selection activeCell="C171" sqref="C171"/>
    </sheetView>
  </sheetViews>
  <sheetFormatPr baseColWidth="10" defaultColWidth="8.7109375" defaultRowHeight="15" x14ac:dyDescent="0.25"/>
  <cols>
    <col min="1" max="1" width="15.7109375" customWidth="1"/>
    <col min="2" max="2" width="50.7109375" customWidth="1"/>
    <col min="3" max="3" width="30.7109375" customWidth="1"/>
    <col min="4" max="4" width="10.7109375" customWidth="1"/>
    <col min="5" max="13" width="20.7109375" customWidth="1"/>
  </cols>
  <sheetData>
    <row r="1" spans="1:12" ht="25.5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0"/>
    </row>
    <row r="2" spans="1:12" ht="18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20"/>
    </row>
    <row r="3" spans="1:12" ht="18" x14ac:dyDescent="0.25">
      <c r="A3" s="17" t="s">
        <v>311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20"/>
    </row>
    <row r="4" spans="1:12" ht="15.75" thickBot="1" x14ac:dyDescent="0.3"/>
    <row r="5" spans="1:12" ht="15.75" thickBot="1" x14ac:dyDescent="0.3">
      <c r="A5" s="20"/>
      <c r="B5" s="20"/>
      <c r="C5" s="20"/>
      <c r="D5" s="20"/>
      <c r="E5" s="20"/>
      <c r="F5" s="20"/>
      <c r="G5" s="20"/>
      <c r="H5" s="18" t="s">
        <v>2</v>
      </c>
      <c r="I5" s="18"/>
      <c r="J5" s="18"/>
      <c r="K5" s="18" t="s">
        <v>3</v>
      </c>
      <c r="L5" s="18"/>
    </row>
    <row r="6" spans="1:12" ht="15.75" thickBot="1" x14ac:dyDescent="0.3">
      <c r="A6" s="21" t="s">
        <v>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  <c r="J6" s="21" t="s">
        <v>13</v>
      </c>
      <c r="K6" s="21" t="s">
        <v>14</v>
      </c>
      <c r="L6" s="21" t="s">
        <v>15</v>
      </c>
    </row>
    <row r="7" spans="1:12" x14ac:dyDescent="0.25">
      <c r="A7" s="22" t="s">
        <v>16</v>
      </c>
      <c r="B7" s="22" t="s">
        <v>17</v>
      </c>
      <c r="C7" s="22" t="s">
        <v>18</v>
      </c>
      <c r="D7" s="22" t="s">
        <v>7</v>
      </c>
      <c r="E7" s="22">
        <v>0</v>
      </c>
      <c r="F7" s="22">
        <v>3</v>
      </c>
      <c r="G7" s="22">
        <v>2</v>
      </c>
      <c r="H7" s="23">
        <v>1</v>
      </c>
      <c r="I7" s="23">
        <v>0</v>
      </c>
      <c r="J7" s="23">
        <v>0</v>
      </c>
      <c r="K7" s="23">
        <v>1</v>
      </c>
      <c r="L7" s="23">
        <v>0</v>
      </c>
    </row>
    <row r="8" spans="1:12" x14ac:dyDescent="0.25">
      <c r="A8" s="22" t="s">
        <v>19</v>
      </c>
      <c r="B8" s="22" t="s">
        <v>20</v>
      </c>
      <c r="C8" s="22" t="s">
        <v>18</v>
      </c>
      <c r="D8" s="22" t="s">
        <v>7</v>
      </c>
      <c r="E8" s="22">
        <v>0</v>
      </c>
      <c r="F8" s="22">
        <v>1</v>
      </c>
      <c r="G8" s="22">
        <v>0</v>
      </c>
      <c r="H8" s="23">
        <v>1</v>
      </c>
      <c r="I8" s="23">
        <v>0</v>
      </c>
      <c r="J8" s="23">
        <v>0</v>
      </c>
      <c r="K8" s="23">
        <v>1</v>
      </c>
      <c r="L8" s="23">
        <v>0</v>
      </c>
    </row>
    <row r="9" spans="1:12" x14ac:dyDescent="0.25">
      <c r="A9" s="22" t="s">
        <v>21</v>
      </c>
      <c r="B9" s="22" t="s">
        <v>22</v>
      </c>
      <c r="C9" s="22" t="s">
        <v>18</v>
      </c>
      <c r="D9" s="22" t="s">
        <v>7</v>
      </c>
      <c r="E9" s="22">
        <v>0</v>
      </c>
      <c r="F9" s="22">
        <v>7</v>
      </c>
      <c r="G9" s="22">
        <v>7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</row>
    <row r="10" spans="1:12" x14ac:dyDescent="0.25">
      <c r="A10" s="22" t="s">
        <v>23</v>
      </c>
      <c r="B10" s="22" t="s">
        <v>24</v>
      </c>
      <c r="C10" s="22" t="s">
        <v>18</v>
      </c>
      <c r="D10" s="22" t="s">
        <v>7</v>
      </c>
      <c r="E10" s="22">
        <v>0</v>
      </c>
      <c r="F10" s="22">
        <v>5</v>
      </c>
      <c r="G10" s="22">
        <v>6</v>
      </c>
      <c r="H10" s="23">
        <v>-1</v>
      </c>
      <c r="I10" s="23">
        <v>0</v>
      </c>
      <c r="J10" s="23">
        <v>0</v>
      </c>
      <c r="K10" s="23">
        <v>-1</v>
      </c>
      <c r="L10" s="23">
        <v>0</v>
      </c>
    </row>
    <row r="11" spans="1:12" x14ac:dyDescent="0.25">
      <c r="A11" s="22" t="s">
        <v>25</v>
      </c>
      <c r="B11" s="22" t="s">
        <v>26</v>
      </c>
      <c r="C11" s="22" t="s">
        <v>18</v>
      </c>
      <c r="D11" s="22" t="s">
        <v>7</v>
      </c>
      <c r="E11" s="22">
        <v>0</v>
      </c>
      <c r="F11" s="22">
        <v>4</v>
      </c>
      <c r="G11" s="22">
        <v>3</v>
      </c>
      <c r="H11" s="23">
        <v>1</v>
      </c>
      <c r="I11" s="23">
        <v>0</v>
      </c>
      <c r="J11" s="23">
        <v>0</v>
      </c>
      <c r="K11" s="23">
        <v>1</v>
      </c>
      <c r="L11" s="23">
        <v>0</v>
      </c>
    </row>
    <row r="12" spans="1:12" x14ac:dyDescent="0.25">
      <c r="A12" s="22" t="s">
        <v>27</v>
      </c>
      <c r="B12" s="22" t="s">
        <v>28</v>
      </c>
      <c r="C12" s="22" t="s">
        <v>18</v>
      </c>
      <c r="D12" s="22" t="s">
        <v>7</v>
      </c>
      <c r="E12" s="22">
        <v>0</v>
      </c>
      <c r="F12" s="22">
        <v>1</v>
      </c>
      <c r="G12" s="22">
        <v>0</v>
      </c>
      <c r="H12" s="23">
        <v>1</v>
      </c>
      <c r="I12" s="23">
        <v>0</v>
      </c>
      <c r="J12" s="23">
        <v>0</v>
      </c>
      <c r="K12" s="23">
        <v>1</v>
      </c>
      <c r="L12" s="23">
        <v>0</v>
      </c>
    </row>
    <row r="13" spans="1:12" x14ac:dyDescent="0.25">
      <c r="A13" s="22" t="s">
        <v>29</v>
      </c>
      <c r="B13" s="22" t="s">
        <v>30</v>
      </c>
      <c r="C13" s="22" t="s">
        <v>18</v>
      </c>
      <c r="D13" s="22" t="s">
        <v>7</v>
      </c>
      <c r="E13" s="22">
        <v>0</v>
      </c>
      <c r="F13" s="22">
        <v>2</v>
      </c>
      <c r="G13" s="22">
        <v>1</v>
      </c>
      <c r="H13" s="23">
        <v>1</v>
      </c>
      <c r="I13" s="23">
        <v>0</v>
      </c>
      <c r="J13" s="23">
        <v>0</v>
      </c>
      <c r="K13" s="23">
        <v>1</v>
      </c>
      <c r="L13" s="23">
        <v>0</v>
      </c>
    </row>
    <row r="14" spans="1:12" x14ac:dyDescent="0.25">
      <c r="A14" s="22" t="s">
        <v>31</v>
      </c>
      <c r="B14" s="22" t="s">
        <v>32</v>
      </c>
      <c r="C14" s="22" t="s">
        <v>18</v>
      </c>
      <c r="D14" s="22" t="s">
        <v>7</v>
      </c>
      <c r="E14" s="22">
        <v>0</v>
      </c>
      <c r="F14" s="22">
        <v>3</v>
      </c>
      <c r="G14" s="22">
        <v>2</v>
      </c>
      <c r="H14" s="23">
        <v>1</v>
      </c>
      <c r="I14" s="23">
        <v>0</v>
      </c>
      <c r="J14" s="23">
        <v>0</v>
      </c>
      <c r="K14" s="23">
        <v>1</v>
      </c>
      <c r="L14" s="23">
        <v>0</v>
      </c>
    </row>
    <row r="15" spans="1:12" x14ac:dyDescent="0.25">
      <c r="A15" s="22" t="s">
        <v>33</v>
      </c>
      <c r="B15" s="22" t="s">
        <v>34</v>
      </c>
      <c r="C15" s="22" t="s">
        <v>18</v>
      </c>
      <c r="D15" s="22" t="s">
        <v>7</v>
      </c>
      <c r="E15" s="22">
        <v>0</v>
      </c>
      <c r="F15" s="22">
        <v>1</v>
      </c>
      <c r="G15" s="22">
        <v>0</v>
      </c>
      <c r="H15" s="23">
        <v>1</v>
      </c>
      <c r="I15" s="23">
        <v>0</v>
      </c>
      <c r="J15" s="23">
        <v>0</v>
      </c>
      <c r="K15" s="23">
        <v>1</v>
      </c>
      <c r="L15" s="23">
        <v>0</v>
      </c>
    </row>
    <row r="16" spans="1:12" x14ac:dyDescent="0.25">
      <c r="A16" s="22" t="s">
        <v>35</v>
      </c>
      <c r="B16" s="22" t="s">
        <v>36</v>
      </c>
      <c r="C16" s="22" t="s">
        <v>18</v>
      </c>
      <c r="D16" s="22" t="s">
        <v>7</v>
      </c>
      <c r="E16" s="22">
        <v>0</v>
      </c>
      <c r="F16" s="22">
        <v>9</v>
      </c>
      <c r="G16" s="22">
        <v>8</v>
      </c>
      <c r="H16" s="23">
        <v>1</v>
      </c>
      <c r="I16" s="23">
        <v>0</v>
      </c>
      <c r="J16" s="23">
        <v>0</v>
      </c>
      <c r="K16" s="23">
        <v>1</v>
      </c>
      <c r="L16" s="23">
        <v>0</v>
      </c>
    </row>
    <row r="17" spans="1:12" x14ac:dyDescent="0.25">
      <c r="A17" s="22" t="s">
        <v>37</v>
      </c>
      <c r="B17" s="22" t="s">
        <v>38</v>
      </c>
      <c r="C17" s="22" t="s">
        <v>18</v>
      </c>
      <c r="D17" s="22" t="s">
        <v>7</v>
      </c>
      <c r="E17" s="22">
        <v>0</v>
      </c>
      <c r="F17" s="22">
        <v>2</v>
      </c>
      <c r="G17" s="22">
        <v>1</v>
      </c>
      <c r="H17" s="23">
        <v>1</v>
      </c>
      <c r="I17" s="23">
        <v>0</v>
      </c>
      <c r="J17" s="23">
        <v>0</v>
      </c>
      <c r="K17" s="23">
        <v>1</v>
      </c>
      <c r="L17" s="23">
        <v>0</v>
      </c>
    </row>
    <row r="18" spans="1:12" x14ac:dyDescent="0.25">
      <c r="A18" s="22" t="s">
        <v>312</v>
      </c>
      <c r="B18" s="22" t="s">
        <v>313</v>
      </c>
      <c r="C18" s="22" t="s">
        <v>18</v>
      </c>
      <c r="D18" s="22" t="s">
        <v>7</v>
      </c>
      <c r="E18" s="22">
        <v>0</v>
      </c>
      <c r="F18" s="22">
        <v>0</v>
      </c>
      <c r="G18" s="22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</row>
    <row r="19" spans="1:12" x14ac:dyDescent="0.25">
      <c r="A19" s="22" t="s">
        <v>39</v>
      </c>
      <c r="B19" s="22" t="s">
        <v>40</v>
      </c>
      <c r="C19" s="22" t="s">
        <v>18</v>
      </c>
      <c r="D19" s="22" t="s">
        <v>7</v>
      </c>
      <c r="E19" s="22">
        <v>0</v>
      </c>
      <c r="F19" s="22">
        <v>1</v>
      </c>
      <c r="G19" s="22">
        <v>0</v>
      </c>
      <c r="H19" s="23">
        <v>1</v>
      </c>
      <c r="I19" s="23">
        <v>0</v>
      </c>
      <c r="J19" s="23">
        <v>0</v>
      </c>
      <c r="K19" s="23">
        <v>1</v>
      </c>
      <c r="L19" s="23">
        <v>0</v>
      </c>
    </row>
    <row r="20" spans="1:12" x14ac:dyDescent="0.25">
      <c r="A20" s="22" t="s">
        <v>41</v>
      </c>
      <c r="B20" s="22" t="s">
        <v>42</v>
      </c>
      <c r="C20" s="22" t="s">
        <v>18</v>
      </c>
      <c r="D20" s="22" t="s">
        <v>7</v>
      </c>
      <c r="E20" s="22">
        <v>0</v>
      </c>
      <c r="F20" s="22">
        <v>7</v>
      </c>
      <c r="G20" s="22">
        <v>8</v>
      </c>
      <c r="H20" s="23">
        <v>-1</v>
      </c>
      <c r="I20" s="23">
        <v>0</v>
      </c>
      <c r="J20" s="23">
        <v>0</v>
      </c>
      <c r="K20" s="23">
        <v>-1</v>
      </c>
      <c r="L20" s="23">
        <v>0</v>
      </c>
    </row>
    <row r="21" spans="1:12" x14ac:dyDescent="0.25">
      <c r="A21" s="22" t="s">
        <v>43</v>
      </c>
      <c r="B21" s="22" t="s">
        <v>44</v>
      </c>
      <c r="C21" s="22" t="s">
        <v>18</v>
      </c>
      <c r="D21" s="22" t="s">
        <v>7</v>
      </c>
      <c r="E21" s="22">
        <v>0</v>
      </c>
      <c r="F21" s="22">
        <v>4</v>
      </c>
      <c r="G21" s="22">
        <v>4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</row>
    <row r="22" spans="1:12" x14ac:dyDescent="0.25">
      <c r="A22" s="22" t="s">
        <v>45</v>
      </c>
      <c r="B22" s="22" t="s">
        <v>46</v>
      </c>
      <c r="C22" s="22" t="s">
        <v>18</v>
      </c>
      <c r="D22" s="22" t="s">
        <v>7</v>
      </c>
      <c r="E22" s="22">
        <v>0</v>
      </c>
      <c r="F22" s="22">
        <v>8</v>
      </c>
      <c r="G22" s="22">
        <v>8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</row>
    <row r="23" spans="1:12" x14ac:dyDescent="0.25">
      <c r="A23" s="22" t="s">
        <v>47</v>
      </c>
      <c r="B23" s="22" t="s">
        <v>48</v>
      </c>
      <c r="C23" s="22" t="s">
        <v>18</v>
      </c>
      <c r="D23" s="22" t="s">
        <v>7</v>
      </c>
      <c r="E23" s="22">
        <v>0</v>
      </c>
      <c r="F23" s="22">
        <v>6</v>
      </c>
      <c r="G23" s="22">
        <v>3</v>
      </c>
      <c r="H23" s="23">
        <v>3</v>
      </c>
      <c r="I23" s="23">
        <v>0</v>
      </c>
      <c r="J23" s="23">
        <v>0</v>
      </c>
      <c r="K23" s="23">
        <v>3</v>
      </c>
      <c r="L23" s="23">
        <v>0</v>
      </c>
    </row>
    <row r="24" spans="1:12" x14ac:dyDescent="0.25">
      <c r="A24" s="22" t="s">
        <v>314</v>
      </c>
      <c r="B24" s="22" t="s">
        <v>315</v>
      </c>
      <c r="C24" s="22" t="s">
        <v>18</v>
      </c>
      <c r="D24" s="22" t="s">
        <v>7</v>
      </c>
      <c r="E24" s="22">
        <v>0</v>
      </c>
      <c r="F24" s="22">
        <v>4</v>
      </c>
      <c r="G24" s="22">
        <v>4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</row>
    <row r="25" spans="1:12" x14ac:dyDescent="0.25">
      <c r="A25" s="22" t="s">
        <v>49</v>
      </c>
      <c r="B25" s="22" t="s">
        <v>50</v>
      </c>
      <c r="C25" s="22" t="s">
        <v>18</v>
      </c>
      <c r="D25" s="22" t="s">
        <v>7</v>
      </c>
      <c r="E25" s="22">
        <v>0</v>
      </c>
      <c r="F25" s="22">
        <v>2</v>
      </c>
      <c r="G25" s="22">
        <v>1</v>
      </c>
      <c r="H25" s="23">
        <v>1</v>
      </c>
      <c r="I25" s="23">
        <v>0</v>
      </c>
      <c r="J25" s="23">
        <v>0</v>
      </c>
      <c r="K25" s="23">
        <v>1</v>
      </c>
      <c r="L25" s="23">
        <v>0</v>
      </c>
    </row>
    <row r="26" spans="1:12" x14ac:dyDescent="0.25">
      <c r="A26" s="22" t="s">
        <v>51</v>
      </c>
      <c r="B26" s="22" t="s">
        <v>52</v>
      </c>
      <c r="C26" s="22" t="s">
        <v>18</v>
      </c>
      <c r="D26" s="22" t="s">
        <v>7</v>
      </c>
      <c r="E26" s="22">
        <v>0</v>
      </c>
      <c r="F26" s="22">
        <v>2</v>
      </c>
      <c r="G26" s="22">
        <v>1</v>
      </c>
      <c r="H26" s="23">
        <v>1</v>
      </c>
      <c r="I26" s="23">
        <v>0</v>
      </c>
      <c r="J26" s="23">
        <v>0</v>
      </c>
      <c r="K26" s="23">
        <v>1</v>
      </c>
      <c r="L26" s="23">
        <v>0</v>
      </c>
    </row>
    <row r="27" spans="1:12" x14ac:dyDescent="0.25">
      <c r="A27" s="22" t="s">
        <v>53</v>
      </c>
      <c r="B27" s="22" t="s">
        <v>54</v>
      </c>
      <c r="C27" s="22" t="s">
        <v>18</v>
      </c>
      <c r="D27" s="22" t="s">
        <v>7</v>
      </c>
      <c r="E27" s="22">
        <v>0</v>
      </c>
      <c r="F27" s="22">
        <v>1</v>
      </c>
      <c r="G27" s="22">
        <v>0</v>
      </c>
      <c r="H27" s="23">
        <v>1</v>
      </c>
      <c r="I27" s="23">
        <v>0</v>
      </c>
      <c r="J27" s="23">
        <v>0</v>
      </c>
      <c r="K27" s="23">
        <v>1</v>
      </c>
      <c r="L27" s="23">
        <v>0</v>
      </c>
    </row>
    <row r="28" spans="1:12" x14ac:dyDescent="0.25">
      <c r="A28" s="22" t="s">
        <v>316</v>
      </c>
      <c r="B28" s="22" t="s">
        <v>317</v>
      </c>
      <c r="C28" s="22" t="s">
        <v>18</v>
      </c>
      <c r="D28" s="22" t="s">
        <v>7</v>
      </c>
      <c r="E28" s="22">
        <v>0</v>
      </c>
      <c r="F28" s="22">
        <v>0</v>
      </c>
      <c r="G28" s="22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</row>
    <row r="29" spans="1:12" x14ac:dyDescent="0.25">
      <c r="A29" s="22" t="s">
        <v>55</v>
      </c>
      <c r="B29" s="22" t="s">
        <v>56</v>
      </c>
      <c r="C29" s="22" t="s">
        <v>18</v>
      </c>
      <c r="D29" s="22" t="s">
        <v>7</v>
      </c>
      <c r="E29" s="22">
        <v>0</v>
      </c>
      <c r="F29" s="22">
        <v>3</v>
      </c>
      <c r="G29" s="22">
        <v>2</v>
      </c>
      <c r="H29" s="23">
        <v>1</v>
      </c>
      <c r="I29" s="23">
        <v>0</v>
      </c>
      <c r="J29" s="23">
        <v>0</v>
      </c>
      <c r="K29" s="23">
        <v>1</v>
      </c>
      <c r="L29" s="23">
        <v>0</v>
      </c>
    </row>
    <row r="30" spans="1:12" x14ac:dyDescent="0.25">
      <c r="A30" s="22" t="s">
        <v>57</v>
      </c>
      <c r="B30" s="22" t="s">
        <v>58</v>
      </c>
      <c r="C30" s="22" t="s">
        <v>18</v>
      </c>
      <c r="D30" s="22" t="s">
        <v>7</v>
      </c>
      <c r="E30" s="22">
        <v>0</v>
      </c>
      <c r="F30" s="22">
        <v>3</v>
      </c>
      <c r="G30" s="22">
        <v>2</v>
      </c>
      <c r="H30" s="23">
        <v>1</v>
      </c>
      <c r="I30" s="23">
        <v>0</v>
      </c>
      <c r="J30" s="23">
        <v>0</v>
      </c>
      <c r="K30" s="23">
        <v>1</v>
      </c>
      <c r="L30" s="23">
        <v>0</v>
      </c>
    </row>
    <row r="31" spans="1:12" x14ac:dyDescent="0.25">
      <c r="A31" s="22" t="s">
        <v>59</v>
      </c>
      <c r="B31" s="22" t="s">
        <v>60</v>
      </c>
      <c r="C31" s="22" t="s">
        <v>18</v>
      </c>
      <c r="D31" s="22" t="s">
        <v>7</v>
      </c>
      <c r="E31" s="22">
        <v>0</v>
      </c>
      <c r="F31" s="22">
        <v>2</v>
      </c>
      <c r="G31" s="22">
        <v>1</v>
      </c>
      <c r="H31" s="23">
        <v>1</v>
      </c>
      <c r="I31" s="23">
        <v>0</v>
      </c>
      <c r="J31" s="23">
        <v>0</v>
      </c>
      <c r="K31" s="23">
        <v>1</v>
      </c>
      <c r="L31" s="23">
        <v>0</v>
      </c>
    </row>
    <row r="32" spans="1:12" x14ac:dyDescent="0.25">
      <c r="A32" s="22" t="s">
        <v>61</v>
      </c>
      <c r="B32" s="22" t="s">
        <v>62</v>
      </c>
      <c r="C32" s="22" t="s">
        <v>18</v>
      </c>
      <c r="D32" s="22" t="s">
        <v>7</v>
      </c>
      <c r="E32" s="22">
        <v>0</v>
      </c>
      <c r="F32" s="22">
        <v>2</v>
      </c>
      <c r="G32" s="22">
        <v>1</v>
      </c>
      <c r="H32" s="23">
        <v>1</v>
      </c>
      <c r="I32" s="23">
        <v>0</v>
      </c>
      <c r="J32" s="23">
        <v>0</v>
      </c>
      <c r="K32" s="23">
        <v>1</v>
      </c>
      <c r="L32" s="23">
        <v>0</v>
      </c>
    </row>
    <row r="33" spans="1:12" x14ac:dyDescent="0.25">
      <c r="A33" s="22" t="s">
        <v>63</v>
      </c>
      <c r="B33" s="22" t="s">
        <v>64</v>
      </c>
      <c r="C33" s="22" t="s">
        <v>18</v>
      </c>
      <c r="D33" s="22" t="s">
        <v>7</v>
      </c>
      <c r="E33" s="22">
        <v>0</v>
      </c>
      <c r="F33" s="22">
        <v>8</v>
      </c>
      <c r="G33" s="22">
        <v>8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</row>
    <row r="34" spans="1:12" x14ac:dyDescent="0.25">
      <c r="A34" s="22" t="s">
        <v>65</v>
      </c>
      <c r="B34" s="22" t="s">
        <v>66</v>
      </c>
      <c r="C34" s="22" t="s">
        <v>18</v>
      </c>
      <c r="D34" s="22" t="s">
        <v>7</v>
      </c>
      <c r="E34" s="22">
        <v>0</v>
      </c>
      <c r="F34" s="22">
        <v>2</v>
      </c>
      <c r="G34" s="22">
        <v>2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</row>
    <row r="35" spans="1:12" x14ac:dyDescent="0.25">
      <c r="A35" s="22" t="s">
        <v>67</v>
      </c>
      <c r="B35" s="22" t="s">
        <v>68</v>
      </c>
      <c r="C35" s="22" t="s">
        <v>18</v>
      </c>
      <c r="D35" s="22" t="s">
        <v>7</v>
      </c>
      <c r="E35" s="22">
        <v>0</v>
      </c>
      <c r="F35" s="22">
        <v>2</v>
      </c>
      <c r="G35" s="22">
        <v>2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</row>
    <row r="36" spans="1:12" x14ac:dyDescent="0.25">
      <c r="A36" s="22" t="s">
        <v>69</v>
      </c>
      <c r="B36" s="22" t="s">
        <v>70</v>
      </c>
      <c r="C36" s="22" t="s">
        <v>18</v>
      </c>
      <c r="D36" s="22" t="s">
        <v>7</v>
      </c>
      <c r="E36" s="22">
        <v>0</v>
      </c>
      <c r="F36" s="22">
        <v>2</v>
      </c>
      <c r="G36" s="22">
        <v>2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</row>
    <row r="37" spans="1:12" x14ac:dyDescent="0.25">
      <c r="A37" s="22" t="s">
        <v>71</v>
      </c>
      <c r="B37" s="22" t="s">
        <v>72</v>
      </c>
      <c r="C37" s="22" t="s">
        <v>18</v>
      </c>
      <c r="D37" s="22" t="s">
        <v>7</v>
      </c>
      <c r="E37" s="22">
        <v>0</v>
      </c>
      <c r="F37" s="22">
        <v>4</v>
      </c>
      <c r="G37" s="22">
        <v>3</v>
      </c>
      <c r="H37" s="23">
        <v>1</v>
      </c>
      <c r="I37" s="23">
        <v>0</v>
      </c>
      <c r="J37" s="23">
        <v>0</v>
      </c>
      <c r="K37" s="23">
        <v>1</v>
      </c>
      <c r="L37" s="23">
        <v>0</v>
      </c>
    </row>
    <row r="38" spans="1:12" x14ac:dyDescent="0.25">
      <c r="A38" s="22" t="s">
        <v>73</v>
      </c>
      <c r="B38" s="22" t="s">
        <v>74</v>
      </c>
      <c r="C38" s="22" t="s">
        <v>18</v>
      </c>
      <c r="D38" s="22" t="s">
        <v>7</v>
      </c>
      <c r="E38" s="22">
        <v>0</v>
      </c>
      <c r="F38" s="22">
        <v>2</v>
      </c>
      <c r="G38" s="22">
        <v>1</v>
      </c>
      <c r="H38" s="23">
        <v>1</v>
      </c>
      <c r="I38" s="23">
        <v>0</v>
      </c>
      <c r="J38" s="23">
        <v>0</v>
      </c>
      <c r="K38" s="23">
        <v>1</v>
      </c>
      <c r="L38" s="23">
        <v>0</v>
      </c>
    </row>
    <row r="39" spans="1:12" x14ac:dyDescent="0.25">
      <c r="A39" s="22" t="s">
        <v>75</v>
      </c>
      <c r="B39" s="22" t="s">
        <v>76</v>
      </c>
      <c r="C39" s="22" t="s">
        <v>18</v>
      </c>
      <c r="D39" s="22" t="s">
        <v>7</v>
      </c>
      <c r="E39" s="22">
        <v>0</v>
      </c>
      <c r="F39" s="22">
        <v>3</v>
      </c>
      <c r="G39" s="22">
        <v>3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</row>
    <row r="40" spans="1:12" x14ac:dyDescent="0.25">
      <c r="A40" s="22" t="s">
        <v>77</v>
      </c>
      <c r="B40" s="22" t="s">
        <v>78</v>
      </c>
      <c r="C40" s="22" t="s">
        <v>18</v>
      </c>
      <c r="D40" s="22" t="s">
        <v>7</v>
      </c>
      <c r="E40" s="22">
        <v>0</v>
      </c>
      <c r="F40" s="22">
        <v>3</v>
      </c>
      <c r="G40" s="22">
        <v>3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</row>
    <row r="41" spans="1:12" x14ac:dyDescent="0.25">
      <c r="A41" s="22" t="s">
        <v>79</v>
      </c>
      <c r="B41" s="22" t="s">
        <v>80</v>
      </c>
      <c r="C41" s="22" t="s">
        <v>18</v>
      </c>
      <c r="D41" s="22" t="s">
        <v>7</v>
      </c>
      <c r="E41" s="22">
        <v>0</v>
      </c>
      <c r="F41" s="22">
        <v>1</v>
      </c>
      <c r="G41" s="22">
        <v>1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</row>
    <row r="42" spans="1:12" x14ac:dyDescent="0.25">
      <c r="A42" s="22" t="s">
        <v>81</v>
      </c>
      <c r="B42" s="22" t="s">
        <v>82</v>
      </c>
      <c r="C42" s="22" t="s">
        <v>18</v>
      </c>
      <c r="D42" s="22" t="s">
        <v>7</v>
      </c>
      <c r="E42" s="22">
        <v>0</v>
      </c>
      <c r="F42" s="22">
        <v>1</v>
      </c>
      <c r="G42" s="22">
        <v>1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</row>
    <row r="43" spans="1:12" x14ac:dyDescent="0.25">
      <c r="A43" s="22" t="s">
        <v>83</v>
      </c>
      <c r="B43" s="22" t="s">
        <v>84</v>
      </c>
      <c r="C43" s="22" t="s">
        <v>18</v>
      </c>
      <c r="D43" s="22" t="s">
        <v>7</v>
      </c>
      <c r="E43" s="22">
        <v>0</v>
      </c>
      <c r="F43" s="22">
        <v>1</v>
      </c>
      <c r="G43" s="22">
        <v>0</v>
      </c>
      <c r="H43" s="23">
        <v>1</v>
      </c>
      <c r="I43" s="23">
        <v>0</v>
      </c>
      <c r="J43" s="23">
        <v>0</v>
      </c>
      <c r="K43" s="23">
        <v>1</v>
      </c>
      <c r="L43" s="23">
        <v>0</v>
      </c>
    </row>
    <row r="44" spans="1:12" x14ac:dyDescent="0.25">
      <c r="A44" s="22" t="s">
        <v>85</v>
      </c>
      <c r="B44" s="22" t="s">
        <v>86</v>
      </c>
      <c r="C44" s="22" t="s">
        <v>18</v>
      </c>
      <c r="D44" s="22" t="s">
        <v>7</v>
      </c>
      <c r="E44" s="22">
        <v>0</v>
      </c>
      <c r="F44" s="22">
        <v>5</v>
      </c>
      <c r="G44" s="22">
        <v>3</v>
      </c>
      <c r="H44" s="23">
        <v>2</v>
      </c>
      <c r="I44" s="23">
        <v>0</v>
      </c>
      <c r="J44" s="23">
        <v>0</v>
      </c>
      <c r="K44" s="23">
        <v>2</v>
      </c>
      <c r="L44" s="23">
        <v>0</v>
      </c>
    </row>
    <row r="45" spans="1:12" x14ac:dyDescent="0.25">
      <c r="A45" s="22" t="s">
        <v>87</v>
      </c>
      <c r="B45" s="22" t="s">
        <v>88</v>
      </c>
      <c r="C45" s="22" t="s">
        <v>18</v>
      </c>
      <c r="D45" s="22" t="s">
        <v>7</v>
      </c>
      <c r="E45" s="22">
        <v>0</v>
      </c>
      <c r="F45" s="22">
        <v>5</v>
      </c>
      <c r="G45" s="22">
        <v>3</v>
      </c>
      <c r="H45" s="23">
        <v>2</v>
      </c>
      <c r="I45" s="23">
        <v>0</v>
      </c>
      <c r="J45" s="23">
        <v>0</v>
      </c>
      <c r="K45" s="23">
        <v>2</v>
      </c>
      <c r="L45" s="23">
        <v>0</v>
      </c>
    </row>
    <row r="46" spans="1:12" x14ac:dyDescent="0.25">
      <c r="A46" s="22" t="s">
        <v>318</v>
      </c>
      <c r="B46" s="22" t="s">
        <v>319</v>
      </c>
      <c r="C46" s="22" t="s">
        <v>18</v>
      </c>
      <c r="D46" s="22" t="s">
        <v>7</v>
      </c>
      <c r="E46" s="22">
        <v>0</v>
      </c>
      <c r="F46" s="22">
        <v>0</v>
      </c>
      <c r="G46" s="22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</row>
    <row r="47" spans="1:12" x14ac:dyDescent="0.25">
      <c r="A47" s="22" t="s">
        <v>89</v>
      </c>
      <c r="B47" s="22" t="s">
        <v>90</v>
      </c>
      <c r="C47" s="22" t="s">
        <v>18</v>
      </c>
      <c r="D47" s="22" t="s">
        <v>7</v>
      </c>
      <c r="E47" s="22">
        <v>0</v>
      </c>
      <c r="F47" s="22">
        <v>4</v>
      </c>
      <c r="G47" s="22">
        <v>3</v>
      </c>
      <c r="H47" s="23">
        <v>1</v>
      </c>
      <c r="I47" s="23">
        <v>0</v>
      </c>
      <c r="J47" s="23">
        <v>0</v>
      </c>
      <c r="K47" s="23">
        <v>1</v>
      </c>
      <c r="L47" s="23">
        <v>0</v>
      </c>
    </row>
    <row r="48" spans="1:12" x14ac:dyDescent="0.25">
      <c r="A48" s="22" t="s">
        <v>91</v>
      </c>
      <c r="B48" s="22" t="s">
        <v>92</v>
      </c>
      <c r="C48" s="22" t="s">
        <v>18</v>
      </c>
      <c r="D48" s="22" t="s">
        <v>7</v>
      </c>
      <c r="E48" s="22">
        <v>0</v>
      </c>
      <c r="F48" s="22">
        <v>4</v>
      </c>
      <c r="G48" s="22">
        <v>3</v>
      </c>
      <c r="H48" s="23">
        <v>1</v>
      </c>
      <c r="I48" s="23">
        <v>0</v>
      </c>
      <c r="J48" s="23">
        <v>0</v>
      </c>
      <c r="K48" s="23">
        <v>1</v>
      </c>
      <c r="L48" s="23">
        <v>0</v>
      </c>
    </row>
    <row r="49" spans="1:12" x14ac:dyDescent="0.25">
      <c r="A49" s="22" t="s">
        <v>93</v>
      </c>
      <c r="B49" s="22" t="s">
        <v>94</v>
      </c>
      <c r="C49" s="22" t="s">
        <v>18</v>
      </c>
      <c r="D49" s="22" t="s">
        <v>7</v>
      </c>
      <c r="E49" s="22">
        <v>0</v>
      </c>
      <c r="F49" s="22">
        <v>1</v>
      </c>
      <c r="G49" s="22">
        <v>1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</row>
    <row r="50" spans="1:12" x14ac:dyDescent="0.25">
      <c r="A50" s="22" t="s">
        <v>95</v>
      </c>
      <c r="B50" s="22" t="s">
        <v>96</v>
      </c>
      <c r="C50" s="22" t="s">
        <v>18</v>
      </c>
      <c r="D50" s="22" t="s">
        <v>7</v>
      </c>
      <c r="E50" s="22">
        <v>0</v>
      </c>
      <c r="F50" s="22">
        <v>1</v>
      </c>
      <c r="G50" s="22">
        <v>1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</row>
    <row r="51" spans="1:12" x14ac:dyDescent="0.25">
      <c r="A51" s="22" t="s">
        <v>97</v>
      </c>
      <c r="B51" s="22" t="s">
        <v>98</v>
      </c>
      <c r="C51" s="22" t="s">
        <v>18</v>
      </c>
      <c r="D51" s="22" t="s">
        <v>7</v>
      </c>
      <c r="E51" s="22">
        <v>0</v>
      </c>
      <c r="F51" s="22">
        <v>4</v>
      </c>
      <c r="G51" s="22">
        <v>3</v>
      </c>
      <c r="H51" s="23">
        <v>1</v>
      </c>
      <c r="I51" s="23">
        <v>0</v>
      </c>
      <c r="J51" s="23">
        <v>0</v>
      </c>
      <c r="K51" s="23">
        <v>1</v>
      </c>
      <c r="L51" s="23">
        <v>0</v>
      </c>
    </row>
    <row r="52" spans="1:12" x14ac:dyDescent="0.25">
      <c r="A52" s="22" t="s">
        <v>99</v>
      </c>
      <c r="B52" s="22" t="s">
        <v>100</v>
      </c>
      <c r="C52" s="22" t="s">
        <v>18</v>
      </c>
      <c r="D52" s="22" t="s">
        <v>7</v>
      </c>
      <c r="E52" s="22">
        <v>0</v>
      </c>
      <c r="F52" s="22">
        <v>1</v>
      </c>
      <c r="G52" s="22">
        <v>0</v>
      </c>
      <c r="H52" s="23">
        <v>1</v>
      </c>
      <c r="I52" s="23">
        <v>0</v>
      </c>
      <c r="J52" s="23">
        <v>0</v>
      </c>
      <c r="K52" s="23">
        <v>1</v>
      </c>
      <c r="L52" s="23">
        <v>0</v>
      </c>
    </row>
    <row r="53" spans="1:12" x14ac:dyDescent="0.25">
      <c r="A53" s="22" t="s">
        <v>101</v>
      </c>
      <c r="B53" s="22" t="s">
        <v>102</v>
      </c>
      <c r="C53" s="22" t="s">
        <v>18</v>
      </c>
      <c r="D53" s="22" t="s">
        <v>7</v>
      </c>
      <c r="E53" s="22">
        <v>0</v>
      </c>
      <c r="F53" s="22">
        <v>7</v>
      </c>
      <c r="G53" s="22">
        <v>7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</row>
    <row r="54" spans="1:12" x14ac:dyDescent="0.25">
      <c r="A54" s="22" t="s">
        <v>103</v>
      </c>
      <c r="B54" s="22" t="s">
        <v>104</v>
      </c>
      <c r="C54" s="22" t="s">
        <v>18</v>
      </c>
      <c r="D54" s="22" t="s">
        <v>7</v>
      </c>
      <c r="E54" s="22">
        <v>0</v>
      </c>
      <c r="F54" s="22">
        <v>2</v>
      </c>
      <c r="G54" s="22">
        <v>1</v>
      </c>
      <c r="H54" s="23">
        <v>1</v>
      </c>
      <c r="I54" s="23">
        <v>0</v>
      </c>
      <c r="J54" s="23">
        <v>0</v>
      </c>
      <c r="K54" s="23">
        <v>1</v>
      </c>
      <c r="L54" s="23">
        <v>0</v>
      </c>
    </row>
    <row r="55" spans="1:12" x14ac:dyDescent="0.25">
      <c r="A55" s="22" t="s">
        <v>105</v>
      </c>
      <c r="B55" s="22" t="s">
        <v>106</v>
      </c>
      <c r="C55" s="22" t="s">
        <v>18</v>
      </c>
      <c r="D55" s="22" t="s">
        <v>7</v>
      </c>
      <c r="E55" s="22">
        <v>0</v>
      </c>
      <c r="F55" s="22">
        <v>1</v>
      </c>
      <c r="G55" s="22">
        <v>0</v>
      </c>
      <c r="H55" s="23">
        <v>1</v>
      </c>
      <c r="I55" s="23">
        <v>0</v>
      </c>
      <c r="J55" s="23">
        <v>0</v>
      </c>
      <c r="K55" s="23">
        <v>1</v>
      </c>
      <c r="L55" s="23">
        <v>0</v>
      </c>
    </row>
    <row r="56" spans="1:12" x14ac:dyDescent="0.25">
      <c r="A56" s="22" t="s">
        <v>107</v>
      </c>
      <c r="B56" s="22" t="s">
        <v>108</v>
      </c>
      <c r="C56" s="22" t="s">
        <v>18</v>
      </c>
      <c r="D56" s="22" t="s">
        <v>7</v>
      </c>
      <c r="E56" s="22">
        <v>0</v>
      </c>
      <c r="F56" s="22">
        <v>1</v>
      </c>
      <c r="G56" s="22">
        <v>0</v>
      </c>
      <c r="H56" s="23">
        <v>1</v>
      </c>
      <c r="I56" s="23">
        <v>0</v>
      </c>
      <c r="J56" s="23">
        <v>0</v>
      </c>
      <c r="K56" s="23">
        <v>1</v>
      </c>
      <c r="L56" s="23">
        <v>0</v>
      </c>
    </row>
    <row r="57" spans="1:12" x14ac:dyDescent="0.25">
      <c r="A57" s="22" t="s">
        <v>109</v>
      </c>
      <c r="B57" s="22" t="s">
        <v>110</v>
      </c>
      <c r="C57" s="22" t="s">
        <v>18</v>
      </c>
      <c r="D57" s="22" t="s">
        <v>7</v>
      </c>
      <c r="E57" s="22">
        <v>0</v>
      </c>
      <c r="F57" s="22">
        <v>1</v>
      </c>
      <c r="G57" s="22">
        <v>0</v>
      </c>
      <c r="H57" s="23">
        <v>1</v>
      </c>
      <c r="I57" s="23">
        <v>0</v>
      </c>
      <c r="J57" s="23">
        <v>0</v>
      </c>
      <c r="K57" s="23">
        <v>1</v>
      </c>
      <c r="L57" s="23">
        <v>0</v>
      </c>
    </row>
    <row r="58" spans="1:12" x14ac:dyDescent="0.25">
      <c r="A58" s="22" t="s">
        <v>111</v>
      </c>
      <c r="B58" s="22" t="s">
        <v>112</v>
      </c>
      <c r="C58" s="22" t="s">
        <v>18</v>
      </c>
      <c r="D58" s="22" t="s">
        <v>7</v>
      </c>
      <c r="E58" s="22">
        <v>0</v>
      </c>
      <c r="F58" s="22">
        <v>1</v>
      </c>
      <c r="G58" s="22">
        <v>0</v>
      </c>
      <c r="H58" s="23">
        <v>1</v>
      </c>
      <c r="I58" s="23">
        <v>0</v>
      </c>
      <c r="J58" s="23">
        <v>0</v>
      </c>
      <c r="K58" s="23">
        <v>1</v>
      </c>
      <c r="L58" s="23">
        <v>0</v>
      </c>
    </row>
    <row r="59" spans="1:12" x14ac:dyDescent="0.25">
      <c r="A59" s="22" t="s">
        <v>113</v>
      </c>
      <c r="B59" s="22" t="s">
        <v>114</v>
      </c>
      <c r="C59" s="22" t="s">
        <v>18</v>
      </c>
      <c r="D59" s="22" t="s">
        <v>7</v>
      </c>
      <c r="E59" s="22">
        <v>0</v>
      </c>
      <c r="F59" s="22">
        <v>1</v>
      </c>
      <c r="G59" s="22">
        <v>0</v>
      </c>
      <c r="H59" s="23">
        <v>1</v>
      </c>
      <c r="I59" s="23">
        <v>0</v>
      </c>
      <c r="J59" s="23">
        <v>0</v>
      </c>
      <c r="K59" s="23">
        <v>1</v>
      </c>
      <c r="L59" s="23">
        <v>0</v>
      </c>
    </row>
    <row r="60" spans="1:12" x14ac:dyDescent="0.25">
      <c r="A60" s="22" t="s">
        <v>115</v>
      </c>
      <c r="B60" s="22" t="s">
        <v>116</v>
      </c>
      <c r="C60" s="22" t="s">
        <v>18</v>
      </c>
      <c r="D60" s="22" t="s">
        <v>7</v>
      </c>
      <c r="E60" s="22">
        <v>0</v>
      </c>
      <c r="F60" s="22">
        <v>3</v>
      </c>
      <c r="G60" s="22">
        <v>3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</row>
    <row r="61" spans="1:12" x14ac:dyDescent="0.25">
      <c r="A61" s="22" t="s">
        <v>117</v>
      </c>
      <c r="B61" s="22" t="s">
        <v>118</v>
      </c>
      <c r="C61" s="22" t="s">
        <v>18</v>
      </c>
      <c r="D61" s="22" t="s">
        <v>7</v>
      </c>
      <c r="E61" s="22">
        <v>0</v>
      </c>
      <c r="F61" s="22">
        <v>6</v>
      </c>
      <c r="G61" s="22">
        <v>6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</row>
    <row r="62" spans="1:12" x14ac:dyDescent="0.25">
      <c r="A62" s="22" t="s">
        <v>119</v>
      </c>
      <c r="B62" s="22" t="s">
        <v>120</v>
      </c>
      <c r="C62" s="22" t="s">
        <v>18</v>
      </c>
      <c r="D62" s="22" t="s">
        <v>7</v>
      </c>
      <c r="E62" s="22">
        <v>0</v>
      </c>
      <c r="F62" s="22">
        <v>5</v>
      </c>
      <c r="G62" s="22">
        <v>6</v>
      </c>
      <c r="H62" s="23">
        <v>-1</v>
      </c>
      <c r="I62" s="23">
        <v>0</v>
      </c>
      <c r="J62" s="23">
        <v>0</v>
      </c>
      <c r="K62" s="23">
        <v>-1</v>
      </c>
      <c r="L62" s="23">
        <v>0</v>
      </c>
    </row>
    <row r="63" spans="1:12" x14ac:dyDescent="0.25">
      <c r="A63" s="22" t="s">
        <v>121</v>
      </c>
      <c r="B63" s="22" t="s">
        <v>122</v>
      </c>
      <c r="C63" s="22" t="s">
        <v>18</v>
      </c>
      <c r="D63" s="22" t="s">
        <v>7</v>
      </c>
      <c r="E63" s="22">
        <v>0</v>
      </c>
      <c r="F63" s="22">
        <v>9</v>
      </c>
      <c r="G63" s="22">
        <v>8</v>
      </c>
      <c r="H63" s="23">
        <v>1</v>
      </c>
      <c r="I63" s="23">
        <v>0</v>
      </c>
      <c r="J63" s="23">
        <v>0</v>
      </c>
      <c r="K63" s="23">
        <v>1</v>
      </c>
      <c r="L63" s="23">
        <v>0</v>
      </c>
    </row>
    <row r="64" spans="1:12" x14ac:dyDescent="0.25">
      <c r="A64" s="22" t="s">
        <v>123</v>
      </c>
      <c r="B64" s="22" t="s">
        <v>124</v>
      </c>
      <c r="C64" s="22" t="s">
        <v>18</v>
      </c>
      <c r="D64" s="22" t="s">
        <v>7</v>
      </c>
      <c r="E64" s="22">
        <v>0</v>
      </c>
      <c r="F64" s="22">
        <v>3</v>
      </c>
      <c r="G64" s="22">
        <v>2</v>
      </c>
      <c r="H64" s="23">
        <v>1</v>
      </c>
      <c r="I64" s="23">
        <v>0</v>
      </c>
      <c r="J64" s="23">
        <v>0</v>
      </c>
      <c r="K64" s="23">
        <v>1</v>
      </c>
      <c r="L64" s="23">
        <v>0</v>
      </c>
    </row>
    <row r="65" spans="1:12" x14ac:dyDescent="0.25">
      <c r="A65" s="22" t="s">
        <v>125</v>
      </c>
      <c r="B65" s="22" t="s">
        <v>126</v>
      </c>
      <c r="C65" s="22" t="s">
        <v>18</v>
      </c>
      <c r="D65" s="22" t="s">
        <v>7</v>
      </c>
      <c r="E65" s="22">
        <v>0</v>
      </c>
      <c r="F65" s="22">
        <v>7</v>
      </c>
      <c r="G65" s="22">
        <v>5</v>
      </c>
      <c r="H65" s="23">
        <v>2</v>
      </c>
      <c r="I65" s="23">
        <v>0</v>
      </c>
      <c r="J65" s="23">
        <v>0</v>
      </c>
      <c r="K65" s="23">
        <v>2</v>
      </c>
      <c r="L65" s="23">
        <v>0</v>
      </c>
    </row>
    <row r="66" spans="1:12" x14ac:dyDescent="0.25">
      <c r="A66" s="22" t="s">
        <v>127</v>
      </c>
      <c r="B66" s="22" t="s">
        <v>128</v>
      </c>
      <c r="C66" s="22" t="s">
        <v>18</v>
      </c>
      <c r="D66" s="22" t="s">
        <v>7</v>
      </c>
      <c r="E66" s="22">
        <v>0</v>
      </c>
      <c r="F66" s="22">
        <v>5</v>
      </c>
      <c r="G66" s="22">
        <v>3</v>
      </c>
      <c r="H66" s="23">
        <v>2</v>
      </c>
      <c r="I66" s="23">
        <v>0</v>
      </c>
      <c r="J66" s="23">
        <v>0</v>
      </c>
      <c r="K66" s="23">
        <v>2</v>
      </c>
      <c r="L66" s="23">
        <v>0</v>
      </c>
    </row>
    <row r="67" spans="1:12" x14ac:dyDescent="0.25">
      <c r="A67" s="22" t="s">
        <v>129</v>
      </c>
      <c r="B67" s="22" t="s">
        <v>130</v>
      </c>
      <c r="C67" s="22" t="s">
        <v>18</v>
      </c>
      <c r="D67" s="22" t="s">
        <v>7</v>
      </c>
      <c r="E67" s="22">
        <v>0</v>
      </c>
      <c r="F67" s="22">
        <v>9</v>
      </c>
      <c r="G67" s="22">
        <v>8</v>
      </c>
      <c r="H67" s="23">
        <v>1</v>
      </c>
      <c r="I67" s="23">
        <v>0</v>
      </c>
      <c r="J67" s="23">
        <v>0</v>
      </c>
      <c r="K67" s="23">
        <v>1</v>
      </c>
      <c r="L67" s="23">
        <v>0</v>
      </c>
    </row>
    <row r="68" spans="1:12" x14ac:dyDescent="0.25">
      <c r="A68" s="22" t="s">
        <v>131</v>
      </c>
      <c r="B68" s="22" t="s">
        <v>132</v>
      </c>
      <c r="C68" s="22" t="s">
        <v>18</v>
      </c>
      <c r="D68" s="22" t="s">
        <v>7</v>
      </c>
      <c r="E68" s="22">
        <v>0</v>
      </c>
      <c r="F68" s="22">
        <v>11</v>
      </c>
      <c r="G68" s="22">
        <v>10</v>
      </c>
      <c r="H68" s="23">
        <v>1</v>
      </c>
      <c r="I68" s="23">
        <v>0</v>
      </c>
      <c r="J68" s="23">
        <v>0</v>
      </c>
      <c r="K68" s="23">
        <v>1</v>
      </c>
      <c r="L68" s="23">
        <v>0</v>
      </c>
    </row>
    <row r="69" spans="1:12" x14ac:dyDescent="0.25">
      <c r="A69" s="22" t="s">
        <v>133</v>
      </c>
      <c r="B69" s="22" t="s">
        <v>134</v>
      </c>
      <c r="C69" s="22" t="s">
        <v>18</v>
      </c>
      <c r="D69" s="22" t="s">
        <v>7</v>
      </c>
      <c r="E69" s="22">
        <v>0</v>
      </c>
      <c r="F69" s="22">
        <v>5</v>
      </c>
      <c r="G69" s="22">
        <v>6</v>
      </c>
      <c r="H69" s="23">
        <v>-1</v>
      </c>
      <c r="I69" s="23">
        <v>0</v>
      </c>
      <c r="J69" s="23">
        <v>0</v>
      </c>
      <c r="K69" s="23">
        <v>-1</v>
      </c>
      <c r="L69" s="23">
        <v>0</v>
      </c>
    </row>
    <row r="70" spans="1:12" x14ac:dyDescent="0.25">
      <c r="A70" s="22" t="s">
        <v>135</v>
      </c>
      <c r="B70" s="22" t="s">
        <v>136</v>
      </c>
      <c r="C70" s="22" t="s">
        <v>18</v>
      </c>
      <c r="D70" s="22" t="s">
        <v>7</v>
      </c>
      <c r="E70" s="22">
        <v>0</v>
      </c>
      <c r="F70" s="22">
        <v>4</v>
      </c>
      <c r="G70" s="22">
        <v>4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</row>
    <row r="71" spans="1:12" x14ac:dyDescent="0.25">
      <c r="A71" s="22" t="s">
        <v>137</v>
      </c>
      <c r="B71" s="22" t="s">
        <v>138</v>
      </c>
      <c r="C71" s="22" t="s">
        <v>18</v>
      </c>
      <c r="D71" s="22" t="s">
        <v>7</v>
      </c>
      <c r="E71" s="22">
        <v>0</v>
      </c>
      <c r="F71" s="22">
        <v>1</v>
      </c>
      <c r="G71" s="22">
        <v>0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</row>
    <row r="72" spans="1:12" x14ac:dyDescent="0.25">
      <c r="A72" s="22" t="s">
        <v>139</v>
      </c>
      <c r="B72" s="22" t="s">
        <v>140</v>
      </c>
      <c r="C72" s="22" t="s">
        <v>18</v>
      </c>
      <c r="D72" s="22" t="s">
        <v>7</v>
      </c>
      <c r="E72" s="22">
        <v>0</v>
      </c>
      <c r="F72" s="22">
        <v>10</v>
      </c>
      <c r="G72" s="22">
        <v>9</v>
      </c>
      <c r="H72" s="23">
        <v>1</v>
      </c>
      <c r="I72" s="23">
        <v>0</v>
      </c>
      <c r="J72" s="23">
        <v>0</v>
      </c>
      <c r="K72" s="23">
        <v>1</v>
      </c>
      <c r="L72" s="23">
        <v>0</v>
      </c>
    </row>
    <row r="73" spans="1:12" x14ac:dyDescent="0.25">
      <c r="A73" s="22" t="s">
        <v>141</v>
      </c>
      <c r="B73" s="22" t="s">
        <v>142</v>
      </c>
      <c r="C73" s="22" t="s">
        <v>18</v>
      </c>
      <c r="D73" s="22" t="s">
        <v>7</v>
      </c>
      <c r="E73" s="22">
        <v>0</v>
      </c>
      <c r="F73" s="22">
        <v>4</v>
      </c>
      <c r="G73" s="22">
        <v>3</v>
      </c>
      <c r="H73" s="23">
        <v>1</v>
      </c>
      <c r="I73" s="23">
        <v>0</v>
      </c>
      <c r="J73" s="23">
        <v>0</v>
      </c>
      <c r="K73" s="23">
        <v>1</v>
      </c>
      <c r="L73" s="23">
        <v>0</v>
      </c>
    </row>
    <row r="74" spans="1:12" x14ac:dyDescent="0.25">
      <c r="A74" s="22" t="s">
        <v>143</v>
      </c>
      <c r="B74" s="22" t="s">
        <v>144</v>
      </c>
      <c r="C74" s="22" t="s">
        <v>18</v>
      </c>
      <c r="D74" s="22" t="s">
        <v>7</v>
      </c>
      <c r="E74" s="22">
        <v>0</v>
      </c>
      <c r="F74" s="22">
        <v>4</v>
      </c>
      <c r="G74" s="22">
        <v>3</v>
      </c>
      <c r="H74" s="23">
        <v>1</v>
      </c>
      <c r="I74" s="23">
        <v>0</v>
      </c>
      <c r="J74" s="23">
        <v>0</v>
      </c>
      <c r="K74" s="23">
        <v>1</v>
      </c>
      <c r="L74" s="23">
        <v>0</v>
      </c>
    </row>
    <row r="75" spans="1:12" x14ac:dyDescent="0.25">
      <c r="A75" s="22" t="s">
        <v>145</v>
      </c>
      <c r="B75" s="22" t="s">
        <v>146</v>
      </c>
      <c r="C75" s="22" t="s">
        <v>18</v>
      </c>
      <c r="D75" s="22" t="s">
        <v>7</v>
      </c>
      <c r="E75" s="22">
        <v>0</v>
      </c>
      <c r="F75" s="22">
        <v>6</v>
      </c>
      <c r="G75" s="22">
        <v>7</v>
      </c>
      <c r="H75" s="23">
        <v>-1</v>
      </c>
      <c r="I75" s="23">
        <v>0</v>
      </c>
      <c r="J75" s="23">
        <v>0</v>
      </c>
      <c r="K75" s="23">
        <v>-1</v>
      </c>
      <c r="L75" s="23">
        <v>0</v>
      </c>
    </row>
    <row r="76" spans="1:12" x14ac:dyDescent="0.25">
      <c r="A76" s="22" t="s">
        <v>147</v>
      </c>
      <c r="B76" s="22" t="s">
        <v>148</v>
      </c>
      <c r="C76" s="22" t="s">
        <v>18</v>
      </c>
      <c r="D76" s="22" t="s">
        <v>7</v>
      </c>
      <c r="E76" s="22">
        <v>0</v>
      </c>
      <c r="F76" s="22">
        <v>8</v>
      </c>
      <c r="G76" s="22">
        <v>7</v>
      </c>
      <c r="H76" s="23">
        <v>1</v>
      </c>
      <c r="I76" s="23">
        <v>0</v>
      </c>
      <c r="J76" s="23">
        <v>0</v>
      </c>
      <c r="K76" s="23">
        <v>1</v>
      </c>
      <c r="L76" s="23">
        <v>0</v>
      </c>
    </row>
    <row r="77" spans="1:12" x14ac:dyDescent="0.25">
      <c r="A77" s="22" t="s">
        <v>149</v>
      </c>
      <c r="B77" s="22" t="s">
        <v>150</v>
      </c>
      <c r="C77" s="22" t="s">
        <v>18</v>
      </c>
      <c r="D77" s="22" t="s">
        <v>7</v>
      </c>
      <c r="E77" s="22">
        <v>0</v>
      </c>
      <c r="F77" s="22">
        <v>11</v>
      </c>
      <c r="G77" s="22">
        <v>10</v>
      </c>
      <c r="H77" s="23">
        <v>1</v>
      </c>
      <c r="I77" s="23">
        <v>0</v>
      </c>
      <c r="J77" s="23">
        <v>0</v>
      </c>
      <c r="K77" s="23">
        <v>1</v>
      </c>
      <c r="L77" s="23">
        <v>0</v>
      </c>
    </row>
    <row r="78" spans="1:12" x14ac:dyDescent="0.25">
      <c r="A78" s="22" t="s">
        <v>320</v>
      </c>
      <c r="B78" s="22" t="s">
        <v>321</v>
      </c>
      <c r="C78" s="22" t="s">
        <v>18</v>
      </c>
      <c r="D78" s="22" t="s">
        <v>7</v>
      </c>
      <c r="E78" s="22">
        <v>0</v>
      </c>
      <c r="F78" s="22">
        <v>0</v>
      </c>
      <c r="G78" s="22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</row>
    <row r="79" spans="1:12" x14ac:dyDescent="0.25">
      <c r="A79" s="22" t="s">
        <v>322</v>
      </c>
      <c r="B79" s="22" t="s">
        <v>323</v>
      </c>
      <c r="C79" s="22" t="s">
        <v>18</v>
      </c>
      <c r="D79" s="22" t="s">
        <v>7</v>
      </c>
      <c r="E79" s="22">
        <v>0</v>
      </c>
      <c r="F79" s="22">
        <v>0</v>
      </c>
      <c r="G79" s="22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</row>
    <row r="80" spans="1:12" x14ac:dyDescent="0.25">
      <c r="A80" s="22" t="s">
        <v>324</v>
      </c>
      <c r="B80" s="22" t="s">
        <v>325</v>
      </c>
      <c r="C80" s="22" t="s">
        <v>18</v>
      </c>
      <c r="D80" s="22" t="s">
        <v>7</v>
      </c>
      <c r="E80" s="22">
        <v>0</v>
      </c>
      <c r="F80" s="22">
        <v>0</v>
      </c>
      <c r="G80" s="22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</row>
    <row r="81" spans="1:12" x14ac:dyDescent="0.25">
      <c r="A81" s="22" t="s">
        <v>326</v>
      </c>
      <c r="B81" s="22" t="s">
        <v>327</v>
      </c>
      <c r="C81" s="22" t="s">
        <v>18</v>
      </c>
      <c r="D81" s="22" t="s">
        <v>7</v>
      </c>
      <c r="E81" s="22">
        <v>0</v>
      </c>
      <c r="F81" s="22">
        <v>0</v>
      </c>
      <c r="G81" s="22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</row>
    <row r="82" spans="1:12" x14ac:dyDescent="0.25">
      <c r="A82" s="22" t="s">
        <v>328</v>
      </c>
      <c r="B82" s="22" t="s">
        <v>329</v>
      </c>
      <c r="C82" s="22" t="s">
        <v>18</v>
      </c>
      <c r="D82" s="22" t="s">
        <v>7</v>
      </c>
      <c r="E82" s="22">
        <v>0</v>
      </c>
      <c r="F82" s="22">
        <v>0</v>
      </c>
      <c r="G82" s="22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</row>
    <row r="83" spans="1:12" x14ac:dyDescent="0.25">
      <c r="A83" s="22" t="s">
        <v>330</v>
      </c>
      <c r="B83" s="22" t="s">
        <v>331</v>
      </c>
      <c r="C83" s="22" t="s">
        <v>18</v>
      </c>
      <c r="D83" s="22" t="s">
        <v>7</v>
      </c>
      <c r="E83" s="22">
        <v>0</v>
      </c>
      <c r="F83" s="22">
        <v>0</v>
      </c>
      <c r="G83" s="22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</row>
    <row r="84" spans="1:12" x14ac:dyDescent="0.25">
      <c r="A84" s="22" t="s">
        <v>332</v>
      </c>
      <c r="B84" s="22" t="s">
        <v>333</v>
      </c>
      <c r="C84" s="22" t="s">
        <v>18</v>
      </c>
      <c r="D84" s="22" t="s">
        <v>7</v>
      </c>
      <c r="E84" s="22">
        <v>0</v>
      </c>
      <c r="F84" s="22">
        <v>0</v>
      </c>
      <c r="G84" s="22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</row>
    <row r="85" spans="1:12" x14ac:dyDescent="0.25">
      <c r="A85" s="22" t="s">
        <v>151</v>
      </c>
      <c r="B85" s="22" t="s">
        <v>152</v>
      </c>
      <c r="C85" s="22" t="s">
        <v>18</v>
      </c>
      <c r="D85" s="22" t="s">
        <v>7</v>
      </c>
      <c r="E85" s="22">
        <v>0</v>
      </c>
      <c r="F85" s="22">
        <v>6</v>
      </c>
      <c r="G85" s="22">
        <v>5</v>
      </c>
      <c r="H85" s="23">
        <v>1</v>
      </c>
      <c r="I85" s="23">
        <v>0</v>
      </c>
      <c r="J85" s="23">
        <v>0</v>
      </c>
      <c r="K85" s="23">
        <v>1</v>
      </c>
      <c r="L85" s="23">
        <v>0</v>
      </c>
    </row>
    <row r="86" spans="1:12" x14ac:dyDescent="0.25">
      <c r="A86" s="22" t="s">
        <v>153</v>
      </c>
      <c r="B86" s="22" t="s">
        <v>154</v>
      </c>
      <c r="C86" s="22" t="s">
        <v>18</v>
      </c>
      <c r="D86" s="22" t="s">
        <v>7</v>
      </c>
      <c r="E86" s="22">
        <v>0</v>
      </c>
      <c r="F86" s="22">
        <v>14</v>
      </c>
      <c r="G86" s="22">
        <v>13</v>
      </c>
      <c r="H86" s="23">
        <v>1</v>
      </c>
      <c r="I86" s="23">
        <v>0</v>
      </c>
      <c r="J86" s="23">
        <v>0</v>
      </c>
      <c r="K86" s="23">
        <v>1</v>
      </c>
      <c r="L86" s="23">
        <v>0</v>
      </c>
    </row>
    <row r="87" spans="1:12" x14ac:dyDescent="0.25">
      <c r="A87" s="22" t="s">
        <v>155</v>
      </c>
      <c r="B87" s="22" t="s">
        <v>156</v>
      </c>
      <c r="C87" s="22" t="s">
        <v>18</v>
      </c>
      <c r="D87" s="22" t="s">
        <v>7</v>
      </c>
      <c r="E87" s="22">
        <v>0</v>
      </c>
      <c r="F87" s="22">
        <v>8</v>
      </c>
      <c r="G87" s="22">
        <v>7</v>
      </c>
      <c r="H87" s="23">
        <v>1</v>
      </c>
      <c r="I87" s="23">
        <v>0</v>
      </c>
      <c r="J87" s="23">
        <v>0</v>
      </c>
      <c r="K87" s="23">
        <v>1</v>
      </c>
      <c r="L87" s="23">
        <v>0</v>
      </c>
    </row>
    <row r="88" spans="1:12" x14ac:dyDescent="0.25">
      <c r="A88" s="22" t="s">
        <v>157</v>
      </c>
      <c r="B88" s="22" t="s">
        <v>158</v>
      </c>
      <c r="C88" s="22" t="s">
        <v>18</v>
      </c>
      <c r="D88" s="22" t="s">
        <v>7</v>
      </c>
      <c r="E88" s="22">
        <v>0</v>
      </c>
      <c r="F88" s="22">
        <v>4</v>
      </c>
      <c r="G88" s="22">
        <v>4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</row>
    <row r="89" spans="1:12" x14ac:dyDescent="0.25">
      <c r="A89" s="22" t="s">
        <v>159</v>
      </c>
      <c r="B89" s="22" t="s">
        <v>160</v>
      </c>
      <c r="C89" s="22" t="s">
        <v>18</v>
      </c>
      <c r="D89" s="22" t="s">
        <v>7</v>
      </c>
      <c r="E89" s="22">
        <v>0</v>
      </c>
      <c r="F89" s="22">
        <v>1</v>
      </c>
      <c r="G89" s="22">
        <v>0</v>
      </c>
      <c r="H89" s="23">
        <v>1</v>
      </c>
      <c r="I89" s="23">
        <v>0</v>
      </c>
      <c r="J89" s="23">
        <v>0</v>
      </c>
      <c r="K89" s="23">
        <v>1</v>
      </c>
      <c r="L89" s="23">
        <v>0</v>
      </c>
    </row>
    <row r="90" spans="1:12" x14ac:dyDescent="0.25">
      <c r="A90" s="22" t="s">
        <v>161</v>
      </c>
      <c r="B90" s="22" t="s">
        <v>162</v>
      </c>
      <c r="C90" s="22" t="s">
        <v>18</v>
      </c>
      <c r="D90" s="22" t="s">
        <v>7</v>
      </c>
      <c r="E90" s="22">
        <v>0</v>
      </c>
      <c r="F90" s="22">
        <v>1</v>
      </c>
      <c r="G90" s="22">
        <v>0</v>
      </c>
      <c r="H90" s="23">
        <v>1</v>
      </c>
      <c r="I90" s="23">
        <v>0</v>
      </c>
      <c r="J90" s="23">
        <v>0</v>
      </c>
      <c r="K90" s="23">
        <v>1</v>
      </c>
      <c r="L90" s="23">
        <v>0</v>
      </c>
    </row>
    <row r="91" spans="1:12" x14ac:dyDescent="0.25">
      <c r="A91" s="22" t="s">
        <v>163</v>
      </c>
      <c r="B91" s="22" t="s">
        <v>164</v>
      </c>
      <c r="C91" s="22" t="s">
        <v>18</v>
      </c>
      <c r="D91" s="22" t="s">
        <v>7</v>
      </c>
      <c r="E91" s="22">
        <v>0</v>
      </c>
      <c r="F91" s="22">
        <v>1</v>
      </c>
      <c r="G91" s="22">
        <v>0</v>
      </c>
      <c r="H91" s="23">
        <v>1</v>
      </c>
      <c r="I91" s="23">
        <v>0</v>
      </c>
      <c r="J91" s="23">
        <v>0</v>
      </c>
      <c r="K91" s="23">
        <v>1</v>
      </c>
      <c r="L91" s="23">
        <v>0</v>
      </c>
    </row>
    <row r="92" spans="1:12" x14ac:dyDescent="0.25">
      <c r="A92" s="22" t="s">
        <v>165</v>
      </c>
      <c r="B92" s="22" t="s">
        <v>166</v>
      </c>
      <c r="C92" s="22" t="s">
        <v>18</v>
      </c>
      <c r="D92" s="22" t="s">
        <v>7</v>
      </c>
      <c r="E92" s="22">
        <v>0</v>
      </c>
      <c r="F92" s="22">
        <v>4</v>
      </c>
      <c r="G92" s="22">
        <v>3</v>
      </c>
      <c r="H92" s="23">
        <v>1</v>
      </c>
      <c r="I92" s="23">
        <v>0</v>
      </c>
      <c r="J92" s="23">
        <v>0</v>
      </c>
      <c r="K92" s="23">
        <v>1</v>
      </c>
      <c r="L92" s="23">
        <v>0</v>
      </c>
    </row>
    <row r="93" spans="1:12" x14ac:dyDescent="0.25">
      <c r="A93" s="22" t="s">
        <v>167</v>
      </c>
      <c r="B93" s="22" t="s">
        <v>168</v>
      </c>
      <c r="C93" s="22" t="s">
        <v>18</v>
      </c>
      <c r="D93" s="22" t="s">
        <v>7</v>
      </c>
      <c r="E93" s="22">
        <v>0</v>
      </c>
      <c r="F93" s="22">
        <v>4</v>
      </c>
      <c r="G93" s="22">
        <v>3</v>
      </c>
      <c r="H93" s="23">
        <v>1</v>
      </c>
      <c r="I93" s="23">
        <v>0</v>
      </c>
      <c r="J93" s="23">
        <v>0</v>
      </c>
      <c r="K93" s="23">
        <v>1</v>
      </c>
      <c r="L93" s="23">
        <v>0</v>
      </c>
    </row>
    <row r="94" spans="1:12" x14ac:dyDescent="0.25">
      <c r="A94" s="22" t="s">
        <v>169</v>
      </c>
      <c r="B94" s="22" t="s">
        <v>170</v>
      </c>
      <c r="C94" s="22" t="s">
        <v>18</v>
      </c>
      <c r="D94" s="22" t="s">
        <v>7</v>
      </c>
      <c r="E94" s="22">
        <v>0</v>
      </c>
      <c r="F94" s="22">
        <v>1</v>
      </c>
      <c r="G94" s="22">
        <v>0</v>
      </c>
      <c r="H94" s="23">
        <v>1</v>
      </c>
      <c r="I94" s="23">
        <v>0</v>
      </c>
      <c r="J94" s="23">
        <v>0</v>
      </c>
      <c r="K94" s="23">
        <v>1</v>
      </c>
      <c r="L94" s="23">
        <v>0</v>
      </c>
    </row>
    <row r="95" spans="1:12" x14ac:dyDescent="0.25">
      <c r="A95" s="22" t="s">
        <v>171</v>
      </c>
      <c r="B95" s="22" t="s">
        <v>172</v>
      </c>
      <c r="C95" s="22" t="s">
        <v>18</v>
      </c>
      <c r="D95" s="22" t="s">
        <v>7</v>
      </c>
      <c r="E95" s="22">
        <v>0</v>
      </c>
      <c r="F95" s="22">
        <v>2</v>
      </c>
      <c r="G95" s="22">
        <v>2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</row>
    <row r="96" spans="1:12" x14ac:dyDescent="0.25">
      <c r="A96" s="22" t="s">
        <v>173</v>
      </c>
      <c r="B96" s="22" t="s">
        <v>174</v>
      </c>
      <c r="C96" s="22" t="s">
        <v>18</v>
      </c>
      <c r="D96" s="22" t="s">
        <v>7</v>
      </c>
      <c r="E96" s="22">
        <v>0</v>
      </c>
      <c r="F96" s="22">
        <v>7</v>
      </c>
      <c r="G96" s="22">
        <v>8</v>
      </c>
      <c r="H96" s="23">
        <v>-1</v>
      </c>
      <c r="I96" s="23">
        <v>0</v>
      </c>
      <c r="J96" s="23">
        <v>0</v>
      </c>
      <c r="K96" s="23">
        <v>-1</v>
      </c>
      <c r="L96" s="23">
        <v>0</v>
      </c>
    </row>
    <row r="97" spans="1:12" x14ac:dyDescent="0.25">
      <c r="A97" s="22" t="s">
        <v>175</v>
      </c>
      <c r="B97" s="22" t="s">
        <v>176</v>
      </c>
      <c r="C97" s="22" t="s">
        <v>18</v>
      </c>
      <c r="D97" s="22" t="s">
        <v>7</v>
      </c>
      <c r="E97" s="22">
        <v>0</v>
      </c>
      <c r="F97" s="22">
        <v>1</v>
      </c>
      <c r="G97" s="22">
        <v>0</v>
      </c>
      <c r="H97" s="23">
        <v>1</v>
      </c>
      <c r="I97" s="23">
        <v>0</v>
      </c>
      <c r="J97" s="23">
        <v>0</v>
      </c>
      <c r="K97" s="23">
        <v>1</v>
      </c>
      <c r="L97" s="23">
        <v>0</v>
      </c>
    </row>
    <row r="98" spans="1:12" x14ac:dyDescent="0.25">
      <c r="A98" s="22" t="s">
        <v>177</v>
      </c>
      <c r="B98" s="22" t="s">
        <v>178</v>
      </c>
      <c r="C98" s="22" t="s">
        <v>18</v>
      </c>
      <c r="D98" s="22" t="s">
        <v>7</v>
      </c>
      <c r="E98" s="22">
        <v>0</v>
      </c>
      <c r="F98" s="22">
        <v>1</v>
      </c>
      <c r="G98" s="22">
        <v>0</v>
      </c>
      <c r="H98" s="23">
        <v>1</v>
      </c>
      <c r="I98" s="23">
        <v>0</v>
      </c>
      <c r="J98" s="23">
        <v>0</v>
      </c>
      <c r="K98" s="23">
        <v>1</v>
      </c>
      <c r="L98" s="23">
        <v>0</v>
      </c>
    </row>
    <row r="99" spans="1:12" x14ac:dyDescent="0.25">
      <c r="A99" s="22" t="s">
        <v>179</v>
      </c>
      <c r="B99" s="22" t="s">
        <v>180</v>
      </c>
      <c r="C99" s="22" t="s">
        <v>18</v>
      </c>
      <c r="D99" s="22" t="s">
        <v>7</v>
      </c>
      <c r="E99" s="22">
        <v>0</v>
      </c>
      <c r="F99" s="22">
        <v>3</v>
      </c>
      <c r="G99" s="22">
        <v>2</v>
      </c>
      <c r="H99" s="23">
        <v>1</v>
      </c>
      <c r="I99" s="23">
        <v>0</v>
      </c>
      <c r="J99" s="23">
        <v>0</v>
      </c>
      <c r="K99" s="23">
        <v>1</v>
      </c>
      <c r="L99" s="23">
        <v>0</v>
      </c>
    </row>
    <row r="100" spans="1:12" x14ac:dyDescent="0.25">
      <c r="A100" s="22" t="s">
        <v>181</v>
      </c>
      <c r="B100" s="22" t="s">
        <v>182</v>
      </c>
      <c r="C100" s="22" t="s">
        <v>18</v>
      </c>
      <c r="D100" s="22" t="s">
        <v>7</v>
      </c>
      <c r="E100" s="22">
        <v>0</v>
      </c>
      <c r="F100" s="22">
        <v>1</v>
      </c>
      <c r="G100" s="22">
        <v>0</v>
      </c>
      <c r="H100" s="23">
        <v>1</v>
      </c>
      <c r="I100" s="23">
        <v>0</v>
      </c>
      <c r="J100" s="23">
        <v>0</v>
      </c>
      <c r="K100" s="23">
        <v>1</v>
      </c>
      <c r="L100" s="23">
        <v>0</v>
      </c>
    </row>
    <row r="101" spans="1:12" x14ac:dyDescent="0.25">
      <c r="A101" s="22" t="s">
        <v>183</v>
      </c>
      <c r="B101" s="22" t="s">
        <v>184</v>
      </c>
      <c r="C101" s="22" t="s">
        <v>18</v>
      </c>
      <c r="D101" s="22" t="s">
        <v>7</v>
      </c>
      <c r="E101" s="22">
        <v>0</v>
      </c>
      <c r="F101" s="22">
        <v>8</v>
      </c>
      <c r="G101" s="22">
        <v>5</v>
      </c>
      <c r="H101" s="23">
        <v>3</v>
      </c>
      <c r="I101" s="23">
        <v>0</v>
      </c>
      <c r="J101" s="23">
        <v>0</v>
      </c>
      <c r="K101" s="23">
        <v>3</v>
      </c>
      <c r="L101" s="23">
        <v>0</v>
      </c>
    </row>
    <row r="102" spans="1:12" x14ac:dyDescent="0.25">
      <c r="A102" s="22" t="s">
        <v>185</v>
      </c>
      <c r="B102" s="22" t="s">
        <v>186</v>
      </c>
      <c r="C102" s="22" t="s">
        <v>18</v>
      </c>
      <c r="D102" s="22" t="s">
        <v>7</v>
      </c>
      <c r="E102" s="22">
        <v>0</v>
      </c>
      <c r="F102" s="22">
        <v>6</v>
      </c>
      <c r="G102" s="22">
        <v>5</v>
      </c>
      <c r="H102" s="23">
        <v>1</v>
      </c>
      <c r="I102" s="23">
        <v>0</v>
      </c>
      <c r="J102" s="23">
        <v>0</v>
      </c>
      <c r="K102" s="23">
        <v>1</v>
      </c>
      <c r="L102" s="23">
        <v>0</v>
      </c>
    </row>
    <row r="103" spans="1:12" x14ac:dyDescent="0.25">
      <c r="A103" s="22" t="s">
        <v>187</v>
      </c>
      <c r="B103" s="22" t="s">
        <v>188</v>
      </c>
      <c r="C103" s="22" t="s">
        <v>18</v>
      </c>
      <c r="D103" s="22" t="s">
        <v>7</v>
      </c>
      <c r="E103" s="22">
        <v>0</v>
      </c>
      <c r="F103" s="22">
        <v>1</v>
      </c>
      <c r="G103" s="22">
        <v>0</v>
      </c>
      <c r="H103" s="23">
        <v>1</v>
      </c>
      <c r="I103" s="23">
        <v>0</v>
      </c>
      <c r="J103" s="23">
        <v>0</v>
      </c>
      <c r="K103" s="23">
        <v>1</v>
      </c>
      <c r="L103" s="23">
        <v>0</v>
      </c>
    </row>
    <row r="104" spans="1:12" x14ac:dyDescent="0.25">
      <c r="A104" s="22" t="s">
        <v>189</v>
      </c>
      <c r="B104" s="22" t="s">
        <v>190</v>
      </c>
      <c r="C104" s="22" t="s">
        <v>18</v>
      </c>
      <c r="D104" s="22" t="s">
        <v>7</v>
      </c>
      <c r="E104" s="22">
        <v>0</v>
      </c>
      <c r="F104" s="22">
        <v>4</v>
      </c>
      <c r="G104" s="22">
        <v>3</v>
      </c>
      <c r="H104" s="23">
        <v>1</v>
      </c>
      <c r="I104" s="23">
        <v>0</v>
      </c>
      <c r="J104" s="23">
        <v>0</v>
      </c>
      <c r="K104" s="23">
        <v>1</v>
      </c>
      <c r="L104" s="23">
        <v>0</v>
      </c>
    </row>
    <row r="105" spans="1:12" x14ac:dyDescent="0.25">
      <c r="A105" s="22" t="s">
        <v>191</v>
      </c>
      <c r="B105" s="22" t="s">
        <v>192</v>
      </c>
      <c r="C105" s="22" t="s">
        <v>18</v>
      </c>
      <c r="D105" s="22" t="s">
        <v>7</v>
      </c>
      <c r="E105" s="22">
        <v>0</v>
      </c>
      <c r="F105" s="22">
        <v>1</v>
      </c>
      <c r="G105" s="22">
        <v>0</v>
      </c>
      <c r="H105" s="23">
        <v>1</v>
      </c>
      <c r="I105" s="23">
        <v>0</v>
      </c>
      <c r="J105" s="23">
        <v>0</v>
      </c>
      <c r="K105" s="23">
        <v>1</v>
      </c>
      <c r="L105" s="23">
        <v>0</v>
      </c>
    </row>
    <row r="106" spans="1:12" x14ac:dyDescent="0.25">
      <c r="A106" s="22" t="s">
        <v>193</v>
      </c>
      <c r="B106" s="22" t="s">
        <v>194</v>
      </c>
      <c r="C106" s="22" t="s">
        <v>18</v>
      </c>
      <c r="D106" s="22" t="s">
        <v>7</v>
      </c>
      <c r="E106" s="22">
        <v>0</v>
      </c>
      <c r="F106" s="22">
        <v>2</v>
      </c>
      <c r="G106" s="22">
        <v>1</v>
      </c>
      <c r="H106" s="23">
        <v>1</v>
      </c>
      <c r="I106" s="23">
        <v>0</v>
      </c>
      <c r="J106" s="23">
        <v>0</v>
      </c>
      <c r="K106" s="23">
        <v>1</v>
      </c>
      <c r="L106" s="23">
        <v>0</v>
      </c>
    </row>
    <row r="107" spans="1:12" x14ac:dyDescent="0.25">
      <c r="A107" s="22" t="s">
        <v>195</v>
      </c>
      <c r="B107" s="22" t="s">
        <v>196</v>
      </c>
      <c r="C107" s="22" t="s">
        <v>18</v>
      </c>
      <c r="D107" s="22" t="s">
        <v>7</v>
      </c>
      <c r="E107" s="22">
        <v>0</v>
      </c>
      <c r="F107" s="22">
        <v>3</v>
      </c>
      <c r="G107" s="22">
        <v>2</v>
      </c>
      <c r="H107" s="23">
        <v>1</v>
      </c>
      <c r="I107" s="23">
        <v>0</v>
      </c>
      <c r="J107" s="23">
        <v>0</v>
      </c>
      <c r="K107" s="23">
        <v>1</v>
      </c>
      <c r="L107" s="23">
        <v>0</v>
      </c>
    </row>
    <row r="108" spans="1:12" x14ac:dyDescent="0.25">
      <c r="A108" s="22" t="s">
        <v>197</v>
      </c>
      <c r="B108" s="22" t="s">
        <v>198</v>
      </c>
      <c r="C108" s="22" t="s">
        <v>18</v>
      </c>
      <c r="D108" s="22" t="s">
        <v>7</v>
      </c>
      <c r="E108" s="22">
        <v>0</v>
      </c>
      <c r="F108" s="22">
        <v>3</v>
      </c>
      <c r="G108" s="22">
        <v>3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</row>
    <row r="109" spans="1:12" x14ac:dyDescent="0.25">
      <c r="A109" s="22" t="s">
        <v>199</v>
      </c>
      <c r="B109" s="22" t="s">
        <v>200</v>
      </c>
      <c r="C109" s="22" t="s">
        <v>18</v>
      </c>
      <c r="D109" s="22" t="s">
        <v>7</v>
      </c>
      <c r="E109" s="22">
        <v>0</v>
      </c>
      <c r="F109" s="22">
        <v>2</v>
      </c>
      <c r="G109" s="22">
        <v>1</v>
      </c>
      <c r="H109" s="23">
        <v>1</v>
      </c>
      <c r="I109" s="23">
        <v>0</v>
      </c>
      <c r="J109" s="23">
        <v>0</v>
      </c>
      <c r="K109" s="23">
        <v>1</v>
      </c>
      <c r="L109" s="23">
        <v>0</v>
      </c>
    </row>
    <row r="110" spans="1:12" x14ac:dyDescent="0.25">
      <c r="A110" s="22" t="s">
        <v>201</v>
      </c>
      <c r="B110" s="22" t="s">
        <v>202</v>
      </c>
      <c r="C110" s="22" t="s">
        <v>18</v>
      </c>
      <c r="D110" s="22" t="s">
        <v>7</v>
      </c>
      <c r="E110" s="22">
        <v>0</v>
      </c>
      <c r="F110" s="22">
        <v>4</v>
      </c>
      <c r="G110" s="22">
        <v>3</v>
      </c>
      <c r="H110" s="23">
        <v>1</v>
      </c>
      <c r="I110" s="23">
        <v>0</v>
      </c>
      <c r="J110" s="23">
        <v>0</v>
      </c>
      <c r="K110" s="23">
        <v>1</v>
      </c>
      <c r="L110" s="23">
        <v>0</v>
      </c>
    </row>
    <row r="111" spans="1:12" x14ac:dyDescent="0.25">
      <c r="A111" s="22" t="s">
        <v>203</v>
      </c>
      <c r="B111" s="22" t="s">
        <v>204</v>
      </c>
      <c r="C111" s="22" t="s">
        <v>18</v>
      </c>
      <c r="D111" s="22" t="s">
        <v>7</v>
      </c>
      <c r="E111" s="22">
        <v>0</v>
      </c>
      <c r="F111" s="22">
        <v>1</v>
      </c>
      <c r="G111" s="22">
        <v>0</v>
      </c>
      <c r="H111" s="23">
        <v>1</v>
      </c>
      <c r="I111" s="23">
        <v>0</v>
      </c>
      <c r="J111" s="23">
        <v>0</v>
      </c>
      <c r="K111" s="23">
        <v>1</v>
      </c>
      <c r="L111" s="23">
        <v>0</v>
      </c>
    </row>
    <row r="112" spans="1:12" x14ac:dyDescent="0.25">
      <c r="A112" s="22" t="s">
        <v>205</v>
      </c>
      <c r="B112" s="22" t="s">
        <v>206</v>
      </c>
      <c r="C112" s="22" t="s">
        <v>18</v>
      </c>
      <c r="D112" s="22" t="s">
        <v>7</v>
      </c>
      <c r="E112" s="22">
        <v>0</v>
      </c>
      <c r="F112" s="22">
        <v>12</v>
      </c>
      <c r="G112" s="22">
        <v>12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</row>
    <row r="113" spans="1:12" x14ac:dyDescent="0.25">
      <c r="A113" s="22" t="s">
        <v>207</v>
      </c>
      <c r="B113" s="22" t="s">
        <v>208</v>
      </c>
      <c r="C113" s="22" t="s">
        <v>18</v>
      </c>
      <c r="D113" s="22" t="s">
        <v>7</v>
      </c>
      <c r="E113" s="22">
        <v>0</v>
      </c>
      <c r="F113" s="22">
        <v>13</v>
      </c>
      <c r="G113" s="22">
        <v>10</v>
      </c>
      <c r="H113" s="23">
        <v>3</v>
      </c>
      <c r="I113" s="23">
        <v>0</v>
      </c>
      <c r="J113" s="23">
        <v>0</v>
      </c>
      <c r="K113" s="23">
        <v>3</v>
      </c>
      <c r="L113" s="23">
        <v>0</v>
      </c>
    </row>
    <row r="114" spans="1:12" x14ac:dyDescent="0.25">
      <c r="A114" s="22" t="s">
        <v>209</v>
      </c>
      <c r="B114" s="22" t="s">
        <v>210</v>
      </c>
      <c r="C114" s="22" t="s">
        <v>18</v>
      </c>
      <c r="D114" s="22" t="s">
        <v>7</v>
      </c>
      <c r="E114" s="22">
        <v>0</v>
      </c>
      <c r="F114" s="22">
        <v>15</v>
      </c>
      <c r="G114" s="22">
        <v>15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</row>
    <row r="115" spans="1:12" x14ac:dyDescent="0.25">
      <c r="A115" s="22" t="s">
        <v>211</v>
      </c>
      <c r="B115" s="22" t="s">
        <v>212</v>
      </c>
      <c r="C115" s="22" t="s">
        <v>18</v>
      </c>
      <c r="D115" s="22" t="s">
        <v>7</v>
      </c>
      <c r="E115" s="22">
        <v>0</v>
      </c>
      <c r="F115" s="22">
        <v>13</v>
      </c>
      <c r="G115" s="22">
        <v>12</v>
      </c>
      <c r="H115" s="23">
        <v>1</v>
      </c>
      <c r="I115" s="23">
        <v>0</v>
      </c>
      <c r="J115" s="23">
        <v>0</v>
      </c>
      <c r="K115" s="23">
        <v>1</v>
      </c>
      <c r="L115" s="23">
        <v>0</v>
      </c>
    </row>
    <row r="116" spans="1:12" x14ac:dyDescent="0.25">
      <c r="A116" s="22" t="s">
        <v>213</v>
      </c>
      <c r="B116" s="22" t="s">
        <v>214</v>
      </c>
      <c r="C116" s="22" t="s">
        <v>18</v>
      </c>
      <c r="D116" s="22" t="s">
        <v>7</v>
      </c>
      <c r="E116" s="22">
        <v>0</v>
      </c>
      <c r="F116" s="22">
        <v>1</v>
      </c>
      <c r="G116" s="22">
        <v>0</v>
      </c>
      <c r="H116" s="23">
        <v>1</v>
      </c>
      <c r="I116" s="23">
        <v>0</v>
      </c>
      <c r="J116" s="23">
        <v>0</v>
      </c>
      <c r="K116" s="23">
        <v>1</v>
      </c>
      <c r="L116" s="23">
        <v>0</v>
      </c>
    </row>
    <row r="117" spans="1:12" x14ac:dyDescent="0.25">
      <c r="A117" s="22" t="s">
        <v>215</v>
      </c>
      <c r="B117" s="22" t="s">
        <v>216</v>
      </c>
      <c r="C117" s="22" t="s">
        <v>18</v>
      </c>
      <c r="D117" s="22" t="s">
        <v>7</v>
      </c>
      <c r="E117" s="22">
        <v>0</v>
      </c>
      <c r="F117" s="22">
        <v>8</v>
      </c>
      <c r="G117" s="22">
        <v>7</v>
      </c>
      <c r="H117" s="23">
        <v>1</v>
      </c>
      <c r="I117" s="23">
        <v>0</v>
      </c>
      <c r="J117" s="23">
        <v>0</v>
      </c>
      <c r="K117" s="23">
        <v>1</v>
      </c>
      <c r="L117" s="23">
        <v>0</v>
      </c>
    </row>
    <row r="118" spans="1:12" x14ac:dyDescent="0.25">
      <c r="A118" s="22" t="s">
        <v>217</v>
      </c>
      <c r="B118" s="22" t="s">
        <v>218</v>
      </c>
      <c r="C118" s="22" t="s">
        <v>18</v>
      </c>
      <c r="D118" s="22" t="s">
        <v>7</v>
      </c>
      <c r="E118" s="22">
        <v>0</v>
      </c>
      <c r="F118" s="22">
        <v>14</v>
      </c>
      <c r="G118" s="22">
        <v>14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</row>
    <row r="119" spans="1:12" x14ac:dyDescent="0.25">
      <c r="A119" s="22" t="s">
        <v>219</v>
      </c>
      <c r="B119" s="22" t="s">
        <v>220</v>
      </c>
      <c r="C119" s="22" t="s">
        <v>18</v>
      </c>
      <c r="D119" s="22" t="s">
        <v>7</v>
      </c>
      <c r="E119" s="22">
        <v>0</v>
      </c>
      <c r="F119" s="22">
        <v>7</v>
      </c>
      <c r="G119" s="22">
        <v>8</v>
      </c>
      <c r="H119" s="23">
        <v>-1</v>
      </c>
      <c r="I119" s="23">
        <v>0</v>
      </c>
      <c r="J119" s="23">
        <v>0</v>
      </c>
      <c r="K119" s="23">
        <v>-1</v>
      </c>
      <c r="L119" s="23">
        <v>0</v>
      </c>
    </row>
    <row r="120" spans="1:12" x14ac:dyDescent="0.25">
      <c r="A120" s="22" t="s">
        <v>221</v>
      </c>
      <c r="B120" s="22" t="s">
        <v>222</v>
      </c>
      <c r="C120" s="22" t="s">
        <v>18</v>
      </c>
      <c r="D120" s="22" t="s">
        <v>7</v>
      </c>
      <c r="E120" s="22">
        <v>0</v>
      </c>
      <c r="F120" s="22">
        <v>5</v>
      </c>
      <c r="G120" s="22">
        <v>4</v>
      </c>
      <c r="H120" s="23">
        <v>1</v>
      </c>
      <c r="I120" s="23">
        <v>0</v>
      </c>
      <c r="J120" s="23">
        <v>0</v>
      </c>
      <c r="K120" s="23">
        <v>1</v>
      </c>
      <c r="L120" s="23">
        <v>0</v>
      </c>
    </row>
    <row r="121" spans="1:12" x14ac:dyDescent="0.25">
      <c r="A121" s="22" t="s">
        <v>223</v>
      </c>
      <c r="B121" s="22" t="s">
        <v>224</v>
      </c>
      <c r="C121" s="22" t="s">
        <v>18</v>
      </c>
      <c r="D121" s="22" t="s">
        <v>7</v>
      </c>
      <c r="E121" s="22">
        <v>0</v>
      </c>
      <c r="F121" s="22">
        <v>2</v>
      </c>
      <c r="G121" s="22">
        <v>1</v>
      </c>
      <c r="H121" s="23">
        <v>1</v>
      </c>
      <c r="I121" s="23">
        <v>0</v>
      </c>
      <c r="J121" s="23">
        <v>0</v>
      </c>
      <c r="K121" s="23">
        <v>1</v>
      </c>
      <c r="L121" s="23">
        <v>0</v>
      </c>
    </row>
    <row r="122" spans="1:12" x14ac:dyDescent="0.25">
      <c r="A122" s="22" t="s">
        <v>225</v>
      </c>
      <c r="B122" s="22" t="s">
        <v>226</v>
      </c>
      <c r="C122" s="22" t="s">
        <v>18</v>
      </c>
      <c r="D122" s="22" t="s">
        <v>7</v>
      </c>
      <c r="E122" s="22">
        <v>0</v>
      </c>
      <c r="F122" s="22">
        <v>2</v>
      </c>
      <c r="G122" s="22">
        <v>1</v>
      </c>
      <c r="H122" s="23">
        <v>1</v>
      </c>
      <c r="I122" s="23">
        <v>0</v>
      </c>
      <c r="J122" s="23">
        <v>0</v>
      </c>
      <c r="K122" s="23">
        <v>1</v>
      </c>
      <c r="L122" s="23">
        <v>0</v>
      </c>
    </row>
    <row r="123" spans="1:12" x14ac:dyDescent="0.25">
      <c r="A123" s="22" t="s">
        <v>227</v>
      </c>
      <c r="B123" s="22" t="s">
        <v>228</v>
      </c>
      <c r="C123" s="22" t="s">
        <v>18</v>
      </c>
      <c r="D123" s="22" t="s">
        <v>7</v>
      </c>
      <c r="E123" s="22">
        <v>0</v>
      </c>
      <c r="F123" s="22">
        <v>1</v>
      </c>
      <c r="G123" s="22">
        <v>0</v>
      </c>
      <c r="H123" s="23">
        <v>1</v>
      </c>
      <c r="I123" s="23">
        <v>0</v>
      </c>
      <c r="J123" s="23">
        <v>0</v>
      </c>
      <c r="K123" s="23">
        <v>1</v>
      </c>
      <c r="L123" s="23">
        <v>0</v>
      </c>
    </row>
    <row r="124" spans="1:12" x14ac:dyDescent="0.25">
      <c r="A124" s="22" t="s">
        <v>229</v>
      </c>
      <c r="B124" s="22" t="s">
        <v>230</v>
      </c>
      <c r="C124" s="22" t="s">
        <v>18</v>
      </c>
      <c r="D124" s="22" t="s">
        <v>7</v>
      </c>
      <c r="E124" s="22">
        <v>0</v>
      </c>
      <c r="F124" s="22">
        <v>1</v>
      </c>
      <c r="G124" s="22">
        <v>0</v>
      </c>
      <c r="H124" s="23">
        <v>1</v>
      </c>
      <c r="I124" s="23">
        <v>0</v>
      </c>
      <c r="J124" s="23">
        <v>0</v>
      </c>
      <c r="K124" s="23">
        <v>1</v>
      </c>
      <c r="L124" s="23">
        <v>0</v>
      </c>
    </row>
    <row r="125" spans="1:12" x14ac:dyDescent="0.25">
      <c r="A125" s="22" t="s">
        <v>231</v>
      </c>
      <c r="B125" s="22" t="s">
        <v>334</v>
      </c>
      <c r="C125" s="22" t="s">
        <v>18</v>
      </c>
      <c r="D125" s="22" t="s">
        <v>7</v>
      </c>
      <c r="E125" s="22">
        <v>0</v>
      </c>
      <c r="F125" s="22">
        <v>1</v>
      </c>
      <c r="G125" s="22">
        <v>0</v>
      </c>
      <c r="H125" s="23">
        <v>1</v>
      </c>
      <c r="I125" s="23">
        <v>0</v>
      </c>
      <c r="J125" s="23">
        <v>0</v>
      </c>
      <c r="K125" s="23">
        <v>1</v>
      </c>
      <c r="L125" s="23">
        <v>0</v>
      </c>
    </row>
    <row r="126" spans="1:12" x14ac:dyDescent="0.25">
      <c r="A126" s="22" t="s">
        <v>232</v>
      </c>
      <c r="B126" s="22" t="s">
        <v>233</v>
      </c>
      <c r="C126" s="22" t="s">
        <v>18</v>
      </c>
      <c r="D126" s="22" t="s">
        <v>7</v>
      </c>
      <c r="E126" s="22">
        <v>0</v>
      </c>
      <c r="F126" s="22">
        <v>2</v>
      </c>
      <c r="G126" s="22">
        <v>1</v>
      </c>
      <c r="H126" s="23">
        <v>1</v>
      </c>
      <c r="I126" s="23">
        <v>0</v>
      </c>
      <c r="J126" s="23">
        <v>0</v>
      </c>
      <c r="K126" s="23">
        <v>1</v>
      </c>
      <c r="L126" s="23">
        <v>0</v>
      </c>
    </row>
    <row r="127" spans="1:12" x14ac:dyDescent="0.25">
      <c r="A127" s="22" t="s">
        <v>234</v>
      </c>
      <c r="B127" s="22" t="s">
        <v>235</v>
      </c>
      <c r="C127" s="22" t="s">
        <v>18</v>
      </c>
      <c r="D127" s="22" t="s">
        <v>7</v>
      </c>
      <c r="E127" s="22">
        <v>0</v>
      </c>
      <c r="F127" s="22">
        <v>4</v>
      </c>
      <c r="G127" s="22">
        <v>3</v>
      </c>
      <c r="H127" s="23">
        <v>1</v>
      </c>
      <c r="I127" s="23">
        <v>0</v>
      </c>
      <c r="J127" s="23">
        <v>0</v>
      </c>
      <c r="K127" s="23">
        <v>1</v>
      </c>
      <c r="L127" s="23">
        <v>0</v>
      </c>
    </row>
    <row r="128" spans="1:12" x14ac:dyDescent="0.25">
      <c r="A128" s="22" t="s">
        <v>236</v>
      </c>
      <c r="B128" s="22" t="s">
        <v>237</v>
      </c>
      <c r="C128" s="22" t="s">
        <v>18</v>
      </c>
      <c r="D128" s="22" t="s">
        <v>7</v>
      </c>
      <c r="E128" s="22">
        <v>0</v>
      </c>
      <c r="F128" s="22">
        <v>10</v>
      </c>
      <c r="G128" s="22">
        <v>9</v>
      </c>
      <c r="H128" s="23">
        <v>1</v>
      </c>
      <c r="I128" s="23">
        <v>0</v>
      </c>
      <c r="J128" s="23">
        <v>0</v>
      </c>
      <c r="K128" s="23">
        <v>1</v>
      </c>
      <c r="L128" s="23">
        <v>0</v>
      </c>
    </row>
    <row r="129" spans="1:12" x14ac:dyDescent="0.25">
      <c r="A129" s="22" t="s">
        <v>238</v>
      </c>
      <c r="B129" s="22" t="s">
        <v>239</v>
      </c>
      <c r="C129" s="22" t="s">
        <v>18</v>
      </c>
      <c r="D129" s="22" t="s">
        <v>7</v>
      </c>
      <c r="E129" s="22">
        <v>0</v>
      </c>
      <c r="F129" s="22">
        <v>6</v>
      </c>
      <c r="G129" s="22">
        <v>5</v>
      </c>
      <c r="H129" s="23">
        <v>1</v>
      </c>
      <c r="I129" s="23">
        <v>0</v>
      </c>
      <c r="J129" s="23">
        <v>0</v>
      </c>
      <c r="K129" s="23">
        <v>1</v>
      </c>
      <c r="L129" s="23">
        <v>0</v>
      </c>
    </row>
    <row r="130" spans="1:12" x14ac:dyDescent="0.25">
      <c r="A130" s="22" t="s">
        <v>335</v>
      </c>
      <c r="B130" s="22" t="s">
        <v>336</v>
      </c>
      <c r="C130" s="22" t="s">
        <v>18</v>
      </c>
      <c r="D130" s="22" t="s">
        <v>7</v>
      </c>
      <c r="E130" s="22">
        <v>0</v>
      </c>
      <c r="F130" s="22">
        <v>3</v>
      </c>
      <c r="G130" s="22">
        <v>2</v>
      </c>
      <c r="H130" s="23">
        <v>1</v>
      </c>
      <c r="I130" s="23">
        <v>0</v>
      </c>
      <c r="J130" s="23">
        <v>0</v>
      </c>
      <c r="K130" s="23">
        <v>1</v>
      </c>
      <c r="L130" s="23">
        <v>0</v>
      </c>
    </row>
    <row r="131" spans="1:12" x14ac:dyDescent="0.25">
      <c r="A131" s="22" t="s">
        <v>337</v>
      </c>
      <c r="B131" s="22" t="s">
        <v>338</v>
      </c>
      <c r="C131" s="22" t="s">
        <v>18</v>
      </c>
      <c r="D131" s="22" t="s">
        <v>7</v>
      </c>
      <c r="E131" s="22">
        <v>0</v>
      </c>
      <c r="F131" s="22">
        <v>0</v>
      </c>
      <c r="G131" s="22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</row>
    <row r="132" spans="1:12" x14ac:dyDescent="0.25">
      <c r="A132" s="22" t="s">
        <v>240</v>
      </c>
      <c r="B132" s="22" t="s">
        <v>241</v>
      </c>
      <c r="C132" s="22" t="s">
        <v>18</v>
      </c>
      <c r="D132" s="22" t="s">
        <v>7</v>
      </c>
      <c r="E132" s="22">
        <v>0</v>
      </c>
      <c r="F132" s="22">
        <v>6</v>
      </c>
      <c r="G132" s="22">
        <v>3</v>
      </c>
      <c r="H132" s="23">
        <v>3</v>
      </c>
      <c r="I132" s="23">
        <v>0</v>
      </c>
      <c r="J132" s="23">
        <v>0</v>
      </c>
      <c r="K132" s="23">
        <v>3</v>
      </c>
      <c r="L132" s="23">
        <v>0</v>
      </c>
    </row>
    <row r="133" spans="1:12" x14ac:dyDescent="0.25">
      <c r="A133" s="22" t="s">
        <v>242</v>
      </c>
      <c r="B133" s="22" t="s">
        <v>243</v>
      </c>
      <c r="C133" s="22" t="s">
        <v>18</v>
      </c>
      <c r="D133" s="22" t="s">
        <v>7</v>
      </c>
      <c r="E133" s="22">
        <v>0</v>
      </c>
      <c r="F133" s="22">
        <v>7</v>
      </c>
      <c r="G133" s="22">
        <v>8</v>
      </c>
      <c r="H133" s="23">
        <v>-1</v>
      </c>
      <c r="I133" s="23">
        <v>0</v>
      </c>
      <c r="J133" s="23">
        <v>0</v>
      </c>
      <c r="K133" s="23">
        <v>-1</v>
      </c>
      <c r="L133" s="23">
        <v>0</v>
      </c>
    </row>
    <row r="134" spans="1:12" x14ac:dyDescent="0.25">
      <c r="A134" s="22" t="s">
        <v>244</v>
      </c>
      <c r="B134" s="22" t="s">
        <v>245</v>
      </c>
      <c r="C134" s="22" t="s">
        <v>18</v>
      </c>
      <c r="D134" s="22" t="s">
        <v>7</v>
      </c>
      <c r="E134" s="22">
        <v>0</v>
      </c>
      <c r="F134" s="22">
        <v>8</v>
      </c>
      <c r="G134" s="22">
        <v>7</v>
      </c>
      <c r="H134" s="23">
        <v>1</v>
      </c>
      <c r="I134" s="23">
        <v>0</v>
      </c>
      <c r="J134" s="23">
        <v>0</v>
      </c>
      <c r="K134" s="23">
        <v>1</v>
      </c>
      <c r="L134" s="23">
        <v>0</v>
      </c>
    </row>
    <row r="135" spans="1:12" x14ac:dyDescent="0.25">
      <c r="A135" s="22" t="s">
        <v>246</v>
      </c>
      <c r="B135" s="22" t="s">
        <v>247</v>
      </c>
      <c r="C135" s="22" t="s">
        <v>18</v>
      </c>
      <c r="D135" s="22" t="s">
        <v>7</v>
      </c>
      <c r="E135" s="22">
        <v>0</v>
      </c>
      <c r="F135" s="22">
        <v>4</v>
      </c>
      <c r="G135" s="22">
        <v>5</v>
      </c>
      <c r="H135" s="23">
        <v>-1</v>
      </c>
      <c r="I135" s="23">
        <v>0</v>
      </c>
      <c r="J135" s="23">
        <v>0</v>
      </c>
      <c r="K135" s="23">
        <v>-1</v>
      </c>
      <c r="L135" s="23">
        <v>0</v>
      </c>
    </row>
    <row r="136" spans="1:12" x14ac:dyDescent="0.25">
      <c r="A136" s="22" t="s">
        <v>248</v>
      </c>
      <c r="B136" s="22" t="s">
        <v>249</v>
      </c>
      <c r="C136" s="22" t="s">
        <v>18</v>
      </c>
      <c r="D136" s="22" t="s">
        <v>7</v>
      </c>
      <c r="E136" s="22">
        <v>0</v>
      </c>
      <c r="F136" s="22">
        <v>5</v>
      </c>
      <c r="G136" s="22">
        <v>4</v>
      </c>
      <c r="H136" s="23">
        <v>1</v>
      </c>
      <c r="I136" s="23">
        <v>0</v>
      </c>
      <c r="J136" s="23">
        <v>0</v>
      </c>
      <c r="K136" s="23">
        <v>1</v>
      </c>
      <c r="L136" s="23">
        <v>0</v>
      </c>
    </row>
    <row r="137" spans="1:12" x14ac:dyDescent="0.25">
      <c r="A137" s="22" t="s">
        <v>250</v>
      </c>
      <c r="B137" s="22" t="s">
        <v>251</v>
      </c>
      <c r="C137" s="22" t="s">
        <v>18</v>
      </c>
      <c r="D137" s="22" t="s">
        <v>7</v>
      </c>
      <c r="E137" s="22">
        <v>0</v>
      </c>
      <c r="F137" s="22">
        <v>5</v>
      </c>
      <c r="G137" s="22">
        <v>4</v>
      </c>
      <c r="H137" s="23">
        <v>1</v>
      </c>
      <c r="I137" s="23">
        <v>0</v>
      </c>
      <c r="J137" s="23">
        <v>0</v>
      </c>
      <c r="K137" s="23">
        <v>1</v>
      </c>
      <c r="L137" s="23">
        <v>0</v>
      </c>
    </row>
    <row r="138" spans="1:12" x14ac:dyDescent="0.25">
      <c r="A138" s="22" t="s">
        <v>252</v>
      </c>
      <c r="B138" s="22" t="s">
        <v>253</v>
      </c>
      <c r="C138" s="22" t="s">
        <v>18</v>
      </c>
      <c r="D138" s="22" t="s">
        <v>7</v>
      </c>
      <c r="E138" s="22">
        <v>0</v>
      </c>
      <c r="F138" s="22">
        <v>1</v>
      </c>
      <c r="G138" s="22">
        <v>0</v>
      </c>
      <c r="H138" s="23">
        <v>1</v>
      </c>
      <c r="I138" s="23">
        <v>0</v>
      </c>
      <c r="J138" s="23">
        <v>0</v>
      </c>
      <c r="K138" s="23">
        <v>1</v>
      </c>
      <c r="L138" s="23">
        <v>0</v>
      </c>
    </row>
    <row r="139" spans="1:12" x14ac:dyDescent="0.25">
      <c r="A139" s="22" t="s">
        <v>254</v>
      </c>
      <c r="B139" s="22" t="s">
        <v>255</v>
      </c>
      <c r="C139" s="22" t="s">
        <v>18</v>
      </c>
      <c r="D139" s="22" t="s">
        <v>7</v>
      </c>
      <c r="E139" s="22">
        <v>0</v>
      </c>
      <c r="F139" s="22">
        <v>1</v>
      </c>
      <c r="G139" s="22">
        <v>0</v>
      </c>
      <c r="H139" s="23">
        <v>1</v>
      </c>
      <c r="I139" s="23">
        <v>0</v>
      </c>
      <c r="J139" s="23">
        <v>0</v>
      </c>
      <c r="K139" s="23">
        <v>1</v>
      </c>
      <c r="L139" s="23">
        <v>0</v>
      </c>
    </row>
    <row r="140" spans="1:12" x14ac:dyDescent="0.25">
      <c r="A140" s="22" t="s">
        <v>256</v>
      </c>
      <c r="B140" s="22" t="s">
        <v>257</v>
      </c>
      <c r="C140" s="22" t="s">
        <v>18</v>
      </c>
      <c r="D140" s="22" t="s">
        <v>7</v>
      </c>
      <c r="E140" s="22">
        <v>0</v>
      </c>
      <c r="F140" s="22">
        <v>1</v>
      </c>
      <c r="G140" s="22">
        <v>0</v>
      </c>
      <c r="H140" s="23">
        <v>1</v>
      </c>
      <c r="I140" s="23">
        <v>0</v>
      </c>
      <c r="J140" s="23">
        <v>0</v>
      </c>
      <c r="K140" s="23">
        <v>1</v>
      </c>
      <c r="L140" s="23">
        <v>0</v>
      </c>
    </row>
    <row r="141" spans="1:12" x14ac:dyDescent="0.25">
      <c r="A141" s="22" t="s">
        <v>258</v>
      </c>
      <c r="B141" s="22" t="s">
        <v>259</v>
      </c>
      <c r="C141" s="22" t="s">
        <v>18</v>
      </c>
      <c r="D141" s="22" t="s">
        <v>7</v>
      </c>
      <c r="E141" s="22">
        <v>0</v>
      </c>
      <c r="F141" s="22">
        <v>1</v>
      </c>
      <c r="G141" s="22">
        <v>0</v>
      </c>
      <c r="H141" s="23">
        <v>1</v>
      </c>
      <c r="I141" s="23">
        <v>0</v>
      </c>
      <c r="J141" s="23">
        <v>0</v>
      </c>
      <c r="K141" s="23">
        <v>1</v>
      </c>
      <c r="L141" s="23">
        <v>0</v>
      </c>
    </row>
    <row r="142" spans="1:12" x14ac:dyDescent="0.25">
      <c r="A142" s="22" t="s">
        <v>260</v>
      </c>
      <c r="B142" s="22" t="s">
        <v>261</v>
      </c>
      <c r="C142" s="22" t="s">
        <v>18</v>
      </c>
      <c r="D142" s="22" t="s">
        <v>7</v>
      </c>
      <c r="E142" s="22">
        <v>0</v>
      </c>
      <c r="F142" s="22">
        <v>7</v>
      </c>
      <c r="G142" s="22">
        <v>6</v>
      </c>
      <c r="H142" s="23">
        <v>1</v>
      </c>
      <c r="I142" s="23">
        <v>0</v>
      </c>
      <c r="J142" s="23">
        <v>0</v>
      </c>
      <c r="K142" s="23">
        <v>1</v>
      </c>
      <c r="L142" s="23">
        <v>0</v>
      </c>
    </row>
    <row r="143" spans="1:12" x14ac:dyDescent="0.25">
      <c r="A143" s="22" t="s">
        <v>262</v>
      </c>
      <c r="B143" s="22" t="s">
        <v>263</v>
      </c>
      <c r="C143" s="22" t="s">
        <v>18</v>
      </c>
      <c r="D143" s="22" t="s">
        <v>7</v>
      </c>
      <c r="E143" s="22">
        <v>0</v>
      </c>
      <c r="F143" s="22">
        <v>4</v>
      </c>
      <c r="G143" s="22">
        <v>3</v>
      </c>
      <c r="H143" s="23">
        <v>1</v>
      </c>
      <c r="I143" s="23">
        <v>0</v>
      </c>
      <c r="J143" s="23">
        <v>0</v>
      </c>
      <c r="K143" s="23">
        <v>1</v>
      </c>
      <c r="L143" s="23">
        <v>0</v>
      </c>
    </row>
    <row r="144" spans="1:12" x14ac:dyDescent="0.25">
      <c r="A144" s="22" t="s">
        <v>264</v>
      </c>
      <c r="B144" s="22" t="s">
        <v>265</v>
      </c>
      <c r="C144" s="22" t="s">
        <v>18</v>
      </c>
      <c r="D144" s="22" t="s">
        <v>7</v>
      </c>
      <c r="E144" s="22">
        <v>0</v>
      </c>
      <c r="F144" s="22">
        <v>3</v>
      </c>
      <c r="G144" s="22">
        <v>3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</row>
    <row r="145" spans="1:12" x14ac:dyDescent="0.25">
      <c r="A145" s="22" t="s">
        <v>266</v>
      </c>
      <c r="B145" s="22" t="s">
        <v>267</v>
      </c>
      <c r="C145" s="22" t="s">
        <v>18</v>
      </c>
      <c r="D145" s="22" t="s">
        <v>7</v>
      </c>
      <c r="E145" s="22">
        <v>0</v>
      </c>
      <c r="F145" s="22">
        <v>5</v>
      </c>
      <c r="G145" s="22">
        <v>5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</row>
    <row r="146" spans="1:12" x14ac:dyDescent="0.25">
      <c r="A146" s="22" t="s">
        <v>268</v>
      </c>
      <c r="B146" s="22" t="s">
        <v>269</v>
      </c>
      <c r="C146" s="22" t="s">
        <v>18</v>
      </c>
      <c r="D146" s="22" t="s">
        <v>7</v>
      </c>
      <c r="E146" s="22">
        <v>0</v>
      </c>
      <c r="F146" s="22">
        <v>3</v>
      </c>
      <c r="G146" s="22">
        <v>2</v>
      </c>
      <c r="H146" s="23">
        <v>1</v>
      </c>
      <c r="I146" s="23">
        <v>0</v>
      </c>
      <c r="J146" s="23">
        <v>0</v>
      </c>
      <c r="K146" s="23">
        <v>1</v>
      </c>
      <c r="L146" s="23">
        <v>0</v>
      </c>
    </row>
    <row r="147" spans="1:12" x14ac:dyDescent="0.25">
      <c r="A147" s="22" t="s">
        <v>270</v>
      </c>
      <c r="B147" s="22" t="s">
        <v>271</v>
      </c>
      <c r="C147" s="22" t="s">
        <v>18</v>
      </c>
      <c r="D147" s="22" t="s">
        <v>7</v>
      </c>
      <c r="E147" s="22">
        <v>0</v>
      </c>
      <c r="F147" s="22">
        <v>5</v>
      </c>
      <c r="G147" s="22">
        <v>5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</row>
    <row r="148" spans="1:12" x14ac:dyDescent="0.25">
      <c r="A148" s="22" t="s">
        <v>272</v>
      </c>
      <c r="B148" s="22" t="s">
        <v>273</v>
      </c>
      <c r="C148" s="22" t="s">
        <v>18</v>
      </c>
      <c r="D148" s="22" t="s">
        <v>7</v>
      </c>
      <c r="E148" s="22">
        <v>0</v>
      </c>
      <c r="F148" s="22">
        <v>4</v>
      </c>
      <c r="G148" s="22">
        <v>3</v>
      </c>
      <c r="H148" s="23">
        <v>1</v>
      </c>
      <c r="I148" s="23">
        <v>0</v>
      </c>
      <c r="J148" s="23">
        <v>0</v>
      </c>
      <c r="K148" s="23">
        <v>1</v>
      </c>
      <c r="L148" s="23">
        <v>0</v>
      </c>
    </row>
    <row r="149" spans="1:12" x14ac:dyDescent="0.25">
      <c r="A149" s="22" t="s">
        <v>274</v>
      </c>
      <c r="B149" s="22" t="s">
        <v>275</v>
      </c>
      <c r="C149" s="22" t="s">
        <v>18</v>
      </c>
      <c r="D149" s="22" t="s">
        <v>7</v>
      </c>
      <c r="E149" s="22">
        <v>0</v>
      </c>
      <c r="F149" s="22">
        <v>3</v>
      </c>
      <c r="G149" s="22">
        <v>4</v>
      </c>
      <c r="H149" s="23">
        <v>-1</v>
      </c>
      <c r="I149" s="23">
        <v>0</v>
      </c>
      <c r="J149" s="23">
        <v>0</v>
      </c>
      <c r="K149" s="23">
        <v>-1</v>
      </c>
      <c r="L149" s="23">
        <v>0</v>
      </c>
    </row>
    <row r="150" spans="1:12" x14ac:dyDescent="0.25">
      <c r="A150" s="22" t="s">
        <v>276</v>
      </c>
      <c r="B150" s="22" t="s">
        <v>277</v>
      </c>
      <c r="C150" s="22" t="s">
        <v>18</v>
      </c>
      <c r="D150" s="22" t="s">
        <v>7</v>
      </c>
      <c r="E150" s="22">
        <v>0</v>
      </c>
      <c r="F150" s="22">
        <v>10</v>
      </c>
      <c r="G150" s="22">
        <v>8</v>
      </c>
      <c r="H150" s="23">
        <v>2</v>
      </c>
      <c r="I150" s="23">
        <v>0</v>
      </c>
      <c r="J150" s="23">
        <v>0</v>
      </c>
      <c r="K150" s="23">
        <v>2</v>
      </c>
      <c r="L150" s="23">
        <v>0</v>
      </c>
    </row>
    <row r="151" spans="1:12" x14ac:dyDescent="0.25">
      <c r="A151" s="22" t="s">
        <v>278</v>
      </c>
      <c r="B151" s="22" t="s">
        <v>279</v>
      </c>
      <c r="C151" s="22" t="s">
        <v>18</v>
      </c>
      <c r="D151" s="22" t="s">
        <v>7</v>
      </c>
      <c r="E151" s="22">
        <v>0</v>
      </c>
      <c r="F151" s="22">
        <v>2</v>
      </c>
      <c r="G151" s="22">
        <v>1</v>
      </c>
      <c r="H151" s="23">
        <v>1</v>
      </c>
      <c r="I151" s="23">
        <v>0</v>
      </c>
      <c r="J151" s="23">
        <v>0</v>
      </c>
      <c r="K151" s="23">
        <v>1</v>
      </c>
      <c r="L151" s="23">
        <v>0</v>
      </c>
    </row>
    <row r="152" spans="1:12" x14ac:dyDescent="0.25">
      <c r="A152" s="22" t="s">
        <v>339</v>
      </c>
      <c r="B152" s="22" t="s">
        <v>340</v>
      </c>
      <c r="C152" s="22" t="s">
        <v>18</v>
      </c>
      <c r="D152" s="22" t="s">
        <v>7</v>
      </c>
      <c r="E152" s="22">
        <v>0</v>
      </c>
      <c r="F152" s="22">
        <v>0</v>
      </c>
      <c r="G152" s="22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</row>
    <row r="153" spans="1:12" x14ac:dyDescent="0.25">
      <c r="A153" s="22" t="s">
        <v>280</v>
      </c>
      <c r="B153" s="22" t="s">
        <v>281</v>
      </c>
      <c r="C153" s="22" t="s">
        <v>18</v>
      </c>
      <c r="D153" s="22" t="s">
        <v>7</v>
      </c>
      <c r="E153" s="22">
        <v>0</v>
      </c>
      <c r="F153" s="22">
        <v>2</v>
      </c>
      <c r="G153" s="22">
        <v>1</v>
      </c>
      <c r="H153" s="23">
        <v>1</v>
      </c>
      <c r="I153" s="23">
        <v>0</v>
      </c>
      <c r="J153" s="23">
        <v>0</v>
      </c>
      <c r="K153" s="23">
        <v>1</v>
      </c>
      <c r="L153" s="23">
        <v>0</v>
      </c>
    </row>
    <row r="154" spans="1:12" x14ac:dyDescent="0.25">
      <c r="A154" s="22" t="s">
        <v>282</v>
      </c>
      <c r="B154" s="22" t="s">
        <v>283</v>
      </c>
      <c r="C154" s="22" t="s">
        <v>18</v>
      </c>
      <c r="D154" s="22" t="s">
        <v>7</v>
      </c>
      <c r="E154" s="22">
        <v>0</v>
      </c>
      <c r="F154" s="22">
        <v>1</v>
      </c>
      <c r="G154" s="22">
        <v>0</v>
      </c>
      <c r="H154" s="23">
        <v>1</v>
      </c>
      <c r="I154" s="23">
        <v>0</v>
      </c>
      <c r="J154" s="23">
        <v>0</v>
      </c>
      <c r="K154" s="23">
        <v>1</v>
      </c>
      <c r="L154" s="23">
        <v>0</v>
      </c>
    </row>
    <row r="155" spans="1:12" x14ac:dyDescent="0.25">
      <c r="A155" s="22" t="s">
        <v>284</v>
      </c>
      <c r="B155" s="22" t="s">
        <v>285</v>
      </c>
      <c r="C155" s="22" t="s">
        <v>18</v>
      </c>
      <c r="D155" s="22" t="s">
        <v>7</v>
      </c>
      <c r="E155" s="22">
        <v>0</v>
      </c>
      <c r="F155" s="22">
        <v>2</v>
      </c>
      <c r="G155" s="22">
        <v>1</v>
      </c>
      <c r="H155" s="23">
        <v>1</v>
      </c>
      <c r="I155" s="23">
        <v>0</v>
      </c>
      <c r="J155" s="23">
        <v>0</v>
      </c>
      <c r="K155" s="23">
        <v>1</v>
      </c>
      <c r="L155" s="23">
        <v>0</v>
      </c>
    </row>
    <row r="156" spans="1:12" x14ac:dyDescent="0.25">
      <c r="A156" s="22" t="s">
        <v>286</v>
      </c>
      <c r="B156" s="22" t="s">
        <v>287</v>
      </c>
      <c r="C156" s="22" t="s">
        <v>18</v>
      </c>
      <c r="D156" s="22" t="s">
        <v>7</v>
      </c>
      <c r="E156" s="22">
        <v>0</v>
      </c>
      <c r="F156" s="22">
        <v>3</v>
      </c>
      <c r="G156" s="22">
        <v>3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</row>
    <row r="157" spans="1:12" x14ac:dyDescent="0.25">
      <c r="A157" s="22" t="s">
        <v>288</v>
      </c>
      <c r="B157" s="22" t="s">
        <v>289</v>
      </c>
      <c r="C157" s="22" t="s">
        <v>18</v>
      </c>
      <c r="D157" s="22" t="s">
        <v>7</v>
      </c>
      <c r="E157" s="22">
        <v>0</v>
      </c>
      <c r="F157" s="22">
        <v>3</v>
      </c>
      <c r="G157" s="22">
        <v>2</v>
      </c>
      <c r="H157" s="23">
        <v>1</v>
      </c>
      <c r="I157" s="23">
        <v>0</v>
      </c>
      <c r="J157" s="23">
        <v>0</v>
      </c>
      <c r="K157" s="23">
        <v>1</v>
      </c>
      <c r="L157" s="23">
        <v>0</v>
      </c>
    </row>
    <row r="158" spans="1:12" x14ac:dyDescent="0.25">
      <c r="A158" s="22" t="s">
        <v>290</v>
      </c>
      <c r="B158" s="22" t="s">
        <v>291</v>
      </c>
      <c r="C158" s="22" t="s">
        <v>18</v>
      </c>
      <c r="D158" s="22" t="s">
        <v>7</v>
      </c>
      <c r="E158" s="22">
        <v>0</v>
      </c>
      <c r="F158" s="22">
        <v>2</v>
      </c>
      <c r="G158" s="22">
        <v>1</v>
      </c>
      <c r="H158" s="23">
        <v>1</v>
      </c>
      <c r="I158" s="23">
        <v>0</v>
      </c>
      <c r="J158" s="23">
        <v>0</v>
      </c>
      <c r="K158" s="23">
        <v>1</v>
      </c>
      <c r="L158" s="23">
        <v>0</v>
      </c>
    </row>
    <row r="159" spans="1:12" x14ac:dyDescent="0.25">
      <c r="A159" s="22" t="s">
        <v>292</v>
      </c>
      <c r="B159" s="22" t="s">
        <v>293</v>
      </c>
      <c r="C159" s="22" t="s">
        <v>18</v>
      </c>
      <c r="D159" s="22" t="s">
        <v>7</v>
      </c>
      <c r="E159" s="22">
        <v>0</v>
      </c>
      <c r="F159" s="22">
        <v>7</v>
      </c>
      <c r="G159" s="22">
        <v>6</v>
      </c>
      <c r="H159" s="23">
        <v>1</v>
      </c>
      <c r="I159" s="23">
        <v>0</v>
      </c>
      <c r="J159" s="23">
        <v>0</v>
      </c>
      <c r="K159" s="23">
        <v>1</v>
      </c>
      <c r="L159" s="23">
        <v>0</v>
      </c>
    </row>
    <row r="160" spans="1:12" x14ac:dyDescent="0.25">
      <c r="A160" s="22" t="s">
        <v>294</v>
      </c>
      <c r="B160" s="22" t="s">
        <v>295</v>
      </c>
      <c r="C160" s="22" t="s">
        <v>18</v>
      </c>
      <c r="D160" s="22" t="s">
        <v>7</v>
      </c>
      <c r="E160" s="22">
        <v>0</v>
      </c>
      <c r="F160" s="22">
        <v>6</v>
      </c>
      <c r="G160" s="22">
        <v>5</v>
      </c>
      <c r="H160" s="23">
        <v>1</v>
      </c>
      <c r="I160" s="23">
        <v>0</v>
      </c>
      <c r="J160" s="23">
        <v>0</v>
      </c>
      <c r="K160" s="23">
        <v>1</v>
      </c>
      <c r="L160" s="23">
        <v>0</v>
      </c>
    </row>
    <row r="161" spans="1:12" x14ac:dyDescent="0.25">
      <c r="A161" s="22" t="s">
        <v>296</v>
      </c>
      <c r="B161" s="22" t="s">
        <v>297</v>
      </c>
      <c r="C161" s="22" t="s">
        <v>18</v>
      </c>
      <c r="D161" s="22" t="s">
        <v>7</v>
      </c>
      <c r="E161" s="22">
        <v>0</v>
      </c>
      <c r="F161" s="22">
        <v>4</v>
      </c>
      <c r="G161" s="22">
        <v>3</v>
      </c>
      <c r="H161" s="23">
        <v>1</v>
      </c>
      <c r="I161" s="23">
        <v>0</v>
      </c>
      <c r="J161" s="23">
        <v>0</v>
      </c>
      <c r="K161" s="23">
        <v>1</v>
      </c>
      <c r="L161" s="23">
        <v>0</v>
      </c>
    </row>
    <row r="162" spans="1:12" x14ac:dyDescent="0.25">
      <c r="A162" s="22" t="s">
        <v>298</v>
      </c>
      <c r="B162" s="22" t="s">
        <v>299</v>
      </c>
      <c r="C162" s="22" t="s">
        <v>18</v>
      </c>
      <c r="D162" s="22" t="s">
        <v>7</v>
      </c>
      <c r="E162" s="22">
        <v>0</v>
      </c>
      <c r="F162" s="22">
        <v>3</v>
      </c>
      <c r="G162" s="22">
        <v>2</v>
      </c>
      <c r="H162" s="23">
        <v>1</v>
      </c>
      <c r="I162" s="23">
        <v>0</v>
      </c>
      <c r="J162" s="23">
        <v>0</v>
      </c>
      <c r="K162" s="23">
        <v>1</v>
      </c>
      <c r="L162" s="23">
        <v>0</v>
      </c>
    </row>
    <row r="163" spans="1:12" x14ac:dyDescent="0.25">
      <c r="A163" s="22" t="s">
        <v>300</v>
      </c>
      <c r="B163" s="22" t="s">
        <v>301</v>
      </c>
      <c r="C163" s="22" t="s">
        <v>18</v>
      </c>
      <c r="D163" s="22" t="s">
        <v>7</v>
      </c>
      <c r="E163" s="22">
        <v>0</v>
      </c>
      <c r="F163" s="22">
        <v>2</v>
      </c>
      <c r="G163" s="22">
        <v>2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</row>
    <row r="164" spans="1:12" x14ac:dyDescent="0.25">
      <c r="A164" s="22" t="s">
        <v>302</v>
      </c>
      <c r="B164" s="22" t="s">
        <v>303</v>
      </c>
      <c r="C164" s="22" t="s">
        <v>18</v>
      </c>
      <c r="D164" s="22" t="s">
        <v>7</v>
      </c>
      <c r="E164" s="22">
        <v>0</v>
      </c>
      <c r="F164" s="22">
        <v>7</v>
      </c>
      <c r="G164" s="22">
        <v>6</v>
      </c>
      <c r="H164" s="23">
        <v>1</v>
      </c>
      <c r="I164" s="23">
        <v>0</v>
      </c>
      <c r="J164" s="23">
        <v>0</v>
      </c>
      <c r="K164" s="23">
        <v>1</v>
      </c>
      <c r="L164" s="23">
        <v>0</v>
      </c>
    </row>
    <row r="165" spans="1:12" x14ac:dyDescent="0.25">
      <c r="A165" s="22" t="s">
        <v>341</v>
      </c>
      <c r="B165" s="22" t="s">
        <v>342</v>
      </c>
      <c r="C165" s="22" t="s">
        <v>18</v>
      </c>
      <c r="D165" s="22" t="s">
        <v>7</v>
      </c>
      <c r="E165" s="22">
        <v>0</v>
      </c>
      <c r="F165" s="22">
        <v>0</v>
      </c>
      <c r="G165" s="22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</row>
    <row r="166" spans="1:12" x14ac:dyDescent="0.25">
      <c r="A166" s="22" t="s">
        <v>304</v>
      </c>
      <c r="B166" s="22" t="s">
        <v>305</v>
      </c>
      <c r="C166" s="22" t="s">
        <v>18</v>
      </c>
      <c r="D166" s="22" t="s">
        <v>7</v>
      </c>
      <c r="E166" s="22">
        <v>0</v>
      </c>
      <c r="F166" s="22">
        <v>1</v>
      </c>
      <c r="G166" s="22">
        <v>0</v>
      </c>
      <c r="H166" s="23">
        <v>1</v>
      </c>
      <c r="I166" s="23">
        <v>0</v>
      </c>
      <c r="J166" s="23">
        <v>0</v>
      </c>
      <c r="K166" s="23">
        <v>1</v>
      </c>
      <c r="L166" s="23">
        <v>0</v>
      </c>
    </row>
    <row r="167" spans="1:12" x14ac:dyDescent="0.25">
      <c r="A167" s="22" t="s">
        <v>343</v>
      </c>
      <c r="B167" s="22" t="s">
        <v>344</v>
      </c>
      <c r="C167" s="22" t="s">
        <v>18</v>
      </c>
      <c r="D167" s="22" t="s">
        <v>7</v>
      </c>
      <c r="E167" s="22">
        <v>0</v>
      </c>
      <c r="F167" s="22">
        <v>0</v>
      </c>
      <c r="G167" s="22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</row>
  </sheetData>
  <mergeCells count="5">
    <mergeCell ref="A1:K1"/>
    <mergeCell ref="A2:K2"/>
    <mergeCell ref="A3:K3"/>
    <mergeCell ref="H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"/>
  <sheetViews>
    <sheetView tabSelected="1" workbookViewId="0">
      <selection activeCell="I14" sqref="I14"/>
    </sheetView>
  </sheetViews>
  <sheetFormatPr baseColWidth="10" defaultRowHeight="15" x14ac:dyDescent="0.25"/>
  <cols>
    <col min="1" max="1" width="11.5703125" bestFit="1" customWidth="1"/>
    <col min="2" max="2" width="39.85546875" customWidth="1"/>
    <col min="3" max="3" width="13.28515625" style="10" bestFit="1" customWidth="1"/>
    <col min="4" max="4" width="12.42578125" style="10" bestFit="1" customWidth="1"/>
    <col min="5" max="5" width="21" style="10" customWidth="1"/>
    <col min="6" max="6" width="3.7109375" customWidth="1"/>
    <col min="7" max="7" width="24.42578125" customWidth="1"/>
    <col min="8" max="8" width="2.5703125" customWidth="1"/>
    <col min="9" max="9" width="23.5703125" bestFit="1" customWidth="1"/>
  </cols>
  <sheetData>
    <row r="1" spans="1:8" ht="21" x14ac:dyDescent="0.35">
      <c r="A1" s="7" t="str">
        <f>'Reporte saldos disponibles'!A6</f>
        <v>Código</v>
      </c>
      <c r="B1" s="7" t="str">
        <f>'Reporte saldos disponibles'!B6</f>
        <v>Nombre</v>
      </c>
      <c r="C1" s="8" t="str">
        <f>'Reporte saldos disponibles'!F6</f>
        <v>Ingresos</v>
      </c>
      <c r="D1" s="8" t="str">
        <f>'Reporte saldos disponibles'!G6</f>
        <v>Egresos</v>
      </c>
      <c r="E1" s="8" t="str">
        <f>'Reporte saldos disponibles'!H6</f>
        <v>Stock Final</v>
      </c>
    </row>
    <row r="2" spans="1:8" ht="15.75" x14ac:dyDescent="0.25">
      <c r="A2" s="1"/>
      <c r="B2" s="1"/>
      <c r="C2" s="9"/>
      <c r="D2" s="9"/>
      <c r="E2" s="9"/>
      <c r="G2" s="15" t="s">
        <v>306</v>
      </c>
      <c r="H2" s="2"/>
    </row>
    <row r="3" spans="1:8" ht="23.25" x14ac:dyDescent="0.35">
      <c r="A3" s="1" t="str">
        <f>'Reporte saldos disponibles'!A114</f>
        <v>P14NDC113</v>
      </c>
      <c r="B3" s="1" t="str">
        <f>'Reporte saldos disponibles'!B114</f>
        <v xml:space="preserve">MOTOR AUXEN # 2   </v>
      </c>
      <c r="C3" s="9">
        <f>'Reporte saldos disponibles'!F114</f>
        <v>15</v>
      </c>
      <c r="D3" s="9">
        <f>'Reporte saldos disponibles'!G114</f>
        <v>15</v>
      </c>
      <c r="E3" s="9">
        <f>'Reporte saldos disponibles'!H114</f>
        <v>0</v>
      </c>
      <c r="G3" s="5">
        <f>COUNT(C2:C148)</f>
        <v>146</v>
      </c>
    </row>
    <row r="4" spans="1:8" x14ac:dyDescent="0.25">
      <c r="A4" s="1" t="str">
        <f>'Reporte saldos disponibles'!A118</f>
        <v>P14NDC110</v>
      </c>
      <c r="B4" s="1" t="str">
        <f>'Reporte saldos disponibles'!B118</f>
        <v xml:space="preserve">MOTOR GRIS GRANDE # 1   </v>
      </c>
      <c r="C4" s="9">
        <f>'Reporte saldos disponibles'!F118</f>
        <v>14</v>
      </c>
      <c r="D4" s="9">
        <f>'Reporte saldos disponibles'!G118</f>
        <v>14</v>
      </c>
      <c r="E4" s="9">
        <f>'Reporte saldos disponibles'!H118</f>
        <v>0</v>
      </c>
      <c r="G4" s="10"/>
    </row>
    <row r="5" spans="1:8" ht="15.75" x14ac:dyDescent="0.25">
      <c r="A5" s="1" t="str">
        <f>'Reporte saldos disponibles'!A86</f>
        <v>P15NEC126</v>
      </c>
      <c r="B5" s="1" t="str">
        <f>'Reporte saldos disponibles'!B86</f>
        <v xml:space="preserve">EQUIPO CERCLAJE # 2   </v>
      </c>
      <c r="C5" s="9">
        <f>'Reporte saldos disponibles'!F86</f>
        <v>14</v>
      </c>
      <c r="D5" s="9">
        <f>'Reporte saldos disponibles'!G86</f>
        <v>13</v>
      </c>
      <c r="E5" s="9">
        <f>'Reporte saldos disponibles'!H86</f>
        <v>1</v>
      </c>
      <c r="G5" s="15" t="s">
        <v>309</v>
      </c>
    </row>
    <row r="6" spans="1:8" ht="23.25" x14ac:dyDescent="0.35">
      <c r="A6" s="1" t="str">
        <f>'Reporte saldos disponibles'!A112</f>
        <v>P14NDC106</v>
      </c>
      <c r="B6" s="1" t="str">
        <f>'Reporte saldos disponibles'!B112</f>
        <v xml:space="preserve">MOTOR ACULAN # 1   </v>
      </c>
      <c r="C6" s="9">
        <f>'Reporte saldos disponibles'!F112</f>
        <v>12</v>
      </c>
      <c r="D6" s="9">
        <f>'Reporte saldos disponibles'!G112</f>
        <v>12</v>
      </c>
      <c r="E6" s="9">
        <f>'Reporte saldos disponibles'!H112</f>
        <v>0</v>
      </c>
      <c r="G6" s="3">
        <f>G3-(G9+G12)</f>
        <v>18</v>
      </c>
    </row>
    <row r="7" spans="1:8" x14ac:dyDescent="0.25">
      <c r="A7" s="1" t="str">
        <f>'Reporte saldos disponibles'!A115</f>
        <v>P14NDC114</v>
      </c>
      <c r="B7" s="1" t="str">
        <f>'Reporte saldos disponibles'!B115</f>
        <v xml:space="preserve">MOTOR AUXEN # 3   </v>
      </c>
      <c r="C7" s="9">
        <f>'Reporte saldos disponibles'!F115</f>
        <v>13</v>
      </c>
      <c r="D7" s="9">
        <f>'Reporte saldos disponibles'!G115</f>
        <v>12</v>
      </c>
      <c r="E7" s="9">
        <f>'Reporte saldos disponibles'!H115</f>
        <v>1</v>
      </c>
    </row>
    <row r="8" spans="1:8" ht="15.75" x14ac:dyDescent="0.25">
      <c r="A8" s="1" t="str">
        <f>'Reporte saldos disponibles'!A77</f>
        <v>P14NBC78</v>
      </c>
      <c r="B8" s="1" t="str">
        <f>'Reporte saldos disponibles'!B77</f>
        <v xml:space="preserve">EQUIPO BASICO 4.5 # 4   </v>
      </c>
      <c r="C8" s="9">
        <f>'Reporte saldos disponibles'!F77</f>
        <v>11</v>
      </c>
      <c r="D8" s="9">
        <f>'Reporte saldos disponibles'!G77</f>
        <v>10</v>
      </c>
      <c r="E8" s="9">
        <f>'Reporte saldos disponibles'!H77</f>
        <v>1</v>
      </c>
      <c r="G8" s="13" t="s">
        <v>307</v>
      </c>
    </row>
    <row r="9" spans="1:8" ht="23.25" x14ac:dyDescent="0.35">
      <c r="A9" s="1" t="str">
        <f>'Reporte saldos disponibles'!A68</f>
        <v>P13NBC20</v>
      </c>
      <c r="B9" s="1" t="str">
        <f>'Reporte saldos disponibles'!B68</f>
        <v xml:space="preserve">EQUIPO 3.5 TIT IRENE # 2  </v>
      </c>
      <c r="C9" s="9">
        <f>'Reporte saldos disponibles'!F68</f>
        <v>11</v>
      </c>
      <c r="D9" s="9">
        <f>'Reporte saldos disponibles'!G68</f>
        <v>10</v>
      </c>
      <c r="E9" s="9">
        <f>'Reporte saldos disponibles'!H68</f>
        <v>1</v>
      </c>
      <c r="G9" s="4">
        <f>COUNTIF(E:E,1)</f>
        <v>89</v>
      </c>
    </row>
    <row r="10" spans="1:8" x14ac:dyDescent="0.25">
      <c r="A10" s="1" t="str">
        <f>'Reporte saldos disponibles'!A113</f>
        <v>P14NDC107</v>
      </c>
      <c r="B10" s="1" t="str">
        <f>'Reporte saldos disponibles'!B113</f>
        <v xml:space="preserve">MOTOR ACULAN # 2   </v>
      </c>
      <c r="C10" s="9">
        <f>'Reporte saldos disponibles'!F113</f>
        <v>13</v>
      </c>
      <c r="D10" s="9">
        <f>'Reporte saldos disponibles'!G113</f>
        <v>10</v>
      </c>
      <c r="E10" s="9">
        <f>'Reporte saldos disponibles'!H113</f>
        <v>3</v>
      </c>
      <c r="G10" s="10"/>
    </row>
    <row r="11" spans="1:8" ht="15.75" x14ac:dyDescent="0.25">
      <c r="A11" s="1" t="str">
        <f>'Reporte saldos disponibles'!A72</f>
        <v>P14NBC79</v>
      </c>
      <c r="B11" s="1" t="str">
        <f>'Reporte saldos disponibles'!B72</f>
        <v>EQUIPO BASICO 3.5   # 2</v>
      </c>
      <c r="C11" s="9">
        <f>'Reporte saldos disponibles'!F72</f>
        <v>10</v>
      </c>
      <c r="D11" s="9">
        <f>'Reporte saldos disponibles'!G72</f>
        <v>9</v>
      </c>
      <c r="E11" s="9">
        <f>'Reporte saldos disponibles'!H72</f>
        <v>1</v>
      </c>
      <c r="G11" s="14" t="s">
        <v>308</v>
      </c>
    </row>
    <row r="12" spans="1:8" ht="23.25" x14ac:dyDescent="0.35">
      <c r="A12" s="1" t="str">
        <f>'Reporte saldos disponibles'!A128</f>
        <v>P14NCC92</v>
      </c>
      <c r="B12" s="1" t="str">
        <f>'Reporte saldos disponibles'!B128</f>
        <v xml:space="preserve">RADIO DISTAL AV 2 ACERO   </v>
      </c>
      <c r="C12" s="9">
        <f>'Reporte saldos disponibles'!F128</f>
        <v>10</v>
      </c>
      <c r="D12" s="9">
        <f>'Reporte saldos disponibles'!G128</f>
        <v>9</v>
      </c>
      <c r="E12" s="9">
        <f>'Reporte saldos disponibles'!H128</f>
        <v>1</v>
      </c>
      <c r="G12" s="6">
        <f>COUNTIF(E:E,0)</f>
        <v>39</v>
      </c>
    </row>
    <row r="13" spans="1:8" x14ac:dyDescent="0.25">
      <c r="A13" s="1" t="str">
        <f>'Reporte saldos disponibles'!A16</f>
        <v>P13NAC10</v>
      </c>
      <c r="B13" s="1" t="str">
        <f>'Reporte saldos disponibles'!B16</f>
        <v>ARIX FIBULA #1</v>
      </c>
      <c r="C13" s="9">
        <f>'Reporte saldos disponibles'!F16</f>
        <v>9</v>
      </c>
      <c r="D13" s="9">
        <f>'Reporte saldos disponibles'!G16</f>
        <v>8</v>
      </c>
      <c r="E13" s="9">
        <f>'Reporte saldos disponibles'!H16</f>
        <v>1</v>
      </c>
      <c r="G13" s="10"/>
    </row>
    <row r="14" spans="1:8" ht="15.75" x14ac:dyDescent="0.25">
      <c r="A14" s="1" t="str">
        <f>'Reporte saldos disponibles'!A33</f>
        <v>P13NCC36A</v>
      </c>
      <c r="B14" s="1" t="str">
        <f>'Reporte saldos disponibles'!B33</f>
        <v xml:space="preserve">CLAVO HUMERO TITANIO  # 1   </v>
      </c>
      <c r="C14" s="9">
        <f>'Reporte saldos disponibles'!F33</f>
        <v>8</v>
      </c>
      <c r="D14" s="9">
        <f>'Reporte saldos disponibles'!G33</f>
        <v>8</v>
      </c>
      <c r="E14" s="9">
        <f>'Reporte saldos disponibles'!H33</f>
        <v>0</v>
      </c>
      <c r="G14" s="11" t="s">
        <v>310</v>
      </c>
    </row>
    <row r="15" spans="1:8" ht="21" x14ac:dyDescent="0.35">
      <c r="A15" s="1" t="str">
        <f>'Reporte saldos disponibles'!A133</f>
        <v>P14NCC90</v>
      </c>
      <c r="B15" s="1" t="str">
        <f>'Reporte saldos disponibles'!B133</f>
        <v xml:space="preserve">RADIO DISTAL EQUIPO AV TITANIO #3   </v>
      </c>
      <c r="C15" s="9">
        <f>'Reporte saldos disponibles'!F133</f>
        <v>7</v>
      </c>
      <c r="D15" s="9">
        <f>'Reporte saldos disponibles'!G133</f>
        <v>8</v>
      </c>
      <c r="E15" s="9">
        <f>'Reporte saldos disponibles'!H133</f>
        <v>-1</v>
      </c>
      <c r="G15" s="12">
        <f>G12/G3</f>
        <v>0.26712328767123289</v>
      </c>
    </row>
    <row r="16" spans="1:8" x14ac:dyDescent="0.25">
      <c r="A16" s="1" t="str">
        <f>'Reporte saldos disponibles'!A20</f>
        <v>P13NAC7</v>
      </c>
      <c r="B16" s="1" t="str">
        <f>'Reporte saldos disponibles'!B20</f>
        <v>ARIX MANO #1</v>
      </c>
      <c r="C16" s="9">
        <f>'Reporte saldos disponibles'!F20</f>
        <v>7</v>
      </c>
      <c r="D16" s="9">
        <f>'Reporte saldos disponibles'!G20</f>
        <v>8</v>
      </c>
      <c r="E16" s="9">
        <f>'Reporte saldos disponibles'!H20</f>
        <v>-1</v>
      </c>
    </row>
    <row r="17" spans="1:5" x14ac:dyDescent="0.25">
      <c r="A17" s="1" t="str">
        <f>'Reporte saldos disponibles'!A63</f>
        <v>P13NBC29</v>
      </c>
      <c r="B17" s="1" t="str">
        <f>'Reporte saldos disponibles'!B63</f>
        <v>EQUIPO 3.5 ACERO # 4</v>
      </c>
      <c r="C17" s="9">
        <f>'Reporte saldos disponibles'!F63</f>
        <v>9</v>
      </c>
      <c r="D17" s="9">
        <f>'Reporte saldos disponibles'!G63</f>
        <v>8</v>
      </c>
      <c r="E17" s="9">
        <f>'Reporte saldos disponibles'!H63</f>
        <v>1</v>
      </c>
    </row>
    <row r="18" spans="1:5" x14ac:dyDescent="0.25">
      <c r="A18" s="1" t="str">
        <f>'Reporte saldos disponibles'!A96</f>
        <v>P13NAC9</v>
      </c>
      <c r="B18" s="1" t="str">
        <f>'Reporte saldos disponibles'!B96</f>
        <v xml:space="preserve">EQUIPO MINIBASICO </v>
      </c>
      <c r="C18" s="9">
        <f>'Reporte saldos disponibles'!F96</f>
        <v>7</v>
      </c>
      <c r="D18" s="9">
        <f>'Reporte saldos disponibles'!G96</f>
        <v>8</v>
      </c>
      <c r="E18" s="9">
        <f>'Reporte saldos disponibles'!H96</f>
        <v>-1</v>
      </c>
    </row>
    <row r="19" spans="1:5" x14ac:dyDescent="0.25">
      <c r="A19" s="1" t="str">
        <f>'Reporte saldos disponibles'!A119</f>
        <v>P14NDC108</v>
      </c>
      <c r="B19" s="1" t="str">
        <f>'Reporte saldos disponibles'!B119</f>
        <v xml:space="preserve">MOTOR GRIS PEQ # 1   </v>
      </c>
      <c r="C19" s="9">
        <f>'Reporte saldos disponibles'!F119</f>
        <v>7</v>
      </c>
      <c r="D19" s="9">
        <f>'Reporte saldos disponibles'!G119</f>
        <v>8</v>
      </c>
      <c r="E19" s="9">
        <f>'Reporte saldos disponibles'!H119</f>
        <v>-1</v>
      </c>
    </row>
    <row r="20" spans="1:5" x14ac:dyDescent="0.25">
      <c r="A20" s="1" t="str">
        <f>'Reporte saldos disponibles'!A150</f>
        <v>P14NCC94</v>
      </c>
      <c r="B20" s="1" t="str">
        <f>'Reporte saldos disponibles'!B150</f>
        <v xml:space="preserve">TORNILLERA AV # 2 TITANIO READY   </v>
      </c>
      <c r="C20" s="9">
        <f>'Reporte saldos disponibles'!F150</f>
        <v>10</v>
      </c>
      <c r="D20" s="9">
        <f>'Reporte saldos disponibles'!G150</f>
        <v>8</v>
      </c>
      <c r="E20" s="9">
        <f>'Reporte saldos disponibles'!H150</f>
        <v>2</v>
      </c>
    </row>
    <row r="21" spans="1:5" x14ac:dyDescent="0.25">
      <c r="A21" s="1" t="str">
        <f>'Reporte saldos disponibles'!A22</f>
        <v>P13NAC5</v>
      </c>
      <c r="B21" s="1" t="str">
        <f>'Reporte saldos disponibles'!B22</f>
        <v>ARIX RADIO DISTAL #1</v>
      </c>
      <c r="C21" s="9">
        <f>'Reporte saldos disponibles'!F22</f>
        <v>8</v>
      </c>
      <c r="D21" s="9">
        <f>'Reporte saldos disponibles'!G22</f>
        <v>8</v>
      </c>
      <c r="E21" s="9">
        <f>'Reporte saldos disponibles'!H22</f>
        <v>0</v>
      </c>
    </row>
    <row r="22" spans="1:5" x14ac:dyDescent="0.25">
      <c r="A22" s="1" t="str">
        <f>'Reporte saldos disponibles'!A67</f>
        <v>P13NBC19</v>
      </c>
      <c r="B22" s="1" t="str">
        <f>'Reporte saldos disponibles'!B67</f>
        <v xml:space="preserve">EQUIPO 3.5 TIT IRENE # 1 </v>
      </c>
      <c r="C22" s="9">
        <f>'Reporte saldos disponibles'!F67</f>
        <v>9</v>
      </c>
      <c r="D22" s="9">
        <f>'Reporte saldos disponibles'!G67</f>
        <v>8</v>
      </c>
      <c r="E22" s="9">
        <f>'Reporte saldos disponibles'!H67</f>
        <v>1</v>
      </c>
    </row>
    <row r="23" spans="1:5" x14ac:dyDescent="0.25">
      <c r="A23" s="1" t="str">
        <f>'Reporte saldos disponibles'!A9</f>
        <v>P14NAC55</v>
      </c>
      <c r="B23" s="1" t="str">
        <f>'Reporte saldos disponibles'!B9</f>
        <v xml:space="preserve"> TORNILLOS CANULADOS 6.5 ACERO   </v>
      </c>
      <c r="C23" s="9">
        <f>'Reporte saldos disponibles'!F9</f>
        <v>7</v>
      </c>
      <c r="D23" s="9">
        <f>'Reporte saldos disponibles'!G9</f>
        <v>7</v>
      </c>
      <c r="E23" s="9">
        <f>'Reporte saldos disponibles'!H9</f>
        <v>0</v>
      </c>
    </row>
    <row r="24" spans="1:5" x14ac:dyDescent="0.25">
      <c r="A24" s="1" t="str">
        <f>'Reporte saldos disponibles'!A76</f>
        <v>P14NBC77</v>
      </c>
      <c r="B24" s="1" t="str">
        <f>'Reporte saldos disponibles'!B76</f>
        <v xml:space="preserve">EQUIPO BASICO 4.5 # 3    </v>
      </c>
      <c r="C24" s="9">
        <f>'Reporte saldos disponibles'!F76</f>
        <v>8</v>
      </c>
      <c r="D24" s="9">
        <f>'Reporte saldos disponibles'!G76</f>
        <v>7</v>
      </c>
      <c r="E24" s="9">
        <f>'Reporte saldos disponibles'!H76</f>
        <v>1</v>
      </c>
    </row>
    <row r="25" spans="1:5" x14ac:dyDescent="0.25">
      <c r="A25" s="1" t="str">
        <f>'Reporte saldos disponibles'!A117</f>
        <v>P14NDC112</v>
      </c>
      <c r="B25" s="1" t="str">
        <f>'Reporte saldos disponibles'!B117</f>
        <v xml:space="preserve">MOTOR AUXENIN # 1   </v>
      </c>
      <c r="C25" s="9">
        <f>'Reporte saldos disponibles'!F117</f>
        <v>8</v>
      </c>
      <c r="D25" s="9">
        <f>'Reporte saldos disponibles'!G117</f>
        <v>7</v>
      </c>
      <c r="E25" s="9">
        <f>'Reporte saldos disponibles'!H117</f>
        <v>1</v>
      </c>
    </row>
    <row r="26" spans="1:5" x14ac:dyDescent="0.25">
      <c r="A26" s="1" t="str">
        <f>'Reporte saldos disponibles'!A134</f>
        <v>P14NBC80</v>
      </c>
      <c r="B26" s="1" t="str">
        <f>'Reporte saldos disponibles'!B134</f>
        <v xml:space="preserve">SET COLOCACION 4.5 6.5 # 1  </v>
      </c>
      <c r="C26" s="9">
        <f>'Reporte saldos disponibles'!F134</f>
        <v>8</v>
      </c>
      <c r="D26" s="9">
        <f>'Reporte saldos disponibles'!G134</f>
        <v>7</v>
      </c>
      <c r="E26" s="9">
        <f>'Reporte saldos disponibles'!H134</f>
        <v>1</v>
      </c>
    </row>
    <row r="27" spans="1:5" x14ac:dyDescent="0.25">
      <c r="A27" s="1" t="str">
        <f>'Reporte saldos disponibles'!A75</f>
        <v>P14NBC76</v>
      </c>
      <c r="B27" s="1" t="str">
        <f>'Reporte saldos disponibles'!B75</f>
        <v xml:space="preserve">EQUIPO BASICO 4.5 # 2   </v>
      </c>
      <c r="C27" s="9">
        <f>'Reporte saldos disponibles'!F75</f>
        <v>6</v>
      </c>
      <c r="D27" s="9">
        <f>'Reporte saldos disponibles'!G75</f>
        <v>7</v>
      </c>
      <c r="E27" s="9">
        <f>'Reporte saldos disponibles'!H75</f>
        <v>-1</v>
      </c>
    </row>
    <row r="28" spans="1:5" x14ac:dyDescent="0.25">
      <c r="A28" s="1" t="str">
        <f>'Reporte saldos disponibles'!A53</f>
        <v>P13NCC32</v>
      </c>
      <c r="B28" s="1" t="str">
        <f>'Reporte saldos disponibles'!B53</f>
        <v xml:space="preserve">CLAVO TIBIA NAVIGATOR TIT #1   </v>
      </c>
      <c r="C28" s="9">
        <f>'Reporte saldos disponibles'!F53</f>
        <v>7</v>
      </c>
      <c r="D28" s="9">
        <f>'Reporte saldos disponibles'!G53</f>
        <v>7</v>
      </c>
      <c r="E28" s="9">
        <f>'Reporte saldos disponibles'!H53</f>
        <v>0</v>
      </c>
    </row>
    <row r="29" spans="1:5" x14ac:dyDescent="0.25">
      <c r="A29" s="1" t="str">
        <f>'Reporte saldos disponibles'!A87</f>
        <v>P15NEC127</v>
      </c>
      <c r="B29" s="1" t="str">
        <f>'Reporte saldos disponibles'!B87</f>
        <v xml:space="preserve">EQUIPO CERCLAJE # 3   </v>
      </c>
      <c r="C29" s="9">
        <f>'Reporte saldos disponibles'!F87</f>
        <v>8</v>
      </c>
      <c r="D29" s="9">
        <f>'Reporte saldos disponibles'!G87</f>
        <v>7</v>
      </c>
      <c r="E29" s="9">
        <f>'Reporte saldos disponibles'!H87</f>
        <v>1</v>
      </c>
    </row>
    <row r="30" spans="1:5" x14ac:dyDescent="0.25">
      <c r="A30" s="1" t="str">
        <f>'Reporte saldos disponibles'!A69</f>
        <v>P13NBC21</v>
      </c>
      <c r="B30" s="1" t="str">
        <f>'Reporte saldos disponibles'!B69</f>
        <v>EQUIPO 3.5 TIT IRENE # 3</v>
      </c>
      <c r="C30" s="9">
        <f>'Reporte saldos disponibles'!F69</f>
        <v>5</v>
      </c>
      <c r="D30" s="9">
        <f>'Reporte saldos disponibles'!G69</f>
        <v>6</v>
      </c>
      <c r="E30" s="9">
        <f>'Reporte saldos disponibles'!H69</f>
        <v>-1</v>
      </c>
    </row>
    <row r="31" spans="1:5" x14ac:dyDescent="0.25">
      <c r="A31" s="1" t="str">
        <f>'Reporte saldos disponibles'!A10</f>
        <v>P14NAC62</v>
      </c>
      <c r="B31" s="1" t="str">
        <f>'Reporte saldos disponibles'!B10</f>
        <v xml:space="preserve">ACUTEC 2.5 3.5 4.0 # 1 </v>
      </c>
      <c r="C31" s="9">
        <f>'Reporte saldos disponibles'!F10</f>
        <v>5</v>
      </c>
      <c r="D31" s="9">
        <f>'Reporte saldos disponibles'!G10</f>
        <v>6</v>
      </c>
      <c r="E31" s="9">
        <f>'Reporte saldos disponibles'!H10</f>
        <v>-1</v>
      </c>
    </row>
    <row r="32" spans="1:5" x14ac:dyDescent="0.25">
      <c r="A32" s="1" t="str">
        <f>'Reporte saldos disponibles'!A62</f>
        <v>P13NBC28</v>
      </c>
      <c r="B32" s="1" t="str">
        <f>'Reporte saldos disponibles'!B62</f>
        <v>EQUIPO 3.5 ACERO # 3</v>
      </c>
      <c r="C32" s="9">
        <f>'Reporte saldos disponibles'!F62</f>
        <v>5</v>
      </c>
      <c r="D32" s="9">
        <f>'Reporte saldos disponibles'!G62</f>
        <v>6</v>
      </c>
      <c r="E32" s="9">
        <f>'Reporte saldos disponibles'!H62</f>
        <v>-1</v>
      </c>
    </row>
    <row r="33" spans="1:5" x14ac:dyDescent="0.25">
      <c r="A33" s="1" t="str">
        <f>'Reporte saldos disponibles'!A61</f>
        <v>P13NBC27</v>
      </c>
      <c r="B33" s="1" t="str">
        <f>'Reporte saldos disponibles'!B61</f>
        <v>EQUIPO 3.5 ACERO # 2</v>
      </c>
      <c r="C33" s="9">
        <f>'Reporte saldos disponibles'!F61</f>
        <v>6</v>
      </c>
      <c r="D33" s="9">
        <f>'Reporte saldos disponibles'!G61</f>
        <v>6</v>
      </c>
      <c r="E33" s="9">
        <f>'Reporte saldos disponibles'!H61</f>
        <v>0</v>
      </c>
    </row>
    <row r="34" spans="1:5" x14ac:dyDescent="0.25">
      <c r="A34" s="1" t="str">
        <f>'Reporte saldos disponibles'!A142</f>
        <v>P14NBC83</v>
      </c>
      <c r="B34" s="1" t="str">
        <f>'Reporte saldos disponibles'!B142</f>
        <v xml:space="preserve">TORNILLERA 4.5  6.5 TITANIO # 1 READY  </v>
      </c>
      <c r="C34" s="9">
        <f>'Reporte saldos disponibles'!F142</f>
        <v>7</v>
      </c>
      <c r="D34" s="9">
        <f>'Reporte saldos disponibles'!G142</f>
        <v>6</v>
      </c>
      <c r="E34" s="9">
        <f>'Reporte saldos disponibles'!H142</f>
        <v>1</v>
      </c>
    </row>
    <row r="35" spans="1:5" x14ac:dyDescent="0.25">
      <c r="A35" s="1" t="str">
        <f>'Reporte saldos disponibles'!A102</f>
        <v>P14NAC67</v>
      </c>
      <c r="B35" s="1" t="str">
        <f>'Reporte saldos disponibles'!B102</f>
        <v xml:space="preserve">EQUIPO RMO PLACAS # 2   </v>
      </c>
      <c r="C35" s="9">
        <f>'Reporte saldos disponibles'!F102</f>
        <v>6</v>
      </c>
      <c r="D35" s="9">
        <f>'Reporte saldos disponibles'!G102</f>
        <v>5</v>
      </c>
      <c r="E35" s="9">
        <f>'Reporte saldos disponibles'!H102</f>
        <v>1</v>
      </c>
    </row>
    <row r="36" spans="1:5" x14ac:dyDescent="0.25">
      <c r="A36" s="1" t="str">
        <f>'Reporte saldos disponibles'!A65</f>
        <v>P13NBC24</v>
      </c>
      <c r="B36" s="1" t="str">
        <f>'Reporte saldos disponibles'!B65</f>
        <v xml:space="preserve">EQUIPO 3.5 TIT # 2 </v>
      </c>
      <c r="C36" s="9">
        <f>'Reporte saldos disponibles'!F65</f>
        <v>7</v>
      </c>
      <c r="D36" s="9">
        <f>'Reporte saldos disponibles'!G65</f>
        <v>5</v>
      </c>
      <c r="E36" s="9">
        <f>'Reporte saldos disponibles'!H65</f>
        <v>2</v>
      </c>
    </row>
    <row r="37" spans="1:5" x14ac:dyDescent="0.25">
      <c r="A37" s="1" t="str">
        <f>'Reporte saldos disponibles'!A147</f>
        <v>P14NCC95</v>
      </c>
      <c r="B37" s="1" t="str">
        <f>'Reporte saldos disponibles'!B147</f>
        <v xml:space="preserve">TORNILLERA AV # 1 ACERO   </v>
      </c>
      <c r="C37" s="9">
        <f>'Reporte saldos disponibles'!F147</f>
        <v>5</v>
      </c>
      <c r="D37" s="9">
        <f>'Reporte saldos disponibles'!G147</f>
        <v>5</v>
      </c>
      <c r="E37" s="9">
        <f>'Reporte saldos disponibles'!H147</f>
        <v>0</v>
      </c>
    </row>
    <row r="38" spans="1:5" x14ac:dyDescent="0.25">
      <c r="A38" s="1" t="str">
        <f>'Reporte saldos disponibles'!A85</f>
        <v>P15NEC125</v>
      </c>
      <c r="B38" s="1" t="str">
        <f>'Reporte saldos disponibles'!B85</f>
        <v xml:space="preserve">EQUIPO CERCLAJE # 1   </v>
      </c>
      <c r="C38" s="9">
        <f>'Reporte saldos disponibles'!F85</f>
        <v>6</v>
      </c>
      <c r="D38" s="9">
        <f>'Reporte saldos disponibles'!G85</f>
        <v>5</v>
      </c>
      <c r="E38" s="9">
        <f>'Reporte saldos disponibles'!H85</f>
        <v>1</v>
      </c>
    </row>
    <row r="39" spans="1:5" x14ac:dyDescent="0.25">
      <c r="A39" s="1" t="str">
        <f>'Reporte saldos disponibles'!A101</f>
        <v>P14NAC66</v>
      </c>
      <c r="B39" s="1" t="str">
        <f>'Reporte saldos disponibles'!B101</f>
        <v xml:space="preserve">EQUIPO RMO PLACAS # 1   </v>
      </c>
      <c r="C39" s="9">
        <f>'Reporte saldos disponibles'!F101</f>
        <v>8</v>
      </c>
      <c r="D39" s="9">
        <f>'Reporte saldos disponibles'!G101</f>
        <v>5</v>
      </c>
      <c r="E39" s="9">
        <f>'Reporte saldos disponibles'!H101</f>
        <v>3</v>
      </c>
    </row>
    <row r="40" spans="1:5" x14ac:dyDescent="0.25">
      <c r="A40" s="1" t="str">
        <f>'Reporte saldos disponibles'!A129</f>
        <v>P14NCC91</v>
      </c>
      <c r="B40" s="1" t="str">
        <f>'Reporte saldos disponibles'!B129</f>
        <v xml:space="preserve">RADIO DISTAL EQUIPO AV 1 ACERO   </v>
      </c>
      <c r="C40" s="9">
        <f>'Reporte saldos disponibles'!F129</f>
        <v>6</v>
      </c>
      <c r="D40" s="9">
        <f>'Reporte saldos disponibles'!G129</f>
        <v>5</v>
      </c>
      <c r="E40" s="9">
        <f>'Reporte saldos disponibles'!H129</f>
        <v>1</v>
      </c>
    </row>
    <row r="41" spans="1:5" x14ac:dyDescent="0.25">
      <c r="A41" s="1" t="str">
        <f>'Reporte saldos disponibles'!A135</f>
        <v>P14NBC81</v>
      </c>
      <c r="B41" s="1" t="str">
        <f>'Reporte saldos disponibles'!B135</f>
        <v xml:space="preserve">SET COLOCACION 4.5 6.5 # 2  </v>
      </c>
      <c r="C41" s="9">
        <f>'Reporte saldos disponibles'!F135</f>
        <v>4</v>
      </c>
      <c r="D41" s="9">
        <f>'Reporte saldos disponibles'!G135</f>
        <v>5</v>
      </c>
      <c r="E41" s="9">
        <f>'Reporte saldos disponibles'!H135</f>
        <v>-1</v>
      </c>
    </row>
    <row r="42" spans="1:5" x14ac:dyDescent="0.25">
      <c r="A42" s="1" t="str">
        <f>'Reporte saldos disponibles'!A145</f>
        <v>P14NBC84</v>
      </c>
      <c r="B42" s="1" t="str">
        <f>'Reporte saldos disponibles'!B145</f>
        <v xml:space="preserve">TORNILLERA 4.5 6.5 TITANIO #2 READY  </v>
      </c>
      <c r="C42" s="9">
        <f>'Reporte saldos disponibles'!F145</f>
        <v>5</v>
      </c>
      <c r="D42" s="9">
        <f>'Reporte saldos disponibles'!G145</f>
        <v>5</v>
      </c>
      <c r="E42" s="9">
        <f>'Reporte saldos disponibles'!H145</f>
        <v>0</v>
      </c>
    </row>
    <row r="43" spans="1:5" x14ac:dyDescent="0.25">
      <c r="A43" s="1" t="str">
        <f>'Reporte saldos disponibles'!A21</f>
        <v>P13NAC8</v>
      </c>
      <c r="B43" s="1" t="str">
        <f>'Reporte saldos disponibles'!B21</f>
        <v>ARIX MANO #2</v>
      </c>
      <c r="C43" s="9">
        <f>'Reporte saldos disponibles'!F21</f>
        <v>4</v>
      </c>
      <c r="D43" s="9">
        <f>'Reporte saldos disponibles'!G21</f>
        <v>4</v>
      </c>
      <c r="E43" s="9">
        <f>'Reporte saldos disponibles'!H21</f>
        <v>0</v>
      </c>
    </row>
    <row r="44" spans="1:5" x14ac:dyDescent="0.25">
      <c r="A44" s="1" t="str">
        <f>'Reporte saldos disponibles'!A120</f>
        <v>P14NDC109</v>
      </c>
      <c r="B44" s="1" t="str">
        <f>'Reporte saldos disponibles'!B120</f>
        <v xml:space="preserve">MOTOR GRIS PEQ # 2   </v>
      </c>
      <c r="C44" s="9">
        <f>'Reporte saldos disponibles'!F120</f>
        <v>5</v>
      </c>
      <c r="D44" s="9">
        <f>'Reporte saldos disponibles'!G120</f>
        <v>4</v>
      </c>
      <c r="E44" s="9">
        <f>'Reporte saldos disponibles'!H120</f>
        <v>1</v>
      </c>
    </row>
    <row r="45" spans="1:5" x14ac:dyDescent="0.25">
      <c r="A45" s="1" t="str">
        <f>'Reporte saldos disponibles'!A137</f>
        <v>P14NCC101</v>
      </c>
      <c r="B45" s="1" t="str">
        <f>'Reporte saldos disponibles'!B137</f>
        <v xml:space="preserve">SET IMPACTORES   </v>
      </c>
      <c r="C45" s="9">
        <f>'Reporte saldos disponibles'!F137</f>
        <v>5</v>
      </c>
      <c r="D45" s="9">
        <f>'Reporte saldos disponibles'!G137</f>
        <v>4</v>
      </c>
      <c r="E45" s="9">
        <f>'Reporte saldos disponibles'!H137</f>
        <v>1</v>
      </c>
    </row>
    <row r="46" spans="1:5" x14ac:dyDescent="0.25">
      <c r="A46" s="1" t="str">
        <f>'Reporte saldos disponibles'!A70</f>
        <v>P13NBC22</v>
      </c>
      <c r="B46" s="1" t="str">
        <f>'Reporte saldos disponibles'!B70</f>
        <v>EQUIPO 3.5 TIT IRENE # 4</v>
      </c>
      <c r="C46" s="9">
        <f>'Reporte saldos disponibles'!F70</f>
        <v>4</v>
      </c>
      <c r="D46" s="9">
        <f>'Reporte saldos disponibles'!G70</f>
        <v>4</v>
      </c>
      <c r="E46" s="9">
        <f>'Reporte saldos disponibles'!H70</f>
        <v>0</v>
      </c>
    </row>
    <row r="47" spans="1:5" x14ac:dyDescent="0.25">
      <c r="A47" s="1" t="str">
        <f>'Reporte saldos disponibles'!A24</f>
        <v>P13NDC42A</v>
      </c>
      <c r="B47" s="1" t="str">
        <f>'Reporte saldos disponibles'!B24</f>
        <v>CLAVO  EXPERT FEMUR #1   IMPLANTES</v>
      </c>
      <c r="C47" s="9">
        <f>'Reporte saldos disponibles'!F24</f>
        <v>4</v>
      </c>
      <c r="D47" s="9">
        <f>'Reporte saldos disponibles'!G24</f>
        <v>4</v>
      </c>
      <c r="E47" s="9">
        <f>'Reporte saldos disponibles'!H24</f>
        <v>0</v>
      </c>
    </row>
    <row r="48" spans="1:5" x14ac:dyDescent="0.25">
      <c r="A48" s="1" t="str">
        <f>'Reporte saldos disponibles'!A88</f>
        <v>P15NEC128</v>
      </c>
      <c r="B48" s="1" t="str">
        <f>'Reporte saldos disponibles'!B88</f>
        <v xml:space="preserve">EQUIPO CERCLAJE # 4   </v>
      </c>
      <c r="C48" s="9">
        <f>'Reporte saldos disponibles'!F88</f>
        <v>4</v>
      </c>
      <c r="D48" s="9">
        <f>'Reporte saldos disponibles'!G88</f>
        <v>4</v>
      </c>
      <c r="E48" s="9">
        <f>'Reporte saldos disponibles'!H88</f>
        <v>0</v>
      </c>
    </row>
    <row r="49" spans="1:5" x14ac:dyDescent="0.25">
      <c r="A49" s="1" t="str">
        <f>'Reporte saldos disponibles'!A136</f>
        <v>P14NBC82</v>
      </c>
      <c r="B49" s="1" t="str">
        <f>'Reporte saldos disponibles'!B136</f>
        <v xml:space="preserve">SET COLOCACION 4.5 6.5 # 3  </v>
      </c>
      <c r="C49" s="9">
        <f>'Reporte saldos disponibles'!F136</f>
        <v>5</v>
      </c>
      <c r="D49" s="9">
        <f>'Reporte saldos disponibles'!G136</f>
        <v>4</v>
      </c>
      <c r="E49" s="9">
        <f>'Reporte saldos disponibles'!H136</f>
        <v>1</v>
      </c>
    </row>
    <row r="50" spans="1:5" x14ac:dyDescent="0.25">
      <c r="A50" s="1" t="str">
        <f>'Reporte saldos disponibles'!A149</f>
        <v>P14NCC96</v>
      </c>
      <c r="B50" s="1" t="str">
        <f>'Reporte saldos disponibles'!B149</f>
        <v xml:space="preserve">TORNILLERA AV # 2 ACERO   </v>
      </c>
      <c r="C50" s="9">
        <f>'Reporte saldos disponibles'!F149</f>
        <v>3</v>
      </c>
      <c r="D50" s="9">
        <f>'Reporte saldos disponibles'!G149</f>
        <v>4</v>
      </c>
      <c r="E50" s="9">
        <f>'Reporte saldos disponibles'!H149</f>
        <v>-1</v>
      </c>
    </row>
    <row r="51" spans="1:5" x14ac:dyDescent="0.25">
      <c r="A51" s="1" t="str">
        <f>'Reporte saldos disponibles'!A104</f>
        <v>P14NAC69</v>
      </c>
      <c r="B51" s="1" t="str">
        <f>'Reporte saldos disponibles'!B104</f>
        <v xml:space="preserve">EQUIPO RMO PLACAS # 4   </v>
      </c>
      <c r="C51" s="9">
        <f>'Reporte saldos disponibles'!F104</f>
        <v>4</v>
      </c>
      <c r="D51" s="9">
        <f>'Reporte saldos disponibles'!G104</f>
        <v>3</v>
      </c>
      <c r="E51" s="9">
        <f>'Reporte saldos disponibles'!H104</f>
        <v>1</v>
      </c>
    </row>
    <row r="52" spans="1:5" x14ac:dyDescent="0.25">
      <c r="A52" s="1" t="str">
        <f>'Reporte saldos disponibles'!A73</f>
        <v>P14NBC74</v>
      </c>
      <c r="B52" s="1" t="str">
        <f>'Reporte saldos disponibles'!B73</f>
        <v xml:space="preserve">EQUIPO BASICO 3.5  # 1   </v>
      </c>
      <c r="C52" s="9">
        <f>'Reporte saldos disponibles'!F73</f>
        <v>4</v>
      </c>
      <c r="D52" s="9">
        <f>'Reporte saldos disponibles'!G73</f>
        <v>3</v>
      </c>
      <c r="E52" s="9">
        <f>'Reporte saldos disponibles'!H73</f>
        <v>1</v>
      </c>
    </row>
    <row r="53" spans="1:5" x14ac:dyDescent="0.25">
      <c r="A53" s="1" t="str">
        <f>'Reporte saldos disponibles'!A110</f>
        <v>P13NBC14</v>
      </c>
      <c r="B53" s="1" t="str">
        <f>'Reporte saldos disponibles'!B110</f>
        <v>MINIFRAGMENTOS 1.5 - 2 - 2.4 - 2.7</v>
      </c>
      <c r="C53" s="9">
        <f>'Reporte saldos disponibles'!F110</f>
        <v>4</v>
      </c>
      <c r="D53" s="9">
        <f>'Reporte saldos disponibles'!G110</f>
        <v>3</v>
      </c>
      <c r="E53" s="9">
        <f>'Reporte saldos disponibles'!H110</f>
        <v>1</v>
      </c>
    </row>
    <row r="54" spans="1:5" x14ac:dyDescent="0.25">
      <c r="A54" s="1" t="str">
        <f>'Reporte saldos disponibles'!A37</f>
        <v>P13NCC34</v>
      </c>
      <c r="B54" s="1" t="str">
        <f>'Reporte saldos disponibles'!B37</f>
        <v xml:space="preserve">CLAVO PERFECT TIBIA # 1   </v>
      </c>
      <c r="C54" s="9">
        <f>'Reporte saldos disponibles'!F37</f>
        <v>4</v>
      </c>
      <c r="D54" s="9">
        <f>'Reporte saldos disponibles'!G37</f>
        <v>3</v>
      </c>
      <c r="E54" s="9">
        <f>'Reporte saldos disponibles'!H37</f>
        <v>1</v>
      </c>
    </row>
    <row r="55" spans="1:5" x14ac:dyDescent="0.25">
      <c r="A55" s="1" t="str">
        <f>'Reporte saldos disponibles'!A144</f>
        <v>P14NBC87</v>
      </c>
      <c r="B55" s="1" t="str">
        <f>'Reporte saldos disponibles'!B144</f>
        <v xml:space="preserve">TORNILLERA 4.5 6.5 ACERO #2  </v>
      </c>
      <c r="C55" s="9">
        <f>'Reporte saldos disponibles'!F144</f>
        <v>3</v>
      </c>
      <c r="D55" s="9">
        <f>'Reporte saldos disponibles'!G144</f>
        <v>3</v>
      </c>
      <c r="E55" s="9">
        <f>'Reporte saldos disponibles'!H144</f>
        <v>0</v>
      </c>
    </row>
    <row r="56" spans="1:5" x14ac:dyDescent="0.25">
      <c r="A56" s="1" t="str">
        <f>'Reporte saldos disponibles'!A148</f>
        <v>P14NCC93</v>
      </c>
      <c r="B56" s="1" t="str">
        <f>'Reporte saldos disponibles'!B148</f>
        <v xml:space="preserve">TORNILLERA AV # 1 TITANIO   </v>
      </c>
      <c r="C56" s="9">
        <f>'Reporte saldos disponibles'!F148</f>
        <v>4</v>
      </c>
      <c r="D56" s="9">
        <f>'Reporte saldos disponibles'!G148</f>
        <v>3</v>
      </c>
      <c r="E56" s="9">
        <f>'Reporte saldos disponibles'!H148</f>
        <v>1</v>
      </c>
    </row>
    <row r="57" spans="1:5" x14ac:dyDescent="0.25">
      <c r="A57" s="1" t="str">
        <f>'Reporte saldos disponibles'!A60</f>
        <v>P13NBC26</v>
      </c>
      <c r="B57" s="1" t="str">
        <f>'Reporte saldos disponibles'!B60</f>
        <v>EQUIPO 3.5 ACERO # 1</v>
      </c>
      <c r="C57" s="9">
        <f>'Reporte saldos disponibles'!F60</f>
        <v>3</v>
      </c>
      <c r="D57" s="9">
        <f>'Reporte saldos disponibles'!G60</f>
        <v>3</v>
      </c>
      <c r="E57" s="9">
        <f>'Reporte saldos disponibles'!H60</f>
        <v>0</v>
      </c>
    </row>
    <row r="58" spans="1:5" x14ac:dyDescent="0.25">
      <c r="A58" s="1" t="str">
        <f>'Reporte saldos disponibles'!A74</f>
        <v>P14NBC75</v>
      </c>
      <c r="B58" s="1" t="str">
        <f>'Reporte saldos disponibles'!B74</f>
        <v xml:space="preserve">EQUIPO BASICO 4.5 # 1   </v>
      </c>
      <c r="C58" s="9">
        <f>'Reporte saldos disponibles'!F74</f>
        <v>4</v>
      </c>
      <c r="D58" s="9">
        <f>'Reporte saldos disponibles'!G74</f>
        <v>3</v>
      </c>
      <c r="E58" s="9">
        <f>'Reporte saldos disponibles'!H74</f>
        <v>1</v>
      </c>
    </row>
    <row r="59" spans="1:5" x14ac:dyDescent="0.25">
      <c r="A59" s="1" t="str">
        <f>'Reporte saldos disponibles'!A108</f>
        <v>P13NAC145</v>
      </c>
      <c r="B59" s="1" t="str">
        <f>'Reporte saldos disponibles'!B108</f>
        <v>INSTRUMENTAL DE ABORDAJE</v>
      </c>
      <c r="C59" s="9">
        <f>'Reporte saldos disponibles'!F108</f>
        <v>3</v>
      </c>
      <c r="D59" s="9">
        <f>'Reporte saldos disponibles'!G108</f>
        <v>3</v>
      </c>
      <c r="E59" s="9">
        <f>'Reporte saldos disponibles'!H108</f>
        <v>0</v>
      </c>
    </row>
    <row r="60" spans="1:5" x14ac:dyDescent="0.25">
      <c r="A60" s="1" t="str">
        <f>'Reporte saldos disponibles'!A23</f>
        <v>P13NAC6</v>
      </c>
      <c r="B60" s="1" t="str">
        <f>'Reporte saldos disponibles'!B23</f>
        <v xml:space="preserve">ARIX RADIO DISTAL #2 </v>
      </c>
      <c r="C60" s="9">
        <f>'Reporte saldos disponibles'!F23</f>
        <v>6</v>
      </c>
      <c r="D60" s="9">
        <f>'Reporte saldos disponibles'!G23</f>
        <v>3</v>
      </c>
      <c r="E60" s="9">
        <f>'Reporte saldos disponibles'!H23</f>
        <v>3</v>
      </c>
    </row>
    <row r="61" spans="1:5" x14ac:dyDescent="0.25">
      <c r="A61" s="1" t="str">
        <f>'Reporte saldos disponibles'!A48</f>
        <v>P13NDC143A</v>
      </c>
      <c r="B61" s="1" t="str">
        <f>'Reporte saldos disponibles'!B48</f>
        <v>CLAVO PFNA TIT #2  INSTRUMENTAL</v>
      </c>
      <c r="C61" s="9">
        <f>'Reporte saldos disponibles'!F48</f>
        <v>4</v>
      </c>
      <c r="D61" s="9">
        <f>'Reporte saldos disponibles'!G48</f>
        <v>3</v>
      </c>
      <c r="E61" s="9">
        <f>'Reporte saldos disponibles'!H48</f>
        <v>1</v>
      </c>
    </row>
    <row r="62" spans="1:5" x14ac:dyDescent="0.25">
      <c r="A62" s="1" t="str">
        <f>'Reporte saldos disponibles'!A66</f>
        <v>P13NBC25</v>
      </c>
      <c r="B62" s="1" t="str">
        <f>'Reporte saldos disponibles'!B66</f>
        <v xml:space="preserve">EQUIPO 3.5 TIT # 3 </v>
      </c>
      <c r="C62" s="9">
        <f>'Reporte saldos disponibles'!F66</f>
        <v>5</v>
      </c>
      <c r="D62" s="9">
        <f>'Reporte saldos disponibles'!G66</f>
        <v>3</v>
      </c>
      <c r="E62" s="9">
        <f>'Reporte saldos disponibles'!H66</f>
        <v>2</v>
      </c>
    </row>
    <row r="63" spans="1:5" x14ac:dyDescent="0.25">
      <c r="A63" s="1" t="str">
        <f>'Reporte saldos disponibles'!A92</f>
        <v>P14NBC72</v>
      </c>
      <c r="B63" s="1" t="str">
        <f>'Reporte saldos disponibles'!B92</f>
        <v xml:space="preserve">EQUIPO DHS DCS ACERO # 2  </v>
      </c>
      <c r="C63" s="9">
        <f>'Reporte saldos disponibles'!F92</f>
        <v>4</v>
      </c>
      <c r="D63" s="9">
        <f>'Reporte saldos disponibles'!G92</f>
        <v>3</v>
      </c>
      <c r="E63" s="9">
        <f>'Reporte saldos disponibles'!H92</f>
        <v>1</v>
      </c>
    </row>
    <row r="64" spans="1:5" x14ac:dyDescent="0.25">
      <c r="A64" s="1" t="str">
        <f>'Reporte saldos disponibles'!A44</f>
        <v>P13NDC39A</v>
      </c>
      <c r="B64" s="1" t="str">
        <f>'Reporte saldos disponibles'!B44</f>
        <v xml:space="preserve">CLAVO PFNA TIT # 1 IMPLANTES   </v>
      </c>
      <c r="C64" s="9">
        <f>'Reporte saldos disponibles'!F44</f>
        <v>5</v>
      </c>
      <c r="D64" s="9">
        <f>'Reporte saldos disponibles'!G44</f>
        <v>3</v>
      </c>
      <c r="E64" s="9">
        <f>'Reporte saldos disponibles'!H44</f>
        <v>2</v>
      </c>
    </row>
    <row r="65" spans="1:5" x14ac:dyDescent="0.25">
      <c r="A65" s="1" t="str">
        <f>'Reporte saldos disponibles'!A45</f>
        <v>P13NDC39B</v>
      </c>
      <c r="B65" s="1" t="str">
        <f>'Reporte saldos disponibles'!B45</f>
        <v xml:space="preserve">CLAVO PFNA TIT # 1 INSTRUMENTAL   </v>
      </c>
      <c r="C65" s="9">
        <f>'Reporte saldos disponibles'!F45</f>
        <v>5</v>
      </c>
      <c r="D65" s="9">
        <f>'Reporte saldos disponibles'!G45</f>
        <v>3</v>
      </c>
      <c r="E65" s="9">
        <f>'Reporte saldos disponibles'!H45</f>
        <v>2</v>
      </c>
    </row>
    <row r="66" spans="1:5" x14ac:dyDescent="0.25">
      <c r="A66" s="1" t="str">
        <f>'Reporte saldos disponibles'!A51</f>
        <v>P13NCC31</v>
      </c>
      <c r="B66" s="1" t="str">
        <f>'Reporte saldos disponibles'!B51</f>
        <v xml:space="preserve">CLAVO TIBIA DTN   </v>
      </c>
      <c r="C66" s="9">
        <f>'Reporte saldos disponibles'!F51</f>
        <v>4</v>
      </c>
      <c r="D66" s="9">
        <f>'Reporte saldos disponibles'!G51</f>
        <v>3</v>
      </c>
      <c r="E66" s="9">
        <f>'Reporte saldos disponibles'!H51</f>
        <v>1</v>
      </c>
    </row>
    <row r="67" spans="1:5" x14ac:dyDescent="0.25">
      <c r="A67" s="1" t="str">
        <f>'Reporte saldos disponibles'!A132</f>
        <v>P14NCC89</v>
      </c>
      <c r="B67" s="1" t="str">
        <f>'Reporte saldos disponibles'!B132</f>
        <v xml:space="preserve">RADIO DISTAL EQUIPO AV TITANIO #2   </v>
      </c>
      <c r="C67" s="9">
        <f>'Reporte saldos disponibles'!F132</f>
        <v>6</v>
      </c>
      <c r="D67" s="9">
        <f>'Reporte saldos disponibles'!G132</f>
        <v>3</v>
      </c>
      <c r="E67" s="9">
        <f>'Reporte saldos disponibles'!H132</f>
        <v>3</v>
      </c>
    </row>
    <row r="68" spans="1:5" x14ac:dyDescent="0.25">
      <c r="A68" s="1" t="str">
        <f>'Reporte saldos disponibles'!A11</f>
        <v>P14NAC63</v>
      </c>
      <c r="B68" s="1" t="str">
        <f>'Reporte saldos disponibles'!B11</f>
        <v xml:space="preserve">ACUTEC 2.5 3.5 4.0 # 2 </v>
      </c>
      <c r="C68" s="9">
        <f>'Reporte saldos disponibles'!F11</f>
        <v>4</v>
      </c>
      <c r="D68" s="9">
        <f>'Reporte saldos disponibles'!G11</f>
        <v>3</v>
      </c>
      <c r="E68" s="9">
        <f>'Reporte saldos disponibles'!H11</f>
        <v>1</v>
      </c>
    </row>
    <row r="69" spans="1:5" x14ac:dyDescent="0.25">
      <c r="A69" s="1" t="str">
        <f>'Reporte saldos disponibles'!A39</f>
        <v>P13NDC40A</v>
      </c>
      <c r="B69" s="1" t="str">
        <f>'Reporte saldos disponibles'!B39</f>
        <v>CLAVO PFNA  ACERO # 1   INSTRUMENTAL</v>
      </c>
      <c r="C69" s="9">
        <f>'Reporte saldos disponibles'!F39</f>
        <v>3</v>
      </c>
      <c r="D69" s="9">
        <f>'Reporte saldos disponibles'!G39</f>
        <v>3</v>
      </c>
      <c r="E69" s="9">
        <f>'Reporte saldos disponibles'!H39</f>
        <v>0</v>
      </c>
    </row>
    <row r="70" spans="1:5" x14ac:dyDescent="0.25">
      <c r="A70" s="1" t="str">
        <f>'Reporte saldos disponibles'!A40</f>
        <v>P13NDC40B</v>
      </c>
      <c r="B70" s="1" t="str">
        <f>'Reporte saldos disponibles'!B40</f>
        <v xml:space="preserve">CLAVO PFNA  ACERO # 1 IMPLANTES    </v>
      </c>
      <c r="C70" s="9">
        <f>'Reporte saldos disponibles'!F40</f>
        <v>3</v>
      </c>
      <c r="D70" s="9">
        <f>'Reporte saldos disponibles'!G40</f>
        <v>3</v>
      </c>
      <c r="E70" s="9">
        <f>'Reporte saldos disponibles'!H40</f>
        <v>0</v>
      </c>
    </row>
    <row r="71" spans="1:5" x14ac:dyDescent="0.25">
      <c r="A71" s="1" t="str">
        <f>'Reporte saldos disponibles'!A47</f>
        <v>P13NDC143B</v>
      </c>
      <c r="B71" s="1" t="str">
        <f>'Reporte saldos disponibles'!B47</f>
        <v xml:space="preserve">CLAVO PFNA TIT #2  IMP   </v>
      </c>
      <c r="C71" s="9">
        <f>'Reporte saldos disponibles'!F47</f>
        <v>4</v>
      </c>
      <c r="D71" s="9">
        <f>'Reporte saldos disponibles'!G47</f>
        <v>3</v>
      </c>
      <c r="E71" s="9">
        <f>'Reporte saldos disponibles'!H47</f>
        <v>1</v>
      </c>
    </row>
    <row r="72" spans="1:5" x14ac:dyDescent="0.25">
      <c r="A72" s="1" t="str">
        <f>'Reporte saldos disponibles'!A93</f>
        <v>P14NBC70</v>
      </c>
      <c r="B72" s="1" t="str">
        <f>'Reporte saldos disponibles'!B93</f>
        <v xml:space="preserve">EQUIPO DHS DCS TITANIO.   </v>
      </c>
      <c r="C72" s="9">
        <f>'Reporte saldos disponibles'!F93</f>
        <v>4</v>
      </c>
      <c r="D72" s="9">
        <f>'Reporte saldos disponibles'!G93</f>
        <v>3</v>
      </c>
      <c r="E72" s="9">
        <f>'Reporte saldos disponibles'!H93</f>
        <v>1</v>
      </c>
    </row>
    <row r="73" spans="1:5" x14ac:dyDescent="0.25">
      <c r="A73" s="1" t="str">
        <f>'Reporte saldos disponibles'!A127</f>
        <v>P13NEC47</v>
      </c>
      <c r="B73" s="1" t="str">
        <f>'Reporte saldos disponibles'!B127</f>
        <v xml:space="preserve">PROTESIS DE THOMPSON # 2   </v>
      </c>
      <c r="C73" s="9">
        <f>'Reporte saldos disponibles'!F127</f>
        <v>4</v>
      </c>
      <c r="D73" s="9">
        <f>'Reporte saldos disponibles'!G127</f>
        <v>3</v>
      </c>
      <c r="E73" s="9">
        <f>'Reporte saldos disponibles'!H127</f>
        <v>1</v>
      </c>
    </row>
    <row r="74" spans="1:5" x14ac:dyDescent="0.25">
      <c r="A74" s="1" t="str">
        <f>'Reporte saldos disponibles'!A143</f>
        <v>P14NBC86</v>
      </c>
      <c r="B74" s="1" t="str">
        <f>'Reporte saldos disponibles'!B143</f>
        <v xml:space="preserve">TORNILLERA 4.5 6.5 ACERO #1  </v>
      </c>
      <c r="C74" s="9">
        <f>'Reporte saldos disponibles'!F143</f>
        <v>4</v>
      </c>
      <c r="D74" s="9">
        <f>'Reporte saldos disponibles'!G143</f>
        <v>3</v>
      </c>
      <c r="E74" s="9">
        <f>'Reporte saldos disponibles'!H143</f>
        <v>1</v>
      </c>
    </row>
    <row r="75" spans="1:5" x14ac:dyDescent="0.25">
      <c r="A75" s="1" t="str">
        <f>'Reporte saldos disponibles'!A64</f>
        <v>P13NBC23</v>
      </c>
      <c r="B75" s="1" t="str">
        <f>'Reporte saldos disponibles'!B64</f>
        <v>EQUIPO 3.5 TIT # 1</v>
      </c>
      <c r="C75" s="9">
        <f>'Reporte saldos disponibles'!F64</f>
        <v>3</v>
      </c>
      <c r="D75" s="9">
        <f>'Reporte saldos disponibles'!G64</f>
        <v>2</v>
      </c>
      <c r="E75" s="9">
        <f>'Reporte saldos disponibles'!H64</f>
        <v>1</v>
      </c>
    </row>
    <row r="76" spans="1:5" x14ac:dyDescent="0.25">
      <c r="A76" s="1" t="str">
        <f>'Reporte saldos disponibles'!A7</f>
        <v>P13NEC51</v>
      </c>
      <c r="B76" s="1" t="str">
        <f>'Reporte saldos disponibles'!B7</f>
        <v xml:space="preserve"> EQUIPO CLAVOS TENN # 1    </v>
      </c>
      <c r="C76" s="9">
        <f>'Reporte saldos disponibles'!F7</f>
        <v>3</v>
      </c>
      <c r="D76" s="9">
        <f>'Reporte saldos disponibles'!G7</f>
        <v>2</v>
      </c>
      <c r="E76" s="9">
        <f>'Reporte saldos disponibles'!H7</f>
        <v>1</v>
      </c>
    </row>
    <row r="77" spans="1:5" x14ac:dyDescent="0.25">
      <c r="A77" s="1" t="str">
        <f>'Reporte saldos disponibles'!A107</f>
        <v>P13NEC45</v>
      </c>
      <c r="B77" s="1" t="str">
        <f>'Reporte saldos disponibles'!B107</f>
        <v xml:space="preserve">INSTRUMENTAL DE  PELVIS   </v>
      </c>
      <c r="C77" s="9">
        <f>'Reporte saldos disponibles'!F107</f>
        <v>3</v>
      </c>
      <c r="D77" s="9">
        <f>'Reporte saldos disponibles'!G107</f>
        <v>2</v>
      </c>
      <c r="E77" s="9">
        <f>'Reporte saldos disponibles'!H107</f>
        <v>1</v>
      </c>
    </row>
    <row r="78" spans="1:5" x14ac:dyDescent="0.25">
      <c r="A78" s="1" t="str">
        <f>'Reporte saldos disponibles'!A14</f>
        <v>P13NAC3</v>
      </c>
      <c r="B78" s="1" t="str">
        <f>'Reporte saldos disponibles'!B14</f>
        <v xml:space="preserve">ARIX CLAVICULA #2 </v>
      </c>
      <c r="C78" s="9">
        <f>'Reporte saldos disponibles'!F14</f>
        <v>3</v>
      </c>
      <c r="D78" s="9">
        <f>'Reporte saldos disponibles'!G14</f>
        <v>2</v>
      </c>
      <c r="E78" s="9">
        <f>'Reporte saldos disponibles'!H14</f>
        <v>1</v>
      </c>
    </row>
    <row r="79" spans="1:5" x14ac:dyDescent="0.25">
      <c r="A79" s="1" t="str">
        <f>'Reporte saldos disponibles'!A34</f>
        <v>P13NCC36B</v>
      </c>
      <c r="B79" s="1" t="str">
        <f>'Reporte saldos disponibles'!B34</f>
        <v xml:space="preserve">CLAVO HUMERO TITANIO  # 1 TORNILLO  </v>
      </c>
      <c r="C79" s="9">
        <f>'Reporte saldos disponibles'!F34</f>
        <v>2</v>
      </c>
      <c r="D79" s="9">
        <f>'Reporte saldos disponibles'!G34</f>
        <v>2</v>
      </c>
      <c r="E79" s="9">
        <f>'Reporte saldos disponibles'!H34</f>
        <v>0</v>
      </c>
    </row>
    <row r="80" spans="1:5" x14ac:dyDescent="0.25">
      <c r="A80" s="1" t="str">
        <f>'Reporte saldos disponibles'!A35</f>
        <v>P13NCC37A</v>
      </c>
      <c r="B80" s="1" t="str">
        <f>'Reporte saldos disponibles'!B35</f>
        <v xml:space="preserve">CLAVO HUMERO TITANIO # 2   </v>
      </c>
      <c r="C80" s="9">
        <f>'Reporte saldos disponibles'!F35</f>
        <v>2</v>
      </c>
      <c r="D80" s="9">
        <f>'Reporte saldos disponibles'!G35</f>
        <v>2</v>
      </c>
      <c r="E80" s="9">
        <f>'Reporte saldos disponibles'!H35</f>
        <v>0</v>
      </c>
    </row>
    <row r="81" spans="1:5" x14ac:dyDescent="0.25">
      <c r="A81" s="1" t="str">
        <f>'Reporte saldos disponibles'!A99</f>
        <v>P14NAC64</v>
      </c>
      <c r="B81" s="1" t="str">
        <f>'Reporte saldos disponibles'!B99</f>
        <v xml:space="preserve">EQUIPO RMO CLAVOS # 1   </v>
      </c>
      <c r="C81" s="9">
        <f>'Reporte saldos disponibles'!F99</f>
        <v>3</v>
      </c>
      <c r="D81" s="9">
        <f>'Reporte saldos disponibles'!G99</f>
        <v>2</v>
      </c>
      <c r="E81" s="9">
        <f>'Reporte saldos disponibles'!H99</f>
        <v>1</v>
      </c>
    </row>
    <row r="82" spans="1:5" x14ac:dyDescent="0.25">
      <c r="A82" s="1" t="str">
        <f>'Reporte saldos disponibles'!A29</f>
        <v>P13NDC144B</v>
      </c>
      <c r="B82" s="1" t="str">
        <f>'Reporte saldos disponibles'!B29</f>
        <v xml:space="preserve">CLAVO FEMUR DFN IMPLANTES   </v>
      </c>
      <c r="C82" s="9">
        <f>'Reporte saldos disponibles'!F29</f>
        <v>3</v>
      </c>
      <c r="D82" s="9">
        <f>'Reporte saldos disponibles'!G29</f>
        <v>2</v>
      </c>
      <c r="E82" s="9">
        <f>'Reporte saldos disponibles'!H29</f>
        <v>1</v>
      </c>
    </row>
    <row r="83" spans="1:5" x14ac:dyDescent="0.25">
      <c r="A83" s="1" t="str">
        <f>'Reporte saldos disponibles'!A30</f>
        <v>P13NDC144A</v>
      </c>
      <c r="B83" s="1" t="str">
        <f>'Reporte saldos disponibles'!B30</f>
        <v xml:space="preserve">CLAVO FEMUR DFN INSTRUMENTAL   </v>
      </c>
      <c r="C83" s="9">
        <f>'Reporte saldos disponibles'!F30</f>
        <v>3</v>
      </c>
      <c r="D83" s="9">
        <f>'Reporte saldos disponibles'!G30</f>
        <v>2</v>
      </c>
      <c r="E83" s="9">
        <f>'Reporte saldos disponibles'!H30</f>
        <v>1</v>
      </c>
    </row>
    <row r="84" spans="1:5" x14ac:dyDescent="0.25">
      <c r="A84" s="1" t="str">
        <f>'Reporte saldos disponibles'!A36</f>
        <v>P13NCC37B</v>
      </c>
      <c r="B84" s="1" t="str">
        <f>'Reporte saldos disponibles'!B36</f>
        <v xml:space="preserve">CLAVO HUMERO TITANIO # 2 TOR   </v>
      </c>
      <c r="C84" s="9">
        <f>'Reporte saldos disponibles'!F36</f>
        <v>2</v>
      </c>
      <c r="D84" s="9">
        <f>'Reporte saldos disponibles'!G36</f>
        <v>2</v>
      </c>
      <c r="E84" s="9">
        <f>'Reporte saldos disponibles'!H36</f>
        <v>0</v>
      </c>
    </row>
    <row r="85" spans="1:5" x14ac:dyDescent="0.25">
      <c r="A85" s="1" t="str">
        <f>'Reporte saldos disponibles'!A95</f>
        <v>P14NCC97</v>
      </c>
      <c r="B85" s="1" t="str">
        <f>'Reporte saldos disponibles'!B95</f>
        <v xml:space="preserve">EQUIPO HUMERO PROXIMAL TIPO LISS   </v>
      </c>
      <c r="C85" s="9">
        <f>'Reporte saldos disponibles'!F95</f>
        <v>2</v>
      </c>
      <c r="D85" s="9">
        <f>'Reporte saldos disponibles'!G95</f>
        <v>2</v>
      </c>
      <c r="E85" s="9">
        <f>'Reporte saldos disponibles'!H95</f>
        <v>0</v>
      </c>
    </row>
    <row r="86" spans="1:5" x14ac:dyDescent="0.25">
      <c r="A86" s="1" t="str">
        <f>'Reporte saldos disponibles'!A130</f>
        <v>P14NCC88A</v>
      </c>
      <c r="B86" s="1" t="str">
        <f>'Reporte saldos disponibles'!B130</f>
        <v>RADIO DISTAL EQUIPO AV TITANIO #1 - IMPLANTES</v>
      </c>
      <c r="C86" s="9">
        <f>'Reporte saldos disponibles'!F130</f>
        <v>3</v>
      </c>
      <c r="D86" s="9">
        <f>'Reporte saldos disponibles'!G130</f>
        <v>2</v>
      </c>
      <c r="E86" s="9">
        <f>'Reporte saldos disponibles'!H130</f>
        <v>1</v>
      </c>
    </row>
    <row r="87" spans="1:5" x14ac:dyDescent="0.25">
      <c r="A87" s="1" t="str">
        <f>'Reporte saldos disponibles'!A146</f>
        <v>P14NBC85</v>
      </c>
      <c r="B87" s="1" t="str">
        <f>'Reporte saldos disponibles'!B146</f>
        <v xml:space="preserve">TORNILLERA 4.5 6.5 TITANIO #3 READY  </v>
      </c>
      <c r="C87" s="9">
        <f>'Reporte saldos disponibles'!F146</f>
        <v>3</v>
      </c>
      <c r="D87" s="9">
        <f>'Reporte saldos disponibles'!G146</f>
        <v>2</v>
      </c>
      <c r="E87" s="9">
        <f>'Reporte saldos disponibles'!H146</f>
        <v>1</v>
      </c>
    </row>
    <row r="88" spans="1:5" x14ac:dyDescent="0.25">
      <c r="A88" s="1" t="str">
        <f>'Reporte saldos disponibles'!A38</f>
        <v>P13NCC35</v>
      </c>
      <c r="B88" s="1" t="str">
        <f>'Reporte saldos disponibles'!B38</f>
        <v xml:space="preserve">CLAVO PERFECT TIBIA # 2   </v>
      </c>
      <c r="C88" s="9">
        <f>'Reporte saldos disponibles'!F38</f>
        <v>2</v>
      </c>
      <c r="D88" s="9">
        <f>'Reporte saldos disponibles'!G38</f>
        <v>1</v>
      </c>
      <c r="E88" s="9">
        <f>'Reporte saldos disponibles'!H38</f>
        <v>1</v>
      </c>
    </row>
    <row r="89" spans="1:5" x14ac:dyDescent="0.25">
      <c r="A89" s="1" t="str">
        <f>'Reporte saldos disponibles'!A42</f>
        <v>P13NDC41B</v>
      </c>
      <c r="B89" s="1" t="str">
        <f>'Reporte saldos disponibles'!B42</f>
        <v xml:space="preserve">CLAVO PFNA ACERO # 2  INSTRUMENTAL   </v>
      </c>
      <c r="C89" s="9">
        <f>'Reporte saldos disponibles'!F42</f>
        <v>1</v>
      </c>
      <c r="D89" s="9">
        <f>'Reporte saldos disponibles'!G42</f>
        <v>1</v>
      </c>
      <c r="E89" s="9">
        <f>'Reporte saldos disponibles'!H42</f>
        <v>0</v>
      </c>
    </row>
    <row r="90" spans="1:5" x14ac:dyDescent="0.25">
      <c r="A90" s="1" t="str">
        <f>'Reporte saldos disponibles'!A109</f>
        <v>P13NEC48</v>
      </c>
      <c r="B90" s="1" t="str">
        <f>'Reporte saldos disponibles'!B109</f>
        <v xml:space="preserve">INSTRUMENTAL OSTEOTOMOS   </v>
      </c>
      <c r="C90" s="9">
        <f>'Reporte saldos disponibles'!F109</f>
        <v>2</v>
      </c>
      <c r="D90" s="9">
        <f>'Reporte saldos disponibles'!G109</f>
        <v>1</v>
      </c>
      <c r="E90" s="9">
        <f>'Reporte saldos disponibles'!H109</f>
        <v>1</v>
      </c>
    </row>
    <row r="91" spans="1:5" x14ac:dyDescent="0.25">
      <c r="A91" s="1" t="str">
        <f>'Reporte saldos disponibles'!A122</f>
        <v>P13NBC16</v>
      </c>
      <c r="B91" s="1" t="str">
        <f>'Reporte saldos disponibles'!B122</f>
        <v>PINZA COLINEAL</v>
      </c>
      <c r="C91" s="9">
        <f>'Reporte saldos disponibles'!F122</f>
        <v>2</v>
      </c>
      <c r="D91" s="9">
        <f>'Reporte saldos disponibles'!G122</f>
        <v>1</v>
      </c>
      <c r="E91" s="9">
        <f>'Reporte saldos disponibles'!H122</f>
        <v>1</v>
      </c>
    </row>
    <row r="92" spans="1:5" x14ac:dyDescent="0.25">
      <c r="A92" s="1" t="str">
        <f>'Reporte saldos disponibles'!A13</f>
        <v>P13NAC2</v>
      </c>
      <c r="B92" s="1" t="str">
        <f>'Reporte saldos disponibles'!B13</f>
        <v xml:space="preserve">ARIX CLAVICULA #1 </v>
      </c>
      <c r="C92" s="9">
        <f>'Reporte saldos disponibles'!F13</f>
        <v>2</v>
      </c>
      <c r="D92" s="9">
        <f>'Reporte saldos disponibles'!G13</f>
        <v>1</v>
      </c>
      <c r="E92" s="9">
        <f>'Reporte saldos disponibles'!H13</f>
        <v>1</v>
      </c>
    </row>
    <row r="93" spans="1:5" x14ac:dyDescent="0.25">
      <c r="A93" s="1" t="str">
        <f>'Reporte saldos disponibles'!A17</f>
        <v>P13NAC11</v>
      </c>
      <c r="B93" s="1" t="str">
        <f>'Reporte saldos disponibles'!B17</f>
        <v>ARIX FIBULA #2</v>
      </c>
      <c r="C93" s="9">
        <f>'Reporte saldos disponibles'!F17</f>
        <v>2</v>
      </c>
      <c r="D93" s="9">
        <f>'Reporte saldos disponibles'!G17</f>
        <v>1</v>
      </c>
      <c r="E93" s="9">
        <f>'Reporte saldos disponibles'!H17</f>
        <v>1</v>
      </c>
    </row>
    <row r="94" spans="1:5" x14ac:dyDescent="0.25">
      <c r="A94" s="1" t="str">
        <f>'Reporte saldos disponibles'!A50</f>
        <v>P13NDC44B</v>
      </c>
      <c r="B94" s="1" t="str">
        <f>'Reporte saldos disponibles'!B50</f>
        <v>CLAVO RETROGRADO ACERO TITANIO INSTRUMENTAL</v>
      </c>
      <c r="C94" s="9">
        <f>'Reporte saldos disponibles'!F50</f>
        <v>1</v>
      </c>
      <c r="D94" s="9">
        <f>'Reporte saldos disponibles'!G50</f>
        <v>1</v>
      </c>
      <c r="E94" s="9">
        <f>'Reporte saldos disponibles'!H50</f>
        <v>0</v>
      </c>
    </row>
    <row r="95" spans="1:5" x14ac:dyDescent="0.25">
      <c r="A95" s="1" t="str">
        <f>'Reporte saldos disponibles'!A25</f>
        <v>P13NDC43A</v>
      </c>
      <c r="B95" s="1" t="str">
        <f>'Reporte saldos disponibles'!B25</f>
        <v xml:space="preserve">CLAVO EXPERT FEMUR # 2  IMPLANTES   </v>
      </c>
      <c r="C95" s="9">
        <f>'Reporte saldos disponibles'!F25</f>
        <v>2</v>
      </c>
      <c r="D95" s="9">
        <f>'Reporte saldos disponibles'!G25</f>
        <v>1</v>
      </c>
      <c r="E95" s="9">
        <f>'Reporte saldos disponibles'!H25</f>
        <v>1</v>
      </c>
    </row>
    <row r="96" spans="1:5" x14ac:dyDescent="0.25">
      <c r="A96" s="1" t="str">
        <f>'Reporte saldos disponibles'!A26</f>
        <v>P13NDC43B</v>
      </c>
      <c r="B96" s="1" t="str">
        <f>'Reporte saldos disponibles'!B26</f>
        <v>CLAVO EXPERT FEMUR # 2  INSTRUMENTAL</v>
      </c>
      <c r="C96" s="9">
        <f>'Reporte saldos disponibles'!F26</f>
        <v>2</v>
      </c>
      <c r="D96" s="9">
        <f>'Reporte saldos disponibles'!G26</f>
        <v>1</v>
      </c>
      <c r="E96" s="9">
        <f>'Reporte saldos disponibles'!H26</f>
        <v>1</v>
      </c>
    </row>
    <row r="97" spans="1:5" x14ac:dyDescent="0.25">
      <c r="A97" s="1" t="str">
        <f>'Reporte saldos disponibles'!A31</f>
        <v>P13NCC38B</v>
      </c>
      <c r="B97" s="1" t="str">
        <f>'Reporte saldos disponibles'!B31</f>
        <v xml:space="preserve">CLAVO HUMERO ACERO # 1   </v>
      </c>
      <c r="C97" s="9">
        <f>'Reporte saldos disponibles'!F31</f>
        <v>2</v>
      </c>
      <c r="D97" s="9">
        <f>'Reporte saldos disponibles'!G31</f>
        <v>1</v>
      </c>
      <c r="E97" s="9">
        <f>'Reporte saldos disponibles'!H31</f>
        <v>1</v>
      </c>
    </row>
    <row r="98" spans="1:5" x14ac:dyDescent="0.25">
      <c r="A98" s="1" t="str">
        <f>'Reporte saldos disponibles'!A32</f>
        <v>P13NCC38A</v>
      </c>
      <c r="B98" s="1" t="str">
        <f>'Reporte saldos disponibles'!B32</f>
        <v xml:space="preserve">CLAVO HUMERO ACERO # 1 TORNILLO   </v>
      </c>
      <c r="C98" s="9">
        <f>'Reporte saldos disponibles'!F32</f>
        <v>2</v>
      </c>
      <c r="D98" s="9">
        <f>'Reporte saldos disponibles'!G32</f>
        <v>1</v>
      </c>
      <c r="E98" s="9">
        <f>'Reporte saldos disponibles'!H32</f>
        <v>1</v>
      </c>
    </row>
    <row r="99" spans="1:5" x14ac:dyDescent="0.25">
      <c r="A99" s="1" t="str">
        <f>'Reporte saldos disponibles'!A41</f>
        <v>P13NDC41A</v>
      </c>
      <c r="B99" s="1" t="str">
        <f>'Reporte saldos disponibles'!B41</f>
        <v xml:space="preserve">CLAVO PFNA ACERO # 2  IMPLANTES    </v>
      </c>
      <c r="C99" s="9">
        <f>'Reporte saldos disponibles'!F41</f>
        <v>1</v>
      </c>
      <c r="D99" s="9">
        <f>'Reporte saldos disponibles'!G41</f>
        <v>1</v>
      </c>
      <c r="E99" s="9">
        <f>'Reporte saldos disponibles'!H41</f>
        <v>0</v>
      </c>
    </row>
    <row r="100" spans="1:5" x14ac:dyDescent="0.25">
      <c r="A100" s="1" t="str">
        <f>'Reporte saldos disponibles'!A49</f>
        <v>P13NDC44A</v>
      </c>
      <c r="B100" s="1" t="str">
        <f>'Reporte saldos disponibles'!B49</f>
        <v xml:space="preserve">CLAVO RETROGRADO ACERO TITANIO IMPLANTES   </v>
      </c>
      <c r="C100" s="9">
        <f>'Reporte saldos disponibles'!F49</f>
        <v>1</v>
      </c>
      <c r="D100" s="9">
        <f>'Reporte saldos disponibles'!G49</f>
        <v>1</v>
      </c>
      <c r="E100" s="9">
        <f>'Reporte saldos disponibles'!H49</f>
        <v>0</v>
      </c>
    </row>
    <row r="101" spans="1:5" x14ac:dyDescent="0.25">
      <c r="A101" s="1" t="str">
        <f>'Reporte saldos disponibles'!A54</f>
        <v>P13NCC33</v>
      </c>
      <c r="B101" s="1" t="str">
        <f>'Reporte saldos disponibles'!B54</f>
        <v xml:space="preserve">CLAVO TIBIA NAVIGATOR TIT #2   </v>
      </c>
      <c r="C101" s="9">
        <f>'Reporte saldos disponibles'!F54</f>
        <v>2</v>
      </c>
      <c r="D101" s="9">
        <f>'Reporte saldos disponibles'!G54</f>
        <v>1</v>
      </c>
      <c r="E101" s="9">
        <f>'Reporte saldos disponibles'!H54</f>
        <v>1</v>
      </c>
    </row>
    <row r="102" spans="1:5" x14ac:dyDescent="0.25">
      <c r="A102" s="1" t="str">
        <f>'Reporte saldos disponibles'!A106</f>
        <v>P13NBC30</v>
      </c>
      <c r="B102" s="1" t="str">
        <f>'Reporte saldos disponibles'!B106</f>
        <v>INSTRUMENTAL 3.5</v>
      </c>
      <c r="C102" s="9">
        <f>'Reporte saldos disponibles'!F106</f>
        <v>2</v>
      </c>
      <c r="D102" s="9">
        <f>'Reporte saldos disponibles'!G106</f>
        <v>1</v>
      </c>
      <c r="E102" s="9">
        <f>'Reporte saldos disponibles'!H106</f>
        <v>1</v>
      </c>
    </row>
    <row r="103" spans="1:5" x14ac:dyDescent="0.25">
      <c r="A103" s="1" t="str">
        <f>'Reporte saldos disponibles'!A121</f>
        <v>P14NDC111</v>
      </c>
      <c r="B103" s="1" t="str">
        <f>'Reporte saldos disponibles'!B121</f>
        <v xml:space="preserve">MOTOR MAS SIERRA GRIS # 2   </v>
      </c>
      <c r="C103" s="9">
        <f>'Reporte saldos disponibles'!F121</f>
        <v>2</v>
      </c>
      <c r="D103" s="9">
        <f>'Reporte saldos disponibles'!G121</f>
        <v>1</v>
      </c>
      <c r="E103" s="9">
        <f>'Reporte saldos disponibles'!H121</f>
        <v>1</v>
      </c>
    </row>
    <row r="104" spans="1:5" x14ac:dyDescent="0.25">
      <c r="A104" s="1" t="str">
        <f>'Reporte saldos disponibles'!A126</f>
        <v>P13NEC46</v>
      </c>
      <c r="B104" s="1" t="str">
        <f>'Reporte saldos disponibles'!B126</f>
        <v xml:space="preserve">PROTESIS DE THOMPSON # 1   </v>
      </c>
      <c r="C104" s="9">
        <f>'Reporte saldos disponibles'!F126</f>
        <v>2</v>
      </c>
      <c r="D104" s="9">
        <f>'Reporte saldos disponibles'!G126</f>
        <v>1</v>
      </c>
      <c r="E104" s="9">
        <f>'Reporte saldos disponibles'!H126</f>
        <v>1</v>
      </c>
    </row>
    <row r="105" spans="1:5" x14ac:dyDescent="0.25">
      <c r="A105" s="1" t="str">
        <f>'Reporte saldos disponibles'!A151</f>
        <v>P14NBC73</v>
      </c>
      <c r="B105" s="1" t="str">
        <f>'Reporte saldos disponibles'!B151</f>
        <v xml:space="preserve">TORNILLERA DHS DCS MAS BASICO ACERO # 2  </v>
      </c>
      <c r="C105" s="9">
        <f>'Reporte saldos disponibles'!F151</f>
        <v>2</v>
      </c>
      <c r="D105" s="9">
        <f>'Reporte saldos disponibles'!G151</f>
        <v>1</v>
      </c>
      <c r="E105" s="9">
        <f>'Reporte saldos disponibles'!H151</f>
        <v>1</v>
      </c>
    </row>
    <row r="106" spans="1:5" x14ac:dyDescent="0.25">
      <c r="A106" s="1" t="str">
        <f>'Reporte saldos disponibles'!A153</f>
        <v>P15NDC132</v>
      </c>
      <c r="B106" s="1" t="str">
        <f>'Reporte saldos disponibles'!B153</f>
        <v>TORNILLERIA 3.5 ACERO #1</v>
      </c>
      <c r="C106" s="9">
        <f>'Reporte saldos disponibles'!F153</f>
        <v>2</v>
      </c>
      <c r="D106" s="9">
        <f>'Reporte saldos disponibles'!G153</f>
        <v>1</v>
      </c>
      <c r="E106" s="9">
        <f>'Reporte saldos disponibles'!H153</f>
        <v>1</v>
      </c>
    </row>
    <row r="107" spans="1:5" x14ac:dyDescent="0.25">
      <c r="A107" s="1" t="str">
        <f>'Reporte saldos disponibles'!A19</f>
        <v>P13NAC12</v>
      </c>
      <c r="B107" s="1" t="str">
        <f>'Reporte saldos disponibles'!B19</f>
        <v>ARIX HOOK</v>
      </c>
      <c r="C107" s="9">
        <f>'Reporte saldos disponibles'!F19</f>
        <v>1</v>
      </c>
      <c r="D107" s="9">
        <f>'Reporte saldos disponibles'!G19</f>
        <v>0</v>
      </c>
      <c r="E107" s="9">
        <f>'Reporte saldos disponibles'!H19</f>
        <v>1</v>
      </c>
    </row>
    <row r="108" spans="1:5" x14ac:dyDescent="0.25">
      <c r="A108" s="1" t="str">
        <f>'Reporte saldos disponibles'!A105</f>
        <v>P14NCC100</v>
      </c>
      <c r="B108" s="1" t="str">
        <f>'Reporte saldos disponibles'!B105</f>
        <v xml:space="preserve">EQUIPO TORNILLOS SNAP  OFF  </v>
      </c>
      <c r="C108" s="9">
        <f>'Reporte saldos disponibles'!F105</f>
        <v>1</v>
      </c>
      <c r="D108" s="9">
        <f>'Reporte saldos disponibles'!G105</f>
        <v>0</v>
      </c>
      <c r="E108" s="9">
        <f>'Reporte saldos disponibles'!H105</f>
        <v>1</v>
      </c>
    </row>
    <row r="109" spans="1:5" x14ac:dyDescent="0.25">
      <c r="A109" s="1" t="str">
        <f>'Reporte saldos disponibles'!A139</f>
        <v>P15NDC138</v>
      </c>
      <c r="B109" s="1" t="str">
        <f>'Reporte saldos disponibles'!B139</f>
        <v xml:space="preserve">TORNILLERA 2.7MM  #2   </v>
      </c>
      <c r="C109" s="9">
        <f>'Reporte saldos disponibles'!F139</f>
        <v>1</v>
      </c>
      <c r="D109" s="9">
        <f>'Reporte saldos disponibles'!G139</f>
        <v>0</v>
      </c>
      <c r="E109" s="9">
        <f>'Reporte saldos disponibles'!H139</f>
        <v>1</v>
      </c>
    </row>
    <row r="110" spans="1:5" x14ac:dyDescent="0.25">
      <c r="A110" s="1" t="str">
        <f>'Reporte saldos disponibles'!A152</f>
        <v>P15NDC40</v>
      </c>
      <c r="B110" s="1" t="str">
        <f>'Reporte saldos disponibles'!B152</f>
        <v xml:space="preserve">TORNILLERA FEMUR PROXIMAL N,H,U </v>
      </c>
      <c r="C110" s="9">
        <f>'Reporte saldos disponibles'!F152</f>
        <v>0</v>
      </c>
      <c r="D110" s="9">
        <f>'Reporte saldos disponibles'!G152</f>
        <v>0</v>
      </c>
      <c r="E110" s="9">
        <f>'Reporte saldos disponibles'!H152</f>
        <v>0</v>
      </c>
    </row>
    <row r="111" spans="1:5" x14ac:dyDescent="0.25">
      <c r="A111" s="1" t="str">
        <f>'Reporte saldos disponibles'!A111</f>
        <v>P13NBC15</v>
      </c>
      <c r="B111" s="1" t="str">
        <f>'Reporte saldos disponibles'!B111</f>
        <v xml:space="preserve">MINIFRAGMENTOS 2.4 - 2.7 </v>
      </c>
      <c r="C111" s="9">
        <f>'Reporte saldos disponibles'!F111</f>
        <v>1</v>
      </c>
      <c r="D111" s="9">
        <f>'Reporte saldos disponibles'!G111</f>
        <v>0</v>
      </c>
      <c r="E111" s="9">
        <f>'Reporte saldos disponibles'!H111</f>
        <v>1</v>
      </c>
    </row>
    <row r="112" spans="1:5" x14ac:dyDescent="0.25">
      <c r="A112" s="1" t="str">
        <f>'Reporte saldos disponibles'!A43</f>
        <v>P13NDC39</v>
      </c>
      <c r="B112" s="1" t="str">
        <f>'Reporte saldos disponibles'!B43</f>
        <v xml:space="preserve">CLAVO PFNA TIT # 1   </v>
      </c>
      <c r="C112" s="9">
        <f>'Reporte saldos disponibles'!F43</f>
        <v>1</v>
      </c>
      <c r="D112" s="9">
        <f>'Reporte saldos disponibles'!G43</f>
        <v>0</v>
      </c>
      <c r="E112" s="9">
        <f>'Reporte saldos disponibles'!H43</f>
        <v>1</v>
      </c>
    </row>
    <row r="113" spans="1:5" x14ac:dyDescent="0.25">
      <c r="A113" s="1" t="str">
        <f>'Reporte saldos disponibles'!A58</f>
        <v>P14NDC102</v>
      </c>
      <c r="B113" s="1" t="str">
        <f>'Reporte saldos disponibles'!B58</f>
        <v xml:space="preserve">CONTENEDOR JUEGO PLACAS TITANIO 4.5   </v>
      </c>
      <c r="C113" s="9">
        <f>'Reporte saldos disponibles'!F58</f>
        <v>1</v>
      </c>
      <c r="D113" s="9">
        <f>'Reporte saldos disponibles'!G58</f>
        <v>0</v>
      </c>
      <c r="E113" s="9">
        <f>'Reporte saldos disponibles'!H58</f>
        <v>1</v>
      </c>
    </row>
    <row r="114" spans="1:5" x14ac:dyDescent="0.25">
      <c r="A114" s="1" t="str">
        <f>'Reporte saldos disponibles'!A82</f>
        <v>P14NDC152</v>
      </c>
      <c r="B114" s="1" t="str">
        <f>'Reporte saldos disponibles'!B82</f>
        <v>EQUIPO CADERA BIPOLAR # 2</v>
      </c>
      <c r="C114" s="9">
        <f>'Reporte saldos disponibles'!F82</f>
        <v>0</v>
      </c>
      <c r="D114" s="9">
        <f>'Reporte saldos disponibles'!G82</f>
        <v>0</v>
      </c>
      <c r="E114" s="9">
        <f>'Reporte saldos disponibles'!H82</f>
        <v>0</v>
      </c>
    </row>
    <row r="115" spans="1:5" x14ac:dyDescent="0.25">
      <c r="A115" s="1" t="str">
        <f>'Reporte saldos disponibles'!A103</f>
        <v>P14NAC68</v>
      </c>
      <c r="B115" s="1" t="str">
        <f>'Reporte saldos disponibles'!B103</f>
        <v xml:space="preserve">EQUIPO RMO PLACAS # 3   </v>
      </c>
      <c r="C115" s="9">
        <f>'Reporte saldos disponibles'!F103</f>
        <v>1</v>
      </c>
      <c r="D115" s="9">
        <f>'Reporte saldos disponibles'!G103</f>
        <v>0</v>
      </c>
      <c r="E115" s="9">
        <f>'Reporte saldos disponibles'!H103</f>
        <v>1</v>
      </c>
    </row>
    <row r="116" spans="1:5" x14ac:dyDescent="0.25">
      <c r="A116" s="1" t="str">
        <f>'Reporte saldos disponibles'!A59</f>
        <v>P13NBC17</v>
      </c>
      <c r="B116" s="1" t="str">
        <f>'Reporte saldos disponibles'!B59</f>
        <v xml:space="preserve">EQUIPO 3.5  MULTIAXIAL </v>
      </c>
      <c r="C116" s="9">
        <f>'Reporte saldos disponibles'!F59</f>
        <v>1</v>
      </c>
      <c r="D116" s="9">
        <f>'Reporte saldos disponibles'!G59</f>
        <v>0</v>
      </c>
      <c r="E116" s="9">
        <f>'Reporte saldos disponibles'!H59</f>
        <v>1</v>
      </c>
    </row>
    <row r="117" spans="1:5" x14ac:dyDescent="0.25">
      <c r="A117" s="1" t="str">
        <f>'Reporte saldos disponibles'!A71</f>
        <v>P13NBC18</v>
      </c>
      <c r="B117" s="1" t="str">
        <f>'Reporte saldos disponibles'!B71</f>
        <v xml:space="preserve">EQUIPO 4.5 MULTIAXIAL </v>
      </c>
      <c r="C117" s="9">
        <f>'Reporte saldos disponibles'!F71</f>
        <v>1</v>
      </c>
      <c r="D117" s="9">
        <f>'Reporte saldos disponibles'!G71</f>
        <v>0</v>
      </c>
      <c r="E117" s="9">
        <f>'Reporte saldos disponibles'!H71</f>
        <v>1</v>
      </c>
    </row>
    <row r="118" spans="1:5" x14ac:dyDescent="0.25">
      <c r="A118" s="1" t="str">
        <f>'Reporte saldos disponibles'!A83</f>
        <v>P14NDC147</v>
      </c>
      <c r="B118" s="1" t="str">
        <f>'Reporte saldos disponibles'!B83</f>
        <v>EQUIPO CADERA FEMUR # 1</v>
      </c>
      <c r="C118" s="9">
        <f>'Reporte saldos disponibles'!F83</f>
        <v>0</v>
      </c>
      <c r="D118" s="9">
        <f>'Reporte saldos disponibles'!G83</f>
        <v>0</v>
      </c>
      <c r="E118" s="9">
        <f>'Reporte saldos disponibles'!H83</f>
        <v>0</v>
      </c>
    </row>
    <row r="119" spans="1:5" x14ac:dyDescent="0.25">
      <c r="A119" s="1" t="str">
        <f>'Reporte saldos disponibles'!A123</f>
        <v>P14NAC53</v>
      </c>
      <c r="B119" s="1" t="str">
        <f>'Reporte saldos disponibles'!B123</f>
        <v xml:space="preserve">PLACA CABLE #1   </v>
      </c>
      <c r="C119" s="9">
        <f>'Reporte saldos disponibles'!F123</f>
        <v>1</v>
      </c>
      <c r="D119" s="9">
        <f>'Reporte saldos disponibles'!G123</f>
        <v>0</v>
      </c>
      <c r="E119" s="9">
        <f>'Reporte saldos disponibles'!H123</f>
        <v>1</v>
      </c>
    </row>
    <row r="120" spans="1:5" x14ac:dyDescent="0.25">
      <c r="A120" s="1" t="str">
        <f>'Reporte saldos disponibles'!A57</f>
        <v>P14NDC103</v>
      </c>
      <c r="B120" s="1" t="str">
        <f>'Reporte saldos disponibles'!B57</f>
        <v xml:space="preserve">CONTENEDOR JUEGO PLACAS 4.5 ACERO   </v>
      </c>
      <c r="C120" s="9">
        <f>'Reporte saldos disponibles'!F57</f>
        <v>1</v>
      </c>
      <c r="D120" s="9">
        <f>'Reporte saldos disponibles'!G57</f>
        <v>0</v>
      </c>
      <c r="E120" s="9">
        <f>'Reporte saldos disponibles'!H57</f>
        <v>1</v>
      </c>
    </row>
    <row r="121" spans="1:5" x14ac:dyDescent="0.25">
      <c r="A121" s="1" t="str">
        <f>'Reporte saldos disponibles'!A78</f>
        <v>P14NDC148</v>
      </c>
      <c r="B121" s="1" t="str">
        <f>'Reporte saldos disponibles'!B78</f>
        <v>EQUIPO BASICO CADERA</v>
      </c>
      <c r="C121" s="9">
        <f>'Reporte saldos disponibles'!F78</f>
        <v>0</v>
      </c>
      <c r="D121" s="9">
        <f>'Reporte saldos disponibles'!G78</f>
        <v>0</v>
      </c>
      <c r="E121" s="9">
        <f>'Reporte saldos disponibles'!H78</f>
        <v>0</v>
      </c>
    </row>
    <row r="122" spans="1:5" x14ac:dyDescent="0.25">
      <c r="A122" s="1" t="str">
        <f>'Reporte saldos disponibles'!A91</f>
        <v>P14NBC71</v>
      </c>
      <c r="B122" s="1" t="str">
        <f>'Reporte saldos disponibles'!B91</f>
        <v xml:space="preserve">EQUIPO DHS DCS ACERO # 1   </v>
      </c>
      <c r="C122" s="9">
        <f>'Reporte saldos disponibles'!F91</f>
        <v>1</v>
      </c>
      <c r="D122" s="9">
        <f>'Reporte saldos disponibles'!G91</f>
        <v>0</v>
      </c>
      <c r="E122" s="9">
        <f>'Reporte saldos disponibles'!H91</f>
        <v>1</v>
      </c>
    </row>
    <row r="123" spans="1:5" x14ac:dyDescent="0.25">
      <c r="A123" s="1" t="str">
        <f>'Reporte saldos disponibles'!A97</f>
        <v>P14NCC98</v>
      </c>
      <c r="B123" s="1" t="str">
        <f>'Reporte saldos disponibles'!B97</f>
        <v xml:space="preserve">EQUIPO PATELAR   </v>
      </c>
      <c r="C123" s="9">
        <f>'Reporte saldos disponibles'!F97</f>
        <v>1</v>
      </c>
      <c r="D123" s="9">
        <f>'Reporte saldos disponibles'!G97</f>
        <v>0</v>
      </c>
      <c r="E123" s="9">
        <f>'Reporte saldos disponibles'!H97</f>
        <v>1</v>
      </c>
    </row>
    <row r="124" spans="1:5" x14ac:dyDescent="0.25">
      <c r="A124" s="1" t="str">
        <f>'Reporte saldos disponibles'!A98</f>
        <v>P14NAC142</v>
      </c>
      <c r="B124" s="1" t="str">
        <f>'Reporte saldos disponibles'!B98</f>
        <v xml:space="preserve">EQUIPO RMO CLAVO PFNA   </v>
      </c>
      <c r="C124" s="9">
        <f>'Reporte saldos disponibles'!F98</f>
        <v>1</v>
      </c>
      <c r="D124" s="9">
        <f>'Reporte saldos disponibles'!G98</f>
        <v>0</v>
      </c>
      <c r="E124" s="9">
        <f>'Reporte saldos disponibles'!H98</f>
        <v>1</v>
      </c>
    </row>
    <row r="125" spans="1:5" x14ac:dyDescent="0.25">
      <c r="A125" s="1" t="str">
        <f>'Reporte saldos disponibles'!A100</f>
        <v>P14NAC65</v>
      </c>
      <c r="B125" s="1" t="str">
        <f>'Reporte saldos disponibles'!B100</f>
        <v xml:space="preserve">EQUIPO RMO CLAVOS # 2   </v>
      </c>
      <c r="C125" s="9">
        <f>'Reporte saldos disponibles'!F100</f>
        <v>1</v>
      </c>
      <c r="D125" s="9">
        <f>'Reporte saldos disponibles'!G100</f>
        <v>0</v>
      </c>
      <c r="E125" s="9">
        <f>'Reporte saldos disponibles'!H100</f>
        <v>1</v>
      </c>
    </row>
    <row r="126" spans="1:5" x14ac:dyDescent="0.25">
      <c r="A126" s="1" t="str">
        <f>'Reporte saldos disponibles'!A124</f>
        <v>P14NAC54</v>
      </c>
      <c r="B126" s="1" t="str">
        <f>'Reporte saldos disponibles'!B124</f>
        <v xml:space="preserve">PLACA CABLE #2   </v>
      </c>
      <c r="C126" s="9">
        <f>'Reporte saldos disponibles'!F124</f>
        <v>1</v>
      </c>
      <c r="D126" s="9">
        <f>'Reporte saldos disponibles'!G124</f>
        <v>0</v>
      </c>
      <c r="E126" s="9">
        <f>'Reporte saldos disponibles'!H124</f>
        <v>1</v>
      </c>
    </row>
    <row r="127" spans="1:5" x14ac:dyDescent="0.25">
      <c r="A127" s="1" t="str">
        <f>'Reporte saldos disponibles'!A125</f>
        <v>P14NCC124</v>
      </c>
      <c r="B127" s="1" t="str">
        <f>'Reporte saldos disponibles'!B125</f>
        <v xml:space="preserve">PLACAS DE EPIFISIS </v>
      </c>
      <c r="C127" s="9">
        <f>'Reporte saldos disponibles'!F125</f>
        <v>1</v>
      </c>
      <c r="D127" s="9">
        <f>'Reporte saldos disponibles'!G125</f>
        <v>0</v>
      </c>
      <c r="E127" s="9">
        <f>'Reporte saldos disponibles'!H125</f>
        <v>1</v>
      </c>
    </row>
    <row r="128" spans="1:5" x14ac:dyDescent="0.25">
      <c r="A128" s="1" t="str">
        <f>'Reporte saldos disponibles'!A131</f>
        <v>P14NCC88B</v>
      </c>
      <c r="B128" s="1" t="str">
        <f>'Reporte saldos disponibles'!B131</f>
        <v>RADIO DISTAL EQUIPO AV TITANIO #1 - INSTRUMENTAL</v>
      </c>
      <c r="C128" s="9">
        <f>'Reporte saldos disponibles'!F131</f>
        <v>0</v>
      </c>
      <c r="D128" s="9">
        <f>'Reporte saldos disponibles'!G131</f>
        <v>0</v>
      </c>
      <c r="E128" s="9">
        <f>'Reporte saldos disponibles'!H131</f>
        <v>0</v>
      </c>
    </row>
    <row r="129" spans="1:5" x14ac:dyDescent="0.25">
      <c r="A129" s="1" t="str">
        <f>'Reporte saldos disponibles'!A140</f>
        <v>P15NDC139</v>
      </c>
      <c r="B129" s="1" t="str">
        <f>'Reporte saldos disponibles'!B140</f>
        <v xml:space="preserve">TORNILLERA 3.5 ACETABULO   </v>
      </c>
      <c r="C129" s="9">
        <f>'Reporte saldos disponibles'!F140</f>
        <v>1</v>
      </c>
      <c r="D129" s="9">
        <f>'Reporte saldos disponibles'!G140</f>
        <v>0</v>
      </c>
      <c r="E129" s="9">
        <f>'Reporte saldos disponibles'!H140</f>
        <v>1</v>
      </c>
    </row>
    <row r="130" spans="1:5" x14ac:dyDescent="0.25">
      <c r="A130" s="1" t="str">
        <f>'Reporte saldos disponibles'!A8</f>
        <v>P13NEC52</v>
      </c>
      <c r="B130" s="1" t="str">
        <f>'Reporte saldos disponibles'!B8</f>
        <v xml:space="preserve"> EQUIPO CLAVOS TENN # 2    </v>
      </c>
      <c r="C130" s="9">
        <f>'Reporte saldos disponibles'!F8</f>
        <v>1</v>
      </c>
      <c r="D130" s="9">
        <f>'Reporte saldos disponibles'!G8</f>
        <v>0</v>
      </c>
      <c r="E130" s="9">
        <f>'Reporte saldos disponibles'!H8</f>
        <v>1</v>
      </c>
    </row>
    <row r="131" spans="1:5" x14ac:dyDescent="0.25">
      <c r="A131" s="1" t="str">
        <f>'Reporte saldos disponibles'!A12</f>
        <v>P13NAC13</v>
      </c>
      <c r="B131" s="1" t="str">
        <f>'Reporte saldos disponibles'!B12</f>
        <v>ARIX CALCANEO</v>
      </c>
      <c r="C131" s="9">
        <f>'Reporte saldos disponibles'!F12</f>
        <v>1</v>
      </c>
      <c r="D131" s="9">
        <f>'Reporte saldos disponibles'!G12</f>
        <v>0</v>
      </c>
      <c r="E131" s="9">
        <f>'Reporte saldos disponibles'!H12</f>
        <v>1</v>
      </c>
    </row>
    <row r="132" spans="1:5" x14ac:dyDescent="0.25">
      <c r="A132" s="1" t="str">
        <f>'Reporte saldos disponibles'!A15</f>
        <v>P13NAC4</v>
      </c>
      <c r="B132" s="1" t="str">
        <f>'Reporte saldos disponibles'!B15</f>
        <v>ARIX DIAFISIS</v>
      </c>
      <c r="C132" s="9">
        <f>'Reporte saldos disponibles'!F15</f>
        <v>1</v>
      </c>
      <c r="D132" s="9">
        <f>'Reporte saldos disponibles'!G15</f>
        <v>0</v>
      </c>
      <c r="E132" s="9">
        <f>'Reporte saldos disponibles'!H15</f>
        <v>1</v>
      </c>
    </row>
    <row r="133" spans="1:5" x14ac:dyDescent="0.25">
      <c r="A133" s="1" t="str">
        <f>'Reporte saldos disponibles'!A18</f>
        <v>P13NAC1</v>
      </c>
      <c r="B133" s="1" t="str">
        <f>'Reporte saldos disponibles'!B18</f>
        <v xml:space="preserve">ARIX FUSION CARPAL </v>
      </c>
      <c r="C133" s="9">
        <f>'Reporte saldos disponibles'!F18</f>
        <v>0</v>
      </c>
      <c r="D133" s="9">
        <f>'Reporte saldos disponibles'!G18</f>
        <v>0</v>
      </c>
      <c r="E133" s="9">
        <f>'Reporte saldos disponibles'!H18</f>
        <v>0</v>
      </c>
    </row>
    <row r="134" spans="1:5" x14ac:dyDescent="0.25">
      <c r="A134" s="1" t="str">
        <f>'Reporte saldos disponibles'!A27</f>
        <v>P13NEC49</v>
      </c>
      <c r="B134" s="1" t="str">
        <f>'Reporte saldos disponibles'!B27</f>
        <v xml:space="preserve">CLAVO FEMUR ANTEROGRADO  ACERO TIT    </v>
      </c>
      <c r="C134" s="9">
        <f>'Reporte saldos disponibles'!F27</f>
        <v>1</v>
      </c>
      <c r="D134" s="9">
        <f>'Reporte saldos disponibles'!G27</f>
        <v>0</v>
      </c>
      <c r="E134" s="9">
        <f>'Reporte saldos disponibles'!H27</f>
        <v>1</v>
      </c>
    </row>
    <row r="135" spans="1:5" x14ac:dyDescent="0.25">
      <c r="A135" s="1" t="str">
        <f>'Reporte saldos disponibles'!A28</f>
        <v>P13NDC144</v>
      </c>
      <c r="B135" s="1" t="str">
        <f>'Reporte saldos disponibles'!B28</f>
        <v xml:space="preserve">CLAVO FEMUR DFN </v>
      </c>
      <c r="C135" s="9">
        <f>'Reporte saldos disponibles'!F28</f>
        <v>0</v>
      </c>
      <c r="D135" s="9">
        <f>'Reporte saldos disponibles'!G28</f>
        <v>0</v>
      </c>
      <c r="E135" s="9">
        <f>'Reporte saldos disponibles'!H28</f>
        <v>0</v>
      </c>
    </row>
    <row r="136" spans="1:5" x14ac:dyDescent="0.25">
      <c r="A136" s="1" t="str">
        <f>'Reporte saldos disponibles'!A46</f>
        <v>P13NDC143</v>
      </c>
      <c r="B136" s="1" t="str">
        <f>'Reporte saldos disponibles'!B46</f>
        <v xml:space="preserve">CLAVO PFNA TIT #2 </v>
      </c>
      <c r="C136" s="9">
        <f>'Reporte saldos disponibles'!F46</f>
        <v>0</v>
      </c>
      <c r="D136" s="9">
        <f>'Reporte saldos disponibles'!G46</f>
        <v>0</v>
      </c>
      <c r="E136" s="9">
        <f>'Reporte saldos disponibles'!H46</f>
        <v>0</v>
      </c>
    </row>
    <row r="137" spans="1:5" x14ac:dyDescent="0.25">
      <c r="A137" s="1" t="str">
        <f>'Reporte saldos disponibles'!A52</f>
        <v>P13NEC50</v>
      </c>
      <c r="B137" s="1" t="str">
        <f>'Reporte saldos disponibles'!B52</f>
        <v xml:space="preserve">CLAVO TIBIA MACIZO ACERO TIT    </v>
      </c>
      <c r="C137" s="9">
        <f>'Reporte saldos disponibles'!F52</f>
        <v>1</v>
      </c>
      <c r="D137" s="9">
        <f>'Reporte saldos disponibles'!G52</f>
        <v>0</v>
      </c>
      <c r="E137" s="9">
        <f>'Reporte saldos disponibles'!H52</f>
        <v>1</v>
      </c>
    </row>
    <row r="138" spans="1:5" x14ac:dyDescent="0.25">
      <c r="A138" s="1" t="str">
        <f>'Reporte saldos disponibles'!A55</f>
        <v>P14NDC105</v>
      </c>
      <c r="B138" s="1" t="str">
        <f>'Reporte saldos disponibles'!B55</f>
        <v xml:space="preserve">CONTENEDOR JUEGO PLACAS 3.5 ACERO   </v>
      </c>
      <c r="C138" s="9">
        <f>'Reporte saldos disponibles'!F55</f>
        <v>1</v>
      </c>
      <c r="D138" s="9">
        <f>'Reporte saldos disponibles'!G55</f>
        <v>0</v>
      </c>
      <c r="E138" s="9">
        <f>'Reporte saldos disponibles'!H55</f>
        <v>1</v>
      </c>
    </row>
    <row r="139" spans="1:5" x14ac:dyDescent="0.25">
      <c r="A139" s="1" t="str">
        <f>'Reporte saldos disponibles'!A56</f>
        <v>P14NDC104</v>
      </c>
      <c r="B139" s="1" t="str">
        <f>'Reporte saldos disponibles'!B56</f>
        <v xml:space="preserve">CONTENEDOR JUEGO PLACAS 3.5 TITANIO   </v>
      </c>
      <c r="C139" s="9">
        <f>'Reporte saldos disponibles'!F56</f>
        <v>1</v>
      </c>
      <c r="D139" s="9">
        <f>'Reporte saldos disponibles'!G56</f>
        <v>0</v>
      </c>
      <c r="E139" s="9">
        <f>'Reporte saldos disponibles'!H56</f>
        <v>1</v>
      </c>
    </row>
    <row r="140" spans="1:5" x14ac:dyDescent="0.25">
      <c r="A140" s="1" t="str">
        <f>'Reporte saldos disponibles'!A79</f>
        <v>P14NDC146</v>
      </c>
      <c r="B140" s="1" t="str">
        <f>'Reporte saldos disponibles'!B79</f>
        <v>EQUIPO CADERA  ACETABULO # 1</v>
      </c>
      <c r="C140" s="9">
        <f>'Reporte saldos disponibles'!F79</f>
        <v>0</v>
      </c>
      <c r="D140" s="9">
        <f>'Reporte saldos disponibles'!G79</f>
        <v>0</v>
      </c>
      <c r="E140" s="9">
        <f>'Reporte saldos disponibles'!H79</f>
        <v>0</v>
      </c>
    </row>
    <row r="141" spans="1:5" x14ac:dyDescent="0.25">
      <c r="A141" s="1" t="str">
        <f>'Reporte saldos disponibles'!A80</f>
        <v>P14NDC149</v>
      </c>
      <c r="B141" s="1" t="str">
        <f>'Reporte saldos disponibles'!B80</f>
        <v>EQUIPO CADERA ACETABULO # 2</v>
      </c>
      <c r="C141" s="9">
        <f>'Reporte saldos disponibles'!F80</f>
        <v>0</v>
      </c>
      <c r="D141" s="9">
        <f>'Reporte saldos disponibles'!G80</f>
        <v>0</v>
      </c>
      <c r="E141" s="9">
        <f>'Reporte saldos disponibles'!H80</f>
        <v>0</v>
      </c>
    </row>
    <row r="142" spans="1:5" x14ac:dyDescent="0.25">
      <c r="A142" s="1" t="str">
        <f>'Reporte saldos disponibles'!A81</f>
        <v>P14NDC151</v>
      </c>
      <c r="B142" s="1" t="str">
        <f>'Reporte saldos disponibles'!B81</f>
        <v>EQUIPO CADERA BIPOLAR # 1</v>
      </c>
      <c r="C142" s="9">
        <f>'Reporte saldos disponibles'!F81</f>
        <v>0</v>
      </c>
      <c r="D142" s="9">
        <f>'Reporte saldos disponibles'!G81</f>
        <v>0</v>
      </c>
      <c r="E142" s="9">
        <f>'Reporte saldos disponibles'!H81</f>
        <v>0</v>
      </c>
    </row>
    <row r="143" spans="1:5" x14ac:dyDescent="0.25">
      <c r="A143" s="1" t="str">
        <f>'Reporte saldos disponibles'!A84</f>
        <v>P14NDC150</v>
      </c>
      <c r="B143" s="1" t="str">
        <f>'Reporte saldos disponibles'!B84</f>
        <v>EQUIPO CADERA FEMUR # 2</v>
      </c>
      <c r="C143" s="9">
        <f>'Reporte saldos disponibles'!F84</f>
        <v>0</v>
      </c>
      <c r="D143" s="9">
        <f>'Reporte saldos disponibles'!G84</f>
        <v>0</v>
      </c>
      <c r="E143" s="9">
        <f>'Reporte saldos disponibles'!H84</f>
        <v>0</v>
      </c>
    </row>
    <row r="144" spans="1:5" x14ac:dyDescent="0.25">
      <c r="A144" s="1" t="str">
        <f>'Reporte saldos disponibles'!A89</f>
        <v>P15NBC123</v>
      </c>
      <c r="B144" s="1" t="str">
        <f>'Reporte saldos disponibles'!B89</f>
        <v xml:space="preserve">EQUIPO CLAVOS RUSH   </v>
      </c>
      <c r="C144" s="9">
        <f>'Reporte saldos disponibles'!F89</f>
        <v>1</v>
      </c>
      <c r="D144" s="9">
        <f>'Reporte saldos disponibles'!G89</f>
        <v>0</v>
      </c>
      <c r="E144" s="9">
        <f>'Reporte saldos disponibles'!H89</f>
        <v>1</v>
      </c>
    </row>
    <row r="145" spans="1:5" x14ac:dyDescent="0.25">
      <c r="A145" s="1" t="str">
        <f>'Reporte saldos disponibles'!A90</f>
        <v>P13NEC141</v>
      </c>
      <c r="B145" s="1" t="str">
        <f>'Reporte saldos disponibles'!B90</f>
        <v xml:space="preserve">EQUIPO CLAVOS TENN #3    </v>
      </c>
      <c r="C145" s="9">
        <f>'Reporte saldos disponibles'!F90</f>
        <v>1</v>
      </c>
      <c r="D145" s="9">
        <f>'Reporte saldos disponibles'!G90</f>
        <v>0</v>
      </c>
      <c r="E145" s="9">
        <f>'Reporte saldos disponibles'!H90</f>
        <v>1</v>
      </c>
    </row>
    <row r="146" spans="1:5" x14ac:dyDescent="0.25">
      <c r="A146" s="1" t="str">
        <f>'Reporte saldos disponibles'!A94</f>
        <v>P14NCC99</v>
      </c>
      <c r="B146" s="1" t="str">
        <f>'Reporte saldos disponibles'!B94</f>
        <v xml:space="preserve">EQUIPO GRAPAS ACUTEC   </v>
      </c>
      <c r="C146" s="9">
        <f>'Reporte saldos disponibles'!F94</f>
        <v>1</v>
      </c>
      <c r="D146" s="9">
        <f>'Reporte saldos disponibles'!G94</f>
        <v>0</v>
      </c>
      <c r="E146" s="9">
        <f>'Reporte saldos disponibles'!H94</f>
        <v>1</v>
      </c>
    </row>
    <row r="147" spans="1:5" x14ac:dyDescent="0.25">
      <c r="A147" s="1" t="str">
        <f>'Reporte saldos disponibles'!A116</f>
        <v>P14NDC115</v>
      </c>
      <c r="B147" s="1" t="str">
        <f>'Reporte saldos disponibles'!B116</f>
        <v xml:space="preserve">MOTOR AUXEN # 4   </v>
      </c>
      <c r="C147" s="9">
        <f>'Reporte saldos disponibles'!F116</f>
        <v>1</v>
      </c>
      <c r="D147" s="9">
        <f>'Reporte saldos disponibles'!G116</f>
        <v>0</v>
      </c>
      <c r="E147" s="9">
        <f>'Reporte saldos disponibles'!H116</f>
        <v>1</v>
      </c>
    </row>
    <row r="148" spans="1:5" x14ac:dyDescent="0.25">
      <c r="A148" s="1" t="str">
        <f>'Reporte saldos disponibles'!A138</f>
        <v>P15NDC137</v>
      </c>
      <c r="B148" s="1" t="str">
        <f>'Reporte saldos disponibles'!B138</f>
        <v xml:space="preserve">TORNILLERA 2.7MM  #1   </v>
      </c>
      <c r="C148" s="9">
        <f>'Reporte saldos disponibles'!F138</f>
        <v>1</v>
      </c>
      <c r="D148" s="9">
        <f>'Reporte saldos disponibles'!G138</f>
        <v>0</v>
      </c>
      <c r="E148" s="9">
        <f>'Reporte saldos disponibles'!H138</f>
        <v>1</v>
      </c>
    </row>
    <row r="149" spans="1:5" x14ac:dyDescent="0.25">
      <c r="A149" s="19" t="str">
        <f>'Reporte saldos disponibles'!A141</f>
        <v>P15ND135</v>
      </c>
      <c r="B149" s="19" t="str">
        <f>'Reporte saldos disponibles'!B141</f>
        <v xml:space="preserve">TORNILLERA 3.5 TITANIO   </v>
      </c>
      <c r="C149" s="24">
        <f>'Reporte saldos disponibles'!F141</f>
        <v>1</v>
      </c>
      <c r="D149" s="24">
        <f>'Reporte saldos disponibles'!G141</f>
        <v>0</v>
      </c>
      <c r="E149" s="24">
        <f>'Reporte saldos disponibles'!H141</f>
        <v>1</v>
      </c>
    </row>
  </sheetData>
  <autoFilter ref="A1:E148" xr:uid="{00000000-0009-0000-0000-000001000000}">
    <sortState xmlns:xlrd2="http://schemas.microsoft.com/office/spreadsheetml/2017/richdata2" ref="A2:E148">
      <sortCondition descending="1" ref="D2:D148"/>
    </sortState>
  </autoFilter>
  <sortState xmlns:xlrd2="http://schemas.microsoft.com/office/spreadsheetml/2017/richdata2" ref="A3:E149">
    <sortCondition descending="1" ref="D3:D149"/>
  </sortState>
  <conditionalFormatting sqref="B1:B1048576">
    <cfRule type="cellIs" dxfId="0" priority="1" operator="greaterThan">
      <formula>$E:$E&lt;0</formula>
    </cfRule>
  </conditionalFormatting>
  <pageMargins left="0.15748031496062992" right="0.15748031496062992" top="0.35433070866141736" bottom="0.28000000000000003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saldos disponibles</vt:lpstr>
      <vt:lpstr>REPORTE</vt:lpstr>
      <vt:lpstr>BARRAS</vt:lpstr>
      <vt:lpstr>Gráfico2</vt:lpstr>
      <vt:lpstr>REPORTE!Área_de_impresión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LAGUIRRE</cp:lastModifiedBy>
  <cp:lastPrinted>2023-03-21T17:23:51Z</cp:lastPrinted>
  <dcterms:created xsi:type="dcterms:W3CDTF">2023-03-02T18:19:25Z</dcterms:created>
  <dcterms:modified xsi:type="dcterms:W3CDTF">2023-03-21T20:52:49Z</dcterms:modified>
</cp:coreProperties>
</file>