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D580E93C-F71E-458E-91A3-A28B2EFBA57A}" xr6:coauthVersionLast="47" xr6:coauthVersionMax="47" xr10:uidLastSave="{00000000-0000-0000-0000-000000000000}"/>
  <bookViews>
    <workbookView xWindow="12480" yWindow="105" windowWidth="11070" windowHeight="12450" xr2:uid="{00000000-000D-0000-FFFF-FFFF00000000}"/>
  </bookViews>
  <sheets>
    <sheet name="INQUIORT" sheetId="5" r:id="rId1"/>
  </sheets>
  <definedNames>
    <definedName name="_xlnm.Print_Area" localSheetId="0">INQUIORT!$B$1:$H$143</definedName>
    <definedName name="XINQ">INQUIORT!$B$23:$D$80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" i="5" l="1"/>
  <c r="H78" i="5"/>
  <c r="H77" i="5"/>
  <c r="H76" i="5"/>
  <c r="H41" i="5"/>
  <c r="H66" i="5"/>
  <c r="H70" i="5" l="1"/>
  <c r="H54" i="5"/>
  <c r="H53" i="5"/>
  <c r="H52" i="5" l="1"/>
  <c r="H69" i="5" l="1"/>
  <c r="H68" i="5"/>
  <c r="E80" i="5" l="1"/>
  <c r="E75" i="5"/>
  <c r="E62" i="5"/>
  <c r="H61" i="5"/>
  <c r="H60" i="5"/>
  <c r="H59" i="5"/>
  <c r="E42" i="5"/>
  <c r="E33" i="5"/>
  <c r="E28" i="5"/>
  <c r="D7" i="5" l="1"/>
  <c r="H39" i="5"/>
  <c r="H43" i="5"/>
  <c r="E38" i="5" l="1"/>
  <c r="H44" i="5" s="1"/>
  <c r="H64" i="5" l="1"/>
  <c r="H67" i="5"/>
  <c r="H71" i="5"/>
  <c r="H72" i="5"/>
  <c r="H73" i="5"/>
  <c r="C131" i="5"/>
  <c r="C124" i="5"/>
  <c r="C107" i="5"/>
  <c r="E50" i="5"/>
  <c r="H63" i="5" l="1"/>
  <c r="H58" i="5"/>
  <c r="H57" i="5"/>
  <c r="H56" i="5"/>
  <c r="H55" i="5"/>
  <c r="H51" i="5"/>
  <c r="H49" i="5"/>
  <c r="H48" i="5"/>
  <c r="H47" i="5"/>
  <c r="H46" i="5"/>
  <c r="H45" i="5"/>
  <c r="H40" i="5"/>
  <c r="H37" i="5"/>
  <c r="H36" i="5"/>
  <c r="H35" i="5"/>
  <c r="H34" i="5"/>
  <c r="H32" i="5"/>
  <c r="H31" i="5"/>
  <c r="H30" i="5"/>
  <c r="H29" i="5"/>
  <c r="H27" i="5"/>
  <c r="H26" i="5"/>
  <c r="H25" i="5"/>
  <c r="H24" i="5"/>
  <c r="H81" i="5" l="1"/>
  <c r="H82" i="5" s="1"/>
  <c r="H8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F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<sst xmlns="http://schemas.openxmlformats.org/spreadsheetml/2006/main" count="228" uniqueCount="215">
  <si>
    <t>PRECIO TOTAL</t>
  </si>
  <si>
    <t>PRECIO UNITARIO</t>
  </si>
  <si>
    <t>DESCRIPCIÓN</t>
  </si>
  <si>
    <t xml:space="preserve">DESPERIO MEDIANO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</si>
  <si>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</si>
  <si>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</si>
  <si>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</si>
  <si>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</si>
  <si>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</si>
  <si>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MEDIDOR DE PROFUNDIDAD</t>
  </si>
  <si>
    <t>GUIA DE BROCA 2.0/2.7</t>
  </si>
  <si>
    <t xml:space="preserve">GUIA ANGULO VARIABLE </t>
  </si>
  <si>
    <t>BROCAS 1.8</t>
  </si>
  <si>
    <t>BROCAS 2.0</t>
  </si>
  <si>
    <t>MANGO EN T DE ANCLAJE RAPIDO</t>
  </si>
  <si>
    <t>GUIAS DE BLOQUEO 1.8</t>
  </si>
  <si>
    <t>GUIAS DE BLOQUEO 1.5</t>
  </si>
  <si>
    <t xml:space="preserve">DOBLADORAS DE PLACA </t>
  </si>
  <si>
    <t>SF-130.602L</t>
  </si>
  <si>
    <t>SF-130.603L</t>
  </si>
  <si>
    <t>SF-130.604L</t>
  </si>
  <si>
    <t>SF-130.605L</t>
  </si>
  <si>
    <t>SF-130.602R</t>
  </si>
  <si>
    <t>SF-130.603R</t>
  </si>
  <si>
    <t>SF-130.605R</t>
  </si>
  <si>
    <t>SF-131.404L</t>
  </si>
  <si>
    <t>SF-131.404R</t>
  </si>
  <si>
    <t>SF-131.505R</t>
  </si>
  <si>
    <t>SF-125.105</t>
  </si>
  <si>
    <t>SF-125.106</t>
  </si>
  <si>
    <t xml:space="preserve">GANCHOS </t>
  </si>
  <si>
    <t>SF-535S.007L</t>
  </si>
  <si>
    <t>SF-535S.008L</t>
  </si>
  <si>
    <t>SF-535L.008L</t>
  </si>
  <si>
    <t>SF-535S.007R</t>
  </si>
  <si>
    <t>SF-535L.007R</t>
  </si>
  <si>
    <t>SF-535L.008R</t>
  </si>
  <si>
    <t>200518262</t>
  </si>
  <si>
    <t>200518263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</si>
  <si>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</si>
  <si>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</si>
  <si>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</si>
  <si>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</si>
  <si>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</si>
  <si>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</si>
  <si>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</si>
  <si>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</si>
  <si>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</si>
  <si>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</si>
  <si>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</si>
  <si>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</si>
  <si>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</si>
  <si>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 xml:space="preserve">SUBTOTAL </t>
  </si>
  <si>
    <t>IVA 12%</t>
  </si>
  <si>
    <t>TOTAL</t>
  </si>
  <si>
    <t>DESCARGO</t>
  </si>
  <si>
    <t>SF-130-604R</t>
  </si>
  <si>
    <t>200113947</t>
  </si>
  <si>
    <t>SF-101.430</t>
  </si>
  <si>
    <t>200112892</t>
  </si>
  <si>
    <t>BANDEJA SUPERIOR</t>
  </si>
  <si>
    <t>ATORNILLADOR STARDRIVE</t>
  </si>
  <si>
    <t>MACHUELO ANCLAJE RAPIDO</t>
  </si>
  <si>
    <t>ATORNILLADOR  STARDRIVE ANCLAJE RAPIDO</t>
  </si>
  <si>
    <t>BROCA 2.7</t>
  </si>
  <si>
    <t>SEPARADORES MINIHOMMAN FINOS</t>
  </si>
  <si>
    <t>SEPARADORES SENMMILER</t>
  </si>
  <si>
    <t>PINES</t>
  </si>
  <si>
    <t>BANDEJA INFERIOR</t>
  </si>
  <si>
    <t>DESPERIO CURVO FINO</t>
  </si>
  <si>
    <t>MANGO TORQUE 0.8 N.m</t>
  </si>
  <si>
    <t>GUBIA</t>
  </si>
  <si>
    <t>PINZA REDUCTORA ESPAÑOLA CON CREMALLERA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</si>
  <si>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</si>
  <si>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</si>
  <si>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</si>
  <si>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</si>
  <si>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</si>
  <si>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CUALQUIER DAÑO PRESENTADO </t>
  </si>
  <si>
    <t xml:space="preserve">LAS BATERIAS NO SE ESTERILIZAN </t>
  </si>
  <si>
    <t>INSTRUMENTAL RADIO DISTAL ACERO # 2</t>
  </si>
  <si>
    <t>ATRONILLADOR ANCLAJE RAPIDO TORQUE</t>
  </si>
  <si>
    <t xml:space="preserve">PINZA REDUCTORA DE PUNTAS CON CREMALLERA </t>
  </si>
  <si>
    <t xml:space="preserve">PLACA BLOQ. RADIO DISTAL AV BICOLUMNAR 2.4mm *2 ORIF. DER. ACERO </t>
  </si>
  <si>
    <t xml:space="preserve">PLACA BLOQ. RADIO DISTAL AV BICOLUMNAR 2.4mm *3 ORIF. DER. ACERO </t>
  </si>
  <si>
    <t xml:space="preserve">PLACA BLOQ. RADIO DISTAL AV BICOLUMNAR 2.4mm *4 ORIF. DER. ACERO </t>
  </si>
  <si>
    <t xml:space="preserve">PLACA BLOQ. RADIO DISTAL AV BICOLUMNAR 2.4mm *5 ORIF. DER. ACERO </t>
  </si>
  <si>
    <t>220141609</t>
  </si>
  <si>
    <t xml:space="preserve">PLACA BLOQ. RADIO DISTAL AV BICOLUMNAR 2.4mm *2 ORIF. IZQ. ACERO </t>
  </si>
  <si>
    <t xml:space="preserve">PLACA BLOQ. RADIO DISTAL AV BICOLUMNAR 2.4mm *3 ORIF. IZQ. ACERO </t>
  </si>
  <si>
    <t xml:space="preserve">PLACA BLOQ. RADIO DISTAL AV BICOLUMNAR 2.4mm *4 ORIF. IZQ. ACERO </t>
  </si>
  <si>
    <t xml:space="preserve">PLACA BLOQ. RADIO DISTAL AV BICOLUMNAR 2.4mm *5 ORIF. IZQ. ACERO </t>
  </si>
  <si>
    <t xml:space="preserve">PLACA BLOQ. RADIO DISTAL AV EXTRAARTICULAR 2.4mm 4*3 ORIF DER ACERO </t>
  </si>
  <si>
    <t xml:space="preserve">PLACA BLOQ. RADIO DISTAL AV EXTRAARTICULAR 2.4mm 5*5 ORIF DER ACERO </t>
  </si>
  <si>
    <t xml:space="preserve">PLACA BLOQ. RADIO DISTAL AV EXTRAARTICULAR 2.4mm 4*3 ORIF IZQ ACERO </t>
  </si>
  <si>
    <t xml:space="preserve">PLACA BLOQ. RADIO DISTAL AV EXTRAARTICULAR 2.4mm 5*3 ORIF IZQ ACERO </t>
  </si>
  <si>
    <t>211037440</t>
  </si>
  <si>
    <t>TORNILLO CORTICAL 2.4*12mm ACERO</t>
  </si>
  <si>
    <t>TORNILLO CORTICAL 2.4*14mm ACERO</t>
  </si>
  <si>
    <t>TORNILLO CORTICAL 2.4*16mm ACERO</t>
  </si>
  <si>
    <t>TORNILLO CORTICAL 2.4*18mm ACERO</t>
  </si>
  <si>
    <t>TORNILLO CORTICAL 2.4*20mm ACERO</t>
  </si>
  <si>
    <t>TORNILLO CORTICAL 2.4*22mm ACERO</t>
  </si>
  <si>
    <t>TORNILLO CORTICAL 2.4*24mm ACERO</t>
  </si>
  <si>
    <t>TORNILLO DE BLOQUEO 2.4*12mm ACERO</t>
  </si>
  <si>
    <t>TORNILLO DE BLOQUEO 2.4*14mm ACERO</t>
  </si>
  <si>
    <t>TORNILLO DE BLOQUEO 2.4*16mm ACERO</t>
  </si>
  <si>
    <t>201225586</t>
  </si>
  <si>
    <t>TORNILLO DE BLOQUEO 2.4*18mm ACERO</t>
  </si>
  <si>
    <t>TORNILLO DE BLOQUEO 2.4*20mm ACERO</t>
  </si>
  <si>
    <t xml:space="preserve">TORNILLO DE BLOQUEO 2.4*22mm ACERO </t>
  </si>
  <si>
    <t>201225588</t>
  </si>
  <si>
    <t xml:space="preserve">TORNILLO DE BLOQUEO 2.4*24mm ACERO </t>
  </si>
  <si>
    <t>201225589</t>
  </si>
  <si>
    <t xml:space="preserve">TORNILLO DE BLOQUEO 2.4*26mm ACERO </t>
  </si>
  <si>
    <t xml:space="preserve">TORNILLO DE BLOQUEO 2.7*30mm ACERO </t>
  </si>
  <si>
    <t>201225590</t>
  </si>
  <si>
    <t xml:space="preserve">TORNILLO DE BLOQUEO 2.4*28mm ACERO </t>
  </si>
  <si>
    <t>220546211</t>
  </si>
  <si>
    <t>220546209</t>
  </si>
  <si>
    <t>220546206</t>
  </si>
  <si>
    <t>220546207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</si>
  <si>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</si>
  <si>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</si>
  <si>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</si>
  <si>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</si>
  <si>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</si>
  <si>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</si>
  <si>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</si>
  <si>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</si>
  <si>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</si>
  <si>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</si>
  <si>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</si>
  <si>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>JPC O INQ</t>
  </si>
  <si>
    <t>LOJA Y ESCOBEDO</t>
  </si>
  <si>
    <t>VENTA -CIRUGÍA</t>
  </si>
  <si>
    <t xml:space="preserve">10:00AM </t>
  </si>
  <si>
    <t xml:space="preserve">DR. MORENO 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</si>
  <si>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</si>
  <si>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</si>
  <si>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</si>
  <si>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</si>
  <si>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</si>
  <si>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</si>
  <si>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</si>
  <si>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</si>
  <si>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</si>
  <si>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</si>
  <si>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210633075</t>
  </si>
  <si>
    <t>200113950</t>
  </si>
  <si>
    <t>200113940</t>
  </si>
  <si>
    <t>200112894</t>
  </si>
  <si>
    <t>SF-131.504L</t>
  </si>
  <si>
    <t>SF-683.007</t>
  </si>
  <si>
    <t>TORNILLO CORTICAL 2.4*26mm ACERO</t>
  </si>
  <si>
    <t>TORNILLO CORTICAL 2.4*28mm ACERO</t>
  </si>
  <si>
    <t>TORNILLO CORTICAL 2.4*30mm ACERO</t>
  </si>
  <si>
    <t xml:space="preserve">TORNILLO DE BLOQUEO 2.4*30mm ACERO </t>
  </si>
  <si>
    <t xml:space="preserve">TORNILLO DE BLOQUEO 2.7*32mm ACERO </t>
  </si>
  <si>
    <t xml:space="preserve">TORNILLO DE BLOQUEO 2.7*34mm ACERO </t>
  </si>
  <si>
    <t xml:space="preserve">TORNILLO DE BLOQUEO 2.7*36mm ACERO </t>
  </si>
  <si>
    <t>SF-101.434</t>
  </si>
  <si>
    <t>SF-101.436</t>
  </si>
  <si>
    <t/>
  </si>
  <si>
    <t xml:space="preserve">	
SF-101.432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</si>
  <si>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</si>
  <si>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</si>
  <si>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</si>
  <si>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</si>
  <si>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</si>
  <si>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</si>
  <si>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</si>
  <si>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CANTIDAD</t>
  </si>
  <si>
    <t>LOTE</t>
  </si>
  <si>
    <t xml:space="preserve">PLACA BLOQ. CUBITO DISTAL DORSAL *2.4 mm RECTA *5 ORIF. ACERO </t>
  </si>
  <si>
    <t xml:space="preserve">PLACA BLOQ. CUBITO DISTAL DORSAL *2.4 mm RECTA *6 ORIF. ACERO </t>
  </si>
  <si>
    <t>PLACA BLOQ. CUBITO DISTAL 2.0mm* 07 ORIF. ACERO</t>
  </si>
  <si>
    <t>PLACA BLOQ. RADIAL VOLAR DISTAL PEQUEÑA DER*07 ORIF</t>
  </si>
  <si>
    <t>PLACA BLOQ. RADIAL VOLAR DISTAL PEQUEÑA DER*08 ORIF</t>
  </si>
  <si>
    <t>PLACA BLOQ. RADIAL VOLAR DISTAL LARGA DER*07 ORIF</t>
  </si>
  <si>
    <t>PLACA BLOQ. RADIAL VOLAR DISTAL LARGA DER*08 ORIF</t>
  </si>
  <si>
    <t>PLACA BLOQ. RADIAL VOLAR DISTAL PEQUEÑA IZQ*07 ORIF</t>
  </si>
  <si>
    <t>PLACA BLOQ. RADIAL VOLAR DISTAL PEQUEÑA IZQ*08 ORIF</t>
  </si>
  <si>
    <t>PLACA BLOQ. RADIAL VOLAR DISTAL LARGA IZQ*08 ORIF</t>
  </si>
  <si>
    <t>100S.212</t>
  </si>
  <si>
    <t>100S.214</t>
  </si>
  <si>
    <t>100S.216</t>
  </si>
  <si>
    <t>100S.218</t>
  </si>
  <si>
    <t>100S.220</t>
  </si>
  <si>
    <t>100S.222</t>
  </si>
  <si>
    <t>100S.224</t>
  </si>
  <si>
    <t>100S.226</t>
  </si>
  <si>
    <t>100S.228</t>
  </si>
  <si>
    <t>100S.230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</si>
  <si>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</si>
  <si>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</si>
  <si>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</si>
  <si>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</si>
  <si>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</si>
  <si>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</si>
  <si>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</si>
  <si>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</si>
  <si>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SF-100V.228</t>
  </si>
  <si>
    <t>SF-100V.230</t>
  </si>
  <si>
    <t>N200113945</t>
  </si>
  <si>
    <t>N2306000649</t>
  </si>
  <si>
    <t>DESPERIO ROMO</t>
  </si>
  <si>
    <t>GUIA DE BLOQUEO 2.0</t>
  </si>
  <si>
    <t>N2306000638</t>
  </si>
  <si>
    <t>N2306000640</t>
  </si>
  <si>
    <t xml:space="preserve">N2306000639 </t>
  </si>
  <si>
    <t>SF-535S.008R</t>
  </si>
  <si>
    <t>N2306000651</t>
  </si>
  <si>
    <t>210126712</t>
  </si>
  <si>
    <t xml:space="preserve">N2306000642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</si>
</sst>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&quot;$&quot;#,##0.00"/>
    <numFmt numFmtId="167" formatCode="[$-F800]dddd\,\ mmmm\ dd\,\ yyyy"/>
    <numFmt numFmtId="168" formatCode="[$-C0A]d\ &quot;de&quot;\ mmmm\ &quot;de&quot;\ yyyy;@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8" fillId="0" borderId="0"/>
    <xf numFmtId="0" fontId="9" fillId="0" borderId="0"/>
    <xf numFmtId="0" fontId="8" fillId="0" borderId="0"/>
    <xf numFmtId="0" fontId="10" fillId="0" borderId="0">
      <alignment vertical="center"/>
    </xf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1" fillId="0" borderId="0"/>
  </cellStyleXfs>
  <cellXfs count="150">
    <xf numFmtId="0" fontId="0" fillId="0" borderId="0" xfId="0"/>
    <xf numFmtId="0" fontId="3" fillId="0" borderId="0" xfId="3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 applyProtection="1">
      <alignment wrapText="1" readingOrder="1"/>
      <protection locked="0"/>
    </xf>
    <xf numFmtId="0" fontId="6" fillId="0" borderId="0" xfId="0" applyFont="1" applyAlignment="1" applyProtection="1">
      <alignment wrapText="1" readingOrder="1"/>
      <protection locked="0"/>
    </xf>
    <xf numFmtId="0" fontId="5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6" fillId="0" borderId="0" xfId="3" applyFont="1" applyAlignment="1">
      <alignment wrapText="1"/>
    </xf>
    <xf numFmtId="0" fontId="6" fillId="0" borderId="0" xfId="0" applyFont="1"/>
    <xf numFmtId="0" fontId="7" fillId="0" borderId="0" xfId="0" applyFont="1"/>
    <xf numFmtId="0" fontId="6" fillId="0" borderId="0" xfId="3" applyFont="1"/>
    <xf numFmtId="0" fontId="7" fillId="0" borderId="4" xfId="0" applyFont="1" applyBorder="1" applyAlignment="1">
      <alignment wrapText="1"/>
    </xf>
    <xf numFmtId="0" fontId="12" fillId="0" borderId="0" xfId="0" applyFont="1"/>
    <xf numFmtId="0" fontId="12" fillId="0" borderId="4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 applyProtection="1">
      <alignment horizontal="center" wrapText="1" readingOrder="1"/>
      <protection locked="0"/>
    </xf>
    <xf numFmtId="0" fontId="4" fillId="0" borderId="1" xfId="0" applyFont="1" applyBorder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center" vertical="top" readingOrder="1"/>
      <protection locked="0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66" fontId="4" fillId="0" borderId="0" xfId="3" applyNumberFormat="1" applyFont="1" applyAlignment="1">
      <alignment wrapText="1"/>
    </xf>
    <xf numFmtId="166" fontId="4" fillId="0" borderId="2" xfId="1" applyNumberFormat="1" applyFont="1" applyBorder="1" applyAlignment="1"/>
    <xf numFmtId="166" fontId="4" fillId="0" borderId="1" xfId="1" applyNumberFormat="1" applyFont="1" applyBorder="1" applyAlignment="1"/>
    <xf numFmtId="166" fontId="4" fillId="0" borderId="0" xfId="1" applyNumberFormat="1" applyFont="1" applyBorder="1" applyAlignment="1"/>
    <xf numFmtId="164" fontId="6" fillId="0" borderId="0" xfId="1" applyFont="1" applyBorder="1" applyAlignment="1">
      <alignment horizontal="left"/>
    </xf>
    <xf numFmtId="0" fontId="7" fillId="0" borderId="0" xfId="0" applyFont="1" applyAlignment="1" applyProtection="1">
      <alignment vertical="top" wrapText="1" readingOrder="1"/>
      <protection locked="0"/>
    </xf>
    <xf numFmtId="0" fontId="6" fillId="0" borderId="0" xfId="0" applyFont="1" applyAlignment="1" applyProtection="1">
      <alignment vertical="top" wrapText="1" readingOrder="1"/>
      <protection locked="0"/>
    </xf>
    <xf numFmtId="0" fontId="4" fillId="0" borderId="0" xfId="0" applyFont="1"/>
    <xf numFmtId="165" fontId="7" fillId="0" borderId="0" xfId="2" applyFont="1" applyBorder="1"/>
    <xf numFmtId="0" fontId="15" fillId="0" borderId="0" xfId="3" applyFont="1" applyAlignment="1">
      <alignment horizontal="center"/>
    </xf>
    <xf numFmtId="0" fontId="16" fillId="0" borderId="0" xfId="0" applyFont="1" applyAlignment="1">
      <alignment horizontal="center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5" xfId="3" applyFont="1" applyBorder="1"/>
    <xf numFmtId="0" fontId="20" fillId="5" borderId="0" xfId="0" applyFont="1" applyFill="1" applyAlignment="1">
      <alignment vertical="center"/>
    </xf>
    <xf numFmtId="168" fontId="21" fillId="0" borderId="1" xfId="0" applyNumberFormat="1" applyFont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4" borderId="1" xfId="0" applyFont="1" applyFill="1" applyBorder="1" applyAlignment="1">
      <alignment vertical="center"/>
    </xf>
    <xf numFmtId="0" fontId="20" fillId="5" borderId="0" xfId="0" applyFont="1" applyFill="1" applyAlignment="1">
      <alignment vertical="center" wrapText="1"/>
    </xf>
    <xf numFmtId="49" fontId="21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49" fontId="21" fillId="4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 wrapText="1"/>
    </xf>
    <xf numFmtId="167" fontId="21" fillId="0" borderId="1" xfId="0" applyNumberFormat="1" applyFont="1" applyBorder="1" applyAlignment="1">
      <alignment horizontal="left" vertical="center"/>
    </xf>
    <xf numFmtId="20" fontId="21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8" borderId="1" xfId="0" applyFont="1" applyFill="1" applyBorder="1"/>
    <xf numFmtId="0" fontId="18" fillId="0" borderId="1" xfId="3" applyFont="1" applyBorder="1" applyAlignment="1">
      <alignment horizontal="center"/>
    </xf>
    <xf numFmtId="0" fontId="28" fillId="0" borderId="1" xfId="3" applyFont="1" applyBorder="1" applyAlignment="1">
      <alignment horizontal="center"/>
    </xf>
    <xf numFmtId="0" fontId="17" fillId="0" borderId="1" xfId="0" applyFont="1" applyBorder="1" applyAlignment="1">
      <alignment horizontal="center" readingOrder="1"/>
    </xf>
    <xf numFmtId="0" fontId="29" fillId="0" borderId="1" xfId="0" applyFont="1" applyBorder="1" applyAlignment="1">
      <alignment horizontal="center" readingOrder="1"/>
    </xf>
    <xf numFmtId="49" fontId="28" fillId="8" borderId="1" xfId="0" applyNumberFormat="1" applyFont="1" applyFill="1" applyBorder="1" applyAlignment="1">
      <alignment horizontal="center"/>
    </xf>
    <xf numFmtId="0" fontId="28" fillId="8" borderId="1" xfId="0" applyFont="1" applyFill="1" applyBorder="1" applyAlignment="1">
      <alignment horizontal="left"/>
    </xf>
    <xf numFmtId="49" fontId="28" fillId="4" borderId="1" xfId="0" applyNumberFormat="1" applyFont="1" applyFill="1" applyBorder="1" applyAlignment="1">
      <alignment horizontal="center"/>
    </xf>
    <xf numFmtId="0" fontId="28" fillId="4" borderId="1" xfId="0" applyFont="1" applyFill="1" applyBorder="1" applyAlignment="1">
      <alignment horizontal="left"/>
    </xf>
    <xf numFmtId="0" fontId="17" fillId="0" borderId="1" xfId="0" applyFont="1" applyBorder="1" applyAlignment="1" applyProtection="1">
      <alignment horizontal="center" wrapText="1" readingOrder="1"/>
      <protection locked="0"/>
    </xf>
    <xf numFmtId="0" fontId="28" fillId="0" borderId="1" xfId="0" applyFont="1" applyBorder="1" applyAlignment="1">
      <alignment wrapText="1"/>
    </xf>
    <xf numFmtId="0" fontId="17" fillId="0" borderId="1" xfId="0" applyFont="1" applyBorder="1" applyAlignment="1" applyProtection="1">
      <alignment readingOrder="1"/>
      <protection locked="0"/>
    </xf>
    <xf numFmtId="0" fontId="29" fillId="0" borderId="1" xfId="0" applyFont="1" applyBorder="1" applyAlignment="1" applyProtection="1">
      <alignment horizontal="center" wrapText="1" readingOrder="1"/>
      <protection locked="0"/>
    </xf>
    <xf numFmtId="49" fontId="17" fillId="0" borderId="0" xfId="0" applyNumberFormat="1" applyFont="1"/>
    <xf numFmtId="49" fontId="0" fillId="0" borderId="5" xfId="0" applyNumberFormat="1" applyBorder="1"/>
    <xf numFmtId="49" fontId="0" fillId="0" borderId="10" xfId="0" applyNumberFormat="1" applyBorder="1"/>
    <xf numFmtId="49" fontId="3" fillId="0" borderId="14" xfId="3" applyNumberFormat="1" applyFont="1" applyBorder="1"/>
    <xf numFmtId="49" fontId="3" fillId="0" borderId="0" xfId="3" applyNumberFormat="1" applyFont="1"/>
    <xf numFmtId="49" fontId="20" fillId="5" borderId="0" xfId="0" applyNumberFormat="1" applyFont="1" applyFill="1" applyAlignment="1">
      <alignment vertical="center"/>
    </xf>
    <xf numFmtId="49" fontId="21" fillId="0" borderId="0" xfId="0" applyNumberFormat="1" applyFont="1" applyAlignment="1">
      <alignment horizontal="left"/>
    </xf>
    <xf numFmtId="49" fontId="6" fillId="4" borderId="0" xfId="0" applyNumberFormat="1" applyFont="1" applyFill="1"/>
    <xf numFmtId="49" fontId="4" fillId="6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 applyProtection="1">
      <alignment horizontal="center" wrapText="1" readingOrder="1"/>
      <protection locked="0"/>
    </xf>
    <xf numFmtId="49" fontId="28" fillId="3" borderId="1" xfId="0" applyNumberFormat="1" applyFont="1" applyFill="1" applyBorder="1" applyAlignment="1">
      <alignment horizontal="center"/>
    </xf>
    <xf numFmtId="49" fontId="17" fillId="0" borderId="1" xfId="0" applyNumberFormat="1" applyFont="1" applyBorder="1" applyAlignment="1">
      <alignment horizontal="center" readingOrder="1"/>
    </xf>
    <xf numFmtId="49" fontId="28" fillId="0" borderId="1" xfId="0" applyNumberFormat="1" applyFont="1" applyBorder="1" applyAlignment="1">
      <alignment horizontal="center"/>
    </xf>
    <xf numFmtId="49" fontId="17" fillId="0" borderId="1" xfId="0" quotePrefix="1" applyNumberFormat="1" applyFont="1" applyBorder="1" applyAlignment="1" applyProtection="1">
      <alignment horizontal="center" readingOrder="1"/>
      <protection locked="0"/>
    </xf>
    <xf numFmtId="49" fontId="17" fillId="0" borderId="1" xfId="0" applyNumberFormat="1" applyFont="1" applyBorder="1" applyAlignment="1" applyProtection="1">
      <alignment horizontal="center" readingOrder="1"/>
      <protection locked="0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/>
    <xf numFmtId="49" fontId="28" fillId="0" borderId="1" xfId="0" applyNumberFormat="1" applyFont="1" applyBorder="1" applyAlignment="1">
      <alignment horizontal="center" wrapText="1"/>
    </xf>
    <xf numFmtId="0" fontId="31" fillId="0" borderId="8" xfId="0" applyFont="1" applyBorder="1" applyAlignment="1">
      <alignment vertical="center" wrapText="1"/>
    </xf>
    <xf numFmtId="0" fontId="31" fillId="0" borderId="13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left"/>
    </xf>
    <xf numFmtId="166" fontId="17" fillId="0" borderId="1" xfId="2" applyNumberFormat="1" applyFont="1" applyBorder="1" applyAlignment="1">
      <alignment horizontal="right"/>
    </xf>
    <xf numFmtId="166" fontId="28" fillId="0" borderId="1" xfId="1" applyNumberFormat="1" applyFont="1" applyBorder="1" applyAlignment="1">
      <alignment horizontal="right"/>
    </xf>
    <xf numFmtId="166" fontId="29" fillId="2" borderId="1" xfId="0" applyNumberFormat="1" applyFont="1" applyFill="1" applyBorder="1" applyAlignment="1" applyProtection="1">
      <alignment horizontal="right" vertical="top" readingOrder="1"/>
      <protection locked="0"/>
    </xf>
    <xf numFmtId="164" fontId="28" fillId="0" borderId="1" xfId="1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28" fillId="0" borderId="2" xfId="0" applyFont="1" applyBorder="1" applyAlignment="1">
      <alignment horizontal="center"/>
    </xf>
    <xf numFmtId="0" fontId="28" fillId="0" borderId="2" xfId="0" applyFont="1" applyBorder="1" applyAlignment="1">
      <alignment horizontal="left"/>
    </xf>
    <xf numFmtId="0" fontId="28" fillId="0" borderId="1" xfId="0" applyFont="1" applyBorder="1"/>
    <xf numFmtId="0" fontId="28" fillId="0" borderId="2" xfId="0" applyFont="1" applyBorder="1"/>
    <xf numFmtId="0" fontId="18" fillId="0" borderId="2" xfId="0" applyFont="1" applyBorder="1" applyAlignment="1">
      <alignment horizontal="center"/>
    </xf>
    <xf numFmtId="0" fontId="17" fillId="0" borderId="0" xfId="0" applyFont="1"/>
    <xf numFmtId="0" fontId="28" fillId="0" borderId="0" xfId="0" applyFont="1"/>
    <xf numFmtId="0" fontId="28" fillId="0" borderId="0" xfId="3" applyFont="1" applyAlignment="1">
      <alignment horizontal="left"/>
    </xf>
    <xf numFmtId="166" fontId="4" fillId="0" borderId="1" xfId="3" applyNumberFormat="1" applyFont="1" applyBorder="1" applyAlignment="1">
      <alignment horizontal="right" wrapText="1"/>
    </xf>
    <xf numFmtId="49" fontId="28" fillId="0" borderId="0" xfId="0" applyNumberFormat="1" applyFont="1" applyAlignment="1">
      <alignment horizontal="center"/>
    </xf>
    <xf numFmtId="166" fontId="17" fillId="2" borderId="1" xfId="0" applyNumberFormat="1" applyFont="1" applyFill="1" applyBorder="1" applyAlignment="1" applyProtection="1">
      <alignment horizontal="right" vertical="top" readingOrder="1"/>
      <protection locked="0"/>
    </xf>
    <xf numFmtId="0" fontId="18" fillId="0" borderId="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9" fillId="4" borderId="8" xfId="0" applyFont="1" applyFill="1" applyBorder="1" applyAlignment="1">
      <alignment horizontal="left" vertical="center"/>
    </xf>
    <xf numFmtId="0" fontId="19" fillId="4" borderId="9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31" fillId="0" borderId="8" xfId="0" applyFont="1" applyBorder="1" applyAlignment="1">
      <alignment horizontal="left" vertical="center" wrapText="1"/>
    </xf>
    <xf numFmtId="0" fontId="31" fillId="0" borderId="9" xfId="0" applyFont="1" applyBorder="1" applyAlignment="1">
      <alignment horizontal="left" vertical="center" wrapText="1"/>
    </xf>
    <xf numFmtId="0" fontId="31" fillId="0" borderId="14" xfId="0" applyFont="1" applyBorder="1" applyAlignment="1">
      <alignment horizontal="left" vertical="center" wrapText="1"/>
    </xf>
    <xf numFmtId="0" fontId="31" fillId="0" borderId="15" xfId="0" applyFont="1" applyBorder="1" applyAlignment="1">
      <alignment horizontal="left" vertical="center" wrapText="1"/>
    </xf>
    <xf numFmtId="0" fontId="20" fillId="5" borderId="0" xfId="0" applyFont="1" applyFill="1" applyAlignment="1">
      <alignment horizontal="left" vertical="center"/>
    </xf>
    <xf numFmtId="0" fontId="20" fillId="5" borderId="3" xfId="0" applyFont="1" applyFill="1" applyBorder="1" applyAlignment="1">
      <alignment horizontal="left" vertical="center"/>
    </xf>
    <xf numFmtId="0" fontId="17" fillId="4" borderId="1" xfId="0" applyFont="1" applyFill="1" applyBorder="1" applyAlignment="1" applyProtection="1">
      <alignment horizontal="center" wrapText="1" readingOrder="1"/>
      <protection locked="0"/>
    </xf>
    <xf numFmtId="0" fontId="17" fillId="4" borderId="0" xfId="0" applyFont="1" applyFill="1" applyAlignment="1">
      <alignment horizontal="center" readingOrder="1"/>
    </xf>
    <xf numFmtId="0" fontId="17" fillId="4" borderId="1" xfId="0" applyFont="1" applyFill="1" applyBorder="1" applyAlignment="1" applyProtection="1">
      <alignment horizontal="center" readingOrder="1"/>
      <protection locked="0"/>
    </xf>
    <xf numFmtId="0" fontId="17" fillId="4" borderId="1" xfId="0" applyFont="1" applyFill="1" applyBorder="1" applyAlignment="1">
      <alignment horizontal="center" readingOrder="1"/>
    </xf>
    <xf numFmtId="0" fontId="17" fillId="4" borderId="1" xfId="0" applyFont="1" applyFill="1" applyBorder="1" applyAlignment="1" applyProtection="1">
      <alignment horizontal="center" wrapText="1"/>
      <protection locked="0"/>
    </xf>
  </cellXfs>
  <cellStyles count="12">
    <cellStyle name="Moneda" xfId="1" builtinId="4"/>
    <cellStyle name="Moneda 2" xfId="8" xr:uid="{00000000-0005-0000-0000-000001000000}"/>
    <cellStyle name="Moneda 3 2" xfId="2" xr:uid="{00000000-0005-0000-0000-000002000000}"/>
    <cellStyle name="Normal" xfId="0" builtinId="0"/>
    <cellStyle name="Normal 2" xfId="3" xr:uid="{00000000-0005-0000-0000-000004000000}"/>
    <cellStyle name="Normal 2 2" xfId="9" xr:uid="{00000000-0005-0000-0000-000005000000}"/>
    <cellStyle name="Normal 2 3" xfId="5" xr:uid="{00000000-0005-0000-0000-000006000000}"/>
    <cellStyle name="Porcentaje 2" xfId="10" xr:uid="{00000000-0005-0000-0000-000007000000}"/>
    <cellStyle name="常规 3" xfId="6" xr:uid="{00000000-0005-0000-0000-000008000000}"/>
    <cellStyle name="常规 4" xfId="4" xr:uid="{00000000-0005-0000-0000-000009000000}"/>
    <cellStyle name="常规 5" xfId="7" xr:uid="{00000000-0005-0000-0000-00000A000000}"/>
    <cellStyle name="常规_PI2012BMC03" xfId="11" xr:uid="{00000000-0005-0000-0000-00000B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7DACDCA-EBD0-470D-8E41-E82BC84876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168"/>
  <sheetViews>
    <sheetView showGridLines="0" tabSelected="1" topLeftCell="A7" zoomScale="50" zoomScaleNormal="50" workbookViewId="0">
      <selection activeCell="C27" sqref="C27"/>
    </sheetView>
  </sheetViews>
  <sheetFormatPr baseColWidth="10" defaultColWidth="11.42578125" defaultRowHeight="20.100000000000001" customHeight="1"/>
  <cols>
    <col min="1" max="1" width="11.42578125" style="12"/>
    <col min="2" max="2" width="23.28515625" style="108" customWidth="1"/>
    <col min="3" max="3" width="22.140625" style="8" customWidth="1"/>
    <col min="4" max="4" width="97.7109375" style="9" customWidth="1"/>
    <col min="5" max="5" width="22.7109375" style="9" bestFit="1" customWidth="1"/>
    <col min="6" max="6" width="24.28515625" style="9" customWidth="1"/>
    <col min="7" max="7" width="17.85546875" style="12" customWidth="1"/>
    <col min="8" max="8" width="14.7109375" style="12" customWidth="1"/>
    <col min="9" max="251" width="11.42578125" style="12"/>
    <col min="252" max="252" width="13.140625" style="12" customWidth="1"/>
    <col min="253" max="253" width="15.140625" style="12" customWidth="1"/>
    <col min="254" max="254" width="42" style="12" customWidth="1"/>
    <col min="255" max="255" width="11.42578125" style="12"/>
    <col min="256" max="256" width="13.140625" style="12" customWidth="1"/>
    <col min="257" max="507" width="11.42578125" style="12"/>
    <col min="508" max="508" width="13.140625" style="12" customWidth="1"/>
    <col min="509" max="509" width="15.140625" style="12" customWidth="1"/>
    <col min="510" max="510" width="42" style="12" customWidth="1"/>
    <col min="511" max="511" width="11.42578125" style="12"/>
    <col min="512" max="512" width="13.140625" style="12" customWidth="1"/>
    <col min="513" max="763" width="11.42578125" style="12"/>
    <col min="764" max="764" width="13.140625" style="12" customWidth="1"/>
    <col min="765" max="765" width="15.140625" style="12" customWidth="1"/>
    <col min="766" max="766" width="42" style="12" customWidth="1"/>
    <col min="767" max="767" width="11.42578125" style="12"/>
    <col min="768" max="768" width="13.140625" style="12" customWidth="1"/>
    <col min="769" max="1019" width="11.42578125" style="12"/>
    <col min="1020" max="1020" width="13.140625" style="12" customWidth="1"/>
    <col min="1021" max="1021" width="15.140625" style="12" customWidth="1"/>
    <col min="1022" max="1022" width="42" style="12" customWidth="1"/>
    <col min="1023" max="1023" width="11.42578125" style="12"/>
    <col min="1024" max="1024" width="13.140625" style="12" customWidth="1"/>
    <col min="1025" max="1275" width="11.42578125" style="12"/>
    <col min="1276" max="1276" width="13.140625" style="12" customWidth="1"/>
    <col min="1277" max="1277" width="15.140625" style="12" customWidth="1"/>
    <col min="1278" max="1278" width="42" style="12" customWidth="1"/>
    <col min="1279" max="1279" width="11.42578125" style="12"/>
    <col min="1280" max="1280" width="13.140625" style="12" customWidth="1"/>
    <col min="1281" max="1531" width="11.42578125" style="12"/>
    <col min="1532" max="1532" width="13.140625" style="12" customWidth="1"/>
    <col min="1533" max="1533" width="15.140625" style="12" customWidth="1"/>
    <col min="1534" max="1534" width="42" style="12" customWidth="1"/>
    <col min="1535" max="1535" width="11.42578125" style="12"/>
    <col min="1536" max="1536" width="13.140625" style="12" customWidth="1"/>
    <col min="1537" max="1787" width="11.42578125" style="12"/>
    <col min="1788" max="1788" width="13.140625" style="12" customWidth="1"/>
    <col min="1789" max="1789" width="15.140625" style="12" customWidth="1"/>
    <col min="1790" max="1790" width="42" style="12" customWidth="1"/>
    <col min="1791" max="1791" width="11.42578125" style="12"/>
    <col min="1792" max="1792" width="13.140625" style="12" customWidth="1"/>
    <col min="1793" max="2043" width="11.42578125" style="12"/>
    <col min="2044" max="2044" width="13.140625" style="12" customWidth="1"/>
    <col min="2045" max="2045" width="15.140625" style="12" customWidth="1"/>
    <col min="2046" max="2046" width="42" style="12" customWidth="1"/>
    <col min="2047" max="2047" width="11.42578125" style="12"/>
    <col min="2048" max="2048" width="13.140625" style="12" customWidth="1"/>
    <col min="2049" max="2299" width="11.42578125" style="12"/>
    <col min="2300" max="2300" width="13.140625" style="12" customWidth="1"/>
    <col min="2301" max="2301" width="15.140625" style="12" customWidth="1"/>
    <col min="2302" max="2302" width="42" style="12" customWidth="1"/>
    <col min="2303" max="2303" width="11.42578125" style="12"/>
    <col min="2304" max="2304" width="13.140625" style="12" customWidth="1"/>
    <col min="2305" max="2555" width="11.42578125" style="12"/>
    <col min="2556" max="2556" width="13.140625" style="12" customWidth="1"/>
    <col min="2557" max="2557" width="15.140625" style="12" customWidth="1"/>
    <col min="2558" max="2558" width="42" style="12" customWidth="1"/>
    <col min="2559" max="2559" width="11.42578125" style="12"/>
    <col min="2560" max="2560" width="13.140625" style="12" customWidth="1"/>
    <col min="2561" max="2811" width="11.42578125" style="12"/>
    <col min="2812" max="2812" width="13.140625" style="12" customWidth="1"/>
    <col min="2813" max="2813" width="15.140625" style="12" customWidth="1"/>
    <col min="2814" max="2814" width="42" style="12" customWidth="1"/>
    <col min="2815" max="2815" width="11.42578125" style="12"/>
    <col min="2816" max="2816" width="13.140625" style="12" customWidth="1"/>
    <col min="2817" max="3067" width="11.42578125" style="12"/>
    <col min="3068" max="3068" width="13.140625" style="12" customWidth="1"/>
    <col min="3069" max="3069" width="15.140625" style="12" customWidth="1"/>
    <col min="3070" max="3070" width="42" style="12" customWidth="1"/>
    <col min="3071" max="3071" width="11.42578125" style="12"/>
    <col min="3072" max="3072" width="13.140625" style="12" customWidth="1"/>
    <col min="3073" max="3323" width="11.42578125" style="12"/>
    <col min="3324" max="3324" width="13.140625" style="12" customWidth="1"/>
    <col min="3325" max="3325" width="15.140625" style="12" customWidth="1"/>
    <col min="3326" max="3326" width="42" style="12" customWidth="1"/>
    <col min="3327" max="3327" width="11.42578125" style="12"/>
    <col min="3328" max="3328" width="13.140625" style="12" customWidth="1"/>
    <col min="3329" max="3579" width="11.42578125" style="12"/>
    <col min="3580" max="3580" width="13.140625" style="12" customWidth="1"/>
    <col min="3581" max="3581" width="15.140625" style="12" customWidth="1"/>
    <col min="3582" max="3582" width="42" style="12" customWidth="1"/>
    <col min="3583" max="3583" width="11.42578125" style="12"/>
    <col min="3584" max="3584" width="13.140625" style="12" customWidth="1"/>
    <col min="3585" max="3835" width="11.42578125" style="12"/>
    <col min="3836" max="3836" width="13.140625" style="12" customWidth="1"/>
    <col min="3837" max="3837" width="15.140625" style="12" customWidth="1"/>
    <col min="3838" max="3838" width="42" style="12" customWidth="1"/>
    <col min="3839" max="3839" width="11.42578125" style="12"/>
    <col min="3840" max="3840" width="13.140625" style="12" customWidth="1"/>
    <col min="3841" max="4091" width="11.42578125" style="12"/>
    <col min="4092" max="4092" width="13.140625" style="12" customWidth="1"/>
    <col min="4093" max="4093" width="15.140625" style="12" customWidth="1"/>
    <col min="4094" max="4094" width="42" style="12" customWidth="1"/>
    <col min="4095" max="4095" width="11.42578125" style="12"/>
    <col min="4096" max="4096" width="13.140625" style="12" customWidth="1"/>
    <col min="4097" max="4347" width="11.42578125" style="12"/>
    <col min="4348" max="4348" width="13.140625" style="12" customWidth="1"/>
    <col min="4349" max="4349" width="15.140625" style="12" customWidth="1"/>
    <col min="4350" max="4350" width="42" style="12" customWidth="1"/>
    <col min="4351" max="4351" width="11.42578125" style="12"/>
    <col min="4352" max="4352" width="13.140625" style="12" customWidth="1"/>
    <col min="4353" max="4603" width="11.42578125" style="12"/>
    <col min="4604" max="4604" width="13.140625" style="12" customWidth="1"/>
    <col min="4605" max="4605" width="15.140625" style="12" customWidth="1"/>
    <col min="4606" max="4606" width="42" style="12" customWidth="1"/>
    <col min="4607" max="4607" width="11.42578125" style="12"/>
    <col min="4608" max="4608" width="13.140625" style="12" customWidth="1"/>
    <col min="4609" max="4859" width="11.42578125" style="12"/>
    <col min="4860" max="4860" width="13.140625" style="12" customWidth="1"/>
    <col min="4861" max="4861" width="15.140625" style="12" customWidth="1"/>
    <col min="4862" max="4862" width="42" style="12" customWidth="1"/>
    <col min="4863" max="4863" width="11.42578125" style="12"/>
    <col min="4864" max="4864" width="13.140625" style="12" customWidth="1"/>
    <col min="4865" max="5115" width="11.42578125" style="12"/>
    <col min="5116" max="5116" width="13.140625" style="12" customWidth="1"/>
    <col min="5117" max="5117" width="15.140625" style="12" customWidth="1"/>
    <col min="5118" max="5118" width="42" style="12" customWidth="1"/>
    <col min="5119" max="5119" width="11.42578125" style="12"/>
    <col min="5120" max="5120" width="13.140625" style="12" customWidth="1"/>
    <col min="5121" max="5371" width="11.42578125" style="12"/>
    <col min="5372" max="5372" width="13.140625" style="12" customWidth="1"/>
    <col min="5373" max="5373" width="15.140625" style="12" customWidth="1"/>
    <col min="5374" max="5374" width="42" style="12" customWidth="1"/>
    <col min="5375" max="5375" width="11.42578125" style="12"/>
    <col min="5376" max="5376" width="13.140625" style="12" customWidth="1"/>
    <col min="5377" max="5627" width="11.42578125" style="12"/>
    <col min="5628" max="5628" width="13.140625" style="12" customWidth="1"/>
    <col min="5629" max="5629" width="15.140625" style="12" customWidth="1"/>
    <col min="5630" max="5630" width="42" style="12" customWidth="1"/>
    <col min="5631" max="5631" width="11.42578125" style="12"/>
    <col min="5632" max="5632" width="13.140625" style="12" customWidth="1"/>
    <col min="5633" max="5883" width="11.42578125" style="12"/>
    <col min="5884" max="5884" width="13.140625" style="12" customWidth="1"/>
    <col min="5885" max="5885" width="15.140625" style="12" customWidth="1"/>
    <col min="5886" max="5886" width="42" style="12" customWidth="1"/>
    <col min="5887" max="5887" width="11.42578125" style="12"/>
    <col min="5888" max="5888" width="13.140625" style="12" customWidth="1"/>
    <col min="5889" max="6139" width="11.42578125" style="12"/>
    <col min="6140" max="6140" width="13.140625" style="12" customWidth="1"/>
    <col min="6141" max="6141" width="15.140625" style="12" customWidth="1"/>
    <col min="6142" max="6142" width="42" style="12" customWidth="1"/>
    <col min="6143" max="6143" width="11.42578125" style="12"/>
    <col min="6144" max="6144" width="13.140625" style="12" customWidth="1"/>
    <col min="6145" max="6395" width="11.42578125" style="12"/>
    <col min="6396" max="6396" width="13.140625" style="12" customWidth="1"/>
    <col min="6397" max="6397" width="15.140625" style="12" customWidth="1"/>
    <col min="6398" max="6398" width="42" style="12" customWidth="1"/>
    <col min="6399" max="6399" width="11.42578125" style="12"/>
    <col min="6400" max="6400" width="13.140625" style="12" customWidth="1"/>
    <col min="6401" max="6651" width="11.42578125" style="12"/>
    <col min="6652" max="6652" width="13.140625" style="12" customWidth="1"/>
    <col min="6653" max="6653" width="15.140625" style="12" customWidth="1"/>
    <col min="6654" max="6654" width="42" style="12" customWidth="1"/>
    <col min="6655" max="6655" width="11.42578125" style="12"/>
    <col min="6656" max="6656" width="13.140625" style="12" customWidth="1"/>
    <col min="6657" max="6907" width="11.42578125" style="12"/>
    <col min="6908" max="6908" width="13.140625" style="12" customWidth="1"/>
    <col min="6909" max="6909" width="15.140625" style="12" customWidth="1"/>
    <col min="6910" max="6910" width="42" style="12" customWidth="1"/>
    <col min="6911" max="6911" width="11.42578125" style="12"/>
    <col min="6912" max="6912" width="13.140625" style="12" customWidth="1"/>
    <col min="6913" max="7163" width="11.42578125" style="12"/>
    <col min="7164" max="7164" width="13.140625" style="12" customWidth="1"/>
    <col min="7165" max="7165" width="15.140625" style="12" customWidth="1"/>
    <col min="7166" max="7166" width="42" style="12" customWidth="1"/>
    <col min="7167" max="7167" width="11.42578125" style="12"/>
    <col min="7168" max="7168" width="13.140625" style="12" customWidth="1"/>
    <col min="7169" max="7419" width="11.42578125" style="12"/>
    <col min="7420" max="7420" width="13.140625" style="12" customWidth="1"/>
    <col min="7421" max="7421" width="15.140625" style="12" customWidth="1"/>
    <col min="7422" max="7422" width="42" style="12" customWidth="1"/>
    <col min="7423" max="7423" width="11.42578125" style="12"/>
    <col min="7424" max="7424" width="13.140625" style="12" customWidth="1"/>
    <col min="7425" max="7675" width="11.42578125" style="12"/>
    <col min="7676" max="7676" width="13.140625" style="12" customWidth="1"/>
    <col min="7677" max="7677" width="15.140625" style="12" customWidth="1"/>
    <col min="7678" max="7678" width="42" style="12" customWidth="1"/>
    <col min="7679" max="7679" width="11.42578125" style="12"/>
    <col min="7680" max="7680" width="13.140625" style="12" customWidth="1"/>
    <col min="7681" max="7931" width="11.42578125" style="12"/>
    <col min="7932" max="7932" width="13.140625" style="12" customWidth="1"/>
    <col min="7933" max="7933" width="15.140625" style="12" customWidth="1"/>
    <col min="7934" max="7934" width="42" style="12" customWidth="1"/>
    <col min="7935" max="7935" width="11.42578125" style="12"/>
    <col min="7936" max="7936" width="13.140625" style="12" customWidth="1"/>
    <col min="7937" max="8187" width="11.42578125" style="12"/>
    <col min="8188" max="8188" width="13.140625" style="12" customWidth="1"/>
    <col min="8189" max="8189" width="15.140625" style="12" customWidth="1"/>
    <col min="8190" max="8190" width="42" style="12" customWidth="1"/>
    <col min="8191" max="8191" width="11.42578125" style="12"/>
    <col min="8192" max="8192" width="13.140625" style="12" customWidth="1"/>
    <col min="8193" max="8443" width="11.42578125" style="12"/>
    <col min="8444" max="8444" width="13.140625" style="12" customWidth="1"/>
    <col min="8445" max="8445" width="15.140625" style="12" customWidth="1"/>
    <col min="8446" max="8446" width="42" style="12" customWidth="1"/>
    <col min="8447" max="8447" width="11.42578125" style="12"/>
    <col min="8448" max="8448" width="13.140625" style="12" customWidth="1"/>
    <col min="8449" max="8699" width="11.42578125" style="12"/>
    <col min="8700" max="8700" width="13.140625" style="12" customWidth="1"/>
    <col min="8701" max="8701" width="15.140625" style="12" customWidth="1"/>
    <col min="8702" max="8702" width="42" style="12" customWidth="1"/>
    <col min="8703" max="8703" width="11.42578125" style="12"/>
    <col min="8704" max="8704" width="13.140625" style="12" customWidth="1"/>
    <col min="8705" max="8955" width="11.42578125" style="12"/>
    <col min="8956" max="8956" width="13.140625" style="12" customWidth="1"/>
    <col min="8957" max="8957" width="15.140625" style="12" customWidth="1"/>
    <col min="8958" max="8958" width="42" style="12" customWidth="1"/>
    <col min="8959" max="8959" width="11.42578125" style="12"/>
    <col min="8960" max="8960" width="13.140625" style="12" customWidth="1"/>
    <col min="8961" max="9211" width="11.42578125" style="12"/>
    <col min="9212" max="9212" width="13.140625" style="12" customWidth="1"/>
    <col min="9213" max="9213" width="15.140625" style="12" customWidth="1"/>
    <col min="9214" max="9214" width="42" style="12" customWidth="1"/>
    <col min="9215" max="9215" width="11.42578125" style="12"/>
    <col min="9216" max="9216" width="13.140625" style="12" customWidth="1"/>
    <col min="9217" max="9467" width="11.42578125" style="12"/>
    <col min="9468" max="9468" width="13.140625" style="12" customWidth="1"/>
    <col min="9469" max="9469" width="15.140625" style="12" customWidth="1"/>
    <col min="9470" max="9470" width="42" style="12" customWidth="1"/>
    <col min="9471" max="9471" width="11.42578125" style="12"/>
    <col min="9472" max="9472" width="13.140625" style="12" customWidth="1"/>
    <col min="9473" max="9723" width="11.42578125" style="12"/>
    <col min="9724" max="9724" width="13.140625" style="12" customWidth="1"/>
    <col min="9725" max="9725" width="15.140625" style="12" customWidth="1"/>
    <col min="9726" max="9726" width="42" style="12" customWidth="1"/>
    <col min="9727" max="9727" width="11.42578125" style="12"/>
    <col min="9728" max="9728" width="13.140625" style="12" customWidth="1"/>
    <col min="9729" max="9979" width="11.42578125" style="12"/>
    <col min="9980" max="9980" width="13.140625" style="12" customWidth="1"/>
    <col min="9981" max="9981" width="15.140625" style="12" customWidth="1"/>
    <col min="9982" max="9982" width="42" style="12" customWidth="1"/>
    <col min="9983" max="9983" width="11.42578125" style="12"/>
    <col min="9984" max="9984" width="13.140625" style="12" customWidth="1"/>
    <col min="9985" max="10235" width="11.42578125" style="12"/>
    <col min="10236" max="10236" width="13.140625" style="12" customWidth="1"/>
    <col min="10237" max="10237" width="15.140625" style="12" customWidth="1"/>
    <col min="10238" max="10238" width="42" style="12" customWidth="1"/>
    <col min="10239" max="10239" width="11.42578125" style="12"/>
    <col min="10240" max="10240" width="13.140625" style="12" customWidth="1"/>
    <col min="10241" max="10491" width="11.42578125" style="12"/>
    <col min="10492" max="10492" width="13.140625" style="12" customWidth="1"/>
    <col min="10493" max="10493" width="15.140625" style="12" customWidth="1"/>
    <col min="10494" max="10494" width="42" style="12" customWidth="1"/>
    <col min="10495" max="10495" width="11.42578125" style="12"/>
    <col min="10496" max="10496" width="13.140625" style="12" customWidth="1"/>
    <col min="10497" max="10747" width="11.42578125" style="12"/>
    <col min="10748" max="10748" width="13.140625" style="12" customWidth="1"/>
    <col min="10749" max="10749" width="15.140625" style="12" customWidth="1"/>
    <col min="10750" max="10750" width="42" style="12" customWidth="1"/>
    <col min="10751" max="10751" width="11.42578125" style="12"/>
    <col min="10752" max="10752" width="13.140625" style="12" customWidth="1"/>
    <col min="10753" max="11003" width="11.42578125" style="12"/>
    <col min="11004" max="11004" width="13.140625" style="12" customWidth="1"/>
    <col min="11005" max="11005" width="15.140625" style="12" customWidth="1"/>
    <col min="11006" max="11006" width="42" style="12" customWidth="1"/>
    <col min="11007" max="11007" width="11.42578125" style="12"/>
    <col min="11008" max="11008" width="13.140625" style="12" customWidth="1"/>
    <col min="11009" max="11259" width="11.42578125" style="12"/>
    <col min="11260" max="11260" width="13.140625" style="12" customWidth="1"/>
    <col min="11261" max="11261" width="15.140625" style="12" customWidth="1"/>
    <col min="11262" max="11262" width="42" style="12" customWidth="1"/>
    <col min="11263" max="11263" width="11.42578125" style="12"/>
    <col min="11264" max="11264" width="13.140625" style="12" customWidth="1"/>
    <col min="11265" max="11515" width="11.42578125" style="12"/>
    <col min="11516" max="11516" width="13.140625" style="12" customWidth="1"/>
    <col min="11517" max="11517" width="15.140625" style="12" customWidth="1"/>
    <col min="11518" max="11518" width="42" style="12" customWidth="1"/>
    <col min="11519" max="11519" width="11.42578125" style="12"/>
    <col min="11520" max="11520" width="13.140625" style="12" customWidth="1"/>
    <col min="11521" max="11771" width="11.42578125" style="12"/>
    <col min="11772" max="11772" width="13.140625" style="12" customWidth="1"/>
    <col min="11773" max="11773" width="15.140625" style="12" customWidth="1"/>
    <col min="11774" max="11774" width="42" style="12" customWidth="1"/>
    <col min="11775" max="11775" width="11.42578125" style="12"/>
    <col min="11776" max="11776" width="13.140625" style="12" customWidth="1"/>
    <col min="11777" max="12027" width="11.42578125" style="12"/>
    <col min="12028" max="12028" width="13.140625" style="12" customWidth="1"/>
    <col min="12029" max="12029" width="15.140625" style="12" customWidth="1"/>
    <col min="12030" max="12030" width="42" style="12" customWidth="1"/>
    <col min="12031" max="12031" width="11.42578125" style="12"/>
    <col min="12032" max="12032" width="13.140625" style="12" customWidth="1"/>
    <col min="12033" max="12283" width="11.42578125" style="12"/>
    <col min="12284" max="12284" width="13.140625" style="12" customWidth="1"/>
    <col min="12285" max="12285" width="15.140625" style="12" customWidth="1"/>
    <col min="12286" max="12286" width="42" style="12" customWidth="1"/>
    <col min="12287" max="12287" width="11.42578125" style="12"/>
    <col min="12288" max="12288" width="13.140625" style="12" customWidth="1"/>
    <col min="12289" max="12539" width="11.42578125" style="12"/>
    <col min="12540" max="12540" width="13.140625" style="12" customWidth="1"/>
    <col min="12541" max="12541" width="15.140625" style="12" customWidth="1"/>
    <col min="12542" max="12542" width="42" style="12" customWidth="1"/>
    <col min="12543" max="12543" width="11.42578125" style="12"/>
    <col min="12544" max="12544" width="13.140625" style="12" customWidth="1"/>
    <col min="12545" max="12795" width="11.42578125" style="12"/>
    <col min="12796" max="12796" width="13.140625" style="12" customWidth="1"/>
    <col min="12797" max="12797" width="15.140625" style="12" customWidth="1"/>
    <col min="12798" max="12798" width="42" style="12" customWidth="1"/>
    <col min="12799" max="12799" width="11.42578125" style="12"/>
    <col min="12800" max="12800" width="13.140625" style="12" customWidth="1"/>
    <col min="12801" max="13051" width="11.42578125" style="12"/>
    <col min="13052" max="13052" width="13.140625" style="12" customWidth="1"/>
    <col min="13053" max="13053" width="15.140625" style="12" customWidth="1"/>
    <col min="13054" max="13054" width="42" style="12" customWidth="1"/>
    <col min="13055" max="13055" width="11.42578125" style="12"/>
    <col min="13056" max="13056" width="13.140625" style="12" customWidth="1"/>
    <col min="13057" max="13307" width="11.42578125" style="12"/>
    <col min="13308" max="13308" width="13.140625" style="12" customWidth="1"/>
    <col min="13309" max="13309" width="15.140625" style="12" customWidth="1"/>
    <col min="13310" max="13310" width="42" style="12" customWidth="1"/>
    <col min="13311" max="13311" width="11.42578125" style="12"/>
    <col min="13312" max="13312" width="13.140625" style="12" customWidth="1"/>
    <col min="13313" max="13563" width="11.42578125" style="12"/>
    <col min="13564" max="13564" width="13.140625" style="12" customWidth="1"/>
    <col min="13565" max="13565" width="15.140625" style="12" customWidth="1"/>
    <col min="13566" max="13566" width="42" style="12" customWidth="1"/>
    <col min="13567" max="13567" width="11.42578125" style="12"/>
    <col min="13568" max="13568" width="13.140625" style="12" customWidth="1"/>
    <col min="13569" max="13819" width="11.42578125" style="12"/>
    <col min="13820" max="13820" width="13.140625" style="12" customWidth="1"/>
    <col min="13821" max="13821" width="15.140625" style="12" customWidth="1"/>
    <col min="13822" max="13822" width="42" style="12" customWidth="1"/>
    <col min="13823" max="13823" width="11.42578125" style="12"/>
    <col min="13824" max="13824" width="13.140625" style="12" customWidth="1"/>
    <col min="13825" max="14075" width="11.42578125" style="12"/>
    <col min="14076" max="14076" width="13.140625" style="12" customWidth="1"/>
    <col min="14077" max="14077" width="15.140625" style="12" customWidth="1"/>
    <col min="14078" max="14078" width="42" style="12" customWidth="1"/>
    <col min="14079" max="14079" width="11.42578125" style="12"/>
    <col min="14080" max="14080" width="13.140625" style="12" customWidth="1"/>
    <col min="14081" max="14331" width="11.42578125" style="12"/>
    <col min="14332" max="14332" width="13.140625" style="12" customWidth="1"/>
    <col min="14333" max="14333" width="15.140625" style="12" customWidth="1"/>
    <col min="14334" max="14334" width="42" style="12" customWidth="1"/>
    <col min="14335" max="14335" width="11.42578125" style="12"/>
    <col min="14336" max="14336" width="13.140625" style="12" customWidth="1"/>
    <col min="14337" max="14587" width="11.42578125" style="12"/>
    <col min="14588" max="14588" width="13.140625" style="12" customWidth="1"/>
    <col min="14589" max="14589" width="15.140625" style="12" customWidth="1"/>
    <col min="14590" max="14590" width="42" style="12" customWidth="1"/>
    <col min="14591" max="14591" width="11.42578125" style="12"/>
    <col min="14592" max="14592" width="13.140625" style="12" customWidth="1"/>
    <col min="14593" max="14843" width="11.42578125" style="12"/>
    <col min="14844" max="14844" width="13.140625" style="12" customWidth="1"/>
    <col min="14845" max="14845" width="15.140625" style="12" customWidth="1"/>
    <col min="14846" max="14846" width="42" style="12" customWidth="1"/>
    <col min="14847" max="14847" width="11.42578125" style="12"/>
    <col min="14848" max="14848" width="13.140625" style="12" customWidth="1"/>
    <col min="14849" max="15099" width="11.42578125" style="12"/>
    <col min="15100" max="15100" width="13.140625" style="12" customWidth="1"/>
    <col min="15101" max="15101" width="15.140625" style="12" customWidth="1"/>
    <col min="15102" max="15102" width="42" style="12" customWidth="1"/>
    <col min="15103" max="15103" width="11.42578125" style="12"/>
    <col min="15104" max="15104" width="13.140625" style="12" customWidth="1"/>
    <col min="15105" max="15355" width="11.42578125" style="12"/>
    <col min="15356" max="15356" width="13.140625" style="12" customWidth="1"/>
    <col min="15357" max="15357" width="15.140625" style="12" customWidth="1"/>
    <col min="15358" max="15358" width="42" style="12" customWidth="1"/>
    <col min="15359" max="15359" width="11.42578125" style="12"/>
    <col min="15360" max="15360" width="13.140625" style="12" customWidth="1"/>
    <col min="15361" max="15611" width="11.42578125" style="12"/>
    <col min="15612" max="15612" width="13.140625" style="12" customWidth="1"/>
    <col min="15613" max="15613" width="15.140625" style="12" customWidth="1"/>
    <col min="15614" max="15614" width="42" style="12" customWidth="1"/>
    <col min="15615" max="15615" width="11.42578125" style="12"/>
    <col min="15616" max="15616" width="13.140625" style="12" customWidth="1"/>
    <col min="15617" max="15867" width="11.42578125" style="12"/>
    <col min="15868" max="15868" width="13.140625" style="12" customWidth="1"/>
    <col min="15869" max="15869" width="15.140625" style="12" customWidth="1"/>
    <col min="15870" max="15870" width="42" style="12" customWidth="1"/>
    <col min="15871" max="15871" width="11.42578125" style="12"/>
    <col min="15872" max="15872" width="13.140625" style="12" customWidth="1"/>
    <col min="15873" max="16123" width="11.42578125" style="12"/>
    <col min="16124" max="16124" width="13.140625" style="12" customWidth="1"/>
    <col min="16125" max="16125" width="15.140625" style="12" customWidth="1"/>
    <col min="16126" max="16126" width="42" style="12" customWidth="1"/>
    <col min="16127" max="16127" width="11.42578125" style="12"/>
    <col min="16128" max="16128" width="13.140625" style="12" customWidth="1"/>
    <col min="16129" max="16384" width="11.42578125" style="12"/>
  </cols>
  <sheetData>
    <row r="1" spans="2:8" s="15" customFormat="1" ht="24" customHeight="1" thickBot="1">
      <c r="B1" s="92"/>
      <c r="C1" s="55"/>
      <c r="D1" s="56"/>
      <c r="E1" s="56"/>
      <c r="F1" s="56"/>
      <c r="G1" s="21"/>
      <c r="H1" s="21"/>
    </row>
    <row r="2" spans="2:8" s="15" customFormat="1" ht="21" thickBot="1">
      <c r="B2" s="93"/>
      <c r="C2" s="57"/>
      <c r="D2" s="132" t="s">
        <v>122</v>
      </c>
      <c r="E2" s="134" t="s">
        <v>123</v>
      </c>
      <c r="F2" s="135"/>
      <c r="G2" s="51"/>
      <c r="H2" s="51"/>
    </row>
    <row r="3" spans="2:8" s="15" customFormat="1" ht="21" thickBot="1">
      <c r="B3" s="94"/>
      <c r="C3" s="58"/>
      <c r="D3" s="133"/>
      <c r="E3" s="110" t="s">
        <v>124</v>
      </c>
      <c r="F3" s="111"/>
      <c r="G3" s="51"/>
      <c r="H3" s="51"/>
    </row>
    <row r="4" spans="2:8" s="15" customFormat="1" ht="21" thickBot="1">
      <c r="B4" s="94"/>
      <c r="C4" s="58"/>
      <c r="D4" s="137" t="s">
        <v>125</v>
      </c>
      <c r="E4" s="139" t="s">
        <v>126</v>
      </c>
      <c r="F4" s="140"/>
      <c r="G4" s="52"/>
      <c r="H4" s="52"/>
    </row>
    <row r="5" spans="2:8" ht="20.100000000000001" customHeight="1" thickBot="1">
      <c r="B5" s="95"/>
      <c r="C5" s="59"/>
      <c r="D5" s="138"/>
      <c r="E5" s="141" t="s">
        <v>127</v>
      </c>
      <c r="F5" s="142"/>
      <c r="G5" s="1"/>
      <c r="H5" s="1"/>
    </row>
    <row r="6" spans="2:8" ht="20.100000000000001" customHeight="1">
      <c r="B6" s="96"/>
      <c r="C6" s="1"/>
      <c r="D6" s="1"/>
      <c r="E6" s="1"/>
      <c r="F6" s="1"/>
      <c r="G6" s="1"/>
      <c r="H6" s="1"/>
    </row>
    <row r="7" spans="2:8" ht="27" customHeight="1">
      <c r="B7" s="97" t="s">
        <v>39</v>
      </c>
      <c r="C7" s="60"/>
      <c r="D7" s="61">
        <f ca="1">NOW()</f>
        <v>45397.748997916664</v>
      </c>
      <c r="E7" s="60" t="s">
        <v>40</v>
      </c>
      <c r="F7" s="62">
        <v>20230300001</v>
      </c>
      <c r="G7" s="22"/>
      <c r="H7" s="22"/>
    </row>
    <row r="8" spans="2:8" ht="20.100000000000001" customHeight="1">
      <c r="B8" s="98"/>
      <c r="C8" s="63"/>
      <c r="D8" s="63"/>
      <c r="E8" s="63"/>
      <c r="F8" s="63"/>
      <c r="G8" s="23"/>
      <c r="H8" s="11"/>
    </row>
    <row r="9" spans="2:8" ht="33" customHeight="1">
      <c r="B9" s="97" t="s">
        <v>41</v>
      </c>
      <c r="C9" s="60"/>
      <c r="D9" s="64" t="s">
        <v>128</v>
      </c>
      <c r="E9" s="65" t="s">
        <v>42</v>
      </c>
      <c r="F9" s="66" t="s">
        <v>129</v>
      </c>
      <c r="G9" s="24"/>
      <c r="H9" s="24"/>
    </row>
    <row r="10" spans="2:8" ht="20.100000000000001" customHeight="1">
      <c r="B10" s="98"/>
      <c r="C10" s="63"/>
      <c r="D10" s="63"/>
      <c r="E10" s="63"/>
      <c r="F10" s="63"/>
      <c r="G10" s="23"/>
      <c r="H10" s="11"/>
    </row>
    <row r="11" spans="2:8" ht="27.75" customHeight="1">
      <c r="B11" s="143" t="s">
        <v>130</v>
      </c>
      <c r="C11" s="144"/>
      <c r="D11" s="67" t="s">
        <v>131</v>
      </c>
      <c r="E11" s="65" t="s">
        <v>132</v>
      </c>
      <c r="F11" s="68" t="s">
        <v>133</v>
      </c>
      <c r="G11" s="25"/>
      <c r="H11" s="25"/>
    </row>
    <row r="12" spans="2:8" ht="20.100000000000001" customHeight="1">
      <c r="B12" s="98"/>
      <c r="C12" s="63"/>
      <c r="D12" s="63"/>
      <c r="E12" s="63"/>
      <c r="F12" s="63"/>
      <c r="G12" s="23"/>
      <c r="H12" s="11"/>
    </row>
    <row r="13" spans="2:8" ht="27" customHeight="1">
      <c r="B13" s="97" t="s">
        <v>43</v>
      </c>
      <c r="C13" s="60"/>
      <c r="D13" s="69" t="s">
        <v>134</v>
      </c>
      <c r="E13" s="65" t="s">
        <v>44</v>
      </c>
      <c r="F13" s="67" t="s">
        <v>135</v>
      </c>
      <c r="G13" s="26"/>
      <c r="H13" s="26"/>
    </row>
    <row r="14" spans="2:8" ht="20.100000000000001" customHeight="1">
      <c r="B14" s="98"/>
      <c r="C14" s="63"/>
      <c r="D14" s="63"/>
      <c r="E14" s="63"/>
      <c r="F14" s="63"/>
      <c r="G14" s="23"/>
      <c r="H14" s="27"/>
    </row>
    <row r="15" spans="2:8" ht="31.5" customHeight="1">
      <c r="B15" s="97" t="s">
        <v>45</v>
      </c>
      <c r="C15" s="60"/>
      <c r="D15" s="70">
        <v>44970</v>
      </c>
      <c r="E15" s="65" t="s">
        <v>46</v>
      </c>
      <c r="F15" s="71" t="s">
        <v>136</v>
      </c>
      <c r="G15" s="28"/>
      <c r="H15" s="25"/>
    </row>
    <row r="16" spans="2:8" ht="20.100000000000001" customHeight="1">
      <c r="B16" s="98"/>
      <c r="C16" s="63"/>
      <c r="D16" s="63"/>
      <c r="E16" s="63"/>
      <c r="F16" s="63"/>
      <c r="G16" s="23"/>
      <c r="H16" s="27"/>
    </row>
    <row r="17" spans="2:8" ht="24.75" customHeight="1">
      <c r="B17" s="97" t="s">
        <v>47</v>
      </c>
      <c r="C17" s="60"/>
      <c r="D17" s="67" t="s">
        <v>137</v>
      </c>
      <c r="E17" s="72"/>
      <c r="F17" s="73"/>
      <c r="G17" s="28"/>
      <c r="H17" s="25"/>
    </row>
    <row r="18" spans="2:8" ht="20.100000000000001" customHeight="1">
      <c r="B18" s="98"/>
      <c r="C18" s="63"/>
      <c r="D18" s="63"/>
      <c r="E18" s="63"/>
      <c r="F18" s="63"/>
      <c r="G18" s="23"/>
      <c r="H18" s="27"/>
    </row>
    <row r="19" spans="2:8" ht="25.5" customHeight="1">
      <c r="B19" s="97" t="s">
        <v>48</v>
      </c>
      <c r="C19" s="60"/>
      <c r="D19" s="67" t="s">
        <v>138</v>
      </c>
      <c r="E19" s="65" t="s">
        <v>139</v>
      </c>
      <c r="F19" s="71" t="s">
        <v>140</v>
      </c>
      <c r="G19" s="29"/>
      <c r="H19" s="30"/>
    </row>
    <row r="20" spans="2:8" ht="20.100000000000001" customHeight="1">
      <c r="B20" s="98"/>
      <c r="C20" s="63"/>
      <c r="D20" s="63"/>
      <c r="E20" s="63"/>
      <c r="F20" s="63"/>
      <c r="G20" s="29"/>
      <c r="H20" s="30"/>
    </row>
    <row r="21" spans="2:8" ht="28.5" customHeight="1">
      <c r="B21" s="97" t="s">
        <v>141</v>
      </c>
      <c r="C21" s="60"/>
      <c r="D21" s="74" t="s">
        <v>142</v>
      </c>
      <c r="E21" s="75"/>
      <c r="F21" s="76"/>
      <c r="G21" s="29"/>
      <c r="H21" s="30"/>
    </row>
    <row r="22" spans="2:8" ht="20.100000000000001" customHeight="1">
      <c r="B22" s="99"/>
      <c r="C22" s="54"/>
      <c r="D22" s="53"/>
      <c r="E22" s="11"/>
      <c r="F22" s="11"/>
      <c r="G22" s="11"/>
      <c r="H22" s="11"/>
    </row>
    <row r="23" spans="2:8" ht="30" customHeight="1">
      <c r="B23" s="100" t="s">
        <v>50</v>
      </c>
      <c r="C23" s="31" t="s">
        <v>173</v>
      </c>
      <c r="D23" s="31" t="s">
        <v>51</v>
      </c>
      <c r="E23" s="31" t="s">
        <v>49</v>
      </c>
      <c r="F23" s="31" t="s">
        <v>55</v>
      </c>
      <c r="G23" s="32" t="s">
        <v>1</v>
      </c>
      <c r="H23" s="32" t="s">
        <v>0</v>
      </c>
    </row>
    <row r="24" spans="2:8" s="34" customFormat="1" ht="20.100000000000001" customHeight="1">
      <c r="B24" s="84" t="s">
        <v>22</v>
      </c>
      <c r="C24" s="84" t="s">
        <v>148</v>
      </c>
      <c r="D24" s="85" t="s">
        <v>83</v>
      </c>
      <c r="E24" s="77">
        <v>1</v>
      </c>
      <c r="F24" s="33"/>
      <c r="G24" s="116">
        <v>450</v>
      </c>
      <c r="H24" s="116">
        <f t="shared" ref="H24:H73" si="0">+E24*G24</f>
        <v>450</v>
      </c>
    </row>
    <row r="25" spans="2:8" s="34" customFormat="1" ht="20.100000000000001" customHeight="1">
      <c r="B25" s="86" t="s">
        <v>23</v>
      </c>
      <c r="C25" s="86" t="s">
        <v>213</v>
      </c>
      <c r="D25" s="87" t="s">
        <v>84</v>
      </c>
      <c r="E25" s="77">
        <v>1</v>
      </c>
      <c r="F25" s="33"/>
      <c r="G25" s="116">
        <v>450</v>
      </c>
      <c r="H25" s="116">
        <f t="shared" si="0"/>
        <v>450</v>
      </c>
    </row>
    <row r="26" spans="2:8" s="34" customFormat="1" ht="20.100000000000001" customHeight="1">
      <c r="B26" s="84" t="s">
        <v>56</v>
      </c>
      <c r="C26" s="84">
        <v>200113948</v>
      </c>
      <c r="D26" s="85" t="s">
        <v>85</v>
      </c>
      <c r="E26" s="77">
        <v>1</v>
      </c>
      <c r="F26" s="33"/>
      <c r="G26" s="116">
        <v>450</v>
      </c>
      <c r="H26" s="116">
        <f t="shared" si="0"/>
        <v>450</v>
      </c>
    </row>
    <row r="27" spans="2:8" s="34" customFormat="1" ht="20.100000000000001" customHeight="1">
      <c r="B27" s="86" t="s">
        <v>24</v>
      </c>
      <c r="C27" s="86" t="s">
        <v>149</v>
      </c>
      <c r="D27" s="87" t="s">
        <v>86</v>
      </c>
      <c r="E27" s="77">
        <v>1</v>
      </c>
      <c r="F27" s="33"/>
      <c r="G27" s="116">
        <v>450</v>
      </c>
      <c r="H27" s="116">
        <f t="shared" si="0"/>
        <v>450</v>
      </c>
    </row>
    <row r="28" spans="2:8" s="34" customFormat="1" ht="20.100000000000001" customHeight="1">
      <c r="B28" s="86" t="s">
        <v>163</v>
      </c>
      <c r="C28" s="86"/>
      <c r="D28" s="87"/>
      <c r="E28" s="78">
        <f>SUM(E24:E27)</f>
        <v>4</v>
      </c>
      <c r="F28" s="33"/>
      <c r="G28" s="116"/>
      <c r="H28" s="116"/>
    </row>
    <row r="29" spans="2:8" s="34" customFormat="1" ht="20.100000000000001" customHeight="1">
      <c r="B29" s="84" t="s">
        <v>18</v>
      </c>
      <c r="C29" s="84" t="s">
        <v>87</v>
      </c>
      <c r="D29" s="85" t="s">
        <v>88</v>
      </c>
      <c r="E29" s="77">
        <v>1</v>
      </c>
      <c r="F29" s="33"/>
      <c r="G29" s="116">
        <v>450</v>
      </c>
      <c r="H29" s="116">
        <f t="shared" si="0"/>
        <v>450</v>
      </c>
    </row>
    <row r="30" spans="2:8" s="34" customFormat="1" ht="20.100000000000001" customHeight="1">
      <c r="B30" s="86" t="s">
        <v>19</v>
      </c>
      <c r="C30" s="86" t="s">
        <v>204</v>
      </c>
      <c r="D30" s="87" t="s">
        <v>89</v>
      </c>
      <c r="E30" s="77">
        <v>1</v>
      </c>
      <c r="F30" s="33"/>
      <c r="G30" s="116">
        <v>450</v>
      </c>
      <c r="H30" s="116">
        <f t="shared" si="0"/>
        <v>450</v>
      </c>
    </row>
    <row r="31" spans="2:8" s="34" customFormat="1" ht="20.100000000000001" customHeight="1">
      <c r="B31" s="84" t="s">
        <v>20</v>
      </c>
      <c r="C31" s="84" t="s">
        <v>57</v>
      </c>
      <c r="D31" s="85" t="s">
        <v>90</v>
      </c>
      <c r="E31" s="77">
        <v>1</v>
      </c>
      <c r="F31" s="33"/>
      <c r="G31" s="116">
        <v>450</v>
      </c>
      <c r="H31" s="116">
        <f t="shared" si="0"/>
        <v>450</v>
      </c>
    </row>
    <row r="32" spans="2:8" s="34" customFormat="1" ht="20.100000000000001" customHeight="1">
      <c r="B32" s="86" t="s">
        <v>21</v>
      </c>
      <c r="C32" s="86" t="s">
        <v>150</v>
      </c>
      <c r="D32" s="87" t="s">
        <v>91</v>
      </c>
      <c r="E32" s="77">
        <v>1</v>
      </c>
      <c r="F32" s="33"/>
      <c r="G32" s="116">
        <v>450</v>
      </c>
      <c r="H32" s="116">
        <f t="shared" si="0"/>
        <v>450</v>
      </c>
    </row>
    <row r="33" spans="2:8" s="34" customFormat="1" ht="20.100000000000001" customHeight="1">
      <c r="B33" s="86" t="s">
        <v>163</v>
      </c>
      <c r="C33" s="86"/>
      <c r="D33" s="87"/>
      <c r="E33" s="78">
        <f>SUM(E29:E32)</f>
        <v>4</v>
      </c>
      <c r="F33" s="33"/>
      <c r="G33" s="116"/>
      <c r="H33" s="116"/>
    </row>
    <row r="34" spans="2:8" s="34" customFormat="1" ht="20.100000000000001" customHeight="1">
      <c r="B34" s="84" t="s">
        <v>26</v>
      </c>
      <c r="C34" s="84" t="s">
        <v>59</v>
      </c>
      <c r="D34" s="85" t="s">
        <v>92</v>
      </c>
      <c r="E34" s="77">
        <v>1</v>
      </c>
      <c r="F34" s="33"/>
      <c r="G34" s="116">
        <v>450</v>
      </c>
      <c r="H34" s="116">
        <f t="shared" si="0"/>
        <v>450</v>
      </c>
    </row>
    <row r="35" spans="2:8" s="34" customFormat="1" ht="20.100000000000001" customHeight="1">
      <c r="B35" s="86" t="s">
        <v>27</v>
      </c>
      <c r="C35" s="86" t="s">
        <v>151</v>
      </c>
      <c r="D35" s="87" t="s">
        <v>93</v>
      </c>
      <c r="E35" s="77">
        <v>1</v>
      </c>
      <c r="F35" s="33"/>
      <c r="G35" s="116">
        <v>450</v>
      </c>
      <c r="H35" s="116">
        <f t="shared" si="0"/>
        <v>450</v>
      </c>
    </row>
    <row r="36" spans="2:8" s="34" customFormat="1" ht="20.100000000000001" customHeight="1">
      <c r="B36" s="84" t="s">
        <v>25</v>
      </c>
      <c r="C36" s="84">
        <v>200112891</v>
      </c>
      <c r="D36" s="85" t="s">
        <v>94</v>
      </c>
      <c r="E36" s="77">
        <v>1</v>
      </c>
      <c r="F36" s="35"/>
      <c r="G36" s="117">
        <v>40</v>
      </c>
      <c r="H36" s="116">
        <f t="shared" si="0"/>
        <v>40</v>
      </c>
    </row>
    <row r="37" spans="2:8" s="34" customFormat="1" ht="20.100000000000001" customHeight="1">
      <c r="B37" s="86" t="s">
        <v>152</v>
      </c>
      <c r="C37" s="86">
        <v>200112893</v>
      </c>
      <c r="D37" s="87" t="s">
        <v>95</v>
      </c>
      <c r="E37" s="77">
        <v>1</v>
      </c>
      <c r="F37" s="35"/>
      <c r="G37" s="117">
        <v>40</v>
      </c>
      <c r="H37" s="116">
        <f t="shared" si="0"/>
        <v>40</v>
      </c>
    </row>
    <row r="38" spans="2:8" s="34" customFormat="1" ht="20.100000000000001" customHeight="1">
      <c r="B38" s="86" t="s">
        <v>163</v>
      </c>
      <c r="C38" s="86"/>
      <c r="D38" s="87"/>
      <c r="E38" s="78">
        <f>SUM(E34:E37)</f>
        <v>4</v>
      </c>
      <c r="F38" s="35"/>
      <c r="G38" s="117"/>
      <c r="H38" s="116"/>
    </row>
    <row r="39" spans="2:8" s="34" customFormat="1" ht="20.100000000000001" customHeight="1">
      <c r="B39" s="101" t="s">
        <v>28</v>
      </c>
      <c r="C39" s="145">
        <v>190805984</v>
      </c>
      <c r="D39" s="89" t="s">
        <v>174</v>
      </c>
      <c r="E39" s="77">
        <v>1</v>
      </c>
      <c r="F39" s="35"/>
      <c r="G39" s="117">
        <v>40</v>
      </c>
      <c r="H39" s="116">
        <f t="shared" si="0"/>
        <v>40</v>
      </c>
    </row>
    <row r="40" spans="2:8" s="34" customFormat="1" ht="23.25" customHeight="1">
      <c r="B40" s="101" t="s">
        <v>29</v>
      </c>
      <c r="C40" s="145" t="s">
        <v>96</v>
      </c>
      <c r="D40" s="89" t="s">
        <v>175</v>
      </c>
      <c r="E40" s="77">
        <v>1</v>
      </c>
      <c r="F40" s="35"/>
      <c r="G40" s="117">
        <v>40</v>
      </c>
      <c r="H40" s="116">
        <f t="shared" si="0"/>
        <v>40</v>
      </c>
    </row>
    <row r="41" spans="2:8" s="34" customFormat="1" ht="23.25" customHeight="1">
      <c r="B41" s="101" t="s">
        <v>153</v>
      </c>
      <c r="C41" s="146">
        <v>221254855</v>
      </c>
      <c r="D41" s="89" t="s">
        <v>176</v>
      </c>
      <c r="E41" s="77">
        <v>1</v>
      </c>
      <c r="F41" s="35"/>
      <c r="G41" s="117">
        <v>40</v>
      </c>
      <c r="H41" s="116">
        <f t="shared" si="0"/>
        <v>40</v>
      </c>
    </row>
    <row r="42" spans="2:8" s="34" customFormat="1" ht="23.25" customHeight="1">
      <c r="B42" s="101" t="s">
        <v>163</v>
      </c>
      <c r="C42" s="147"/>
      <c r="D42" s="79"/>
      <c r="E42" s="80">
        <f>SUM(E39:E41)</f>
        <v>3</v>
      </c>
      <c r="F42" s="35"/>
      <c r="G42" s="117"/>
      <c r="H42" s="116"/>
    </row>
    <row r="43" spans="2:8" s="34" customFormat="1" ht="23.25" customHeight="1">
      <c r="B43" s="101" t="s">
        <v>35</v>
      </c>
      <c r="C43" s="147">
        <v>220545208</v>
      </c>
      <c r="D43" s="79" t="s">
        <v>177</v>
      </c>
      <c r="E43" s="81">
        <v>1</v>
      </c>
      <c r="F43" s="35"/>
      <c r="G43" s="117">
        <v>40</v>
      </c>
      <c r="H43" s="116">
        <f>+E37*G43</f>
        <v>40</v>
      </c>
    </row>
    <row r="44" spans="2:8" s="34" customFormat="1" ht="23.25" customHeight="1">
      <c r="B44" s="102" t="s">
        <v>211</v>
      </c>
      <c r="C44" s="145" t="s">
        <v>118</v>
      </c>
      <c r="D44" s="79" t="s">
        <v>178</v>
      </c>
      <c r="E44" s="81">
        <v>0</v>
      </c>
      <c r="F44" s="35"/>
      <c r="G44" s="117">
        <v>40</v>
      </c>
      <c r="H44" s="116">
        <f>+E38*G44</f>
        <v>160</v>
      </c>
    </row>
    <row r="45" spans="2:8" s="34" customFormat="1" ht="19.5" customHeight="1">
      <c r="B45" s="101" t="s">
        <v>34</v>
      </c>
      <c r="C45" s="147" t="s">
        <v>119</v>
      </c>
      <c r="D45" s="79" t="s">
        <v>179</v>
      </c>
      <c r="E45" s="81">
        <v>1</v>
      </c>
      <c r="F45" s="35"/>
      <c r="G45" s="117">
        <v>40</v>
      </c>
      <c r="H45" s="116">
        <f>+E39*G45</f>
        <v>40</v>
      </c>
    </row>
    <row r="46" spans="2:8" s="34" customFormat="1" ht="20.100000000000001" customHeight="1">
      <c r="B46" s="102" t="s">
        <v>36</v>
      </c>
      <c r="C46" s="145">
        <v>220546211</v>
      </c>
      <c r="D46" s="79" t="s">
        <v>180</v>
      </c>
      <c r="E46" s="81">
        <v>0</v>
      </c>
      <c r="G46" s="117">
        <v>40</v>
      </c>
      <c r="H46" s="116">
        <f t="shared" si="0"/>
        <v>0</v>
      </c>
    </row>
    <row r="47" spans="2:8" s="34" customFormat="1" ht="20.100000000000001" customHeight="1">
      <c r="B47" s="101" t="s">
        <v>31</v>
      </c>
      <c r="C47" s="147">
        <v>220546204</v>
      </c>
      <c r="D47" s="79" t="s">
        <v>181</v>
      </c>
      <c r="E47" s="81">
        <v>1</v>
      </c>
      <c r="F47" s="35"/>
      <c r="G47" s="117">
        <v>40</v>
      </c>
      <c r="H47" s="116">
        <f t="shared" si="0"/>
        <v>40</v>
      </c>
    </row>
    <row r="48" spans="2:8" s="34" customFormat="1" ht="20.100000000000001" customHeight="1">
      <c r="B48" s="101" t="s">
        <v>32</v>
      </c>
      <c r="C48" s="147" t="s">
        <v>120</v>
      </c>
      <c r="D48" s="79" t="s">
        <v>182</v>
      </c>
      <c r="E48" s="81">
        <v>1</v>
      </c>
      <c r="F48" s="35"/>
      <c r="G48" s="117">
        <v>40</v>
      </c>
      <c r="H48" s="116">
        <f t="shared" si="0"/>
        <v>40</v>
      </c>
    </row>
    <row r="49" spans="2:9" s="34" customFormat="1" ht="20.100000000000001" customHeight="1">
      <c r="B49" s="101" t="s">
        <v>33</v>
      </c>
      <c r="C49" s="147" t="s">
        <v>121</v>
      </c>
      <c r="D49" s="79" t="s">
        <v>183</v>
      </c>
      <c r="E49" s="81">
        <v>1</v>
      </c>
      <c r="F49" s="35"/>
      <c r="G49" s="117">
        <v>40</v>
      </c>
      <c r="H49" s="116">
        <f t="shared" si="0"/>
        <v>40</v>
      </c>
      <c r="I49" s="130"/>
    </row>
    <row r="50" spans="2:9" s="34" customFormat="1" ht="20.100000000000001" customHeight="1">
      <c r="B50" s="103" t="s">
        <v>163</v>
      </c>
      <c r="C50" s="148"/>
      <c r="D50" s="82"/>
      <c r="E50" s="83">
        <f>SUM(E43:E49)</f>
        <v>5</v>
      </c>
      <c r="F50" s="36"/>
      <c r="G50" s="116"/>
      <c r="H50" s="116"/>
    </row>
    <row r="51" spans="2:9" s="34" customFormat="1" ht="20.100000000000001" customHeight="1">
      <c r="B51" s="104" t="s">
        <v>184</v>
      </c>
      <c r="C51" s="145">
        <v>221153330</v>
      </c>
      <c r="D51" s="90" t="s">
        <v>97</v>
      </c>
      <c r="E51" s="81">
        <v>1</v>
      </c>
      <c r="F51" s="36"/>
      <c r="G51" s="116">
        <v>0</v>
      </c>
      <c r="H51" s="116">
        <f t="shared" si="0"/>
        <v>0</v>
      </c>
    </row>
    <row r="52" spans="2:9" s="34" customFormat="1" ht="20.100000000000001" customHeight="1">
      <c r="B52" s="104" t="s">
        <v>184</v>
      </c>
      <c r="C52" s="145">
        <v>221153330</v>
      </c>
      <c r="D52" s="90" t="s">
        <v>97</v>
      </c>
      <c r="E52" s="81">
        <v>1</v>
      </c>
      <c r="F52" s="36"/>
      <c r="G52" s="116">
        <v>0</v>
      </c>
      <c r="H52" s="116">
        <f t="shared" si="0"/>
        <v>0</v>
      </c>
    </row>
    <row r="53" spans="2:9" s="34" customFormat="1" ht="20.100000000000001" customHeight="1">
      <c r="B53" s="104" t="s">
        <v>185</v>
      </c>
      <c r="C53" s="145" t="s">
        <v>205</v>
      </c>
      <c r="D53" s="90" t="s">
        <v>98</v>
      </c>
      <c r="E53" s="81">
        <v>1</v>
      </c>
      <c r="F53" s="37"/>
      <c r="G53" s="116">
        <v>0</v>
      </c>
      <c r="H53" s="116">
        <f t="shared" si="0"/>
        <v>0</v>
      </c>
    </row>
    <row r="54" spans="2:9" s="34" customFormat="1" ht="20.100000000000001" customHeight="1">
      <c r="B54" s="104" t="s">
        <v>186</v>
      </c>
      <c r="C54" s="145">
        <v>2306000650</v>
      </c>
      <c r="D54" s="90" t="s">
        <v>99</v>
      </c>
      <c r="E54" s="81">
        <v>2</v>
      </c>
      <c r="F54" s="38"/>
      <c r="G54" s="116">
        <v>0</v>
      </c>
      <c r="H54" s="116">
        <f t="shared" si="0"/>
        <v>0</v>
      </c>
    </row>
    <row r="55" spans="2:9" s="34" customFormat="1" ht="20.100000000000001" customHeight="1">
      <c r="B55" s="104" t="s">
        <v>187</v>
      </c>
      <c r="C55" s="145" t="s">
        <v>212</v>
      </c>
      <c r="D55" s="90" t="s">
        <v>100</v>
      </c>
      <c r="E55" s="81">
        <v>2</v>
      </c>
      <c r="F55" s="38"/>
      <c r="G55" s="116">
        <v>0</v>
      </c>
      <c r="H55" s="116">
        <f t="shared" si="0"/>
        <v>0</v>
      </c>
    </row>
    <row r="56" spans="2:9" s="34" customFormat="1" ht="20.100000000000001" customHeight="1">
      <c r="B56" s="104" t="s">
        <v>188</v>
      </c>
      <c r="C56" s="145" t="s">
        <v>37</v>
      </c>
      <c r="D56" s="90" t="s">
        <v>101</v>
      </c>
      <c r="E56" s="81">
        <v>2</v>
      </c>
      <c r="F56" s="38"/>
      <c r="G56" s="116">
        <v>0</v>
      </c>
      <c r="H56" s="116">
        <f t="shared" si="0"/>
        <v>0</v>
      </c>
    </row>
    <row r="57" spans="2:9" s="34" customFormat="1" ht="20.100000000000001" customHeight="1">
      <c r="B57" s="105" t="s">
        <v>189</v>
      </c>
      <c r="C57" s="145" t="s">
        <v>38</v>
      </c>
      <c r="D57" s="90" t="s">
        <v>102</v>
      </c>
      <c r="E57" s="81">
        <v>2</v>
      </c>
      <c r="F57" s="38"/>
      <c r="G57" s="116">
        <v>0</v>
      </c>
      <c r="H57" s="116">
        <f t="shared" si="0"/>
        <v>0</v>
      </c>
    </row>
    <row r="58" spans="2:9" s="34" customFormat="1" ht="20.100000000000001" customHeight="1">
      <c r="B58" s="106" t="s">
        <v>190</v>
      </c>
      <c r="C58" s="145" t="s">
        <v>38</v>
      </c>
      <c r="D58" s="90" t="s">
        <v>103</v>
      </c>
      <c r="E58" s="88">
        <v>2</v>
      </c>
      <c r="F58" s="38"/>
      <c r="G58" s="116">
        <v>0</v>
      </c>
      <c r="H58" s="116">
        <f t="shared" si="0"/>
        <v>0</v>
      </c>
    </row>
    <row r="59" spans="2:9" s="34" customFormat="1" ht="20.100000000000001" customHeight="1">
      <c r="B59" s="106" t="s">
        <v>191</v>
      </c>
      <c r="C59" s="145">
        <v>2306000655</v>
      </c>
      <c r="D59" s="90" t="s">
        <v>154</v>
      </c>
      <c r="E59" s="88">
        <v>2</v>
      </c>
      <c r="F59" s="38"/>
      <c r="G59" s="116">
        <v>0</v>
      </c>
      <c r="H59" s="116">
        <f t="shared" si="0"/>
        <v>0</v>
      </c>
    </row>
    <row r="60" spans="2:9" s="34" customFormat="1" ht="20.100000000000001" customHeight="1">
      <c r="B60" s="106" t="s">
        <v>192</v>
      </c>
      <c r="C60" s="145">
        <v>2306000656</v>
      </c>
      <c r="D60" s="90" t="s">
        <v>155</v>
      </c>
      <c r="E60" s="88">
        <v>2</v>
      </c>
      <c r="F60" s="38"/>
      <c r="G60" s="116">
        <v>0</v>
      </c>
      <c r="H60" s="116">
        <f t="shared" si="0"/>
        <v>0</v>
      </c>
    </row>
    <row r="61" spans="2:9" s="34" customFormat="1" ht="20.100000000000001" customHeight="1">
      <c r="B61" s="106" t="s">
        <v>193</v>
      </c>
      <c r="C61" s="145">
        <v>2306000657</v>
      </c>
      <c r="D61" s="90" t="s">
        <v>156</v>
      </c>
      <c r="E61" s="88">
        <v>2</v>
      </c>
      <c r="F61" s="38"/>
      <c r="G61" s="116">
        <v>0</v>
      </c>
      <c r="H61" s="116">
        <f t="shared" si="0"/>
        <v>0</v>
      </c>
      <c r="I61" s="130"/>
    </row>
    <row r="62" spans="2:9" s="34" customFormat="1" ht="20.100000000000001" customHeight="1">
      <c r="B62" s="106" t="s">
        <v>163</v>
      </c>
      <c r="C62" s="145"/>
      <c r="D62" s="90"/>
      <c r="E62" s="91">
        <f>SUM(E51:E61)</f>
        <v>19</v>
      </c>
      <c r="F62" s="38"/>
      <c r="G62" s="118"/>
      <c r="H62" s="116"/>
    </row>
    <row r="63" spans="2:9" s="34" customFormat="1" ht="20.100000000000001" customHeight="1">
      <c r="B63" s="104" t="s">
        <v>194</v>
      </c>
      <c r="C63" s="145" t="s">
        <v>208</v>
      </c>
      <c r="D63" s="90" t="s">
        <v>104</v>
      </c>
      <c r="E63" s="81">
        <v>10</v>
      </c>
      <c r="F63" s="38"/>
      <c r="G63" s="131">
        <v>0</v>
      </c>
      <c r="H63" s="116">
        <f t="shared" si="0"/>
        <v>0</v>
      </c>
    </row>
    <row r="64" spans="2:9" s="34" customFormat="1" ht="20.100000000000001" customHeight="1">
      <c r="B64" s="104" t="s">
        <v>195</v>
      </c>
      <c r="C64" s="145">
        <v>220546882</v>
      </c>
      <c r="D64" s="90" t="s">
        <v>105</v>
      </c>
      <c r="E64" s="81">
        <v>9</v>
      </c>
      <c r="F64" s="38"/>
      <c r="G64" s="131">
        <v>0</v>
      </c>
      <c r="H64" s="116">
        <f t="shared" si="0"/>
        <v>0</v>
      </c>
    </row>
    <row r="65" spans="2:10" s="34" customFormat="1" ht="20.100000000000001" customHeight="1">
      <c r="B65" s="104" t="s">
        <v>195</v>
      </c>
      <c r="C65" s="145" t="s">
        <v>210</v>
      </c>
      <c r="D65" s="90" t="s">
        <v>105</v>
      </c>
      <c r="E65" s="81">
        <v>1</v>
      </c>
      <c r="F65" s="38"/>
      <c r="G65" s="131"/>
      <c r="H65" s="116"/>
    </row>
    <row r="66" spans="2:10" s="34" customFormat="1" ht="20.100000000000001" customHeight="1">
      <c r="B66" s="104" t="s">
        <v>196</v>
      </c>
      <c r="C66" s="145" t="s">
        <v>209</v>
      </c>
      <c r="D66" s="90" t="s">
        <v>106</v>
      </c>
      <c r="E66" s="81">
        <v>10</v>
      </c>
      <c r="F66" s="35"/>
      <c r="G66" s="131">
        <v>0</v>
      </c>
      <c r="H66" s="116">
        <f t="shared" si="0"/>
        <v>0</v>
      </c>
      <c r="J66" s="104"/>
    </row>
    <row r="67" spans="2:10" s="34" customFormat="1" ht="20.100000000000001" customHeight="1">
      <c r="B67" s="104" t="s">
        <v>197</v>
      </c>
      <c r="C67" s="145" t="s">
        <v>107</v>
      </c>
      <c r="D67" s="90" t="s">
        <v>108</v>
      </c>
      <c r="E67" s="81">
        <v>4</v>
      </c>
      <c r="F67" s="35"/>
      <c r="G67" s="131">
        <v>0</v>
      </c>
      <c r="H67" s="116">
        <f t="shared" si="0"/>
        <v>0</v>
      </c>
    </row>
    <row r="68" spans="2:10" s="34" customFormat="1" ht="20.100000000000001" customHeight="1">
      <c r="B68" s="104" t="s">
        <v>197</v>
      </c>
      <c r="C68" s="145">
        <v>2306000641</v>
      </c>
      <c r="D68" s="90" t="s">
        <v>108</v>
      </c>
      <c r="E68" s="81">
        <v>6</v>
      </c>
      <c r="F68" s="35"/>
      <c r="G68" s="131">
        <v>0</v>
      </c>
      <c r="H68" s="116">
        <f t="shared" si="0"/>
        <v>0</v>
      </c>
    </row>
    <row r="69" spans="2:10" s="34" customFormat="1" ht="20.100000000000001" customHeight="1">
      <c r="B69" s="104" t="s">
        <v>198</v>
      </c>
      <c r="C69" s="145" t="s">
        <v>214</v>
      </c>
      <c r="D69" s="90" t="s">
        <v>109</v>
      </c>
      <c r="E69" s="81">
        <v>10</v>
      </c>
      <c r="F69" s="35"/>
      <c r="G69" s="131">
        <v>0</v>
      </c>
      <c r="H69" s="116">
        <f t="shared" si="0"/>
        <v>0</v>
      </c>
    </row>
    <row r="70" spans="2:10" s="34" customFormat="1" ht="20.100000000000001" customHeight="1">
      <c r="B70" s="104" t="s">
        <v>199</v>
      </c>
      <c r="C70" s="145">
        <v>220546886</v>
      </c>
      <c r="D70" s="90" t="s">
        <v>110</v>
      </c>
      <c r="E70" s="81">
        <v>10</v>
      </c>
      <c r="F70" s="35"/>
      <c r="G70" s="131">
        <v>0</v>
      </c>
      <c r="H70" s="116">
        <f t="shared" si="0"/>
        <v>0</v>
      </c>
    </row>
    <row r="71" spans="2:10" s="34" customFormat="1" ht="20.100000000000001" customHeight="1">
      <c r="B71" s="104" t="s">
        <v>200</v>
      </c>
      <c r="C71" s="145" t="s">
        <v>111</v>
      </c>
      <c r="D71" s="90" t="s">
        <v>112</v>
      </c>
      <c r="E71" s="81">
        <v>10</v>
      </c>
      <c r="F71" s="39"/>
      <c r="G71" s="131">
        <v>0</v>
      </c>
      <c r="H71" s="116">
        <f t="shared" si="0"/>
        <v>0</v>
      </c>
    </row>
    <row r="72" spans="2:10" s="34" customFormat="1" ht="20.100000000000001" customHeight="1">
      <c r="B72" s="104" t="s">
        <v>201</v>
      </c>
      <c r="C72" s="145" t="s">
        <v>113</v>
      </c>
      <c r="D72" s="90" t="s">
        <v>114</v>
      </c>
      <c r="E72" s="81">
        <v>12</v>
      </c>
      <c r="F72" s="20"/>
      <c r="G72" s="131">
        <v>0</v>
      </c>
      <c r="H72" s="116">
        <f t="shared" si="0"/>
        <v>0</v>
      </c>
    </row>
    <row r="73" spans="2:10" s="34" customFormat="1" ht="20.100000000000001" customHeight="1">
      <c r="B73" s="104" t="s">
        <v>202</v>
      </c>
      <c r="C73" s="145" t="s">
        <v>116</v>
      </c>
      <c r="D73" s="90" t="s">
        <v>117</v>
      </c>
      <c r="E73" s="81">
        <v>12</v>
      </c>
      <c r="F73" s="20"/>
      <c r="G73" s="131">
        <v>0</v>
      </c>
      <c r="H73" s="116">
        <f t="shared" si="0"/>
        <v>0</v>
      </c>
    </row>
    <row r="74" spans="2:10" s="34" customFormat="1" ht="20.100000000000001" customHeight="1">
      <c r="B74" s="104" t="s">
        <v>203</v>
      </c>
      <c r="C74" s="149">
        <v>2306000647</v>
      </c>
      <c r="D74" s="90" t="s">
        <v>157</v>
      </c>
      <c r="E74" s="81">
        <v>12</v>
      </c>
      <c r="F74" s="20"/>
      <c r="G74" s="119"/>
      <c r="H74" s="116"/>
    </row>
    <row r="75" spans="2:10" s="34" customFormat="1" ht="20.100000000000001" customHeight="1">
      <c r="B75" s="104"/>
      <c r="C75" s="145"/>
      <c r="D75" s="90"/>
      <c r="E75" s="80">
        <f>SUM(E63:E74)</f>
        <v>106</v>
      </c>
      <c r="F75" s="20"/>
      <c r="G75" s="119"/>
      <c r="H75" s="116"/>
    </row>
    <row r="76" spans="2:10" s="34" customFormat="1" ht="20.100000000000001" customHeight="1">
      <c r="B76" s="104" t="s">
        <v>58</v>
      </c>
      <c r="C76" s="145">
        <v>210431404</v>
      </c>
      <c r="D76" s="90" t="s">
        <v>115</v>
      </c>
      <c r="E76" s="81">
        <v>3</v>
      </c>
      <c r="F76" s="40"/>
      <c r="G76" s="131">
        <v>0</v>
      </c>
      <c r="H76" s="116">
        <f t="shared" ref="H76:H79" si="1">+E76*G76</f>
        <v>0</v>
      </c>
    </row>
    <row r="77" spans="2:10" s="34" customFormat="1" ht="20.100000000000001" customHeight="1">
      <c r="B77" s="109" t="s">
        <v>164</v>
      </c>
      <c r="C77" s="145">
        <v>210936625</v>
      </c>
      <c r="D77" s="90" t="s">
        <v>158</v>
      </c>
      <c r="E77" s="81">
        <v>3</v>
      </c>
      <c r="F77" s="40"/>
      <c r="G77" s="131">
        <v>0</v>
      </c>
      <c r="H77" s="116">
        <f t="shared" si="1"/>
        <v>0</v>
      </c>
    </row>
    <row r="78" spans="2:10" s="34" customFormat="1" ht="20.100000000000001" customHeight="1">
      <c r="B78" s="104" t="s">
        <v>161</v>
      </c>
      <c r="C78" s="145">
        <v>201023154</v>
      </c>
      <c r="D78" s="90" t="s">
        <v>159</v>
      </c>
      <c r="E78" s="81">
        <v>3</v>
      </c>
      <c r="F78" s="40"/>
      <c r="G78" s="131">
        <v>0</v>
      </c>
      <c r="H78" s="116">
        <f t="shared" si="1"/>
        <v>0</v>
      </c>
    </row>
    <row r="79" spans="2:10" s="34" customFormat="1" ht="20.100000000000001" customHeight="1">
      <c r="B79" s="104" t="s">
        <v>162</v>
      </c>
      <c r="C79" s="145">
        <v>2308003047</v>
      </c>
      <c r="D79" s="90" t="s">
        <v>160</v>
      </c>
      <c r="E79" s="81">
        <v>3</v>
      </c>
      <c r="F79" s="40"/>
      <c r="G79" s="131">
        <v>0</v>
      </c>
      <c r="H79" s="116">
        <f t="shared" si="1"/>
        <v>0</v>
      </c>
    </row>
    <row r="80" spans="2:10" s="34" customFormat="1" ht="20.100000000000001" customHeight="1">
      <c r="B80" s="104"/>
      <c r="C80" s="145"/>
      <c r="D80" s="90"/>
      <c r="E80" s="80">
        <f>SUM(E76:E79)</f>
        <v>12</v>
      </c>
      <c r="F80" s="40"/>
      <c r="G80" s="119"/>
      <c r="H80" s="116"/>
    </row>
    <row r="81" spans="2:8" s="34" customFormat="1" ht="20.100000000000001" customHeight="1">
      <c r="B81" s="107"/>
      <c r="C81" s="2"/>
      <c r="D81" s="4"/>
      <c r="E81" s="2"/>
      <c r="F81" s="41"/>
      <c r="G81" s="129" t="s">
        <v>52</v>
      </c>
      <c r="H81" s="43">
        <f>SUM(H24:H80)</f>
        <v>5060</v>
      </c>
    </row>
    <row r="82" spans="2:8" s="34" customFormat="1" ht="20.100000000000001" customHeight="1">
      <c r="B82" s="107"/>
      <c r="C82" s="2"/>
      <c r="D82" s="4"/>
      <c r="E82" s="2"/>
      <c r="F82" s="41"/>
      <c r="G82" s="129" t="s">
        <v>53</v>
      </c>
      <c r="H82" s="44">
        <f>+H81*0.12</f>
        <v>607.19999999999993</v>
      </c>
    </row>
    <row r="83" spans="2:8" s="34" customFormat="1" ht="20.100000000000001" customHeight="1">
      <c r="B83" s="107"/>
      <c r="C83" s="2"/>
      <c r="D83" s="4"/>
      <c r="E83" s="2"/>
      <c r="F83" s="41"/>
      <c r="G83" s="129" t="s">
        <v>54</v>
      </c>
      <c r="H83" s="44">
        <f>+H81+H82</f>
        <v>5667.2</v>
      </c>
    </row>
    <row r="84" spans="2:8" s="34" customFormat="1" ht="20.100000000000001" customHeight="1">
      <c r="B84" s="107"/>
      <c r="C84" s="2"/>
      <c r="D84" s="4"/>
      <c r="E84" s="2"/>
      <c r="F84" s="41"/>
      <c r="G84" s="42"/>
      <c r="H84" s="45"/>
    </row>
    <row r="85" spans="2:8" s="34" customFormat="1" ht="20.100000000000001" customHeight="1">
      <c r="B85" s="107"/>
      <c r="C85" s="2"/>
      <c r="D85" s="4"/>
      <c r="E85" s="2"/>
      <c r="F85" s="41"/>
      <c r="G85" s="42"/>
      <c r="H85" s="45"/>
    </row>
    <row r="86" spans="2:8" s="34" customFormat="1" ht="20.100000000000001" customHeight="1">
      <c r="B86" s="107"/>
      <c r="C86" s="2"/>
      <c r="D86" s="4"/>
      <c r="E86" s="2"/>
      <c r="F86" s="41"/>
      <c r="G86" s="46"/>
      <c r="H86" s="46"/>
    </row>
    <row r="87" spans="2:8" s="34" customFormat="1" ht="20.100000000000001" customHeight="1">
      <c r="B87" s="107"/>
      <c r="C87" s="2"/>
      <c r="D87" s="4"/>
      <c r="E87" s="2"/>
      <c r="F87" s="41"/>
      <c r="G87" s="46"/>
      <c r="H87" s="46"/>
    </row>
    <row r="88" spans="2:8" s="34" customFormat="1" ht="20.100000000000001" customHeight="1">
      <c r="B88" s="108"/>
      <c r="C88" s="136" t="s">
        <v>80</v>
      </c>
      <c r="D88" s="136"/>
      <c r="E88" s="3"/>
      <c r="F88" s="41"/>
      <c r="G88" s="46"/>
      <c r="H88" s="46"/>
    </row>
    <row r="89" spans="2:8" s="34" customFormat="1" ht="20.100000000000001" customHeight="1">
      <c r="B89" s="108"/>
      <c r="C89" s="20" t="s">
        <v>172</v>
      </c>
      <c r="D89" s="20" t="s">
        <v>2</v>
      </c>
      <c r="E89" s="3"/>
      <c r="F89" s="41"/>
      <c r="G89" s="46"/>
      <c r="H89" s="46"/>
    </row>
    <row r="90" spans="2:8" s="34" customFormat="1" ht="20.100000000000001" customHeight="1">
      <c r="B90" s="108"/>
      <c r="C90" s="120"/>
      <c r="D90" s="78" t="s">
        <v>60</v>
      </c>
      <c r="E90" s="3"/>
      <c r="F90" s="41"/>
      <c r="G90" s="46"/>
      <c r="H90" s="46"/>
    </row>
    <row r="91" spans="2:8" s="34" customFormat="1" ht="20.100000000000001" customHeight="1">
      <c r="B91" s="108"/>
      <c r="C91" s="121">
        <v>2</v>
      </c>
      <c r="D91" s="122" t="s">
        <v>9</v>
      </c>
      <c r="E91" s="3"/>
      <c r="F91" s="41"/>
      <c r="G91" s="46"/>
      <c r="H91" s="46"/>
    </row>
    <row r="92" spans="2:8" s="34" customFormat="1" ht="20.100000000000001" customHeight="1">
      <c r="B92" s="108"/>
      <c r="C92" s="121">
        <v>1</v>
      </c>
      <c r="D92" s="122" t="s">
        <v>61</v>
      </c>
      <c r="E92" s="3"/>
      <c r="F92" s="41"/>
      <c r="G92" s="46"/>
      <c r="H92" s="46"/>
    </row>
    <row r="93" spans="2:8" s="34" customFormat="1" ht="20.100000000000001" customHeight="1">
      <c r="B93" s="108"/>
      <c r="C93" s="121">
        <v>1</v>
      </c>
      <c r="D93" s="122" t="s">
        <v>10</v>
      </c>
      <c r="E93" s="3"/>
      <c r="F93" s="4"/>
      <c r="G93" s="46"/>
      <c r="H93" s="46"/>
    </row>
    <row r="94" spans="2:8" s="34" customFormat="1" ht="20.100000000000001" customHeight="1">
      <c r="B94" s="108"/>
      <c r="C94" s="121">
        <v>1</v>
      </c>
      <c r="D94" s="122" t="s">
        <v>62</v>
      </c>
      <c r="E94" s="3"/>
      <c r="F94" s="3"/>
      <c r="G94" s="46"/>
      <c r="H94" s="46"/>
    </row>
    <row r="95" spans="2:8" s="34" customFormat="1" ht="20.100000000000001" customHeight="1">
      <c r="B95" s="108"/>
      <c r="C95" s="121">
        <v>1</v>
      </c>
      <c r="D95" s="122" t="s">
        <v>63</v>
      </c>
      <c r="E95" s="3"/>
      <c r="F95" s="41"/>
      <c r="G95" s="46"/>
      <c r="H95" s="46"/>
    </row>
    <row r="96" spans="2:8" s="34" customFormat="1" ht="20.100000000000001" customHeight="1">
      <c r="B96" s="108"/>
      <c r="C96" s="77">
        <v>1</v>
      </c>
      <c r="D96" s="123" t="s">
        <v>11</v>
      </c>
      <c r="E96" s="3"/>
      <c r="F96" s="41"/>
      <c r="G96" s="46"/>
      <c r="H96" s="46"/>
    </row>
    <row r="97" spans="2:8" s="34" customFormat="1" ht="20.100000000000001" customHeight="1">
      <c r="B97" s="108"/>
      <c r="C97" s="121">
        <v>1</v>
      </c>
      <c r="D97" s="124" t="s">
        <v>64</v>
      </c>
      <c r="E97" s="3"/>
      <c r="F97" s="41"/>
      <c r="G97" s="46"/>
      <c r="H97" s="46"/>
    </row>
    <row r="98" spans="2:8" s="34" customFormat="1" ht="20.100000000000001" customHeight="1">
      <c r="B98" s="108"/>
      <c r="C98" s="121">
        <v>3</v>
      </c>
      <c r="D98" s="124" t="s">
        <v>13</v>
      </c>
      <c r="E98" s="3"/>
      <c r="F98" s="41"/>
      <c r="G98" s="46"/>
      <c r="H98" s="46"/>
    </row>
    <row r="99" spans="2:8" s="34" customFormat="1" ht="20.100000000000001" customHeight="1">
      <c r="B99" s="108"/>
      <c r="C99" s="121">
        <v>2</v>
      </c>
      <c r="D99" s="124" t="s">
        <v>12</v>
      </c>
      <c r="E99" s="3"/>
      <c r="F99" s="41"/>
      <c r="G99" s="46"/>
      <c r="H99" s="46"/>
    </row>
    <row r="100" spans="2:8" s="34" customFormat="1" ht="20.100000000000001" customHeight="1">
      <c r="B100" s="108"/>
      <c r="C100" s="77">
        <v>1</v>
      </c>
      <c r="D100" s="123" t="s">
        <v>14</v>
      </c>
      <c r="E100" s="3"/>
      <c r="F100" s="41"/>
      <c r="G100" s="46"/>
      <c r="H100" s="46"/>
    </row>
    <row r="101" spans="2:8" s="34" customFormat="1" ht="20.100000000000001" customHeight="1">
      <c r="B101" s="108"/>
      <c r="C101" s="121">
        <v>3</v>
      </c>
      <c r="D101" s="124" t="s">
        <v>65</v>
      </c>
      <c r="E101" s="3"/>
      <c r="F101" s="41"/>
      <c r="G101" s="46"/>
      <c r="H101" s="46"/>
    </row>
    <row r="102" spans="2:8" s="34" customFormat="1" ht="20.100000000000001" customHeight="1">
      <c r="B102" s="108"/>
      <c r="C102" s="121">
        <v>2</v>
      </c>
      <c r="D102" s="124" t="s">
        <v>66</v>
      </c>
      <c r="E102" s="3"/>
      <c r="F102" s="41"/>
      <c r="G102" s="46"/>
      <c r="H102" s="46"/>
    </row>
    <row r="103" spans="2:8" s="34" customFormat="1" ht="20.100000000000001" customHeight="1">
      <c r="B103" s="108"/>
      <c r="C103" s="77">
        <v>2</v>
      </c>
      <c r="D103" s="123" t="s">
        <v>16</v>
      </c>
      <c r="E103" s="3"/>
      <c r="F103" s="41"/>
      <c r="G103" s="46"/>
      <c r="H103" s="46"/>
    </row>
    <row r="104" spans="2:8" s="34" customFormat="1" ht="20.100000000000001" customHeight="1">
      <c r="B104" s="108"/>
      <c r="C104" s="77">
        <v>2</v>
      </c>
      <c r="D104" s="123" t="s">
        <v>15</v>
      </c>
      <c r="E104" s="3"/>
      <c r="F104" s="41"/>
      <c r="G104" s="46"/>
      <c r="H104" s="46"/>
    </row>
    <row r="105" spans="2:8" s="34" customFormat="1" ht="20.100000000000001" customHeight="1">
      <c r="B105" s="108"/>
      <c r="C105" s="121">
        <v>1</v>
      </c>
      <c r="D105" s="124" t="s">
        <v>207</v>
      </c>
      <c r="E105" s="3"/>
      <c r="F105" s="41"/>
      <c r="G105" s="46"/>
      <c r="H105" s="46"/>
    </row>
    <row r="106" spans="2:8" s="34" customFormat="1" ht="20.100000000000001" customHeight="1">
      <c r="B106" s="108"/>
      <c r="C106" s="121"/>
      <c r="D106" s="124" t="s">
        <v>67</v>
      </c>
      <c r="E106" s="3"/>
      <c r="F106" s="41"/>
      <c r="G106" s="46"/>
      <c r="H106" s="46"/>
    </row>
    <row r="107" spans="2:8" s="34" customFormat="1" ht="20.100000000000001" customHeight="1">
      <c r="B107" s="108"/>
      <c r="C107" s="125">
        <f>SUM(C91:C106)</f>
        <v>24</v>
      </c>
      <c r="D107" s="124"/>
      <c r="E107" s="3"/>
      <c r="F107" s="41"/>
      <c r="G107" s="46"/>
      <c r="H107" s="46"/>
    </row>
    <row r="108" spans="2:8" s="34" customFormat="1" ht="20.100000000000001" customHeight="1">
      <c r="B108" s="108"/>
      <c r="C108" s="122"/>
      <c r="D108" s="125" t="s">
        <v>68</v>
      </c>
      <c r="E108" s="3"/>
      <c r="F108" s="41"/>
      <c r="G108" s="46"/>
      <c r="H108" s="46"/>
    </row>
    <row r="109" spans="2:8" s="34" customFormat="1" ht="20.100000000000001" customHeight="1">
      <c r="B109" s="108"/>
      <c r="C109" s="121">
        <v>1</v>
      </c>
      <c r="D109" s="122" t="s">
        <v>3</v>
      </c>
      <c r="E109" s="4"/>
      <c r="F109" s="41"/>
      <c r="G109" s="46"/>
      <c r="H109" s="46"/>
    </row>
    <row r="110" spans="2:8" s="34" customFormat="1" ht="20.100000000000001" customHeight="1">
      <c r="B110" s="108"/>
      <c r="C110" s="77">
        <v>1</v>
      </c>
      <c r="D110" s="123" t="s">
        <v>69</v>
      </c>
      <c r="E110" s="11"/>
      <c r="F110" s="41"/>
      <c r="G110" s="46"/>
      <c r="H110" s="46"/>
    </row>
    <row r="111" spans="2:8" s="34" customFormat="1" ht="20.100000000000001" customHeight="1">
      <c r="B111" s="108"/>
      <c r="C111" s="77">
        <v>1</v>
      </c>
      <c r="D111" s="123" t="s">
        <v>206</v>
      </c>
      <c r="E111" s="11"/>
      <c r="F111" s="41"/>
      <c r="G111" s="46"/>
      <c r="H111" s="46"/>
    </row>
    <row r="112" spans="2:8" s="34" customFormat="1" ht="20.100000000000001" customHeight="1">
      <c r="B112" s="108"/>
      <c r="C112" s="77">
        <v>1</v>
      </c>
      <c r="D112" s="123" t="s">
        <v>4</v>
      </c>
      <c r="E112" s="11"/>
      <c r="F112" s="41"/>
      <c r="G112" s="46"/>
      <c r="H112" s="46"/>
    </row>
    <row r="113" spans="2:8" s="34" customFormat="1" ht="20.100000000000001" customHeight="1">
      <c r="B113" s="108"/>
      <c r="C113" s="77">
        <v>1</v>
      </c>
      <c r="D113" s="123" t="s">
        <v>70</v>
      </c>
      <c r="E113" s="11"/>
      <c r="F113" s="41"/>
      <c r="G113" s="46"/>
      <c r="H113" s="46"/>
    </row>
    <row r="114" spans="2:8" s="34" customFormat="1" ht="20.100000000000001" customHeight="1">
      <c r="B114" s="108"/>
      <c r="C114" s="77">
        <v>1</v>
      </c>
      <c r="D114" s="123" t="s">
        <v>81</v>
      </c>
      <c r="E114" s="11"/>
      <c r="F114" s="41"/>
      <c r="G114" s="46"/>
      <c r="H114" s="46"/>
    </row>
    <row r="115" spans="2:8" s="34" customFormat="1" ht="20.100000000000001" customHeight="1">
      <c r="B115" s="108"/>
      <c r="C115" s="77">
        <v>1</v>
      </c>
      <c r="D115" s="123" t="s">
        <v>5</v>
      </c>
      <c r="E115" s="11"/>
      <c r="F115" s="47"/>
      <c r="G115" s="46"/>
      <c r="H115" s="46"/>
    </row>
    <row r="116" spans="2:8" s="34" customFormat="1" ht="20.100000000000001" customHeight="1">
      <c r="B116" s="108"/>
      <c r="C116" s="77">
        <v>1</v>
      </c>
      <c r="D116" s="123" t="s">
        <v>6</v>
      </c>
      <c r="E116" s="11"/>
      <c r="F116" s="48"/>
      <c r="G116" s="46"/>
      <c r="H116" s="46"/>
    </row>
    <row r="117" spans="2:8" s="34" customFormat="1" ht="20.100000000000001" customHeight="1">
      <c r="B117" s="108"/>
      <c r="C117" s="77">
        <v>1</v>
      </c>
      <c r="D117" s="123" t="s">
        <v>7</v>
      </c>
      <c r="E117" s="11"/>
      <c r="F117" s="48"/>
      <c r="G117" s="46"/>
      <c r="H117" s="46"/>
    </row>
    <row r="118" spans="2:8" s="34" customFormat="1" ht="20.100000000000001" customHeight="1">
      <c r="B118" s="108"/>
      <c r="C118" s="77">
        <v>1</v>
      </c>
      <c r="D118" s="123" t="s">
        <v>71</v>
      </c>
      <c r="E118" s="11"/>
      <c r="F118" s="48"/>
      <c r="G118" s="46"/>
      <c r="H118" s="46"/>
    </row>
    <row r="119" spans="2:8" s="34" customFormat="1" ht="20.100000000000001" customHeight="1">
      <c r="B119" s="108"/>
      <c r="C119" s="121">
        <v>1</v>
      </c>
      <c r="D119" s="123" t="s">
        <v>72</v>
      </c>
      <c r="E119" s="11"/>
      <c r="F119" s="7"/>
      <c r="G119" s="46"/>
      <c r="H119" s="46"/>
    </row>
    <row r="120" spans="2:8" ht="20.100000000000001" customHeight="1">
      <c r="C120" s="77">
        <v>2</v>
      </c>
      <c r="D120" s="123" t="s">
        <v>17</v>
      </c>
      <c r="E120" s="11"/>
      <c r="F120" s="3"/>
      <c r="G120" s="49"/>
      <c r="H120" s="50"/>
    </row>
    <row r="121" spans="2:8" ht="20.100000000000001" customHeight="1">
      <c r="C121" s="77">
        <v>1</v>
      </c>
      <c r="D121" s="123" t="s">
        <v>82</v>
      </c>
      <c r="E121" s="11"/>
      <c r="F121" s="7"/>
      <c r="G121" s="7"/>
    </row>
    <row r="122" spans="2:8" ht="20.100000000000001" customHeight="1">
      <c r="C122" s="77">
        <v>1</v>
      </c>
      <c r="D122" s="123" t="s">
        <v>8</v>
      </c>
      <c r="E122" s="11"/>
    </row>
    <row r="123" spans="2:8" s="15" customFormat="1" ht="18.75">
      <c r="B123" s="108"/>
      <c r="C123" s="121">
        <v>1</v>
      </c>
      <c r="D123" s="123" t="s">
        <v>30</v>
      </c>
      <c r="E123" s="11"/>
    </row>
    <row r="124" spans="2:8" s="15" customFormat="1" ht="18.75">
      <c r="B124" s="108"/>
      <c r="C124" s="78">
        <f>SUM(C109:C123)</f>
        <v>16</v>
      </c>
      <c r="D124" s="123"/>
      <c r="E124" s="11"/>
    </row>
    <row r="125" spans="2:8" s="15" customFormat="1" ht="18.75">
      <c r="B125" s="108"/>
      <c r="C125" s="126"/>
      <c r="D125" s="126"/>
      <c r="E125" s="11"/>
    </row>
    <row r="126" spans="2:8" s="15" customFormat="1" ht="18.75">
      <c r="B126" s="108"/>
      <c r="C126" s="77">
        <v>1</v>
      </c>
      <c r="D126" s="123" t="s">
        <v>73</v>
      </c>
      <c r="E126" s="5"/>
    </row>
    <row r="127" spans="2:8" s="15" customFormat="1" ht="18.75">
      <c r="B127" s="108"/>
      <c r="C127" s="121">
        <v>4</v>
      </c>
      <c r="D127" s="123" t="s">
        <v>74</v>
      </c>
      <c r="E127" s="6"/>
    </row>
    <row r="128" spans="2:8" s="15" customFormat="1" ht="18.75">
      <c r="B128" s="108"/>
      <c r="C128" s="77">
        <v>1</v>
      </c>
      <c r="D128" s="123" t="s">
        <v>75</v>
      </c>
      <c r="E128" s="6"/>
    </row>
    <row r="129" spans="2:5" s="15" customFormat="1" ht="18.75">
      <c r="B129" s="108"/>
      <c r="C129" s="77">
        <v>3</v>
      </c>
      <c r="D129" s="123" t="s">
        <v>76</v>
      </c>
      <c r="E129" s="6"/>
    </row>
    <row r="130" spans="2:5" s="15" customFormat="1" ht="18.75">
      <c r="B130" s="108"/>
      <c r="C130" s="77">
        <v>2</v>
      </c>
      <c r="D130" s="123" t="s">
        <v>77</v>
      </c>
      <c r="E130" s="6"/>
    </row>
    <row r="131" spans="2:5" s="15" customFormat="1" ht="18.75">
      <c r="B131" s="108"/>
      <c r="C131" s="78">
        <f>SUM(C126:C130)</f>
        <v>11</v>
      </c>
      <c r="D131" s="123"/>
      <c r="E131" s="6"/>
    </row>
    <row r="132" spans="2:5" s="15" customFormat="1" ht="18.75">
      <c r="B132" s="108"/>
      <c r="C132" s="2"/>
      <c r="D132" s="11"/>
      <c r="E132" s="6"/>
    </row>
    <row r="133" spans="2:5" s="15" customFormat="1" ht="18.75">
      <c r="B133" s="108"/>
      <c r="C133" s="2"/>
      <c r="D133" s="11"/>
      <c r="E133" s="6"/>
    </row>
    <row r="134" spans="2:5" s="15" customFormat="1" ht="18.75">
      <c r="B134" s="108"/>
      <c r="C134" s="2"/>
      <c r="D134" s="11"/>
      <c r="E134" s="6"/>
    </row>
    <row r="135" spans="2:5" s="15" customFormat="1" ht="18.75">
      <c r="B135" s="108"/>
      <c r="C135" s="3" t="s">
        <v>165</v>
      </c>
      <c r="D135" s="112" t="s">
        <v>166</v>
      </c>
      <c r="E135" s="6"/>
    </row>
    <row r="136" spans="2:5" s="15" customFormat="1" ht="18.75">
      <c r="B136" s="108"/>
      <c r="C136" s="113"/>
      <c r="D136" s="112" t="s">
        <v>167</v>
      </c>
      <c r="E136" s="6"/>
    </row>
    <row r="137" spans="2:5" s="15" customFormat="1" ht="18.75">
      <c r="B137" s="108"/>
      <c r="C137" s="113"/>
      <c r="D137" s="112" t="s">
        <v>168</v>
      </c>
      <c r="E137" s="6"/>
    </row>
    <row r="138" spans="2:5" s="15" customFormat="1" ht="18.75">
      <c r="B138" s="108"/>
      <c r="C138" s="113"/>
      <c r="D138" s="112" t="s">
        <v>78</v>
      </c>
      <c r="E138" s="6"/>
    </row>
    <row r="139" spans="2:5" s="15" customFormat="1" ht="18.75">
      <c r="B139" s="108"/>
      <c r="C139" s="113"/>
      <c r="D139" s="112" t="s">
        <v>79</v>
      </c>
      <c r="E139" s="6"/>
    </row>
    <row r="140" spans="2:5" s="15" customFormat="1" ht="18.75">
      <c r="B140" s="108"/>
      <c r="C140" s="113"/>
      <c r="D140" s="112"/>
      <c r="E140" s="6"/>
    </row>
    <row r="141" spans="2:5" s="15" customFormat="1" ht="18.75">
      <c r="B141" s="108"/>
      <c r="C141" s="114" t="s">
        <v>132</v>
      </c>
      <c r="D141" s="115" t="s">
        <v>169</v>
      </c>
      <c r="E141" s="6"/>
    </row>
    <row r="142" spans="2:5" s="13" customFormat="1" ht="20.100000000000001" customHeight="1">
      <c r="B142" s="108"/>
      <c r="C142" s="114"/>
      <c r="D142" s="115" t="s">
        <v>170</v>
      </c>
      <c r="E142" s="6"/>
    </row>
    <row r="143" spans="2:5" s="13" customFormat="1" ht="20.100000000000001" customHeight="1">
      <c r="B143" s="108"/>
      <c r="C143" s="114"/>
      <c r="D143" s="115" t="s">
        <v>171</v>
      </c>
      <c r="E143" s="6"/>
    </row>
    <row r="144" spans="2:5" ht="20.100000000000001" customHeight="1">
      <c r="C144" s="17"/>
      <c r="D144" s="18"/>
      <c r="E144" s="6"/>
    </row>
    <row r="145" spans="3:5" ht="20.100000000000001" customHeight="1">
      <c r="C145" s="17"/>
      <c r="D145" s="18"/>
      <c r="E145" s="6"/>
    </row>
    <row r="146" spans="3:5" ht="20.100000000000001" customHeight="1">
      <c r="C146" s="19"/>
      <c r="D146" s="6"/>
      <c r="E146" s="6"/>
    </row>
    <row r="147" spans="3:5" ht="20.100000000000001" customHeight="1">
      <c r="C147" s="19"/>
      <c r="D147" s="6"/>
      <c r="E147" s="6"/>
    </row>
    <row r="148" spans="3:5" ht="20.100000000000001" customHeight="1">
      <c r="C148" s="7"/>
      <c r="D148" s="7"/>
      <c r="E148" s="7"/>
    </row>
    <row r="150" spans="3:5" ht="20.100000000000001" customHeight="1" thickBot="1">
      <c r="C150" s="127" t="s">
        <v>143</v>
      </c>
      <c r="D150" s="16"/>
      <c r="E150" s="15"/>
    </row>
    <row r="151" spans="3:5" ht="20.100000000000001" customHeight="1">
      <c r="C151" s="127"/>
      <c r="D151" s="15"/>
      <c r="E151" s="15"/>
    </row>
    <row r="152" spans="3:5" ht="20.100000000000001" customHeight="1">
      <c r="C152" s="127"/>
      <c r="D152" s="15"/>
      <c r="E152" s="15"/>
    </row>
    <row r="153" spans="3:5" ht="20.100000000000001" customHeight="1">
      <c r="C153" s="127"/>
      <c r="D153" s="15"/>
      <c r="E153" s="15"/>
    </row>
    <row r="154" spans="3:5" ht="20.100000000000001" customHeight="1" thickBot="1">
      <c r="C154" s="127" t="s">
        <v>144</v>
      </c>
      <c r="D154" s="16"/>
      <c r="E154" s="15"/>
    </row>
    <row r="155" spans="3:5" ht="20.100000000000001" customHeight="1">
      <c r="C155" s="127"/>
      <c r="D155" s="15"/>
      <c r="E155" s="15"/>
    </row>
    <row r="156" spans="3:5" ht="20.100000000000001" customHeight="1">
      <c r="C156" s="127"/>
      <c r="D156" s="15"/>
      <c r="E156" s="15"/>
    </row>
    <row r="157" spans="3:5" ht="20.100000000000001" customHeight="1">
      <c r="C157" s="127"/>
      <c r="D157" s="15"/>
      <c r="E157" s="15"/>
    </row>
    <row r="158" spans="3:5" ht="20.100000000000001" customHeight="1">
      <c r="C158" s="127"/>
      <c r="D158" s="15"/>
      <c r="E158" s="15"/>
    </row>
    <row r="159" spans="3:5" ht="20.100000000000001" customHeight="1">
      <c r="C159" s="127"/>
      <c r="D159" s="15"/>
      <c r="E159" s="15"/>
    </row>
    <row r="160" spans="3:5" ht="20.100000000000001" customHeight="1" thickBot="1">
      <c r="C160" s="127" t="s">
        <v>145</v>
      </c>
      <c r="D160" s="16"/>
      <c r="E160" s="15"/>
    </row>
    <row r="161" spans="3:5" ht="20.100000000000001" customHeight="1">
      <c r="C161" s="127"/>
      <c r="D161" s="15"/>
      <c r="E161" s="15"/>
    </row>
    <row r="162" spans="3:5" ht="20.100000000000001" customHeight="1">
      <c r="C162" s="127"/>
      <c r="D162" s="15"/>
      <c r="E162" s="15"/>
    </row>
    <row r="163" spans="3:5" ht="20.100000000000001" customHeight="1">
      <c r="C163" s="128"/>
      <c r="D163" s="10"/>
      <c r="E163" s="13"/>
    </row>
    <row r="164" spans="3:5" ht="20.100000000000001" customHeight="1" thickBot="1">
      <c r="C164" s="127" t="s">
        <v>146</v>
      </c>
      <c r="D164" s="16"/>
      <c r="E164" s="13"/>
    </row>
    <row r="165" spans="3:5" ht="20.100000000000001" customHeight="1">
      <c r="C165" s="126"/>
    </row>
    <row r="166" spans="3:5" ht="20.100000000000001" customHeight="1">
      <c r="C166" s="126"/>
    </row>
    <row r="167" spans="3:5" ht="20.100000000000001" customHeight="1">
      <c r="C167" s="126"/>
    </row>
    <row r="168" spans="3:5" ht="20.100000000000001" customHeight="1" thickBot="1">
      <c r="C168" s="126" t="s">
        <v>147</v>
      </c>
      <c r="D168" s="14"/>
    </row>
  </sheetData>
  <mergeCells count="7">
    <mergeCell ref="D2:D3"/>
    <mergeCell ref="E2:F2"/>
    <mergeCell ref="C88:D88"/>
    <mergeCell ref="D4:D5"/>
    <mergeCell ref="E4:F4"/>
    <mergeCell ref="E5:F5"/>
    <mergeCell ref="B11:C11"/>
  </mergeCells>
  <phoneticPr fontId="30" type="noConversion"/>
  <conditionalFormatting sqref="B43:B4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1" fitToHeight="0" orientation="portrait" horizontalDpi="360" verticalDpi="360" r:id="rId1"/>
  <ignoredErrors>
    <ignoredError sqref="C29 C26 C31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INQUIORT</vt:lpstr>
      <vt:lpstr>INQUIORT!Área_de_impresión</vt:lpstr>
      <vt:lpstr>XINQ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2022-08-05T18:49:50Z</cp:lastPrinted>
  <dcterms:created xsi:type="dcterms:W3CDTF">2022-06-24T16:55:21Z</dcterms:created>
  <dcterms:modified xsi:type="dcterms:W3CDTF">2024-04-15T23:00:56Z</dcterms:modified>
</cp:coreProperties>
</file>