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0" documentId="13_ncr:1_{96329584-FB40-4093-A69E-E70AFFAA8069}" xr6:coauthVersionLast="47" xr6:coauthVersionMax="47" xr10:uidLastSave="{00000000-0000-0000-0000-000000000000}"/>
  <bookViews>
    <workbookView xWindow="-108" yWindow="-108" windowWidth="23256" windowHeight="12456" activeTab="1" xr2:uid="{5F52EAFD-251E-4E1F-BB09-04912A96A31B}"/>
  </bookViews>
  <sheets>
    <sheet name="JAIRO" sheetId="1" r:id="rId1"/>
    <sheet name="INQUIORT" sheetId="5" r:id="rId2"/>
  </sheets>
  <definedNames>
    <definedName name="_xlnm.Print_Area" localSheetId="1">INQUIORT!$A$1:$G$122</definedName>
    <definedName name="_xlnm.Print_Area" localSheetId="0">JAIRO!$A$1:$G$122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C7" i="1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F77" i="5"/>
  <c r="G77" i="5" s="1"/>
  <c r="F76" i="5"/>
  <c r="G76" i="5" s="1"/>
  <c r="F75" i="5"/>
  <c r="G75" i="5" s="1"/>
  <c r="G74" i="5"/>
  <c r="F74" i="5"/>
  <c r="F73" i="5"/>
  <c r="G73" i="5" s="1"/>
  <c r="F72" i="5"/>
  <c r="G72" i="5" s="1"/>
  <c r="F71" i="5"/>
  <c r="G71" i="5" s="1"/>
  <c r="G70" i="5"/>
  <c r="F70" i="5"/>
  <c r="F69" i="5"/>
  <c r="G69" i="5" s="1"/>
  <c r="G68" i="5"/>
  <c r="F68" i="5"/>
  <c r="F67" i="5"/>
  <c r="G67" i="5" s="1"/>
  <c r="G66" i="5"/>
  <c r="F66" i="5"/>
  <c r="F65" i="5"/>
  <c r="G65" i="5" s="1"/>
  <c r="G64" i="5"/>
  <c r="F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F35" i="5"/>
  <c r="G35" i="5" s="1"/>
  <c r="G34" i="5"/>
  <c r="F34" i="5"/>
  <c r="F33" i="5"/>
  <c r="G33" i="5" s="1"/>
  <c r="G32" i="5"/>
  <c r="F32" i="5"/>
  <c r="F31" i="5"/>
  <c r="G31" i="5" s="1"/>
  <c r="G30" i="5"/>
  <c r="F30" i="5"/>
  <c r="F29" i="5"/>
  <c r="G29" i="5" s="1"/>
  <c r="G28" i="5"/>
  <c r="F28" i="5"/>
  <c r="F27" i="5"/>
  <c r="G27" i="5" s="1"/>
  <c r="G26" i="5"/>
  <c r="F26" i="5"/>
  <c r="F25" i="5"/>
  <c r="G25" i="5" s="1"/>
  <c r="G24" i="5"/>
  <c r="F24" i="5"/>
  <c r="F23" i="5"/>
  <c r="G23" i="5" s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105" i="5" l="1"/>
  <c r="G106" i="5" l="1"/>
  <c r="G107" i="5" s="1"/>
  <c r="F77" i="1" l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G105" i="1" l="1"/>
  <c r="G106" i="1" s="1"/>
  <c r="G107" i="1" s="1"/>
</calcChain>
</file>

<file path=xl/sharedStrings.xml><?xml version="1.0" encoding="utf-8"?>
<sst xmlns="http://schemas.openxmlformats.org/spreadsheetml/2006/main" count="432" uniqueCount="235">
  <si>
    <t>INSUMOS QUIRURGICOS ORTOMACX INQUIORT S.A.</t>
  </si>
  <si>
    <t>RUC: 0993007803001</t>
  </si>
  <si>
    <t>PRECIO UNITARIO</t>
  </si>
  <si>
    <t>PRECIO TOTAL</t>
  </si>
  <si>
    <t>TOTAL</t>
  </si>
  <si>
    <t>CLAVO ANTEROGRADO FEMORAL 9X42 TITANIO</t>
  </si>
  <si>
    <t>CLAVO ANTEROGRADO FEMORAL 9X40 TITANIO</t>
  </si>
  <si>
    <t>CLAVO ANTEROGRADO FEMORAL 9X38 TITANIO</t>
  </si>
  <si>
    <t>CLAVO ANTEROGRADO FEMORAL 9X36 TITANIO</t>
  </si>
  <si>
    <t>CLAVO ANTEROGRADO FEMORAL 9X340 TITANIO</t>
  </si>
  <si>
    <t>CLAVO ANTEROGRADO FEMORAL 11X42 TITANIO</t>
  </si>
  <si>
    <t>CLAVO ANTEROGRADO FEMORAL 11X40 TITANIO</t>
  </si>
  <si>
    <t>CLAVO ANTEROGRADO FEMORAL 11X34 TITANIO</t>
  </si>
  <si>
    <t>CLAVO ANTEROGRADO FEMORAL 10X42 TITANIO</t>
  </si>
  <si>
    <t>CLAVO ANTEROGRADO FEMORAL 10X40 TITANIO</t>
  </si>
  <si>
    <t>CLAVO ANTEROGRADO FEMORAL 10X38 TITANIO</t>
  </si>
  <si>
    <t>CLAVO ANTEROGRADO FEMORAL 10X36 TITANIO</t>
  </si>
  <si>
    <t>CLAVO ANTEROGRADO FEMORAL 10X34 TITANIO</t>
  </si>
  <si>
    <t>T42154030</t>
  </si>
  <si>
    <t>TORNILLO BLOQ.  4.0X30 TIT.</t>
  </si>
  <si>
    <t>T42154032</t>
  </si>
  <si>
    <t>TORNILLO BLOQ. 4.0X32 TIT.</t>
  </si>
  <si>
    <t>T42154034</t>
  </si>
  <si>
    <t>TORNILLO BLOQ.  4.0X34 TIT.</t>
  </si>
  <si>
    <t>T42154036</t>
  </si>
  <si>
    <t>TORNILLO BLOQ.  4.0X36 TIT.</t>
  </si>
  <si>
    <t>T42154038</t>
  </si>
  <si>
    <t>TORNILLO BLOQ.  4.0X38 TIT.</t>
  </si>
  <si>
    <t>T42154040</t>
  </si>
  <si>
    <t>TORNILLO BLOQ.  4.0X40 TIT.</t>
  </si>
  <si>
    <t>T42154042</t>
  </si>
  <si>
    <t>TORNILLO BLOQ.  4.0X42 TIT.</t>
  </si>
  <si>
    <t>T42154044</t>
  </si>
  <si>
    <t>TORNILLO BLOQ. 4.0X44 TIT.</t>
  </si>
  <si>
    <t>T42154055</t>
  </si>
  <si>
    <t>TORNILLO BLOQ.  4.0X55TIT.</t>
  </si>
  <si>
    <t>T42154060</t>
  </si>
  <si>
    <t>TORNILLO BLOQ.  4.0X60TIT.</t>
  </si>
  <si>
    <t>458</t>
  </si>
  <si>
    <t xml:space="preserve">TORNILLO UNICORTICAL 4.0*28 MM TITANIO </t>
  </si>
  <si>
    <t>459</t>
  </si>
  <si>
    <t xml:space="preserve">TORNILLO UNICORTICAL 4.0*32 MM TITANIO </t>
  </si>
  <si>
    <t>460</t>
  </si>
  <si>
    <t xml:space="preserve">TORNILLO UNICORTICAL 4.0*36 MM TITANIO </t>
  </si>
  <si>
    <t>461</t>
  </si>
  <si>
    <t xml:space="preserve">TORNILLO UNICORTICAL 4.0*40 MM TITANIO </t>
  </si>
  <si>
    <t>462</t>
  </si>
  <si>
    <t xml:space="preserve">TORNILLO UNICORTICAL 4.0*44 MM TITANIO </t>
  </si>
  <si>
    <t>464</t>
  </si>
  <si>
    <t xml:space="preserve">TORNILLO UNICORTICAL 4.0*52 MM TITANIO </t>
  </si>
  <si>
    <t>465</t>
  </si>
  <si>
    <t xml:space="preserve">TORNILLO UNICORTICAL 4.0*56 MM TITANIO </t>
  </si>
  <si>
    <t>466</t>
  </si>
  <si>
    <t xml:space="preserve">TORNILLO UNICORTICAL 4.0*60 MM TITANIO </t>
  </si>
  <si>
    <t>467</t>
  </si>
  <si>
    <t xml:space="preserve">TORNILLO UNICORTICAL 4.0*65 MM TITANIO </t>
  </si>
  <si>
    <t>468</t>
  </si>
  <si>
    <t xml:space="preserve">TORNILLO UNICORTICAL 4.0*68 MM TITANIO </t>
  </si>
  <si>
    <t>469</t>
  </si>
  <si>
    <t xml:space="preserve">TORNILLO UNICORTICAL 4.0*72 MM TITANIO </t>
  </si>
  <si>
    <t>470</t>
  </si>
  <si>
    <t xml:space="preserve">TORNILLO UNICORTICAL 4.0*80 MM TITANIO </t>
  </si>
  <si>
    <t>43</t>
  </si>
  <si>
    <t>CLAVO FEMORAL ANTEROGRADO 9*340 ACERO</t>
  </si>
  <si>
    <t>44</t>
  </si>
  <si>
    <t>CLAVO FEMORAL ANTEROGRADO 9*360 ACERO</t>
  </si>
  <si>
    <t>45</t>
  </si>
  <si>
    <t>CLAVO FEMORAL ANTEROGRADO 9*380 ACERO</t>
  </si>
  <si>
    <t>46</t>
  </si>
  <si>
    <t>CLAVO FEMORAL ANTEROGRADO 9*400 ACERO</t>
  </si>
  <si>
    <t>47</t>
  </si>
  <si>
    <t>CLAVO FEMORAL ANTEROGRADO 9*420 ACERO</t>
  </si>
  <si>
    <t>48</t>
  </si>
  <si>
    <t>CLAVO FEMORAL ANTEROGRADO 10*340 ACERO</t>
  </si>
  <si>
    <t>49</t>
  </si>
  <si>
    <t>CLAVO FEMORAL ANTEROGRADO 10*360 ACERO</t>
  </si>
  <si>
    <t>50</t>
  </si>
  <si>
    <t>CLAVO FEMORAL ANTEROGRADO 10*380 ACERO</t>
  </si>
  <si>
    <t>51</t>
  </si>
  <si>
    <t>CLAVO FEMORAL ANTEROGRADO 10*400 ACERO</t>
  </si>
  <si>
    <t>52</t>
  </si>
  <si>
    <t>CLAVO FEMORAL ANTEROGRADO 10*420 ACERO</t>
  </si>
  <si>
    <t>54</t>
  </si>
  <si>
    <t>CLAVO FEMORAL ANTEROGRADO 11*340 ACERO</t>
  </si>
  <si>
    <t>55</t>
  </si>
  <si>
    <t>CLAVO FEMORAL ANTEROGRADO 11*360 ACERO</t>
  </si>
  <si>
    <t>57</t>
  </si>
  <si>
    <t>CLAVO FEMORAL ANTEROGRADO 11*400 ACERO</t>
  </si>
  <si>
    <t>58</t>
  </si>
  <si>
    <t>CLAVO FEMORAL ANTEROGRADO 11*420 ACERO</t>
  </si>
  <si>
    <t>TORNILLO UNICORTICAL 4.0*32 MM ACERO</t>
  </si>
  <si>
    <t>TORNILLO UNICORTICAL 4.0*36 MM ACERO</t>
  </si>
  <si>
    <t>TORNILLO UNICORTICAL 4.0*40 MM ACERO</t>
  </si>
  <si>
    <t>TORNILLO UNICORTICAL 4.0*44 MM ACERO</t>
  </si>
  <si>
    <t>463</t>
  </si>
  <si>
    <t>TORNILLO UNICORTICAL 4.0*48 MM ACERO</t>
  </si>
  <si>
    <t>TORNILLO UNICORTICAL 4.0*56 MM ACERO</t>
  </si>
  <si>
    <t>TORNILLO UNICORTICAL 4.0*60 MM ACERO</t>
  </si>
  <si>
    <t>TORNILLO UNICORTICAL 4.0*65 MM ACERO</t>
  </si>
  <si>
    <t>TORNILLO UNICORTICAL 4.0*68 MM ACERO</t>
  </si>
  <si>
    <t>TORNILLO UNICORTICAL 4.0*72 MM ACERO</t>
  </si>
  <si>
    <t>800</t>
  </si>
  <si>
    <t>TORNILLO UNICORTICAL 4.0*76 MM ACERO</t>
  </si>
  <si>
    <t>TORNILLO UNICORTICAL 4.0*80 MM ACERO</t>
  </si>
  <si>
    <t>TORNILLO UNICORTICAL 4.0*42 MM ACERO</t>
  </si>
  <si>
    <t>TORNILLO UNICORTICAL 4.0*34 MM ACERO</t>
  </si>
  <si>
    <t>TORNILLO UNICORTICAL 4.0*46 MM ACERO</t>
  </si>
  <si>
    <t>T42154046</t>
  </si>
  <si>
    <t>TORNILLO BLOQ. 4.0X46 TIT.</t>
  </si>
  <si>
    <t>TORNILLO BLOQ. 4.0X48 TIT.</t>
  </si>
  <si>
    <t>TORNILLO BLOQ. 4.0X50 TIT.</t>
  </si>
  <si>
    <t>TORNILLO BLOQ.  4.0X65TIT.</t>
  </si>
  <si>
    <t>TORNILLO BLOQ.  4.0X70TIT.</t>
  </si>
  <si>
    <t>TORNILLO BLOQ.  4.0X75TIT.</t>
  </si>
  <si>
    <t>T42154050</t>
  </si>
  <si>
    <t>T42154048</t>
  </si>
  <si>
    <t>T42154065</t>
  </si>
  <si>
    <t>T42154070</t>
  </si>
  <si>
    <t>T42154075</t>
  </si>
  <si>
    <t>TORNILLO BLOQ. 4.5*36 MM ACERO</t>
  </si>
  <si>
    <t>TORNILLO BLOQ. 4.5*38 MM ACERO</t>
  </si>
  <si>
    <t>TORNILLO BLOQ. 4.5*40 MM ACERO</t>
  </si>
  <si>
    <t>TORNILLO BLOQ. 4.5*42 MM ACERO</t>
  </si>
  <si>
    <t>TORNILLO BLOQ. 4.5*44 MM ACERO</t>
  </si>
  <si>
    <t>TORNILLO BLOQ. 4.5*50 MM ACERO</t>
  </si>
  <si>
    <t>TORNILLO BLOQ. 4.5*54 MM ACERO</t>
  </si>
  <si>
    <t>TORNILLO BLOQ. 4.5*60 MM ACERO</t>
  </si>
  <si>
    <t>TORNILLO BLOQ. 4.5*70 MM ACERO</t>
  </si>
  <si>
    <t>TORNILLO BLOQ. 4.5*80 MM ACERO</t>
  </si>
  <si>
    <t>TORNILLO BLOQ. 4.5*75 MM ACERO</t>
  </si>
  <si>
    <t>TORNILLO BLOQ. 4.5*65 MM ACERO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</si>
  <si>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</si>
  <si>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</si>
  <si>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</si>
  <si>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</si>
  <si>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</si>
  <si>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</si>
  <si>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</si>
  <si>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</si>
  <si>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</si>
  <si>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</si>
  <si>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</si>
  <si>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</si>
  <si>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</si>
  <si>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</si>
  <si>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</si>
  <si>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</si>
  <si>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</si>
  <si>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</si>
  <si>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</si>
  <si>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</si>
  <si>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</si>
  <si>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A999999999</t>
  </si>
  <si>
    <t xml:space="preserve">SUBTOTAL </t>
  </si>
  <si>
    <t>IVA 12%</t>
  </si>
  <si>
    <t>ENTREGADO POR:</t>
  </si>
  <si>
    <t>RECIBIDO POR:</t>
  </si>
  <si>
    <t>INSRUMENTADOR</t>
  </si>
  <si>
    <t>VERIFICADO POR:</t>
  </si>
  <si>
    <t>CLAVO ANTEROGRADO FEMUR TITANIO 9 X 420</t>
  </si>
  <si>
    <t>CLAVO ANTEROGRADO FEMUR TITANIO 9 X 380</t>
  </si>
  <si>
    <t>CLAVO ANTEROGRADO FEMUR TITANIO 9 X 400</t>
  </si>
  <si>
    <t>CLAVO ANTEROGRADO FEMUR TITANIO 9 X 360</t>
  </si>
  <si>
    <t>CLAVO ANTEROGRADO FEMUR TITANIO 9 X 340</t>
  </si>
  <si>
    <t>CLAVO ANTEROGRADO FEMUR TITANIO 11 X 340</t>
  </si>
  <si>
    <t>CLAVO ANTEROGRADO FEMUR TITANIO 10 X 420</t>
  </si>
  <si>
    <t>CLAVO ANTEROGRADO FEMUR TITANIO 10 X 400</t>
  </si>
  <si>
    <t>CLAVO ANTEROGRADO FEMUR TITANIO 10 X 380</t>
  </si>
  <si>
    <t>TORNILLO BLOQ. NAVIGATOR 4.0x30 TIT.</t>
  </si>
  <si>
    <t>TORNILLO BLOQ. NAVIGATOR 4.0x32 TIT.</t>
  </si>
  <si>
    <t>TORNILLO BLOQ. NAVIGATOR 4.0x34 TIT.</t>
  </si>
  <si>
    <t>TORNILLO BLOQ. NAVIGATOR 4.0x36 TIT.</t>
  </si>
  <si>
    <t>TORNILLO BLOQ. NAVIGATOR 4.0x38 TIT.</t>
  </si>
  <si>
    <t>TORNILLO BLOQ. NAVIGATOR 4.0x40 TIT.</t>
  </si>
  <si>
    <t>TORNILLO BLOQ. NAVIGATOR 4.0x42 TIT.</t>
  </si>
  <si>
    <t>TORNILLO BLOQ. NAVIGATOR 4.0x44 TIT.</t>
  </si>
  <si>
    <t>TORNILLO BLOQ. NAVIGATOR 4.0x46 TIT.</t>
  </si>
  <si>
    <t>TORNILLO BLOQ. NAVIGATOR 4.0x48 TIT.</t>
  </si>
  <si>
    <t>TORNILLO BLOQ. NAVIGATOR 4.0x50 TIT.</t>
  </si>
  <si>
    <t>TORNILLO BLOQ. NAVIGATOR 4.0x55 TIT.</t>
  </si>
  <si>
    <t>TORNILLO BLOQ. NAVIGATOR 4.0x60 TIT.</t>
  </si>
  <si>
    <t>TORNILLO BLOQ. NAVIGATOR 4.0x65 TIT.</t>
  </si>
  <si>
    <t>TORNILLO BLOQ. NAVIGATOR 4.0x70 TIT.</t>
  </si>
  <si>
    <t>TORNILLO BLOQ. NAVIGATOR 4.0x75 TIT.</t>
  </si>
  <si>
    <t>T40054028</t>
  </si>
  <si>
    <t>T40054032</t>
  </si>
  <si>
    <t>T40054036</t>
  </si>
  <si>
    <t>T40054040</t>
  </si>
  <si>
    <t>T40054044</t>
  </si>
  <si>
    <t>T40054052</t>
  </si>
  <si>
    <t>T40054056</t>
  </si>
  <si>
    <t>T40054060</t>
  </si>
  <si>
    <t>T40054065</t>
  </si>
  <si>
    <t>T40054068</t>
  </si>
  <si>
    <t>T40054072</t>
  </si>
  <si>
    <t>T40054080</t>
  </si>
  <si>
    <t>S40000934</t>
  </si>
  <si>
    <t>S40000938</t>
  </si>
  <si>
    <t>S40000936</t>
  </si>
  <si>
    <t>S40000940</t>
  </si>
  <si>
    <t>S40000942</t>
  </si>
  <si>
    <t>S40001036</t>
  </si>
  <si>
    <t>S40001034</t>
  </si>
  <si>
    <t>S40001038</t>
  </si>
  <si>
    <t>S40001040</t>
  </si>
  <si>
    <t>S40001042</t>
  </si>
  <si>
    <t>S40054032</t>
  </si>
  <si>
    <t>S40054034</t>
  </si>
  <si>
    <t>S40054036</t>
  </si>
  <si>
    <t>S40054040</t>
  </si>
  <si>
    <t>S40054042</t>
  </si>
  <si>
    <t>S40054044</t>
  </si>
  <si>
    <t>S40054046</t>
  </si>
  <si>
    <t>S40054048</t>
  </si>
  <si>
    <t>S40054056</t>
  </si>
  <si>
    <t>S40054060</t>
  </si>
  <si>
    <t>S40054065</t>
  </si>
  <si>
    <t>S40054068</t>
  </si>
  <si>
    <t>S40054072</t>
  </si>
  <si>
    <t>S40054076</t>
  </si>
  <si>
    <t>S40054080</t>
  </si>
  <si>
    <t>S40054536</t>
  </si>
  <si>
    <t>S40054538</t>
  </si>
  <si>
    <t>S40054540</t>
  </si>
  <si>
    <t>S40054542</t>
  </si>
  <si>
    <t>S40054544</t>
  </si>
  <si>
    <t>S40054550</t>
  </si>
  <si>
    <t>S40054554</t>
  </si>
  <si>
    <t>S40054560</t>
  </si>
  <si>
    <t>S40054565</t>
  </si>
  <si>
    <t>S40054570</t>
  </si>
  <si>
    <t>S40054575</t>
  </si>
  <si>
    <t>S40054580</t>
  </si>
  <si>
    <t>CLAVO ANTEROGRADO FEMUR TITANIO 11 X 420</t>
  </si>
  <si>
    <t>CLAVO ANTEROGRADO FEMUR TITANIO 11 X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</si>
</sst>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;&quot;$&quot;\-#,##0.00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name val="宋体"/>
      <charset val="134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8" fillId="0" borderId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2" fillId="0" borderId="3" xfId="3" applyFont="1" applyBorder="1" applyAlignment="1" applyProtection="1">
      <alignment horizontal="left" vertical="center"/>
      <protection locked="0"/>
    </xf>
    <xf numFmtId="0" fontId="2" fillId="0" borderId="3" xfId="2" applyFont="1" applyBorder="1" applyAlignment="1" applyProtection="1">
      <alignment horizontal="center" vertical="top" wrapText="1" readingOrder="1"/>
      <protection locked="0"/>
    </xf>
    <xf numFmtId="0" fontId="2" fillId="0" borderId="3" xfId="2" applyFont="1" applyBorder="1" applyAlignment="1">
      <alignment horizontal="center"/>
    </xf>
    <xf numFmtId="0" fontId="2" fillId="0" borderId="3" xfId="2" applyFont="1" applyBorder="1" applyAlignment="1" applyProtection="1">
      <alignment horizontal="left" vertical="top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3" xfId="0" applyFont="1" applyBorder="1" applyAlignment="1">
      <alignment vertical="center"/>
    </xf>
    <xf numFmtId="0" fontId="10" fillId="2" borderId="0" xfId="0" applyFont="1" applyFill="1" applyAlignment="1">
      <alignment vertical="center" wrapText="1"/>
    </xf>
    <xf numFmtId="49" fontId="11" fillId="0" borderId="3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3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5" fillId="4" borderId="2" xfId="0" applyFont="1" applyFill="1" applyBorder="1"/>
    <xf numFmtId="0" fontId="4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 applyProtection="1">
      <alignment horizontal="center" vertical="center" wrapText="1" readingOrder="1"/>
      <protection locked="0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2" applyFont="1" applyBorder="1" applyAlignment="1" applyProtection="1">
      <alignment horizontal="center" vertical="top"/>
      <protection locked="0"/>
    </xf>
    <xf numFmtId="0" fontId="2" fillId="0" borderId="3" xfId="2" applyFont="1" applyBorder="1" applyAlignment="1" applyProtection="1">
      <alignment horizontal="center" vertical="top" readingOrder="1"/>
      <protection locked="0"/>
    </xf>
    <xf numFmtId="0" fontId="2" fillId="0" borderId="3" xfId="3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2" applyFont="1" applyBorder="1" applyAlignment="1" applyProtection="1">
      <alignment horizontal="left" vertical="top" wrapText="1" readingOrder="1"/>
      <protection locked="0"/>
    </xf>
    <xf numFmtId="0" fontId="2" fillId="0" borderId="0" xfId="3" applyFont="1" applyBorder="1" applyAlignment="1" applyProtection="1">
      <alignment horizontal="left" vertical="center"/>
      <protection locked="0"/>
    </xf>
    <xf numFmtId="164" fontId="2" fillId="0" borderId="0" xfId="0" applyNumberFormat="1" applyFont="1" applyBorder="1"/>
    <xf numFmtId="0" fontId="2" fillId="0" borderId="0" xfId="2" applyFont="1" applyBorder="1" applyAlignment="1" applyProtection="1">
      <alignment horizontal="center" vertical="top" wrapText="1" readingOrder="1"/>
      <protection locked="0"/>
    </xf>
    <xf numFmtId="0" fontId="2" fillId="0" borderId="0" xfId="0" applyFont="1" applyBorder="1"/>
    <xf numFmtId="0" fontId="4" fillId="0" borderId="0" xfId="2" applyFont="1" applyAlignment="1">
      <alignment wrapText="1"/>
    </xf>
    <xf numFmtId="7" fontId="4" fillId="0" borderId="3" xfId="1" applyNumberFormat="1" applyFont="1" applyBorder="1" applyAlignment="1"/>
    <xf numFmtId="9" fontId="4" fillId="0" borderId="0" xfId="2" applyNumberFormat="1" applyFont="1" applyAlignment="1">
      <alignment wrapText="1"/>
    </xf>
    <xf numFmtId="164" fontId="4" fillId="0" borderId="3" xfId="1" applyNumberFormat="1" applyFont="1" applyBorder="1" applyAlignment="1"/>
    <xf numFmtId="0" fontId="16" fillId="0" borderId="0" xfId="0" applyFont="1"/>
    <xf numFmtId="0" fontId="16" fillId="0" borderId="4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2" fillId="3" borderId="3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7" fillId="3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2" applyFont="1"/>
    <xf numFmtId="165" fontId="11" fillId="0" borderId="3" xfId="0" applyNumberFormat="1" applyFont="1" applyBorder="1" applyAlignment="1">
      <alignment horizontal="left" vertical="center"/>
    </xf>
    <xf numFmtId="0" fontId="9" fillId="0" borderId="0" xfId="2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</cellXfs>
  <cellStyles count="5">
    <cellStyle name="Moneda" xfId="1" builtinId="4"/>
    <cellStyle name="Normal" xfId="0" builtinId="0"/>
    <cellStyle name="Normal 2" xfId="2" xr:uid="{F27C524F-CA95-4CF0-B61C-5DA50F6C0C8D}"/>
    <cellStyle name="Normal 3" xfId="3" xr:uid="{74965646-F2F8-4DA7-A8B5-D60C19768CD4}"/>
    <cellStyle name="Normal 3 3" xfId="4" xr:uid="{B1FD4A54-9C13-4813-94CF-C763298AC6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034B7AB3-ACDA-4199-B7A7-8667B72EC9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872625</xdr:colOff>
      <xdr:row>4</xdr:row>
      <xdr:rowOff>215243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FCB067-8AF3-4DE6-ACB4-069B95CC1E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95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B9DC-D5EF-4021-9742-1AE96FE372CC}">
  <sheetPr>
    <pageSetUpPr fitToPage="1"/>
  </sheetPr>
  <dimension ref="A1:O122"/>
  <sheetViews>
    <sheetView showGridLines="0" zoomScale="95" zoomScaleNormal="95" workbookViewId="0">
      <selection sqref="A1:XFD4"/>
    </sheetView>
  </sheetViews>
  <sheetFormatPr baseColWidth="10" defaultColWidth="17.5546875" defaultRowHeight="15"/>
  <cols>
    <col min="1" max="1" width="18.109375" style="2" customWidth="1"/>
    <col min="2" max="2" width="18.44140625" style="2" customWidth="1"/>
    <col min="3" max="3" width="68" style="2" customWidth="1"/>
    <col min="4" max="4" width="20.88671875" style="2" customWidth="1"/>
    <col min="5" max="5" width="19.6640625" style="2" customWidth="1"/>
    <col min="6" max="6" width="18.88671875" style="2" customWidth="1"/>
    <col min="7" max="7" width="22.109375" style="2" customWidth="1"/>
    <col min="8" max="16384" width="17.5546875" style="2"/>
  </cols>
  <sheetData>
    <row r="1" spans="1:15" s="10" customFormat="1" ht="20.100000000000001" customHeight="1">
      <c r="A1" s="8"/>
      <c r="B1" s="8"/>
      <c r="C1" s="9"/>
      <c r="D1" s="9"/>
      <c r="E1" s="9"/>
      <c r="F1" s="9"/>
    </row>
    <row r="2" spans="1:15" s="10" customFormat="1" ht="20.100000000000001" customHeight="1">
      <c r="A2" s="64" t="s">
        <v>131</v>
      </c>
      <c r="B2" s="64"/>
      <c r="C2" s="64"/>
      <c r="D2" s="64"/>
      <c r="E2" s="64"/>
      <c r="F2" s="64"/>
      <c r="G2" s="64"/>
    </row>
    <row r="3" spans="1:15" s="10" customFormat="1" ht="20.100000000000001" customHeight="1">
      <c r="A3" s="64" t="s">
        <v>132</v>
      </c>
      <c r="B3" s="64"/>
      <c r="C3" s="64"/>
      <c r="D3" s="64"/>
      <c r="E3" s="64"/>
      <c r="F3" s="64"/>
      <c r="G3" s="64"/>
    </row>
    <row r="4" spans="1:15" s="10" customFormat="1" ht="20.100000000000001" customHeight="1">
      <c r="A4" s="64" t="s">
        <v>133</v>
      </c>
      <c r="B4" s="64"/>
      <c r="C4" s="64"/>
      <c r="D4" s="64"/>
      <c r="E4" s="64"/>
      <c r="F4" s="64"/>
      <c r="G4" s="64"/>
      <c r="N4" s="65"/>
      <c r="O4" s="65"/>
    </row>
    <row r="5" spans="1:15" s="10" customFormat="1" ht="20.100000000000001" customHeight="1">
      <c r="N5" s="65"/>
      <c r="O5" s="65"/>
    </row>
    <row r="6" spans="1:15" s="10" customFormat="1" ht="20.100000000000001" customHeight="1">
      <c r="N6" s="11"/>
      <c r="O6" s="11"/>
    </row>
    <row r="7" spans="1:15" s="10" customFormat="1" ht="20.100000000000001" customHeight="1">
      <c r="A7" s="12" t="s">
        <v>134</v>
      </c>
      <c r="B7" s="12"/>
      <c r="C7" s="63">
        <f ca="1">NOW()</f>
        <v>44798.602995601854</v>
      </c>
      <c r="D7" s="12" t="s">
        <v>135</v>
      </c>
      <c r="E7" s="57"/>
      <c r="F7" s="13"/>
      <c r="G7" s="14"/>
      <c r="N7" s="11"/>
      <c r="O7" s="11"/>
    </row>
    <row r="8" spans="1:15" s="10" customFormat="1" ht="20.100000000000001" customHeight="1">
      <c r="A8" s="15"/>
      <c r="B8" s="15"/>
      <c r="C8" s="15"/>
      <c r="D8" s="15"/>
      <c r="E8" s="15"/>
      <c r="F8" s="15"/>
      <c r="G8" s="2"/>
      <c r="N8" s="11"/>
      <c r="O8" s="11"/>
    </row>
    <row r="9" spans="1:15" s="10" customFormat="1" ht="20.100000000000001" customHeight="1">
      <c r="A9" s="12" t="s">
        <v>136</v>
      </c>
      <c r="B9" s="12"/>
      <c r="C9" s="16"/>
      <c r="D9" s="17" t="s">
        <v>137</v>
      </c>
      <c r="E9" s="18"/>
      <c r="F9" s="19"/>
      <c r="G9" s="19"/>
      <c r="N9" s="11"/>
      <c r="O9" s="11"/>
    </row>
    <row r="10" spans="1:15" s="10" customFormat="1" ht="20.100000000000001" customHeight="1">
      <c r="A10" s="15"/>
      <c r="B10" s="15"/>
      <c r="C10" s="15"/>
      <c r="D10" s="15"/>
      <c r="E10" s="15"/>
      <c r="F10" s="15"/>
      <c r="G10" s="2"/>
      <c r="N10" s="11"/>
      <c r="O10" s="11"/>
    </row>
    <row r="11" spans="1:15" s="10" customFormat="1" ht="29.4" customHeight="1">
      <c r="A11" s="12" t="s">
        <v>138</v>
      </c>
      <c r="B11" s="12"/>
      <c r="C11" s="20"/>
      <c r="D11" s="17" t="s">
        <v>139</v>
      </c>
      <c r="E11" s="16" t="s">
        <v>140</v>
      </c>
      <c r="F11" s="21"/>
      <c r="G11" s="21"/>
      <c r="N11" s="11"/>
      <c r="O11" s="11"/>
    </row>
    <row r="12" spans="1:15" s="10" customFormat="1" ht="20.100000000000001" customHeight="1">
      <c r="A12" s="15"/>
      <c r="B12" s="15"/>
      <c r="C12" s="15"/>
      <c r="D12" s="15"/>
      <c r="E12" s="15"/>
      <c r="F12" s="15"/>
      <c r="G12" s="2"/>
      <c r="N12" s="22"/>
      <c r="O12" s="22"/>
    </row>
    <row r="13" spans="1:15" s="10" customFormat="1" ht="20.100000000000001" customHeight="1">
      <c r="A13" s="12" t="s">
        <v>141</v>
      </c>
      <c r="B13" s="12"/>
      <c r="C13" s="63"/>
      <c r="D13" s="17" t="s">
        <v>142</v>
      </c>
      <c r="E13" s="23"/>
      <c r="F13" s="24"/>
      <c r="G13" s="24"/>
      <c r="N13" s="22"/>
      <c r="O13" s="22"/>
    </row>
    <row r="14" spans="1:15" s="10" customFormat="1" ht="20.100000000000001" customHeight="1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10" customFormat="1" ht="20.100000000000001" customHeight="1">
      <c r="A15" s="12" t="s">
        <v>143</v>
      </c>
      <c r="B15" s="12"/>
      <c r="C15" s="16"/>
      <c r="D15" s="21"/>
      <c r="E15" s="27"/>
      <c r="F15" s="27"/>
      <c r="G15" s="21"/>
      <c r="N15" s="26"/>
      <c r="O15" s="26"/>
    </row>
    <row r="16" spans="1:15" s="10" customFormat="1" ht="20.100000000000001" customHeight="1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10" customFormat="1" ht="20.100000000000001" customHeight="1">
      <c r="A17" s="12" t="s">
        <v>144</v>
      </c>
      <c r="B17" s="12"/>
      <c r="C17" s="16"/>
      <c r="D17" s="17" t="s">
        <v>145</v>
      </c>
      <c r="E17" s="23"/>
      <c r="F17" s="27"/>
      <c r="G17" s="21"/>
      <c r="N17" s="26"/>
      <c r="O17" s="26"/>
    </row>
    <row r="18" spans="1:15" s="10" customFormat="1" ht="20.100000000000001" customHeight="1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10" customFormat="1" ht="20.100000000000001" customHeight="1">
      <c r="A19" s="12" t="s">
        <v>146</v>
      </c>
      <c r="B19" s="12"/>
      <c r="C19" s="29"/>
      <c r="D19" s="14"/>
      <c r="E19" s="30"/>
      <c r="F19" s="30"/>
      <c r="G19" s="31"/>
      <c r="N19" s="28"/>
      <c r="O19" s="28"/>
    </row>
    <row r="20" spans="1:15" s="10" customFormat="1" ht="20.100000000000001" customHeight="1">
      <c r="A20" s="1"/>
      <c r="B20" s="1"/>
      <c r="C20" s="2"/>
      <c r="D20" s="2"/>
      <c r="E20" s="2"/>
      <c r="F20" s="2"/>
      <c r="G20" s="2"/>
      <c r="N20" s="28"/>
      <c r="O20" s="28"/>
    </row>
    <row r="21" spans="1:15" s="10" customFormat="1" ht="20.100000000000001" customHeight="1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10" customFormat="1" ht="30" customHeight="1">
      <c r="A22" s="33" t="s">
        <v>147</v>
      </c>
      <c r="B22" s="33" t="s">
        <v>148</v>
      </c>
      <c r="C22" s="33" t="s">
        <v>149</v>
      </c>
      <c r="D22" s="33" t="s">
        <v>150</v>
      </c>
      <c r="E22" s="33" t="s">
        <v>151</v>
      </c>
      <c r="F22" s="34" t="s">
        <v>2</v>
      </c>
      <c r="G22" s="34" t="s">
        <v>3</v>
      </c>
      <c r="N22" s="28"/>
      <c r="O22" s="28"/>
    </row>
    <row r="23" spans="1:15" ht="15.6">
      <c r="A23" s="35">
        <v>1406</v>
      </c>
      <c r="B23" s="35">
        <v>1409072710</v>
      </c>
      <c r="C23" s="41" t="s">
        <v>159</v>
      </c>
      <c r="D23" s="5">
        <v>1</v>
      </c>
      <c r="E23" s="35"/>
      <c r="F23" s="36">
        <f>840+180</f>
        <v>1020</v>
      </c>
      <c r="G23" s="36">
        <f>+D23*F23</f>
        <v>1020</v>
      </c>
      <c r="H23" s="3"/>
    </row>
    <row r="24" spans="1:15" ht="15.6">
      <c r="A24" s="35">
        <v>1405</v>
      </c>
      <c r="B24" s="35">
        <v>1409072710</v>
      </c>
      <c r="C24" s="41" t="s">
        <v>161</v>
      </c>
      <c r="D24" s="5">
        <v>1</v>
      </c>
      <c r="E24" s="35"/>
      <c r="F24" s="36">
        <f t="shared" ref="F24:F35" si="0">840+180</f>
        <v>1020</v>
      </c>
      <c r="G24" s="36">
        <f t="shared" ref="G24:G87" si="1">+D24*F24</f>
        <v>1020</v>
      </c>
      <c r="H24" s="3"/>
    </row>
    <row r="25" spans="1:15" ht="15.6">
      <c r="A25" s="35">
        <v>1404</v>
      </c>
      <c r="B25" s="35">
        <v>1409290220</v>
      </c>
      <c r="C25" s="41" t="s">
        <v>160</v>
      </c>
      <c r="D25" s="5">
        <v>1</v>
      </c>
      <c r="E25" s="35"/>
      <c r="F25" s="36">
        <f t="shared" si="0"/>
        <v>1020</v>
      </c>
      <c r="G25" s="36">
        <f t="shared" si="1"/>
        <v>1020</v>
      </c>
      <c r="H25" s="3"/>
    </row>
    <row r="26" spans="1:15" ht="15.6">
      <c r="A26" s="35">
        <v>1403</v>
      </c>
      <c r="B26" s="35">
        <v>1606269971</v>
      </c>
      <c r="C26" s="41" t="s">
        <v>162</v>
      </c>
      <c r="D26" s="5">
        <v>1</v>
      </c>
      <c r="E26" s="35"/>
      <c r="F26" s="36">
        <f t="shared" si="0"/>
        <v>1020</v>
      </c>
      <c r="G26" s="36">
        <f t="shared" si="1"/>
        <v>1020</v>
      </c>
      <c r="H26" s="3"/>
    </row>
    <row r="27" spans="1:15" ht="15.6">
      <c r="A27" s="35">
        <v>1402</v>
      </c>
      <c r="B27" s="35">
        <v>1605090028</v>
      </c>
      <c r="C27" s="41" t="s">
        <v>163</v>
      </c>
      <c r="D27" s="5">
        <v>1</v>
      </c>
      <c r="E27" s="35"/>
      <c r="F27" s="36">
        <f t="shared" si="0"/>
        <v>1020</v>
      </c>
      <c r="G27" s="36">
        <f t="shared" si="1"/>
        <v>1020</v>
      </c>
      <c r="H27" s="3"/>
    </row>
    <row r="28" spans="1:15" ht="15.6">
      <c r="A28" s="35">
        <v>1416</v>
      </c>
      <c r="B28" s="35">
        <v>1605090028</v>
      </c>
      <c r="C28" s="42" t="s">
        <v>233</v>
      </c>
      <c r="D28" s="5">
        <v>1</v>
      </c>
      <c r="E28" s="37"/>
      <c r="F28" s="36">
        <f t="shared" si="0"/>
        <v>1020</v>
      </c>
      <c r="G28" s="36">
        <f t="shared" si="1"/>
        <v>1020</v>
      </c>
      <c r="H28" s="3"/>
    </row>
    <row r="29" spans="1:15" ht="15.6">
      <c r="A29" s="35">
        <v>1415</v>
      </c>
      <c r="B29" s="35">
        <v>1605090028</v>
      </c>
      <c r="C29" s="42" t="s">
        <v>234</v>
      </c>
      <c r="D29" s="5">
        <v>1</v>
      </c>
      <c r="E29" s="37"/>
      <c r="F29" s="36">
        <f t="shared" si="0"/>
        <v>1020</v>
      </c>
      <c r="G29" s="36">
        <f t="shared" si="1"/>
        <v>1020</v>
      </c>
      <c r="H29" s="3"/>
    </row>
    <row r="30" spans="1:15">
      <c r="A30" s="35">
        <v>1412</v>
      </c>
      <c r="B30" s="35">
        <v>1406292860</v>
      </c>
      <c r="C30" s="42" t="s">
        <v>164</v>
      </c>
      <c r="D30" s="5">
        <v>1</v>
      </c>
      <c r="E30" s="37"/>
      <c r="F30" s="36">
        <f t="shared" si="0"/>
        <v>1020</v>
      </c>
      <c r="G30" s="36">
        <f t="shared" si="1"/>
        <v>1020</v>
      </c>
    </row>
    <row r="31" spans="1:15">
      <c r="A31" s="35">
        <v>1411</v>
      </c>
      <c r="B31" s="35">
        <v>12011488000</v>
      </c>
      <c r="C31" s="41" t="s">
        <v>165</v>
      </c>
      <c r="D31" s="5">
        <v>1</v>
      </c>
      <c r="E31" s="35"/>
      <c r="F31" s="36">
        <f t="shared" si="0"/>
        <v>1020</v>
      </c>
      <c r="G31" s="36">
        <f t="shared" si="1"/>
        <v>1020</v>
      </c>
    </row>
    <row r="32" spans="1:15">
      <c r="A32" s="35">
        <v>1410</v>
      </c>
      <c r="B32" s="35">
        <v>1409290260</v>
      </c>
      <c r="C32" s="41" t="s">
        <v>166</v>
      </c>
      <c r="D32" s="5">
        <v>1</v>
      </c>
      <c r="E32" s="35"/>
      <c r="F32" s="36">
        <f t="shared" si="0"/>
        <v>1020</v>
      </c>
      <c r="G32" s="36">
        <f t="shared" si="1"/>
        <v>1020</v>
      </c>
    </row>
    <row r="33" spans="1:7">
      <c r="A33" s="35">
        <v>1409</v>
      </c>
      <c r="B33" s="35">
        <v>1607160002</v>
      </c>
      <c r="C33" s="42" t="s">
        <v>167</v>
      </c>
      <c r="D33" s="5">
        <v>1</v>
      </c>
      <c r="E33" s="37"/>
      <c r="F33" s="36">
        <f t="shared" si="0"/>
        <v>1020</v>
      </c>
      <c r="G33" s="36">
        <f t="shared" si="1"/>
        <v>1020</v>
      </c>
    </row>
    <row r="34" spans="1:7">
      <c r="A34" s="35">
        <v>1408</v>
      </c>
      <c r="B34" s="35">
        <v>1606160230</v>
      </c>
      <c r="C34" s="41" t="s">
        <v>16</v>
      </c>
      <c r="D34" s="5">
        <v>1</v>
      </c>
      <c r="E34" s="35"/>
      <c r="F34" s="36">
        <f t="shared" si="0"/>
        <v>1020</v>
      </c>
      <c r="G34" s="36">
        <f t="shared" si="1"/>
        <v>1020</v>
      </c>
    </row>
    <row r="35" spans="1:7">
      <c r="A35" s="35">
        <v>1407</v>
      </c>
      <c r="B35" s="35">
        <v>1606160229</v>
      </c>
      <c r="C35" s="41" t="s">
        <v>17</v>
      </c>
      <c r="D35" s="5">
        <v>1</v>
      </c>
      <c r="E35" s="35"/>
      <c r="F35" s="36">
        <f t="shared" si="0"/>
        <v>1020</v>
      </c>
      <c r="G35" s="36">
        <f t="shared" si="1"/>
        <v>1020</v>
      </c>
    </row>
    <row r="36" spans="1:7">
      <c r="A36" s="38" t="s">
        <v>18</v>
      </c>
      <c r="B36" s="38">
        <v>2100024215</v>
      </c>
      <c r="C36" s="7" t="s">
        <v>168</v>
      </c>
      <c r="D36" s="6">
        <v>4</v>
      </c>
      <c r="E36" s="39"/>
      <c r="F36" s="36">
        <v>60</v>
      </c>
      <c r="G36" s="36">
        <f t="shared" si="1"/>
        <v>240</v>
      </c>
    </row>
    <row r="37" spans="1:7">
      <c r="A37" s="38" t="s">
        <v>20</v>
      </c>
      <c r="B37" s="38">
        <v>2100023833</v>
      </c>
      <c r="C37" s="7" t="s">
        <v>169</v>
      </c>
      <c r="D37" s="6">
        <v>4</v>
      </c>
      <c r="E37" s="39"/>
      <c r="F37" s="36">
        <v>60</v>
      </c>
      <c r="G37" s="36">
        <f t="shared" si="1"/>
        <v>240</v>
      </c>
    </row>
    <row r="38" spans="1:7">
      <c r="A38" s="38" t="s">
        <v>22</v>
      </c>
      <c r="B38" s="38">
        <v>2100024216</v>
      </c>
      <c r="C38" s="7" t="s">
        <v>170</v>
      </c>
      <c r="D38" s="6">
        <v>4</v>
      </c>
      <c r="E38" s="39"/>
      <c r="F38" s="36">
        <v>60</v>
      </c>
      <c r="G38" s="36">
        <f t="shared" si="1"/>
        <v>240</v>
      </c>
    </row>
    <row r="39" spans="1:7">
      <c r="A39" s="38" t="s">
        <v>24</v>
      </c>
      <c r="B39" s="38">
        <v>2100024217</v>
      </c>
      <c r="C39" s="7" t="s">
        <v>171</v>
      </c>
      <c r="D39" s="6">
        <v>4</v>
      </c>
      <c r="E39" s="39"/>
      <c r="F39" s="36">
        <v>60</v>
      </c>
      <c r="G39" s="36">
        <f t="shared" si="1"/>
        <v>240</v>
      </c>
    </row>
    <row r="40" spans="1:7">
      <c r="A40" s="38" t="s">
        <v>26</v>
      </c>
      <c r="B40" s="38">
        <v>2100024218</v>
      </c>
      <c r="C40" s="7" t="s">
        <v>172</v>
      </c>
      <c r="D40" s="6">
        <v>4</v>
      </c>
      <c r="E40" s="39"/>
      <c r="F40" s="36">
        <v>60</v>
      </c>
      <c r="G40" s="36">
        <f t="shared" si="1"/>
        <v>240</v>
      </c>
    </row>
    <row r="41" spans="1:7">
      <c r="A41" s="38" t="s">
        <v>28</v>
      </c>
      <c r="B41" s="38">
        <v>2100033655</v>
      </c>
      <c r="C41" s="7" t="s">
        <v>173</v>
      </c>
      <c r="D41" s="6">
        <v>4</v>
      </c>
      <c r="E41" s="39"/>
      <c r="F41" s="36">
        <v>60</v>
      </c>
      <c r="G41" s="36">
        <f t="shared" si="1"/>
        <v>240</v>
      </c>
    </row>
    <row r="42" spans="1:7">
      <c r="A42" s="38" t="s">
        <v>30</v>
      </c>
      <c r="B42" s="38">
        <v>2100024219</v>
      </c>
      <c r="C42" s="7" t="s">
        <v>174</v>
      </c>
      <c r="D42" s="6">
        <v>4</v>
      </c>
      <c r="E42" s="39"/>
      <c r="F42" s="36">
        <v>60</v>
      </c>
      <c r="G42" s="36">
        <f t="shared" si="1"/>
        <v>240</v>
      </c>
    </row>
    <row r="43" spans="1:7">
      <c r="A43" s="38" t="s">
        <v>32</v>
      </c>
      <c r="B43" s="38">
        <v>2100024299</v>
      </c>
      <c r="C43" s="7" t="s">
        <v>175</v>
      </c>
      <c r="D43" s="6">
        <v>4</v>
      </c>
      <c r="E43" s="39"/>
      <c r="F43" s="36">
        <v>60</v>
      </c>
      <c r="G43" s="36">
        <f t="shared" si="1"/>
        <v>240</v>
      </c>
    </row>
    <row r="44" spans="1:7">
      <c r="A44" s="38" t="s">
        <v>107</v>
      </c>
      <c r="B44" s="38">
        <v>2100000260</v>
      </c>
      <c r="C44" s="7" t="s">
        <v>176</v>
      </c>
      <c r="D44" s="6">
        <v>3</v>
      </c>
      <c r="E44" s="39"/>
      <c r="F44" s="36">
        <v>60</v>
      </c>
      <c r="G44" s="36">
        <f t="shared" si="1"/>
        <v>180</v>
      </c>
    </row>
    <row r="45" spans="1:7">
      <c r="A45" s="38" t="s">
        <v>115</v>
      </c>
      <c r="B45" s="38">
        <v>2100000262</v>
      </c>
      <c r="C45" s="7" t="s">
        <v>177</v>
      </c>
      <c r="D45" s="6">
        <v>4</v>
      </c>
      <c r="E45" s="39"/>
      <c r="F45" s="36">
        <v>60</v>
      </c>
      <c r="G45" s="36">
        <f t="shared" si="1"/>
        <v>240</v>
      </c>
    </row>
    <row r="46" spans="1:7">
      <c r="A46" s="38" t="s">
        <v>114</v>
      </c>
      <c r="B46" s="38">
        <v>2100000263</v>
      </c>
      <c r="C46" s="7" t="s">
        <v>178</v>
      </c>
      <c r="D46" s="6">
        <v>2</v>
      </c>
      <c r="E46" s="39"/>
      <c r="F46" s="36">
        <v>60</v>
      </c>
      <c r="G46" s="36">
        <f t="shared" si="1"/>
        <v>120</v>
      </c>
    </row>
    <row r="47" spans="1:7">
      <c r="A47" s="38" t="s">
        <v>34</v>
      </c>
      <c r="B47" s="38">
        <v>2100000264</v>
      </c>
      <c r="C47" s="7" t="s">
        <v>179</v>
      </c>
      <c r="D47" s="6">
        <v>1</v>
      </c>
      <c r="E47" s="39"/>
      <c r="F47" s="36">
        <v>60</v>
      </c>
      <c r="G47" s="36">
        <f t="shared" si="1"/>
        <v>60</v>
      </c>
    </row>
    <row r="48" spans="1:7">
      <c r="A48" s="38" t="s">
        <v>36</v>
      </c>
      <c r="B48" s="38">
        <v>2100038727</v>
      </c>
      <c r="C48" s="7" t="s">
        <v>180</v>
      </c>
      <c r="D48" s="6">
        <v>1</v>
      </c>
      <c r="E48" s="39"/>
      <c r="F48" s="36">
        <v>60</v>
      </c>
      <c r="G48" s="36">
        <f t="shared" si="1"/>
        <v>60</v>
      </c>
    </row>
    <row r="49" spans="1:7">
      <c r="A49" s="38" t="s">
        <v>116</v>
      </c>
      <c r="B49" s="38">
        <v>2100038807</v>
      </c>
      <c r="C49" s="7" t="s">
        <v>181</v>
      </c>
      <c r="D49" s="6">
        <v>3</v>
      </c>
      <c r="E49" s="39"/>
      <c r="F49" s="36">
        <v>60</v>
      </c>
      <c r="G49" s="36">
        <f t="shared" si="1"/>
        <v>180</v>
      </c>
    </row>
    <row r="50" spans="1:7">
      <c r="A50" s="38" t="s">
        <v>117</v>
      </c>
      <c r="B50" s="38">
        <v>2100028368</v>
      </c>
      <c r="C50" s="7" t="s">
        <v>182</v>
      </c>
      <c r="D50" s="6">
        <v>3</v>
      </c>
      <c r="E50" s="39"/>
      <c r="F50" s="36">
        <v>60</v>
      </c>
      <c r="G50" s="36">
        <f t="shared" si="1"/>
        <v>180</v>
      </c>
    </row>
    <row r="51" spans="1:7">
      <c r="A51" s="38" t="s">
        <v>118</v>
      </c>
      <c r="B51" s="38">
        <v>2100004807</v>
      </c>
      <c r="C51" s="7" t="s">
        <v>183</v>
      </c>
      <c r="D51" s="6">
        <v>3</v>
      </c>
      <c r="E51" s="39"/>
      <c r="F51" s="36">
        <v>60</v>
      </c>
      <c r="G51" s="36">
        <f t="shared" si="1"/>
        <v>180</v>
      </c>
    </row>
    <row r="52" spans="1:7">
      <c r="A52" s="5" t="s">
        <v>184</v>
      </c>
      <c r="B52" s="5">
        <v>2100024215</v>
      </c>
      <c r="C52" s="43" t="s">
        <v>39</v>
      </c>
      <c r="D52" s="5">
        <v>4</v>
      </c>
      <c r="E52" s="5"/>
      <c r="F52" s="36">
        <v>60</v>
      </c>
      <c r="G52" s="36">
        <f t="shared" si="1"/>
        <v>240</v>
      </c>
    </row>
    <row r="53" spans="1:7">
      <c r="A53" s="5" t="s">
        <v>185</v>
      </c>
      <c r="B53" s="5">
        <v>2100023833</v>
      </c>
      <c r="C53" s="43" t="s">
        <v>41</v>
      </c>
      <c r="D53" s="5">
        <v>4</v>
      </c>
      <c r="E53" s="5"/>
      <c r="F53" s="36">
        <v>60</v>
      </c>
      <c r="G53" s="36">
        <f t="shared" si="1"/>
        <v>240</v>
      </c>
    </row>
    <row r="54" spans="1:7">
      <c r="A54" s="5" t="s">
        <v>186</v>
      </c>
      <c r="B54" s="5">
        <v>2100024216</v>
      </c>
      <c r="C54" s="43" t="s">
        <v>43</v>
      </c>
      <c r="D54" s="5">
        <v>4</v>
      </c>
      <c r="E54" s="5"/>
      <c r="F54" s="36">
        <v>60</v>
      </c>
      <c r="G54" s="36">
        <f t="shared" si="1"/>
        <v>240</v>
      </c>
    </row>
    <row r="55" spans="1:7">
      <c r="A55" s="5" t="s">
        <v>187</v>
      </c>
      <c r="B55" s="5">
        <v>2100024217</v>
      </c>
      <c r="C55" s="43" t="s">
        <v>45</v>
      </c>
      <c r="D55" s="5">
        <v>4</v>
      </c>
      <c r="E55" s="5"/>
      <c r="F55" s="36">
        <v>60</v>
      </c>
      <c r="G55" s="36">
        <f t="shared" si="1"/>
        <v>240</v>
      </c>
    </row>
    <row r="56" spans="1:7">
      <c r="A56" s="5" t="s">
        <v>188</v>
      </c>
      <c r="B56" s="5">
        <v>2100024218</v>
      </c>
      <c r="C56" s="43" t="s">
        <v>47</v>
      </c>
      <c r="D56" s="5">
        <v>4</v>
      </c>
      <c r="E56" s="5"/>
      <c r="F56" s="36">
        <v>60</v>
      </c>
      <c r="G56" s="36">
        <f t="shared" si="1"/>
        <v>240</v>
      </c>
    </row>
    <row r="57" spans="1:7">
      <c r="A57" s="5" t="s">
        <v>189</v>
      </c>
      <c r="B57" s="5">
        <v>2100033655</v>
      </c>
      <c r="C57" s="43" t="s">
        <v>49</v>
      </c>
      <c r="D57" s="5">
        <v>4</v>
      </c>
      <c r="E57" s="5"/>
      <c r="F57" s="36">
        <v>60</v>
      </c>
      <c r="G57" s="36">
        <f t="shared" si="1"/>
        <v>240</v>
      </c>
    </row>
    <row r="58" spans="1:7">
      <c r="A58" s="5" t="s">
        <v>190</v>
      </c>
      <c r="B58" s="5">
        <v>2100024219</v>
      </c>
      <c r="C58" s="43" t="s">
        <v>51</v>
      </c>
      <c r="D58" s="5">
        <v>3</v>
      </c>
      <c r="E58" s="5"/>
      <c r="F58" s="36">
        <v>60</v>
      </c>
      <c r="G58" s="36">
        <f t="shared" si="1"/>
        <v>180</v>
      </c>
    </row>
    <row r="59" spans="1:7">
      <c r="A59" s="5" t="s">
        <v>191</v>
      </c>
      <c r="B59" s="5">
        <v>2100024299</v>
      </c>
      <c r="C59" s="43" t="s">
        <v>53</v>
      </c>
      <c r="D59" s="5">
        <v>4</v>
      </c>
      <c r="E59" s="5"/>
      <c r="F59" s="36">
        <v>60</v>
      </c>
      <c r="G59" s="36">
        <f t="shared" si="1"/>
        <v>240</v>
      </c>
    </row>
    <row r="60" spans="1:7">
      <c r="A60" s="5" t="s">
        <v>192</v>
      </c>
      <c r="B60" s="5">
        <v>2100024220</v>
      </c>
      <c r="C60" s="43" t="s">
        <v>55</v>
      </c>
      <c r="D60" s="5">
        <v>4</v>
      </c>
      <c r="E60" s="5"/>
      <c r="F60" s="36">
        <v>60</v>
      </c>
      <c r="G60" s="36">
        <f t="shared" si="1"/>
        <v>240</v>
      </c>
    </row>
    <row r="61" spans="1:7">
      <c r="A61" s="5" t="s">
        <v>193</v>
      </c>
      <c r="B61" s="5">
        <v>2100038727</v>
      </c>
      <c r="C61" s="43" t="s">
        <v>57</v>
      </c>
      <c r="D61" s="5">
        <v>2</v>
      </c>
      <c r="E61" s="5"/>
      <c r="F61" s="36">
        <v>60</v>
      </c>
      <c r="G61" s="36">
        <f t="shared" si="1"/>
        <v>120</v>
      </c>
    </row>
    <row r="62" spans="1:7">
      <c r="A62" s="5" t="s">
        <v>194</v>
      </c>
      <c r="B62" s="5">
        <v>2100038807</v>
      </c>
      <c r="C62" s="43" t="s">
        <v>59</v>
      </c>
      <c r="D62" s="5">
        <v>4</v>
      </c>
      <c r="E62" s="5"/>
      <c r="F62" s="36">
        <v>60</v>
      </c>
      <c r="G62" s="36">
        <f t="shared" si="1"/>
        <v>240</v>
      </c>
    </row>
    <row r="63" spans="1:7">
      <c r="A63" s="5" t="s">
        <v>195</v>
      </c>
      <c r="B63" s="5">
        <v>2100028368</v>
      </c>
      <c r="C63" s="43" t="s">
        <v>61</v>
      </c>
      <c r="D63" s="5">
        <v>4</v>
      </c>
      <c r="E63" s="5"/>
      <c r="F63" s="36">
        <v>60</v>
      </c>
      <c r="G63" s="36">
        <f t="shared" si="1"/>
        <v>240</v>
      </c>
    </row>
    <row r="64" spans="1:7">
      <c r="A64" s="5" t="s">
        <v>196</v>
      </c>
      <c r="B64" s="5">
        <v>2102014003</v>
      </c>
      <c r="C64" s="43" t="s">
        <v>63</v>
      </c>
      <c r="D64" s="5">
        <v>1</v>
      </c>
      <c r="E64" s="5"/>
      <c r="F64" s="36">
        <f>600+180</f>
        <v>780</v>
      </c>
      <c r="G64" s="36">
        <f t="shared" si="1"/>
        <v>780</v>
      </c>
    </row>
    <row r="65" spans="1:7">
      <c r="A65" s="5" t="s">
        <v>198</v>
      </c>
      <c r="B65" s="5">
        <v>2102014004</v>
      </c>
      <c r="C65" s="43" t="s">
        <v>65</v>
      </c>
      <c r="D65" s="5">
        <v>1</v>
      </c>
      <c r="E65" s="5"/>
      <c r="F65" s="36">
        <f t="shared" ref="F65:F77" si="2">600+180</f>
        <v>780</v>
      </c>
      <c r="G65" s="36">
        <f t="shared" si="1"/>
        <v>780</v>
      </c>
    </row>
    <row r="66" spans="1:7">
      <c r="A66" s="5" t="s">
        <v>197</v>
      </c>
      <c r="B66" s="5">
        <v>2100000260</v>
      </c>
      <c r="C66" s="43" t="s">
        <v>67</v>
      </c>
      <c r="D66" s="5">
        <v>1</v>
      </c>
      <c r="E66" s="5"/>
      <c r="F66" s="36">
        <f t="shared" si="2"/>
        <v>780</v>
      </c>
      <c r="G66" s="36">
        <f t="shared" si="1"/>
        <v>780</v>
      </c>
    </row>
    <row r="67" spans="1:7">
      <c r="A67" s="5" t="s">
        <v>199</v>
      </c>
      <c r="B67" s="5">
        <v>2100000262</v>
      </c>
      <c r="C67" s="43" t="s">
        <v>69</v>
      </c>
      <c r="D67" s="5">
        <v>1</v>
      </c>
      <c r="E67" s="5"/>
      <c r="F67" s="36">
        <f t="shared" si="2"/>
        <v>780</v>
      </c>
      <c r="G67" s="36">
        <f t="shared" si="1"/>
        <v>780</v>
      </c>
    </row>
    <row r="68" spans="1:7">
      <c r="A68" s="5" t="s">
        <v>200</v>
      </c>
      <c r="B68" s="5">
        <v>2100000263</v>
      </c>
      <c r="C68" s="43" t="s">
        <v>71</v>
      </c>
      <c r="D68" s="5">
        <v>1</v>
      </c>
      <c r="E68" s="5"/>
      <c r="F68" s="36">
        <f t="shared" si="2"/>
        <v>780</v>
      </c>
      <c r="G68" s="36">
        <f t="shared" si="1"/>
        <v>780</v>
      </c>
    </row>
    <row r="69" spans="1:7">
      <c r="A69" s="5" t="s">
        <v>202</v>
      </c>
      <c r="B69" s="5">
        <v>2100000264</v>
      </c>
      <c r="C69" s="43" t="s">
        <v>73</v>
      </c>
      <c r="D69" s="5">
        <v>1</v>
      </c>
      <c r="E69" s="5"/>
      <c r="F69" s="36">
        <f t="shared" si="2"/>
        <v>780</v>
      </c>
      <c r="G69" s="36">
        <f t="shared" si="1"/>
        <v>780</v>
      </c>
    </row>
    <row r="70" spans="1:7">
      <c r="A70" s="5" t="s">
        <v>201</v>
      </c>
      <c r="B70" s="5">
        <v>2000115332</v>
      </c>
      <c r="C70" s="43" t="s">
        <v>75</v>
      </c>
      <c r="D70" s="5">
        <v>1</v>
      </c>
      <c r="E70" s="5"/>
      <c r="F70" s="36">
        <f t="shared" si="2"/>
        <v>780</v>
      </c>
      <c r="G70" s="36">
        <f t="shared" si="1"/>
        <v>780</v>
      </c>
    </row>
    <row r="71" spans="1:7">
      <c r="A71" s="5" t="s">
        <v>203</v>
      </c>
      <c r="B71" s="5">
        <v>2100000202</v>
      </c>
      <c r="C71" s="43" t="s">
        <v>77</v>
      </c>
      <c r="D71" s="5">
        <v>1</v>
      </c>
      <c r="E71" s="5"/>
      <c r="F71" s="36">
        <f t="shared" si="2"/>
        <v>780</v>
      </c>
      <c r="G71" s="36">
        <f t="shared" si="1"/>
        <v>780</v>
      </c>
    </row>
    <row r="72" spans="1:7">
      <c r="A72" s="5" t="s">
        <v>204</v>
      </c>
      <c r="B72" s="5">
        <v>2100002814</v>
      </c>
      <c r="C72" s="43" t="s">
        <v>79</v>
      </c>
      <c r="D72" s="5">
        <v>1</v>
      </c>
      <c r="E72" s="5"/>
      <c r="F72" s="36">
        <f t="shared" si="2"/>
        <v>780</v>
      </c>
      <c r="G72" s="36">
        <f t="shared" si="1"/>
        <v>780</v>
      </c>
    </row>
    <row r="73" spans="1:7">
      <c r="A73" s="5" t="s">
        <v>205</v>
      </c>
      <c r="B73" s="5">
        <v>2100002815</v>
      </c>
      <c r="C73" s="43" t="s">
        <v>81</v>
      </c>
      <c r="D73" s="5">
        <v>1</v>
      </c>
      <c r="E73" s="5"/>
      <c r="F73" s="36">
        <f t="shared" si="2"/>
        <v>780</v>
      </c>
      <c r="G73" s="36">
        <f t="shared" si="1"/>
        <v>780</v>
      </c>
    </row>
    <row r="74" spans="1:7">
      <c r="A74" s="5" t="s">
        <v>202</v>
      </c>
      <c r="B74" s="5">
        <v>2100000202</v>
      </c>
      <c r="C74" s="43" t="s">
        <v>83</v>
      </c>
      <c r="D74" s="5">
        <v>1</v>
      </c>
      <c r="E74" s="5"/>
      <c r="F74" s="36">
        <f t="shared" si="2"/>
        <v>780</v>
      </c>
      <c r="G74" s="36">
        <f t="shared" si="1"/>
        <v>780</v>
      </c>
    </row>
    <row r="75" spans="1:7">
      <c r="A75" s="5" t="s">
        <v>201</v>
      </c>
      <c r="B75" s="5">
        <v>2100002814</v>
      </c>
      <c r="C75" s="43" t="s">
        <v>85</v>
      </c>
      <c r="D75" s="5">
        <v>1</v>
      </c>
      <c r="E75" s="5"/>
      <c r="F75" s="36">
        <f t="shared" si="2"/>
        <v>780</v>
      </c>
      <c r="G75" s="36">
        <f t="shared" si="1"/>
        <v>780</v>
      </c>
    </row>
    <row r="76" spans="1:7">
      <c r="A76" s="5" t="s">
        <v>204</v>
      </c>
      <c r="B76" s="5">
        <v>2100002815</v>
      </c>
      <c r="C76" s="43" t="s">
        <v>87</v>
      </c>
      <c r="D76" s="5">
        <v>1</v>
      </c>
      <c r="E76" s="5"/>
      <c r="F76" s="36">
        <f t="shared" si="2"/>
        <v>780</v>
      </c>
      <c r="G76" s="36">
        <f t="shared" si="1"/>
        <v>780</v>
      </c>
    </row>
    <row r="77" spans="1:7">
      <c r="A77" s="5" t="s">
        <v>205</v>
      </c>
      <c r="B77" s="5">
        <v>2100000263</v>
      </c>
      <c r="C77" s="43" t="s">
        <v>89</v>
      </c>
      <c r="D77" s="5">
        <v>1</v>
      </c>
      <c r="E77" s="5"/>
      <c r="F77" s="36">
        <f t="shared" si="2"/>
        <v>780</v>
      </c>
      <c r="G77" s="36">
        <f t="shared" si="1"/>
        <v>780</v>
      </c>
    </row>
    <row r="78" spans="1:7">
      <c r="A78" s="5" t="s">
        <v>206</v>
      </c>
      <c r="B78" s="5">
        <v>2100028171</v>
      </c>
      <c r="C78" s="43" t="s">
        <v>90</v>
      </c>
      <c r="D78" s="5">
        <v>4</v>
      </c>
      <c r="E78" s="5"/>
      <c r="F78" s="36">
        <v>48</v>
      </c>
      <c r="G78" s="36">
        <f t="shared" si="1"/>
        <v>192</v>
      </c>
    </row>
    <row r="79" spans="1:7">
      <c r="A79" s="5" t="s">
        <v>207</v>
      </c>
      <c r="B79" s="5">
        <v>2000103713</v>
      </c>
      <c r="C79" s="43" t="s">
        <v>105</v>
      </c>
      <c r="D79" s="5">
        <v>4</v>
      </c>
      <c r="E79" s="5"/>
      <c r="F79" s="36">
        <v>48</v>
      </c>
      <c r="G79" s="36">
        <f t="shared" si="1"/>
        <v>192</v>
      </c>
    </row>
    <row r="80" spans="1:7">
      <c r="A80" s="5" t="s">
        <v>208</v>
      </c>
      <c r="B80" s="5">
        <v>2100042949</v>
      </c>
      <c r="C80" s="43" t="s">
        <v>91</v>
      </c>
      <c r="D80" s="5">
        <v>4</v>
      </c>
      <c r="E80" s="5"/>
      <c r="F80" s="36">
        <v>48</v>
      </c>
      <c r="G80" s="36">
        <f t="shared" si="1"/>
        <v>192</v>
      </c>
    </row>
    <row r="81" spans="1:7">
      <c r="A81" s="5" t="s">
        <v>209</v>
      </c>
      <c r="B81" s="5">
        <v>2100004423</v>
      </c>
      <c r="C81" s="43" t="s">
        <v>92</v>
      </c>
      <c r="D81" s="5">
        <v>4</v>
      </c>
      <c r="E81" s="5"/>
      <c r="F81" s="36">
        <v>48</v>
      </c>
      <c r="G81" s="36">
        <f t="shared" si="1"/>
        <v>192</v>
      </c>
    </row>
    <row r="82" spans="1:7">
      <c r="A82" s="5" t="s">
        <v>210</v>
      </c>
      <c r="B82" s="5">
        <v>2100028173</v>
      </c>
      <c r="C82" s="43" t="s">
        <v>104</v>
      </c>
      <c r="D82" s="5">
        <v>4</v>
      </c>
      <c r="E82" s="5"/>
      <c r="F82" s="36">
        <v>48</v>
      </c>
      <c r="G82" s="36">
        <f t="shared" si="1"/>
        <v>192</v>
      </c>
    </row>
    <row r="83" spans="1:7">
      <c r="A83" s="5" t="s">
        <v>211</v>
      </c>
      <c r="B83" s="5">
        <v>2100036749</v>
      </c>
      <c r="C83" s="43" t="s">
        <v>93</v>
      </c>
      <c r="D83" s="5">
        <v>4</v>
      </c>
      <c r="E83" s="5"/>
      <c r="F83" s="36">
        <v>48</v>
      </c>
      <c r="G83" s="36">
        <f t="shared" si="1"/>
        <v>192</v>
      </c>
    </row>
    <row r="84" spans="1:7">
      <c r="A84" s="5" t="s">
        <v>212</v>
      </c>
      <c r="B84" s="5">
        <v>2100020125</v>
      </c>
      <c r="C84" s="43" t="s">
        <v>106</v>
      </c>
      <c r="D84" s="5">
        <v>4</v>
      </c>
      <c r="E84" s="5"/>
      <c r="F84" s="36">
        <v>48</v>
      </c>
      <c r="G84" s="36">
        <f t="shared" si="1"/>
        <v>192</v>
      </c>
    </row>
    <row r="85" spans="1:7">
      <c r="A85" s="5" t="s">
        <v>213</v>
      </c>
      <c r="B85" s="5">
        <v>2000115774</v>
      </c>
      <c r="C85" s="43" t="s">
        <v>95</v>
      </c>
      <c r="D85" s="5">
        <v>4</v>
      </c>
      <c r="E85" s="5"/>
      <c r="F85" s="36">
        <v>48</v>
      </c>
      <c r="G85" s="36">
        <f t="shared" si="1"/>
        <v>192</v>
      </c>
    </row>
    <row r="86" spans="1:7">
      <c r="A86" s="5" t="s">
        <v>214</v>
      </c>
      <c r="B86" s="5">
        <v>2100004145</v>
      </c>
      <c r="C86" s="43" t="s">
        <v>96</v>
      </c>
      <c r="D86" s="5">
        <v>4</v>
      </c>
      <c r="E86" s="5"/>
      <c r="F86" s="36">
        <v>48</v>
      </c>
      <c r="G86" s="36">
        <f t="shared" si="1"/>
        <v>192</v>
      </c>
    </row>
    <row r="87" spans="1:7">
      <c r="A87" s="5" t="s">
        <v>215</v>
      </c>
      <c r="B87" s="5">
        <v>2100028737</v>
      </c>
      <c r="C87" s="43" t="s">
        <v>97</v>
      </c>
      <c r="D87" s="5">
        <v>4</v>
      </c>
      <c r="E87" s="5"/>
      <c r="F87" s="36">
        <v>48</v>
      </c>
      <c r="G87" s="36">
        <f t="shared" si="1"/>
        <v>192</v>
      </c>
    </row>
    <row r="88" spans="1:7">
      <c r="A88" s="5" t="s">
        <v>216</v>
      </c>
      <c r="B88" s="5">
        <v>2100029365</v>
      </c>
      <c r="C88" s="43" t="s">
        <v>98</v>
      </c>
      <c r="D88" s="5">
        <v>4</v>
      </c>
      <c r="E88" s="5"/>
      <c r="F88" s="36">
        <v>48</v>
      </c>
      <c r="G88" s="36">
        <f t="shared" ref="G88:G104" si="3">+D88*F88</f>
        <v>192</v>
      </c>
    </row>
    <row r="89" spans="1:7">
      <c r="A89" s="5" t="s">
        <v>217</v>
      </c>
      <c r="B89" s="5">
        <v>2100042951</v>
      </c>
      <c r="C89" s="43" t="s">
        <v>99</v>
      </c>
      <c r="D89" s="5">
        <v>4</v>
      </c>
      <c r="E89" s="5"/>
      <c r="F89" s="36">
        <v>48</v>
      </c>
      <c r="G89" s="36">
        <f t="shared" si="3"/>
        <v>192</v>
      </c>
    </row>
    <row r="90" spans="1:7">
      <c r="A90" s="5" t="s">
        <v>218</v>
      </c>
      <c r="B90" s="5">
        <v>2100000392</v>
      </c>
      <c r="C90" s="43" t="s">
        <v>100</v>
      </c>
      <c r="D90" s="5">
        <v>4</v>
      </c>
      <c r="E90" s="5"/>
      <c r="F90" s="36">
        <v>48</v>
      </c>
      <c r="G90" s="36">
        <f t="shared" si="3"/>
        <v>192</v>
      </c>
    </row>
    <row r="91" spans="1:7">
      <c r="A91" s="5" t="s">
        <v>219</v>
      </c>
      <c r="B91" s="5">
        <v>2100041278</v>
      </c>
      <c r="C91" s="43" t="s">
        <v>102</v>
      </c>
      <c r="D91" s="5">
        <v>4</v>
      </c>
      <c r="E91" s="5"/>
      <c r="F91" s="36">
        <v>48</v>
      </c>
      <c r="G91" s="36">
        <f t="shared" si="3"/>
        <v>192</v>
      </c>
    </row>
    <row r="92" spans="1:7">
      <c r="A92" s="5" t="s">
        <v>220</v>
      </c>
      <c r="B92" s="5">
        <v>2000096332</v>
      </c>
      <c r="C92" s="43" t="s">
        <v>103</v>
      </c>
      <c r="D92" s="5">
        <v>4</v>
      </c>
      <c r="E92" s="5"/>
      <c r="F92" s="36">
        <v>48</v>
      </c>
      <c r="G92" s="36">
        <f t="shared" si="3"/>
        <v>192</v>
      </c>
    </row>
    <row r="93" spans="1:7">
      <c r="A93" s="40" t="s">
        <v>221</v>
      </c>
      <c r="B93" s="40">
        <v>2000094601</v>
      </c>
      <c r="C93" s="4" t="s">
        <v>119</v>
      </c>
      <c r="D93" s="5">
        <v>4</v>
      </c>
      <c r="E93" s="40"/>
      <c r="F93" s="36">
        <v>42</v>
      </c>
      <c r="G93" s="36">
        <f t="shared" si="3"/>
        <v>168</v>
      </c>
    </row>
    <row r="94" spans="1:7">
      <c r="A94" s="40" t="s">
        <v>222</v>
      </c>
      <c r="B94" s="40">
        <v>2000066163</v>
      </c>
      <c r="C94" s="4" t="s">
        <v>120</v>
      </c>
      <c r="D94" s="5">
        <v>4</v>
      </c>
      <c r="E94" s="40"/>
      <c r="F94" s="36">
        <v>42</v>
      </c>
      <c r="G94" s="36">
        <f t="shared" si="3"/>
        <v>168</v>
      </c>
    </row>
    <row r="95" spans="1:7">
      <c r="A95" s="40" t="s">
        <v>223</v>
      </c>
      <c r="B95" s="40">
        <v>2100045107</v>
      </c>
      <c r="C95" s="4" t="s">
        <v>121</v>
      </c>
      <c r="D95" s="5">
        <v>4</v>
      </c>
      <c r="E95" s="40"/>
      <c r="F95" s="36">
        <v>42</v>
      </c>
      <c r="G95" s="36">
        <f t="shared" si="3"/>
        <v>168</v>
      </c>
    </row>
    <row r="96" spans="1:7">
      <c r="A96" s="40" t="s">
        <v>224</v>
      </c>
      <c r="B96" s="40">
        <v>2100041280</v>
      </c>
      <c r="C96" s="4" t="s">
        <v>122</v>
      </c>
      <c r="D96" s="5">
        <v>4</v>
      </c>
      <c r="E96" s="40"/>
      <c r="F96" s="36">
        <v>42</v>
      </c>
      <c r="G96" s="36">
        <f t="shared" si="3"/>
        <v>168</v>
      </c>
    </row>
    <row r="97" spans="1:8">
      <c r="A97" s="40" t="s">
        <v>225</v>
      </c>
      <c r="B97" s="40">
        <v>2100054532</v>
      </c>
      <c r="C97" s="4" t="s">
        <v>123</v>
      </c>
      <c r="D97" s="5">
        <v>4</v>
      </c>
      <c r="E97" s="40"/>
      <c r="F97" s="36">
        <v>42</v>
      </c>
      <c r="G97" s="36">
        <f t="shared" si="3"/>
        <v>168</v>
      </c>
    </row>
    <row r="98" spans="1:8">
      <c r="A98" s="40" t="s">
        <v>226</v>
      </c>
      <c r="B98" s="40">
        <v>1800054856</v>
      </c>
      <c r="C98" s="4" t="s">
        <v>124</v>
      </c>
      <c r="D98" s="5">
        <v>4</v>
      </c>
      <c r="E98" s="40"/>
      <c r="F98" s="36">
        <v>42</v>
      </c>
      <c r="G98" s="36">
        <f t="shared" si="3"/>
        <v>168</v>
      </c>
    </row>
    <row r="99" spans="1:8">
      <c r="A99" s="40" t="s">
        <v>227</v>
      </c>
      <c r="B99" s="40">
        <v>1800054530</v>
      </c>
      <c r="C99" s="4" t="s">
        <v>125</v>
      </c>
      <c r="D99" s="5">
        <v>4</v>
      </c>
      <c r="E99" s="40"/>
      <c r="F99" s="36">
        <v>42</v>
      </c>
      <c r="G99" s="36">
        <f t="shared" si="3"/>
        <v>168</v>
      </c>
    </row>
    <row r="100" spans="1:8">
      <c r="A100" s="40" t="s">
        <v>228</v>
      </c>
      <c r="B100" s="40">
        <v>2000031263</v>
      </c>
      <c r="C100" s="4" t="s">
        <v>126</v>
      </c>
      <c r="D100" s="5">
        <v>4</v>
      </c>
      <c r="E100" s="40"/>
      <c r="F100" s="36">
        <v>42</v>
      </c>
      <c r="G100" s="36">
        <f t="shared" si="3"/>
        <v>168</v>
      </c>
    </row>
    <row r="101" spans="1:8">
      <c r="A101" s="40" t="s">
        <v>229</v>
      </c>
      <c r="B101" s="40">
        <v>2100029551</v>
      </c>
      <c r="C101" s="4" t="s">
        <v>130</v>
      </c>
      <c r="D101" s="5">
        <v>4</v>
      </c>
      <c r="E101" s="40"/>
      <c r="F101" s="36">
        <v>42</v>
      </c>
      <c r="G101" s="36">
        <f t="shared" si="3"/>
        <v>168</v>
      </c>
    </row>
    <row r="102" spans="1:8">
      <c r="A102" s="40" t="s">
        <v>230</v>
      </c>
      <c r="B102" s="40">
        <v>2100036153</v>
      </c>
      <c r="C102" s="4" t="s">
        <v>127</v>
      </c>
      <c r="D102" s="5">
        <v>4</v>
      </c>
      <c r="E102" s="40"/>
      <c r="F102" s="36">
        <v>42</v>
      </c>
      <c r="G102" s="36">
        <f t="shared" si="3"/>
        <v>168</v>
      </c>
    </row>
    <row r="103" spans="1:8">
      <c r="A103" s="40" t="s">
        <v>231</v>
      </c>
      <c r="B103" s="40">
        <v>2100025108</v>
      </c>
      <c r="C103" s="4" t="s">
        <v>129</v>
      </c>
      <c r="D103" s="5">
        <v>4</v>
      </c>
      <c r="E103" s="40"/>
      <c r="F103" s="36">
        <v>42</v>
      </c>
      <c r="G103" s="36">
        <f t="shared" si="3"/>
        <v>168</v>
      </c>
    </row>
    <row r="104" spans="1:8">
      <c r="A104" s="40" t="s">
        <v>232</v>
      </c>
      <c r="B104" s="40">
        <v>1800067249</v>
      </c>
      <c r="C104" s="4" t="s">
        <v>128</v>
      </c>
      <c r="D104" s="5">
        <v>4</v>
      </c>
      <c r="E104" s="40"/>
      <c r="F104" s="36">
        <v>42</v>
      </c>
      <c r="G104" s="36">
        <f t="shared" si="3"/>
        <v>168</v>
      </c>
    </row>
    <row r="105" spans="1:8" ht="15.6">
      <c r="A105" s="46"/>
      <c r="B105" s="44"/>
      <c r="C105" s="44"/>
      <c r="D105" s="44"/>
      <c r="E105" s="44"/>
      <c r="F105" s="48" t="s">
        <v>153</v>
      </c>
      <c r="G105" s="51">
        <f>SUM(G23:G104)</f>
        <v>34896</v>
      </c>
      <c r="H105" s="47"/>
    </row>
    <row r="106" spans="1:8" ht="15.6">
      <c r="A106" s="46"/>
      <c r="B106" s="44"/>
      <c r="C106" s="44"/>
      <c r="D106" s="44"/>
      <c r="E106" s="44"/>
      <c r="F106" s="50" t="s">
        <v>154</v>
      </c>
      <c r="G106" s="49">
        <f>+G105*0.12</f>
        <v>4187.5199999999995</v>
      </c>
      <c r="H106" s="47"/>
    </row>
    <row r="107" spans="1:8" ht="15.6">
      <c r="A107" s="46"/>
      <c r="B107" s="44"/>
      <c r="C107" s="44"/>
      <c r="D107" s="44"/>
      <c r="E107" s="44"/>
      <c r="F107" s="48" t="s">
        <v>4</v>
      </c>
      <c r="G107" s="49">
        <f>+G105+G106</f>
        <v>39083.519999999997</v>
      </c>
      <c r="H107" s="47"/>
    </row>
    <row r="108" spans="1:8">
      <c r="A108" s="46"/>
      <c r="B108" s="44"/>
      <c r="C108" s="44"/>
      <c r="D108" s="44"/>
      <c r="E108" s="44"/>
      <c r="F108" s="45"/>
      <c r="G108" s="45"/>
      <c r="H108" s="47"/>
    </row>
    <row r="111" spans="1:8" s="52" customFormat="1" ht="16.2" thickBot="1">
      <c r="A111" s="52" t="s">
        <v>155</v>
      </c>
      <c r="C111" s="53"/>
    </row>
    <row r="112" spans="1:8" s="52" customFormat="1" ht="15.6"/>
    <row r="113" spans="1:3" s="52" customFormat="1" ht="15.6"/>
    <row r="114" spans="1:3" s="52" customFormat="1" ht="15.6"/>
    <row r="115" spans="1:3" s="52" customFormat="1" ht="16.2" thickBot="1">
      <c r="A115" s="52" t="s">
        <v>156</v>
      </c>
      <c r="C115" s="53"/>
    </row>
    <row r="116" spans="1:3" s="52" customFormat="1" ht="15.6"/>
    <row r="117" spans="1:3" customFormat="1" ht="14.4"/>
    <row r="118" spans="1:3" customFormat="1" ht="14.4"/>
    <row r="119" spans="1:3" s="52" customFormat="1" ht="16.2" thickBot="1">
      <c r="A119" s="52" t="s">
        <v>157</v>
      </c>
      <c r="C119" s="53"/>
    </row>
    <row r="120" spans="1:3" s="52" customFormat="1" ht="15.6"/>
    <row r="121" spans="1:3" s="56" customFormat="1" ht="20.100000000000001" customHeight="1">
      <c r="A121" s="54"/>
      <c r="B121" s="54"/>
      <c r="C121" s="55"/>
    </row>
    <row r="122" spans="1:3" s="56" customFormat="1" ht="20.100000000000001" customHeight="1" thickBot="1">
      <c r="A122" s="52" t="s">
        <v>158</v>
      </c>
      <c r="B122" s="52"/>
      <c r="C122" s="53"/>
    </row>
  </sheetData>
  <mergeCells count="4">
    <mergeCell ref="A2:G2"/>
    <mergeCell ref="A3:G3"/>
    <mergeCell ref="A4:G4"/>
    <mergeCell ref="N4:O5"/>
  </mergeCells>
  <phoneticPr fontId="7" type="noConversion"/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534F-8E61-486B-A32A-3623A824F73E}">
  <sheetPr>
    <pageSetUpPr fitToPage="1"/>
  </sheetPr>
  <dimension ref="A1:P122"/>
  <sheetViews>
    <sheetView showGridLines="0" tabSelected="1" zoomScale="85" zoomScaleNormal="85" workbookViewId="0">
      <selection activeCell="A7" sqref="A7"/>
    </sheetView>
  </sheetViews>
  <sheetFormatPr baseColWidth="10" defaultColWidth="17.5546875" defaultRowHeight="15"/>
  <cols>
    <col min="1" max="1" width="18.109375" style="2" customWidth="1"/>
    <col min="2" max="2" width="18.44140625" style="2" customWidth="1"/>
    <col min="3" max="3" width="68" style="2" customWidth="1"/>
    <col min="4" max="4" width="20.88671875" style="2" customWidth="1"/>
    <col min="5" max="5" width="19.6640625" style="2" customWidth="1"/>
    <col min="6" max="6" width="18.88671875" style="2" customWidth="1"/>
    <col min="7" max="7" width="22.109375" style="2" customWidth="1"/>
    <col min="8" max="16384" width="17.5546875" style="2"/>
  </cols>
  <sheetData>
    <row r="1" spans="1:16" customFormat="1" ht="24" customHeight="1">
      <c r="B1" s="58"/>
      <c r="C1" s="58"/>
      <c r="D1" s="59"/>
      <c r="E1" s="59"/>
      <c r="F1" s="59"/>
      <c r="G1" s="59"/>
      <c r="H1" s="59"/>
      <c r="I1" s="59"/>
      <c r="J1" s="59"/>
      <c r="K1" s="59"/>
      <c r="L1" s="60"/>
      <c r="M1" s="61"/>
    </row>
    <row r="2" spans="1:16" customFormat="1" ht="17.399999999999999">
      <c r="A2" s="64" t="s">
        <v>0</v>
      </c>
      <c r="B2" s="64"/>
      <c r="C2" s="64"/>
      <c r="D2" s="64"/>
      <c r="E2" s="64"/>
      <c r="F2" s="64"/>
      <c r="G2" s="64"/>
      <c r="H2" s="59"/>
      <c r="I2" s="59"/>
      <c r="J2" s="59"/>
      <c r="K2" s="59"/>
      <c r="L2" s="60"/>
      <c r="M2" s="61"/>
    </row>
    <row r="3" spans="1:16" customFormat="1" ht="22.8">
      <c r="A3" s="64" t="s">
        <v>1</v>
      </c>
      <c r="B3" s="64"/>
      <c r="C3" s="64"/>
      <c r="D3" s="64"/>
      <c r="E3" s="64"/>
      <c r="F3" s="64"/>
      <c r="G3" s="64"/>
      <c r="H3" s="62"/>
      <c r="I3" s="62"/>
      <c r="J3" s="62"/>
      <c r="K3" s="62"/>
      <c r="L3" s="62"/>
      <c r="M3" s="62"/>
    </row>
    <row r="4" spans="1:16" customFormat="1" ht="22.8">
      <c r="A4" s="66" t="s">
        <v>133</v>
      </c>
      <c r="B4" s="66"/>
      <c r="C4" s="66"/>
      <c r="D4" s="66"/>
      <c r="E4" s="66"/>
      <c r="F4" s="66"/>
      <c r="G4" s="66"/>
      <c r="H4" s="62"/>
      <c r="I4" s="62"/>
      <c r="J4" s="62"/>
      <c r="K4" s="62"/>
      <c r="L4" s="62"/>
      <c r="M4" s="62"/>
      <c r="N4" s="65"/>
      <c r="O4" s="65"/>
      <c r="P4" s="10"/>
    </row>
    <row r="5" spans="1:16" s="10" customFormat="1" ht="20.100000000000001" customHeight="1">
      <c r="N5" s="65"/>
      <c r="O5" s="65"/>
    </row>
    <row r="6" spans="1:16" s="10" customFormat="1" ht="20.100000000000001" customHeight="1">
      <c r="N6" s="11"/>
      <c r="O6" s="11"/>
    </row>
    <row r="7" spans="1:16" s="10" customFormat="1" ht="20.100000000000001" customHeight="1">
      <c r="A7" s="12" t="s">
        <v>134</v>
      </c>
      <c r="B7" s="12"/>
      <c r="C7" s="63">
        <f ca="1">NOW()</f>
        <v>44798.602995601854</v>
      </c>
      <c r="D7" s="12" t="s">
        <v>135</v>
      </c>
      <c r="E7" s="57"/>
      <c r="F7" s="13"/>
      <c r="G7" s="14"/>
      <c r="N7" s="11"/>
      <c r="O7" s="11"/>
    </row>
    <row r="8" spans="1:16" s="10" customFormat="1" ht="20.100000000000001" customHeight="1">
      <c r="A8" s="15"/>
      <c r="B8" s="15"/>
      <c r="C8" s="15"/>
      <c r="D8" s="15"/>
      <c r="E8" s="15"/>
      <c r="F8" s="15"/>
      <c r="G8" s="2"/>
      <c r="N8" s="11"/>
      <c r="O8" s="11"/>
    </row>
    <row r="9" spans="1:16" s="10" customFormat="1" ht="20.100000000000001" customHeight="1">
      <c r="A9" s="12" t="s">
        <v>136</v>
      </c>
      <c r="B9" s="12"/>
      <c r="C9" s="16"/>
      <c r="D9" s="17" t="s">
        <v>137</v>
      </c>
      <c r="E9" s="18"/>
      <c r="F9" s="19"/>
      <c r="G9" s="19"/>
      <c r="N9" s="11"/>
      <c r="O9" s="11"/>
    </row>
    <row r="10" spans="1:16" s="10" customFormat="1" ht="20.100000000000001" customHeight="1">
      <c r="A10" s="15"/>
      <c r="B10" s="15"/>
      <c r="C10" s="15"/>
      <c r="D10" s="15"/>
      <c r="E10" s="15"/>
      <c r="F10" s="15"/>
      <c r="G10" s="2"/>
      <c r="N10" s="11"/>
      <c r="O10" s="11"/>
    </row>
    <row r="11" spans="1:16" s="10" customFormat="1" ht="29.4" customHeight="1">
      <c r="A11" s="12" t="s">
        <v>138</v>
      </c>
      <c r="B11" s="12"/>
      <c r="C11" s="20"/>
      <c r="D11" s="17" t="s">
        <v>139</v>
      </c>
      <c r="E11" s="16" t="s">
        <v>140</v>
      </c>
      <c r="F11" s="21"/>
      <c r="G11" s="21"/>
      <c r="N11" s="11"/>
      <c r="O11" s="11"/>
    </row>
    <row r="12" spans="1:16" s="10" customFormat="1" ht="20.100000000000001" customHeight="1">
      <c r="A12" s="15"/>
      <c r="B12" s="15"/>
      <c r="C12" s="15"/>
      <c r="D12" s="15"/>
      <c r="E12" s="15"/>
      <c r="F12" s="15"/>
      <c r="G12" s="2"/>
      <c r="N12" s="22"/>
      <c r="O12" s="22"/>
    </row>
    <row r="13" spans="1:16" s="10" customFormat="1" ht="20.100000000000001" customHeight="1">
      <c r="A13" s="12" t="s">
        <v>141</v>
      </c>
      <c r="B13" s="12"/>
      <c r="C13" s="63"/>
      <c r="D13" s="17" t="s">
        <v>142</v>
      </c>
      <c r="E13" s="23"/>
      <c r="F13" s="24"/>
      <c r="G13" s="24"/>
      <c r="N13" s="22"/>
      <c r="O13" s="22"/>
    </row>
    <row r="14" spans="1:16" s="10" customFormat="1" ht="20.100000000000001" customHeight="1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10" customFormat="1" ht="20.100000000000001" customHeight="1">
      <c r="A15" s="12" t="s">
        <v>143</v>
      </c>
      <c r="B15" s="12"/>
      <c r="C15" s="16"/>
      <c r="D15" s="21"/>
      <c r="E15" s="27"/>
      <c r="F15" s="27"/>
      <c r="G15" s="21"/>
      <c r="N15" s="26"/>
      <c r="O15" s="26"/>
    </row>
    <row r="16" spans="1:16" s="10" customFormat="1" ht="20.100000000000001" customHeight="1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10" customFormat="1" ht="20.100000000000001" customHeight="1">
      <c r="A17" s="12" t="s">
        <v>144</v>
      </c>
      <c r="B17" s="12"/>
      <c r="C17" s="16"/>
      <c r="D17" s="17" t="s">
        <v>145</v>
      </c>
      <c r="E17" s="23"/>
      <c r="F17" s="27"/>
      <c r="G17" s="21"/>
      <c r="N17" s="26"/>
      <c r="O17" s="26"/>
    </row>
    <row r="18" spans="1:15" s="10" customFormat="1" ht="20.100000000000001" customHeight="1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10" customFormat="1" ht="20.100000000000001" customHeight="1">
      <c r="A19" s="12" t="s">
        <v>146</v>
      </c>
      <c r="B19" s="12"/>
      <c r="C19" s="29"/>
      <c r="D19" s="14"/>
      <c r="E19" s="30"/>
      <c r="F19" s="30"/>
      <c r="G19" s="31"/>
      <c r="N19" s="28"/>
      <c r="O19" s="28"/>
    </row>
    <row r="20" spans="1:15" s="10" customFormat="1" ht="20.100000000000001" customHeight="1">
      <c r="A20" s="1"/>
      <c r="B20" s="1"/>
      <c r="C20" s="2"/>
      <c r="D20" s="2"/>
      <c r="E20" s="2"/>
      <c r="F20" s="2"/>
      <c r="G20" s="2"/>
      <c r="N20" s="28"/>
      <c r="O20" s="28"/>
    </row>
    <row r="21" spans="1:15" s="10" customFormat="1" ht="20.100000000000001" customHeight="1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10" customFormat="1" ht="30" customHeight="1">
      <c r="A22" s="33" t="s">
        <v>147</v>
      </c>
      <c r="B22" s="33" t="s">
        <v>148</v>
      </c>
      <c r="C22" s="33" t="s">
        <v>149</v>
      </c>
      <c r="D22" s="33" t="s">
        <v>150</v>
      </c>
      <c r="E22" s="33" t="s">
        <v>151</v>
      </c>
      <c r="F22" s="34" t="s">
        <v>2</v>
      </c>
      <c r="G22" s="34" t="s">
        <v>3</v>
      </c>
      <c r="N22" s="28"/>
      <c r="O22" s="28"/>
    </row>
    <row r="23" spans="1:15" ht="15.6">
      <c r="A23" s="35">
        <v>1406</v>
      </c>
      <c r="B23" s="35" t="s">
        <v>152</v>
      </c>
      <c r="C23" s="41" t="s">
        <v>5</v>
      </c>
      <c r="D23" s="5">
        <v>1</v>
      </c>
      <c r="E23" s="35"/>
      <c r="F23" s="36">
        <f>840+180</f>
        <v>1020</v>
      </c>
      <c r="G23" s="36">
        <f>+D23*F23</f>
        <v>1020</v>
      </c>
      <c r="H23" s="3"/>
    </row>
    <row r="24" spans="1:15" ht="15.6">
      <c r="A24" s="35">
        <v>1405</v>
      </c>
      <c r="B24" s="35" t="s">
        <v>152</v>
      </c>
      <c r="C24" s="41" t="s">
        <v>6</v>
      </c>
      <c r="D24" s="5">
        <v>1</v>
      </c>
      <c r="E24" s="35"/>
      <c r="F24" s="36">
        <f t="shared" ref="F24:F35" si="0">840+180</f>
        <v>1020</v>
      </c>
      <c r="G24" s="36">
        <f t="shared" ref="G24:G87" si="1">+D24*F24</f>
        <v>1020</v>
      </c>
      <c r="H24" s="3"/>
    </row>
    <row r="25" spans="1:15" ht="15.6">
      <c r="A25" s="35">
        <v>1404</v>
      </c>
      <c r="B25" s="35" t="s">
        <v>152</v>
      </c>
      <c r="C25" s="41" t="s">
        <v>7</v>
      </c>
      <c r="D25" s="5">
        <v>1</v>
      </c>
      <c r="E25" s="35"/>
      <c r="F25" s="36">
        <f t="shared" si="0"/>
        <v>1020</v>
      </c>
      <c r="G25" s="36">
        <f t="shared" si="1"/>
        <v>1020</v>
      </c>
      <c r="H25" s="3"/>
    </row>
    <row r="26" spans="1:15" ht="15.6">
      <c r="A26" s="35">
        <v>1403</v>
      </c>
      <c r="B26" s="35" t="s">
        <v>152</v>
      </c>
      <c r="C26" s="41" t="s">
        <v>8</v>
      </c>
      <c r="D26" s="5">
        <v>1</v>
      </c>
      <c r="E26" s="35"/>
      <c r="F26" s="36">
        <f t="shared" si="0"/>
        <v>1020</v>
      </c>
      <c r="G26" s="36">
        <f t="shared" si="1"/>
        <v>1020</v>
      </c>
      <c r="H26" s="3"/>
    </row>
    <row r="27" spans="1:15" ht="15.6">
      <c r="A27" s="35">
        <v>1402</v>
      </c>
      <c r="B27" s="35" t="s">
        <v>152</v>
      </c>
      <c r="C27" s="41" t="s">
        <v>9</v>
      </c>
      <c r="D27" s="5">
        <v>1</v>
      </c>
      <c r="E27" s="35"/>
      <c r="F27" s="36">
        <f t="shared" si="0"/>
        <v>1020</v>
      </c>
      <c r="G27" s="36">
        <f t="shared" si="1"/>
        <v>1020</v>
      </c>
      <c r="H27" s="3"/>
    </row>
    <row r="28" spans="1:15" ht="15.6">
      <c r="A28" s="35">
        <v>1416</v>
      </c>
      <c r="B28" s="35" t="s">
        <v>152</v>
      </c>
      <c r="C28" s="42" t="s">
        <v>10</v>
      </c>
      <c r="D28" s="5">
        <v>1</v>
      </c>
      <c r="E28" s="37"/>
      <c r="F28" s="36">
        <f t="shared" si="0"/>
        <v>1020</v>
      </c>
      <c r="G28" s="36">
        <f t="shared" si="1"/>
        <v>1020</v>
      </c>
      <c r="H28" s="3"/>
    </row>
    <row r="29" spans="1:15" ht="15.6">
      <c r="A29" s="35">
        <v>1415</v>
      </c>
      <c r="B29" s="35" t="s">
        <v>152</v>
      </c>
      <c r="C29" s="42" t="s">
        <v>11</v>
      </c>
      <c r="D29" s="5">
        <v>1</v>
      </c>
      <c r="E29" s="37"/>
      <c r="F29" s="36">
        <f t="shared" si="0"/>
        <v>1020</v>
      </c>
      <c r="G29" s="36">
        <f t="shared" si="1"/>
        <v>1020</v>
      </c>
      <c r="H29" s="3"/>
    </row>
    <row r="30" spans="1:15">
      <c r="A30" s="35">
        <v>1412</v>
      </c>
      <c r="B30" s="35" t="s">
        <v>152</v>
      </c>
      <c r="C30" s="42" t="s">
        <v>12</v>
      </c>
      <c r="D30" s="5">
        <v>1</v>
      </c>
      <c r="E30" s="37"/>
      <c r="F30" s="36">
        <f t="shared" si="0"/>
        <v>1020</v>
      </c>
      <c r="G30" s="36">
        <f t="shared" si="1"/>
        <v>1020</v>
      </c>
    </row>
    <row r="31" spans="1:15">
      <c r="A31" s="35">
        <v>1411</v>
      </c>
      <c r="B31" s="35" t="s">
        <v>152</v>
      </c>
      <c r="C31" s="41" t="s">
        <v>13</v>
      </c>
      <c r="D31" s="5">
        <v>1</v>
      </c>
      <c r="E31" s="35"/>
      <c r="F31" s="36">
        <f t="shared" si="0"/>
        <v>1020</v>
      </c>
      <c r="G31" s="36">
        <f t="shared" si="1"/>
        <v>1020</v>
      </c>
    </row>
    <row r="32" spans="1:15">
      <c r="A32" s="35">
        <v>1410</v>
      </c>
      <c r="B32" s="35" t="s">
        <v>152</v>
      </c>
      <c r="C32" s="41" t="s">
        <v>14</v>
      </c>
      <c r="D32" s="5">
        <v>1</v>
      </c>
      <c r="E32" s="35"/>
      <c r="F32" s="36">
        <f t="shared" si="0"/>
        <v>1020</v>
      </c>
      <c r="G32" s="36">
        <f t="shared" si="1"/>
        <v>1020</v>
      </c>
    </row>
    <row r="33" spans="1:7">
      <c r="A33" s="35">
        <v>1409</v>
      </c>
      <c r="B33" s="35" t="s">
        <v>152</v>
      </c>
      <c r="C33" s="42" t="s">
        <v>15</v>
      </c>
      <c r="D33" s="5">
        <v>1</v>
      </c>
      <c r="E33" s="37"/>
      <c r="F33" s="36">
        <f t="shared" si="0"/>
        <v>1020</v>
      </c>
      <c r="G33" s="36">
        <f t="shared" si="1"/>
        <v>1020</v>
      </c>
    </row>
    <row r="34" spans="1:7">
      <c r="A34" s="35">
        <v>1408</v>
      </c>
      <c r="B34" s="35" t="s">
        <v>152</v>
      </c>
      <c r="C34" s="41" t="s">
        <v>16</v>
      </c>
      <c r="D34" s="5">
        <v>1</v>
      </c>
      <c r="E34" s="35"/>
      <c r="F34" s="36">
        <f t="shared" si="0"/>
        <v>1020</v>
      </c>
      <c r="G34" s="36">
        <f t="shared" si="1"/>
        <v>1020</v>
      </c>
    </row>
    <row r="35" spans="1:7">
      <c r="A35" s="35">
        <v>1407</v>
      </c>
      <c r="B35" s="35" t="s">
        <v>152</v>
      </c>
      <c r="C35" s="41" t="s">
        <v>17</v>
      </c>
      <c r="D35" s="5">
        <v>1</v>
      </c>
      <c r="E35" s="35"/>
      <c r="F35" s="36">
        <f t="shared" si="0"/>
        <v>1020</v>
      </c>
      <c r="G35" s="36">
        <f t="shared" si="1"/>
        <v>1020</v>
      </c>
    </row>
    <row r="36" spans="1:7">
      <c r="A36" s="38" t="s">
        <v>18</v>
      </c>
      <c r="B36" s="38" t="s">
        <v>152</v>
      </c>
      <c r="C36" s="7" t="s">
        <v>19</v>
      </c>
      <c r="D36" s="6">
        <v>4</v>
      </c>
      <c r="E36" s="39"/>
      <c r="F36" s="36">
        <v>60</v>
      </c>
      <c r="G36" s="36">
        <f t="shared" si="1"/>
        <v>240</v>
      </c>
    </row>
    <row r="37" spans="1:7">
      <c r="A37" s="38" t="s">
        <v>20</v>
      </c>
      <c r="B37" s="38" t="s">
        <v>152</v>
      </c>
      <c r="C37" s="7" t="s">
        <v>21</v>
      </c>
      <c r="D37" s="6">
        <v>4</v>
      </c>
      <c r="E37" s="39"/>
      <c r="F37" s="36">
        <v>60</v>
      </c>
      <c r="G37" s="36">
        <f t="shared" si="1"/>
        <v>240</v>
      </c>
    </row>
    <row r="38" spans="1:7">
      <c r="A38" s="38" t="s">
        <v>22</v>
      </c>
      <c r="B38" s="38" t="s">
        <v>152</v>
      </c>
      <c r="C38" s="7" t="s">
        <v>23</v>
      </c>
      <c r="D38" s="6">
        <v>4</v>
      </c>
      <c r="E38" s="39"/>
      <c r="F38" s="36">
        <v>60</v>
      </c>
      <c r="G38" s="36">
        <f t="shared" si="1"/>
        <v>240</v>
      </c>
    </row>
    <row r="39" spans="1:7">
      <c r="A39" s="38" t="s">
        <v>24</v>
      </c>
      <c r="B39" s="38" t="s">
        <v>152</v>
      </c>
      <c r="C39" s="7" t="s">
        <v>25</v>
      </c>
      <c r="D39" s="6">
        <v>4</v>
      </c>
      <c r="E39" s="39"/>
      <c r="F39" s="36">
        <v>60</v>
      </c>
      <c r="G39" s="36">
        <f t="shared" si="1"/>
        <v>240</v>
      </c>
    </row>
    <row r="40" spans="1:7">
      <c r="A40" s="38" t="s">
        <v>26</v>
      </c>
      <c r="B40" s="38" t="s">
        <v>152</v>
      </c>
      <c r="C40" s="7" t="s">
        <v>27</v>
      </c>
      <c r="D40" s="6">
        <v>4</v>
      </c>
      <c r="E40" s="39"/>
      <c r="F40" s="36">
        <v>60</v>
      </c>
      <c r="G40" s="36">
        <f t="shared" si="1"/>
        <v>240</v>
      </c>
    </row>
    <row r="41" spans="1:7">
      <c r="A41" s="38" t="s">
        <v>28</v>
      </c>
      <c r="B41" s="38" t="s">
        <v>152</v>
      </c>
      <c r="C41" s="7" t="s">
        <v>29</v>
      </c>
      <c r="D41" s="6">
        <v>4</v>
      </c>
      <c r="E41" s="39"/>
      <c r="F41" s="36">
        <v>60</v>
      </c>
      <c r="G41" s="36">
        <f t="shared" si="1"/>
        <v>240</v>
      </c>
    </row>
    <row r="42" spans="1:7">
      <c r="A42" s="38" t="s">
        <v>30</v>
      </c>
      <c r="B42" s="38" t="s">
        <v>152</v>
      </c>
      <c r="C42" s="7" t="s">
        <v>31</v>
      </c>
      <c r="D42" s="6">
        <v>4</v>
      </c>
      <c r="E42" s="39"/>
      <c r="F42" s="36">
        <v>60</v>
      </c>
      <c r="G42" s="36">
        <f t="shared" si="1"/>
        <v>240</v>
      </c>
    </row>
    <row r="43" spans="1:7">
      <c r="A43" s="38" t="s">
        <v>32</v>
      </c>
      <c r="B43" s="38" t="s">
        <v>152</v>
      </c>
      <c r="C43" s="7" t="s">
        <v>33</v>
      </c>
      <c r="D43" s="6">
        <v>4</v>
      </c>
      <c r="E43" s="39"/>
      <c r="F43" s="36">
        <v>60</v>
      </c>
      <c r="G43" s="36">
        <f t="shared" si="1"/>
        <v>240</v>
      </c>
    </row>
    <row r="44" spans="1:7">
      <c r="A44" s="38" t="s">
        <v>107</v>
      </c>
      <c r="B44" s="38" t="s">
        <v>152</v>
      </c>
      <c r="C44" s="7" t="s">
        <v>108</v>
      </c>
      <c r="D44" s="6">
        <v>3</v>
      </c>
      <c r="E44" s="39"/>
      <c r="F44" s="36">
        <v>60</v>
      </c>
      <c r="G44" s="36">
        <f t="shared" si="1"/>
        <v>180</v>
      </c>
    </row>
    <row r="45" spans="1:7">
      <c r="A45" s="38" t="s">
        <v>115</v>
      </c>
      <c r="B45" s="38" t="s">
        <v>152</v>
      </c>
      <c r="C45" s="7" t="s">
        <v>109</v>
      </c>
      <c r="D45" s="6">
        <v>4</v>
      </c>
      <c r="E45" s="39"/>
      <c r="F45" s="36">
        <v>60</v>
      </c>
      <c r="G45" s="36">
        <f t="shared" si="1"/>
        <v>240</v>
      </c>
    </row>
    <row r="46" spans="1:7">
      <c r="A46" s="38" t="s">
        <v>114</v>
      </c>
      <c r="B46" s="38" t="s">
        <v>152</v>
      </c>
      <c r="C46" s="7" t="s">
        <v>110</v>
      </c>
      <c r="D46" s="6">
        <v>2</v>
      </c>
      <c r="E46" s="39"/>
      <c r="F46" s="36">
        <v>60</v>
      </c>
      <c r="G46" s="36">
        <f t="shared" si="1"/>
        <v>120</v>
      </c>
    </row>
    <row r="47" spans="1:7">
      <c r="A47" s="38" t="s">
        <v>34</v>
      </c>
      <c r="B47" s="38" t="s">
        <v>152</v>
      </c>
      <c r="C47" s="7" t="s">
        <v>35</v>
      </c>
      <c r="D47" s="6">
        <v>1</v>
      </c>
      <c r="E47" s="39"/>
      <c r="F47" s="36">
        <v>60</v>
      </c>
      <c r="G47" s="36">
        <f t="shared" si="1"/>
        <v>60</v>
      </c>
    </row>
    <row r="48" spans="1:7">
      <c r="A48" s="38" t="s">
        <v>36</v>
      </c>
      <c r="B48" s="38" t="s">
        <v>152</v>
      </c>
      <c r="C48" s="7" t="s">
        <v>37</v>
      </c>
      <c r="D48" s="6">
        <v>1</v>
      </c>
      <c r="E48" s="39"/>
      <c r="F48" s="36">
        <v>60</v>
      </c>
      <c r="G48" s="36">
        <f t="shared" si="1"/>
        <v>60</v>
      </c>
    </row>
    <row r="49" spans="1:7">
      <c r="A49" s="38" t="s">
        <v>116</v>
      </c>
      <c r="B49" s="38" t="s">
        <v>152</v>
      </c>
      <c r="C49" s="7" t="s">
        <v>111</v>
      </c>
      <c r="D49" s="6">
        <v>3</v>
      </c>
      <c r="E49" s="39"/>
      <c r="F49" s="36">
        <v>60</v>
      </c>
      <c r="G49" s="36">
        <f t="shared" si="1"/>
        <v>180</v>
      </c>
    </row>
    <row r="50" spans="1:7">
      <c r="A50" s="38" t="s">
        <v>117</v>
      </c>
      <c r="B50" s="38" t="s">
        <v>152</v>
      </c>
      <c r="C50" s="7" t="s">
        <v>112</v>
      </c>
      <c r="D50" s="6">
        <v>3</v>
      </c>
      <c r="E50" s="39"/>
      <c r="F50" s="36">
        <v>60</v>
      </c>
      <c r="G50" s="36">
        <f t="shared" si="1"/>
        <v>180</v>
      </c>
    </row>
    <row r="51" spans="1:7">
      <c r="A51" s="38" t="s">
        <v>118</v>
      </c>
      <c r="B51" s="38" t="s">
        <v>152</v>
      </c>
      <c r="C51" s="7" t="s">
        <v>113</v>
      </c>
      <c r="D51" s="6">
        <v>3</v>
      </c>
      <c r="E51" s="39"/>
      <c r="F51" s="36">
        <v>60</v>
      </c>
      <c r="G51" s="36">
        <f t="shared" si="1"/>
        <v>180</v>
      </c>
    </row>
    <row r="52" spans="1:7">
      <c r="A52" s="5" t="s">
        <v>38</v>
      </c>
      <c r="B52" s="5" t="s">
        <v>152</v>
      </c>
      <c r="C52" s="43" t="s">
        <v>39</v>
      </c>
      <c r="D52" s="5">
        <v>4</v>
      </c>
      <c r="E52" s="5"/>
      <c r="F52" s="36">
        <v>60</v>
      </c>
      <c r="G52" s="36">
        <f t="shared" si="1"/>
        <v>240</v>
      </c>
    </row>
    <row r="53" spans="1:7">
      <c r="A53" s="5" t="s">
        <v>40</v>
      </c>
      <c r="B53" s="5" t="s">
        <v>152</v>
      </c>
      <c r="C53" s="43" t="s">
        <v>41</v>
      </c>
      <c r="D53" s="5">
        <v>4</v>
      </c>
      <c r="E53" s="5"/>
      <c r="F53" s="36">
        <v>60</v>
      </c>
      <c r="G53" s="36">
        <f t="shared" si="1"/>
        <v>240</v>
      </c>
    </row>
    <row r="54" spans="1:7">
      <c r="A54" s="5" t="s">
        <v>42</v>
      </c>
      <c r="B54" s="5" t="s">
        <v>152</v>
      </c>
      <c r="C54" s="43" t="s">
        <v>43</v>
      </c>
      <c r="D54" s="5">
        <v>4</v>
      </c>
      <c r="E54" s="5"/>
      <c r="F54" s="36">
        <v>60</v>
      </c>
      <c r="G54" s="36">
        <f t="shared" si="1"/>
        <v>240</v>
      </c>
    </row>
    <row r="55" spans="1:7">
      <c r="A55" s="5" t="s">
        <v>44</v>
      </c>
      <c r="B55" s="5" t="s">
        <v>152</v>
      </c>
      <c r="C55" s="43" t="s">
        <v>45</v>
      </c>
      <c r="D55" s="5">
        <v>4</v>
      </c>
      <c r="E55" s="5"/>
      <c r="F55" s="36">
        <v>60</v>
      </c>
      <c r="G55" s="36">
        <f t="shared" si="1"/>
        <v>240</v>
      </c>
    </row>
    <row r="56" spans="1:7">
      <c r="A56" s="5" t="s">
        <v>46</v>
      </c>
      <c r="B56" s="5" t="s">
        <v>152</v>
      </c>
      <c r="C56" s="43" t="s">
        <v>47</v>
      </c>
      <c r="D56" s="5">
        <v>4</v>
      </c>
      <c r="E56" s="5"/>
      <c r="F56" s="36">
        <v>60</v>
      </c>
      <c r="G56" s="36">
        <f t="shared" si="1"/>
        <v>240</v>
      </c>
    </row>
    <row r="57" spans="1:7">
      <c r="A57" s="5" t="s">
        <v>48</v>
      </c>
      <c r="B57" s="5" t="s">
        <v>152</v>
      </c>
      <c r="C57" s="43" t="s">
        <v>49</v>
      </c>
      <c r="D57" s="5">
        <v>4</v>
      </c>
      <c r="E57" s="5"/>
      <c r="F57" s="36">
        <v>60</v>
      </c>
      <c r="G57" s="36">
        <f t="shared" si="1"/>
        <v>240</v>
      </c>
    </row>
    <row r="58" spans="1:7">
      <c r="A58" s="5" t="s">
        <v>50</v>
      </c>
      <c r="B58" s="5" t="s">
        <v>152</v>
      </c>
      <c r="C58" s="43" t="s">
        <v>51</v>
      </c>
      <c r="D58" s="5">
        <v>3</v>
      </c>
      <c r="E58" s="5"/>
      <c r="F58" s="36">
        <v>60</v>
      </c>
      <c r="G58" s="36">
        <f t="shared" si="1"/>
        <v>180</v>
      </c>
    </row>
    <row r="59" spans="1:7">
      <c r="A59" s="5" t="s">
        <v>52</v>
      </c>
      <c r="B59" s="5" t="s">
        <v>152</v>
      </c>
      <c r="C59" s="43" t="s">
        <v>53</v>
      </c>
      <c r="D59" s="5">
        <v>4</v>
      </c>
      <c r="E59" s="5"/>
      <c r="F59" s="36">
        <v>60</v>
      </c>
      <c r="G59" s="36">
        <f t="shared" si="1"/>
        <v>240</v>
      </c>
    </row>
    <row r="60" spans="1:7">
      <c r="A60" s="5" t="s">
        <v>54</v>
      </c>
      <c r="B60" s="5" t="s">
        <v>152</v>
      </c>
      <c r="C60" s="43" t="s">
        <v>55</v>
      </c>
      <c r="D60" s="5">
        <v>4</v>
      </c>
      <c r="E60" s="5"/>
      <c r="F60" s="36">
        <v>60</v>
      </c>
      <c r="G60" s="36">
        <f t="shared" si="1"/>
        <v>240</v>
      </c>
    </row>
    <row r="61" spans="1:7">
      <c r="A61" s="5" t="s">
        <v>56</v>
      </c>
      <c r="B61" s="5" t="s">
        <v>152</v>
      </c>
      <c r="C61" s="43" t="s">
        <v>57</v>
      </c>
      <c r="D61" s="5">
        <v>2</v>
      </c>
      <c r="E61" s="5"/>
      <c r="F61" s="36">
        <v>60</v>
      </c>
      <c r="G61" s="36">
        <f t="shared" si="1"/>
        <v>120</v>
      </c>
    </row>
    <row r="62" spans="1:7">
      <c r="A62" s="5" t="s">
        <v>58</v>
      </c>
      <c r="B62" s="5" t="s">
        <v>152</v>
      </c>
      <c r="C62" s="43" t="s">
        <v>59</v>
      </c>
      <c r="D62" s="5">
        <v>4</v>
      </c>
      <c r="E62" s="5"/>
      <c r="F62" s="36">
        <v>60</v>
      </c>
      <c r="G62" s="36">
        <f t="shared" si="1"/>
        <v>240</v>
      </c>
    </row>
    <row r="63" spans="1:7">
      <c r="A63" s="5" t="s">
        <v>60</v>
      </c>
      <c r="B63" s="5" t="s">
        <v>152</v>
      </c>
      <c r="C63" s="43" t="s">
        <v>61</v>
      </c>
      <c r="D63" s="5">
        <v>4</v>
      </c>
      <c r="E63" s="5"/>
      <c r="F63" s="36">
        <v>60</v>
      </c>
      <c r="G63" s="36">
        <f t="shared" si="1"/>
        <v>240</v>
      </c>
    </row>
    <row r="64" spans="1:7">
      <c r="A64" s="5" t="s">
        <v>62</v>
      </c>
      <c r="B64" s="5" t="s">
        <v>152</v>
      </c>
      <c r="C64" s="43" t="s">
        <v>63</v>
      </c>
      <c r="D64" s="5">
        <v>1</v>
      </c>
      <c r="E64" s="5"/>
      <c r="F64" s="36">
        <f>600+180</f>
        <v>780</v>
      </c>
      <c r="G64" s="36">
        <f t="shared" si="1"/>
        <v>780</v>
      </c>
    </row>
    <row r="65" spans="1:7">
      <c r="A65" s="5" t="s">
        <v>64</v>
      </c>
      <c r="B65" s="5" t="s">
        <v>152</v>
      </c>
      <c r="C65" s="43" t="s">
        <v>65</v>
      </c>
      <c r="D65" s="5">
        <v>1</v>
      </c>
      <c r="E65" s="5"/>
      <c r="F65" s="36">
        <f t="shared" ref="F65:F77" si="2">600+180</f>
        <v>780</v>
      </c>
      <c r="G65" s="36">
        <f t="shared" si="1"/>
        <v>780</v>
      </c>
    </row>
    <row r="66" spans="1:7">
      <c r="A66" s="5" t="s">
        <v>66</v>
      </c>
      <c r="B66" s="5" t="s">
        <v>152</v>
      </c>
      <c r="C66" s="43" t="s">
        <v>67</v>
      </c>
      <c r="D66" s="5">
        <v>1</v>
      </c>
      <c r="E66" s="5"/>
      <c r="F66" s="36">
        <f t="shared" si="2"/>
        <v>780</v>
      </c>
      <c r="G66" s="36">
        <f t="shared" si="1"/>
        <v>780</v>
      </c>
    </row>
    <row r="67" spans="1:7">
      <c r="A67" s="5" t="s">
        <v>68</v>
      </c>
      <c r="B67" s="5" t="s">
        <v>152</v>
      </c>
      <c r="C67" s="43" t="s">
        <v>69</v>
      </c>
      <c r="D67" s="5">
        <v>1</v>
      </c>
      <c r="E67" s="5"/>
      <c r="F67" s="36">
        <f t="shared" si="2"/>
        <v>780</v>
      </c>
      <c r="G67" s="36">
        <f t="shared" si="1"/>
        <v>780</v>
      </c>
    </row>
    <row r="68" spans="1:7">
      <c r="A68" s="5" t="s">
        <v>70</v>
      </c>
      <c r="B68" s="5" t="s">
        <v>152</v>
      </c>
      <c r="C68" s="43" t="s">
        <v>71</v>
      </c>
      <c r="D68" s="5">
        <v>1</v>
      </c>
      <c r="E68" s="5"/>
      <c r="F68" s="36">
        <f t="shared" si="2"/>
        <v>780</v>
      </c>
      <c r="G68" s="36">
        <f t="shared" si="1"/>
        <v>780</v>
      </c>
    </row>
    <row r="69" spans="1:7">
      <c r="A69" s="5" t="s">
        <v>72</v>
      </c>
      <c r="B69" s="5" t="s">
        <v>152</v>
      </c>
      <c r="C69" s="43" t="s">
        <v>73</v>
      </c>
      <c r="D69" s="5">
        <v>1</v>
      </c>
      <c r="E69" s="5"/>
      <c r="F69" s="36">
        <f t="shared" si="2"/>
        <v>780</v>
      </c>
      <c r="G69" s="36">
        <f t="shared" si="1"/>
        <v>780</v>
      </c>
    </row>
    <row r="70" spans="1:7">
      <c r="A70" s="5" t="s">
        <v>74</v>
      </c>
      <c r="B70" s="5" t="s">
        <v>152</v>
      </c>
      <c r="C70" s="43" t="s">
        <v>75</v>
      </c>
      <c r="D70" s="5">
        <v>1</v>
      </c>
      <c r="E70" s="5"/>
      <c r="F70" s="36">
        <f t="shared" si="2"/>
        <v>780</v>
      </c>
      <c r="G70" s="36">
        <f t="shared" si="1"/>
        <v>780</v>
      </c>
    </row>
    <row r="71" spans="1:7">
      <c r="A71" s="5" t="s">
        <v>76</v>
      </c>
      <c r="B71" s="5" t="s">
        <v>152</v>
      </c>
      <c r="C71" s="43" t="s">
        <v>77</v>
      </c>
      <c r="D71" s="5">
        <v>1</v>
      </c>
      <c r="E71" s="5"/>
      <c r="F71" s="36">
        <f t="shared" si="2"/>
        <v>780</v>
      </c>
      <c r="G71" s="36">
        <f t="shared" si="1"/>
        <v>780</v>
      </c>
    </row>
    <row r="72" spans="1:7">
      <c r="A72" s="5" t="s">
        <v>78</v>
      </c>
      <c r="B72" s="5" t="s">
        <v>152</v>
      </c>
      <c r="C72" s="43" t="s">
        <v>79</v>
      </c>
      <c r="D72" s="5">
        <v>1</v>
      </c>
      <c r="E72" s="5"/>
      <c r="F72" s="36">
        <f t="shared" si="2"/>
        <v>780</v>
      </c>
      <c r="G72" s="36">
        <f t="shared" si="1"/>
        <v>780</v>
      </c>
    </row>
    <row r="73" spans="1:7">
      <c r="A73" s="5" t="s">
        <v>80</v>
      </c>
      <c r="B73" s="5" t="s">
        <v>152</v>
      </c>
      <c r="C73" s="43" t="s">
        <v>81</v>
      </c>
      <c r="D73" s="5">
        <v>1</v>
      </c>
      <c r="E73" s="5"/>
      <c r="F73" s="36">
        <f t="shared" si="2"/>
        <v>780</v>
      </c>
      <c r="G73" s="36">
        <f t="shared" si="1"/>
        <v>780</v>
      </c>
    </row>
    <row r="74" spans="1:7">
      <c r="A74" s="5" t="s">
        <v>82</v>
      </c>
      <c r="B74" s="5" t="s">
        <v>152</v>
      </c>
      <c r="C74" s="43" t="s">
        <v>83</v>
      </c>
      <c r="D74" s="5">
        <v>1</v>
      </c>
      <c r="E74" s="5"/>
      <c r="F74" s="36">
        <f t="shared" si="2"/>
        <v>780</v>
      </c>
      <c r="G74" s="36">
        <f t="shared" si="1"/>
        <v>780</v>
      </c>
    </row>
    <row r="75" spans="1:7">
      <c r="A75" s="5" t="s">
        <v>84</v>
      </c>
      <c r="B75" s="5" t="s">
        <v>152</v>
      </c>
      <c r="C75" s="43" t="s">
        <v>85</v>
      </c>
      <c r="D75" s="5">
        <v>1</v>
      </c>
      <c r="E75" s="5"/>
      <c r="F75" s="36">
        <f t="shared" si="2"/>
        <v>780</v>
      </c>
      <c r="G75" s="36">
        <f t="shared" si="1"/>
        <v>780</v>
      </c>
    </row>
    <row r="76" spans="1:7">
      <c r="A76" s="5" t="s">
        <v>86</v>
      </c>
      <c r="B76" s="5" t="s">
        <v>152</v>
      </c>
      <c r="C76" s="43" t="s">
        <v>87</v>
      </c>
      <c r="D76" s="5">
        <v>1</v>
      </c>
      <c r="E76" s="5"/>
      <c r="F76" s="36">
        <f t="shared" si="2"/>
        <v>780</v>
      </c>
      <c r="G76" s="36">
        <f t="shared" si="1"/>
        <v>780</v>
      </c>
    </row>
    <row r="77" spans="1:7">
      <c r="A77" s="5" t="s">
        <v>88</v>
      </c>
      <c r="B77" s="5" t="s">
        <v>152</v>
      </c>
      <c r="C77" s="43" t="s">
        <v>89</v>
      </c>
      <c r="D77" s="5">
        <v>1</v>
      </c>
      <c r="E77" s="5"/>
      <c r="F77" s="36">
        <f t="shared" si="2"/>
        <v>780</v>
      </c>
      <c r="G77" s="36">
        <f t="shared" si="1"/>
        <v>780</v>
      </c>
    </row>
    <row r="78" spans="1:7">
      <c r="A78" s="5" t="s">
        <v>40</v>
      </c>
      <c r="B78" s="5" t="s">
        <v>152</v>
      </c>
      <c r="C78" s="43" t="s">
        <v>90</v>
      </c>
      <c r="D78" s="5">
        <v>4</v>
      </c>
      <c r="E78" s="5"/>
      <c r="F78" s="36">
        <v>48</v>
      </c>
      <c r="G78" s="36">
        <f t="shared" si="1"/>
        <v>192</v>
      </c>
    </row>
    <row r="79" spans="1:7">
      <c r="A79" s="5" t="s">
        <v>42</v>
      </c>
      <c r="B79" s="5" t="s">
        <v>152</v>
      </c>
      <c r="C79" s="43" t="s">
        <v>105</v>
      </c>
      <c r="D79" s="5">
        <v>4</v>
      </c>
      <c r="E79" s="5"/>
      <c r="F79" s="36">
        <v>48</v>
      </c>
      <c r="G79" s="36">
        <f t="shared" si="1"/>
        <v>192</v>
      </c>
    </row>
    <row r="80" spans="1:7">
      <c r="A80" s="5" t="s">
        <v>42</v>
      </c>
      <c r="B80" s="5" t="s">
        <v>152</v>
      </c>
      <c r="C80" s="43" t="s">
        <v>91</v>
      </c>
      <c r="D80" s="5">
        <v>4</v>
      </c>
      <c r="E80" s="5"/>
      <c r="F80" s="36">
        <v>48</v>
      </c>
      <c r="G80" s="36">
        <f t="shared" si="1"/>
        <v>192</v>
      </c>
    </row>
    <row r="81" spans="1:7">
      <c r="A81" s="5" t="s">
        <v>44</v>
      </c>
      <c r="B81" s="5" t="s">
        <v>152</v>
      </c>
      <c r="C81" s="43" t="s">
        <v>92</v>
      </c>
      <c r="D81" s="5">
        <v>4</v>
      </c>
      <c r="E81" s="5"/>
      <c r="F81" s="36">
        <v>48</v>
      </c>
      <c r="G81" s="36">
        <f t="shared" si="1"/>
        <v>192</v>
      </c>
    </row>
    <row r="82" spans="1:7">
      <c r="A82" s="5" t="s">
        <v>46</v>
      </c>
      <c r="B82" s="5" t="s">
        <v>152</v>
      </c>
      <c r="C82" s="43" t="s">
        <v>104</v>
      </c>
      <c r="D82" s="5">
        <v>4</v>
      </c>
      <c r="E82" s="5"/>
      <c r="F82" s="36">
        <v>48</v>
      </c>
      <c r="G82" s="36">
        <f t="shared" si="1"/>
        <v>192</v>
      </c>
    </row>
    <row r="83" spans="1:7">
      <c r="A83" s="5" t="s">
        <v>46</v>
      </c>
      <c r="B83" s="5" t="s">
        <v>152</v>
      </c>
      <c r="C83" s="43" t="s">
        <v>93</v>
      </c>
      <c r="D83" s="5">
        <v>4</v>
      </c>
      <c r="E83" s="5"/>
      <c r="F83" s="36">
        <v>48</v>
      </c>
      <c r="G83" s="36">
        <f t="shared" si="1"/>
        <v>192</v>
      </c>
    </row>
    <row r="84" spans="1:7">
      <c r="A84" s="5" t="s">
        <v>94</v>
      </c>
      <c r="B84" s="5" t="s">
        <v>152</v>
      </c>
      <c r="C84" s="43" t="s">
        <v>106</v>
      </c>
      <c r="D84" s="5">
        <v>4</v>
      </c>
      <c r="E84" s="5"/>
      <c r="F84" s="36">
        <v>48</v>
      </c>
      <c r="G84" s="36">
        <f t="shared" si="1"/>
        <v>192</v>
      </c>
    </row>
    <row r="85" spans="1:7">
      <c r="A85" s="5" t="s">
        <v>94</v>
      </c>
      <c r="B85" s="5" t="s">
        <v>152</v>
      </c>
      <c r="C85" s="43" t="s">
        <v>95</v>
      </c>
      <c r="D85" s="5">
        <v>4</v>
      </c>
      <c r="E85" s="5"/>
      <c r="F85" s="36">
        <v>48</v>
      </c>
      <c r="G85" s="36">
        <f t="shared" si="1"/>
        <v>192</v>
      </c>
    </row>
    <row r="86" spans="1:7">
      <c r="A86" s="5" t="s">
        <v>50</v>
      </c>
      <c r="B86" s="5" t="s">
        <v>152</v>
      </c>
      <c r="C86" s="43" t="s">
        <v>96</v>
      </c>
      <c r="D86" s="5">
        <v>4</v>
      </c>
      <c r="E86" s="5"/>
      <c r="F86" s="36">
        <v>48</v>
      </c>
      <c r="G86" s="36">
        <f t="shared" si="1"/>
        <v>192</v>
      </c>
    </row>
    <row r="87" spans="1:7">
      <c r="A87" s="5" t="s">
        <v>52</v>
      </c>
      <c r="B87" s="5" t="s">
        <v>152</v>
      </c>
      <c r="C87" s="43" t="s">
        <v>97</v>
      </c>
      <c r="D87" s="5">
        <v>4</v>
      </c>
      <c r="E87" s="5"/>
      <c r="F87" s="36">
        <v>48</v>
      </c>
      <c r="G87" s="36">
        <f t="shared" si="1"/>
        <v>192</v>
      </c>
    </row>
    <row r="88" spans="1:7">
      <c r="A88" s="5" t="s">
        <v>54</v>
      </c>
      <c r="B88" s="5" t="s">
        <v>152</v>
      </c>
      <c r="C88" s="43" t="s">
        <v>98</v>
      </c>
      <c r="D88" s="5">
        <v>4</v>
      </c>
      <c r="E88" s="5"/>
      <c r="F88" s="36">
        <v>48</v>
      </c>
      <c r="G88" s="36">
        <f t="shared" ref="G88:G104" si="3">+D88*F88</f>
        <v>192</v>
      </c>
    </row>
    <row r="89" spans="1:7">
      <c r="A89" s="5" t="s">
        <v>56</v>
      </c>
      <c r="B89" s="5" t="s">
        <v>152</v>
      </c>
      <c r="C89" s="43" t="s">
        <v>99</v>
      </c>
      <c r="D89" s="5">
        <v>4</v>
      </c>
      <c r="E89" s="5"/>
      <c r="F89" s="36">
        <v>48</v>
      </c>
      <c r="G89" s="36">
        <f t="shared" si="3"/>
        <v>192</v>
      </c>
    </row>
    <row r="90" spans="1:7">
      <c r="A90" s="5" t="s">
        <v>58</v>
      </c>
      <c r="B90" s="5" t="s">
        <v>152</v>
      </c>
      <c r="C90" s="43" t="s">
        <v>100</v>
      </c>
      <c r="D90" s="5">
        <v>4</v>
      </c>
      <c r="E90" s="5"/>
      <c r="F90" s="36">
        <v>48</v>
      </c>
      <c r="G90" s="36">
        <f t="shared" si="3"/>
        <v>192</v>
      </c>
    </row>
    <row r="91" spans="1:7">
      <c r="A91" s="5" t="s">
        <v>101</v>
      </c>
      <c r="B91" s="5" t="s">
        <v>152</v>
      </c>
      <c r="C91" s="43" t="s">
        <v>102</v>
      </c>
      <c r="D91" s="5">
        <v>4</v>
      </c>
      <c r="E91" s="5"/>
      <c r="F91" s="36">
        <v>48</v>
      </c>
      <c r="G91" s="36">
        <f t="shared" si="3"/>
        <v>192</v>
      </c>
    </row>
    <row r="92" spans="1:7">
      <c r="A92" s="5" t="s">
        <v>60</v>
      </c>
      <c r="B92" s="5" t="s">
        <v>152</v>
      </c>
      <c r="C92" s="43" t="s">
        <v>103</v>
      </c>
      <c r="D92" s="5">
        <v>4</v>
      </c>
      <c r="E92" s="5"/>
      <c r="F92" s="36">
        <v>48</v>
      </c>
      <c r="G92" s="36">
        <f t="shared" si="3"/>
        <v>192</v>
      </c>
    </row>
    <row r="93" spans="1:7">
      <c r="A93" s="40">
        <v>487</v>
      </c>
      <c r="B93" s="40" t="s">
        <v>152</v>
      </c>
      <c r="C93" s="4" t="s">
        <v>119</v>
      </c>
      <c r="D93" s="5">
        <v>4</v>
      </c>
      <c r="E93" s="40"/>
      <c r="F93" s="36">
        <v>42</v>
      </c>
      <c r="G93" s="36">
        <f t="shared" si="3"/>
        <v>168</v>
      </c>
    </row>
    <row r="94" spans="1:7">
      <c r="A94" s="40">
        <v>488</v>
      </c>
      <c r="B94" s="40" t="s">
        <v>152</v>
      </c>
      <c r="C94" s="4" t="s">
        <v>120</v>
      </c>
      <c r="D94" s="5">
        <v>4</v>
      </c>
      <c r="E94" s="40"/>
      <c r="F94" s="36">
        <v>42</v>
      </c>
      <c r="G94" s="36">
        <f t="shared" si="3"/>
        <v>168</v>
      </c>
    </row>
    <row r="95" spans="1:7">
      <c r="A95" s="40">
        <v>489</v>
      </c>
      <c r="B95" s="40" t="s">
        <v>152</v>
      </c>
      <c r="C95" s="4" t="s">
        <v>121</v>
      </c>
      <c r="D95" s="5">
        <v>4</v>
      </c>
      <c r="E95" s="40"/>
      <c r="F95" s="36">
        <v>42</v>
      </c>
      <c r="G95" s="36">
        <f t="shared" si="3"/>
        <v>168</v>
      </c>
    </row>
    <row r="96" spans="1:7">
      <c r="A96" s="40">
        <v>490</v>
      </c>
      <c r="B96" s="40" t="s">
        <v>152</v>
      </c>
      <c r="C96" s="4" t="s">
        <v>122</v>
      </c>
      <c r="D96" s="5">
        <v>4</v>
      </c>
      <c r="E96" s="40"/>
      <c r="F96" s="36">
        <v>42</v>
      </c>
      <c r="G96" s="36">
        <f t="shared" si="3"/>
        <v>168</v>
      </c>
    </row>
    <row r="97" spans="1:8">
      <c r="A97" s="40">
        <v>491</v>
      </c>
      <c r="B97" s="40" t="s">
        <v>152</v>
      </c>
      <c r="C97" s="4" t="s">
        <v>123</v>
      </c>
      <c r="D97" s="5">
        <v>4</v>
      </c>
      <c r="E97" s="40"/>
      <c r="F97" s="36">
        <v>42</v>
      </c>
      <c r="G97" s="36">
        <f t="shared" si="3"/>
        <v>168</v>
      </c>
    </row>
    <row r="98" spans="1:8">
      <c r="A98" s="40">
        <v>494</v>
      </c>
      <c r="B98" s="40" t="s">
        <v>152</v>
      </c>
      <c r="C98" s="4" t="s">
        <v>124</v>
      </c>
      <c r="D98" s="5">
        <v>4</v>
      </c>
      <c r="E98" s="40"/>
      <c r="F98" s="36">
        <v>42</v>
      </c>
      <c r="G98" s="36">
        <f t="shared" si="3"/>
        <v>168</v>
      </c>
    </row>
    <row r="99" spans="1:8">
      <c r="A99" s="40">
        <v>496</v>
      </c>
      <c r="B99" s="40" t="s">
        <v>152</v>
      </c>
      <c r="C99" s="4" t="s">
        <v>125</v>
      </c>
      <c r="D99" s="5">
        <v>4</v>
      </c>
      <c r="E99" s="40"/>
      <c r="F99" s="36">
        <v>42</v>
      </c>
      <c r="G99" s="36">
        <f t="shared" si="3"/>
        <v>168</v>
      </c>
    </row>
    <row r="100" spans="1:8">
      <c r="A100" s="40">
        <v>499</v>
      </c>
      <c r="B100" s="40" t="s">
        <v>152</v>
      </c>
      <c r="C100" s="4" t="s">
        <v>126</v>
      </c>
      <c r="D100" s="5">
        <v>4</v>
      </c>
      <c r="E100" s="40"/>
      <c r="F100" s="36">
        <v>42</v>
      </c>
      <c r="G100" s="36">
        <f t="shared" si="3"/>
        <v>168</v>
      </c>
    </row>
    <row r="101" spans="1:8">
      <c r="A101" s="40">
        <v>501</v>
      </c>
      <c r="B101" s="40" t="s">
        <v>152</v>
      </c>
      <c r="C101" s="4" t="s">
        <v>130</v>
      </c>
      <c r="D101" s="5">
        <v>4</v>
      </c>
      <c r="E101" s="40"/>
      <c r="F101" s="36">
        <v>42</v>
      </c>
      <c r="G101" s="36">
        <f t="shared" si="3"/>
        <v>168</v>
      </c>
    </row>
    <row r="102" spans="1:8">
      <c r="A102" s="40">
        <v>504</v>
      </c>
      <c r="B102" s="40" t="s">
        <v>152</v>
      </c>
      <c r="C102" s="4" t="s">
        <v>127</v>
      </c>
      <c r="D102" s="5">
        <v>4</v>
      </c>
      <c r="E102" s="40"/>
      <c r="F102" s="36">
        <v>42</v>
      </c>
      <c r="G102" s="36">
        <f t="shared" si="3"/>
        <v>168</v>
      </c>
    </row>
    <row r="103" spans="1:8">
      <c r="A103" s="40">
        <v>506</v>
      </c>
      <c r="B103" s="40" t="s">
        <v>152</v>
      </c>
      <c r="C103" s="4" t="s">
        <v>129</v>
      </c>
      <c r="D103" s="5">
        <v>4</v>
      </c>
      <c r="E103" s="40"/>
      <c r="F103" s="36">
        <v>42</v>
      </c>
      <c r="G103" s="36">
        <f t="shared" si="3"/>
        <v>168</v>
      </c>
    </row>
    <row r="104" spans="1:8">
      <c r="A104" s="40">
        <v>509</v>
      </c>
      <c r="B104" s="40" t="s">
        <v>152</v>
      </c>
      <c r="C104" s="4" t="s">
        <v>128</v>
      </c>
      <c r="D104" s="5">
        <v>4</v>
      </c>
      <c r="E104" s="40"/>
      <c r="F104" s="36">
        <v>42</v>
      </c>
      <c r="G104" s="36">
        <f t="shared" si="3"/>
        <v>168</v>
      </c>
    </row>
    <row r="105" spans="1:8" ht="15.6">
      <c r="A105" s="46"/>
      <c r="B105" s="44"/>
      <c r="C105" s="44"/>
      <c r="D105" s="44"/>
      <c r="E105" s="44"/>
      <c r="F105" s="48" t="s">
        <v>153</v>
      </c>
      <c r="G105" s="51">
        <f>SUM(G23:G104)</f>
        <v>34896</v>
      </c>
      <c r="H105" s="47"/>
    </row>
    <row r="106" spans="1:8" ht="15.6">
      <c r="A106" s="46"/>
      <c r="B106" s="44"/>
      <c r="C106" s="44"/>
      <c r="D106" s="44"/>
      <c r="E106" s="44"/>
      <c r="F106" s="50" t="s">
        <v>154</v>
      </c>
      <c r="G106" s="49">
        <f>+G105*0.12</f>
        <v>4187.5199999999995</v>
      </c>
      <c r="H106" s="47"/>
    </row>
    <row r="107" spans="1:8" ht="15.6">
      <c r="A107" s="46"/>
      <c r="B107" s="44"/>
      <c r="C107" s="44"/>
      <c r="D107" s="44"/>
      <c r="E107" s="44"/>
      <c r="F107" s="48" t="s">
        <v>4</v>
      </c>
      <c r="G107" s="49">
        <f>+G105+G106</f>
        <v>39083.519999999997</v>
      </c>
      <c r="H107" s="47"/>
    </row>
    <row r="108" spans="1:8">
      <c r="A108" s="46"/>
      <c r="B108" s="44"/>
      <c r="C108" s="44"/>
      <c r="D108" s="44"/>
      <c r="E108" s="44"/>
      <c r="F108" s="45"/>
      <c r="G108" s="45"/>
      <c r="H108" s="47"/>
    </row>
    <row r="111" spans="1:8" s="52" customFormat="1" ht="16.2" thickBot="1">
      <c r="A111" s="52" t="s">
        <v>155</v>
      </c>
      <c r="C111" s="53"/>
    </row>
    <row r="112" spans="1:8" s="52" customFormat="1" ht="15.6"/>
    <row r="113" spans="1:3" s="52" customFormat="1" ht="15.6"/>
    <row r="114" spans="1:3" s="52" customFormat="1" ht="15.6"/>
    <row r="115" spans="1:3" s="52" customFormat="1" ht="16.2" thickBot="1">
      <c r="A115" s="52" t="s">
        <v>156</v>
      </c>
      <c r="C115" s="53"/>
    </row>
    <row r="116" spans="1:3" s="52" customFormat="1" ht="15.6"/>
    <row r="117" spans="1:3" customFormat="1" ht="14.4"/>
    <row r="118" spans="1:3" customFormat="1" ht="14.4"/>
    <row r="119" spans="1:3" s="52" customFormat="1" ht="16.2" thickBot="1">
      <c r="A119" s="52" t="s">
        <v>157</v>
      </c>
      <c r="C119" s="53"/>
    </row>
    <row r="120" spans="1:3" s="52" customFormat="1" ht="15.6"/>
    <row r="121" spans="1:3" s="56" customFormat="1" ht="20.100000000000001" customHeight="1">
      <c r="A121" s="54"/>
      <c r="B121" s="54"/>
      <c r="C121" s="55"/>
    </row>
    <row r="122" spans="1:3" s="56" customFormat="1" ht="20.100000000000001" customHeight="1" thickBot="1">
      <c r="A122" s="52" t="s">
        <v>158</v>
      </c>
      <c r="B122" s="52"/>
      <c r="C122" s="53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2022-08-08T21:18:40Z</cp:lastPrinted>
  <dcterms:created xsi:type="dcterms:W3CDTF">2022-07-07T19:48:43Z</dcterms:created>
  <dcterms:modified xsi:type="dcterms:W3CDTF">2022-08-25T19:28:29Z</dcterms:modified>
</cp:coreProperties>
</file>