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E01282A1-A993-4851-AB7F-C02C0CB561B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NG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7" i="1" l="1"/>
  <c r="D64" i="1"/>
  <c r="D45" i="1" l="1"/>
  <c r="D36" i="1"/>
  <c r="D27" i="1"/>
  <c r="G25" i="1" l="1"/>
  <c r="G26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6" i="1" l="1"/>
  <c r="G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<sst xmlns="http://schemas.openxmlformats.org/spreadsheetml/2006/main" count="123" uniqueCount="118">
  <si>
    <t>111-170</t>
  </si>
  <si>
    <t>111-157</t>
  </si>
  <si>
    <t>MEDIDOR DE PROFUNDIDAD</t>
  </si>
  <si>
    <t>111-063</t>
  </si>
  <si>
    <t>111-260</t>
  </si>
  <si>
    <t>113-HF-616</t>
  </si>
  <si>
    <t>112-35-701-L</t>
  </si>
  <si>
    <t>112-35-703</t>
  </si>
  <si>
    <t>114-009</t>
  </si>
  <si>
    <t>CODIGO</t>
  </si>
  <si>
    <t>CANTIDAD</t>
  </si>
  <si>
    <t>35-SO-L24-T</t>
  </si>
  <si>
    <t>35-SO-L22-T</t>
  </si>
  <si>
    <t>35-SO-L20-T</t>
  </si>
  <si>
    <t>35-SO-L18-T</t>
  </si>
  <si>
    <t>R211202-L007</t>
  </si>
  <si>
    <t>35-SO-L16-T</t>
  </si>
  <si>
    <t>35-SO-L14-T</t>
  </si>
  <si>
    <t>35-SO-L12-T</t>
  </si>
  <si>
    <t>35-SO-L10-T</t>
  </si>
  <si>
    <t>J211223-L024</t>
  </si>
  <si>
    <t>35L-SO-L24-TA</t>
  </si>
  <si>
    <t>R211202-L018</t>
  </si>
  <si>
    <t>35L-SO-L22-TA</t>
  </si>
  <si>
    <t>J211223-L022</t>
  </si>
  <si>
    <t>35L-SO-L20-TA</t>
  </si>
  <si>
    <t>J220120-L065</t>
  </si>
  <si>
    <t>35L-SO-L18-TA</t>
  </si>
  <si>
    <t>35L-SO-L16-TA</t>
  </si>
  <si>
    <t>35L-SO-L14-TA</t>
  </si>
  <si>
    <t>35L-SO-L12-TA</t>
  </si>
  <si>
    <t>35L-SO-L10-TA</t>
  </si>
  <si>
    <t>35V-DLFH-004</t>
  </si>
  <si>
    <t>35V-DLFH-003</t>
  </si>
  <si>
    <t>PRECIO TOTAL</t>
  </si>
  <si>
    <t>PRECIO UNITARIO</t>
  </si>
  <si>
    <t xml:space="preserve">DESCRIPCION ARTICULO </t>
  </si>
  <si>
    <t>COD. ARTICULO</t>
  </si>
  <si>
    <t>CANT.</t>
  </si>
  <si>
    <t>NOMBRE PACIENTE</t>
  </si>
  <si>
    <t>NOMBRE MÉDICO</t>
  </si>
  <si>
    <t>HORA  CIRUGIA</t>
  </si>
  <si>
    <t>FECHA CIRUGÍA</t>
  </si>
  <si>
    <t>MOTIVO DE TRASLADO</t>
  </si>
  <si>
    <t>PUNTO DE LLEGADA</t>
  </si>
  <si>
    <t>RUC. CLIENTE</t>
  </si>
  <si>
    <t>NOMBRE CLIENTE</t>
  </si>
  <si>
    <t>No. DOC</t>
  </si>
  <si>
    <t>FECHA DE EMISIÓN:</t>
  </si>
  <si>
    <t>DESCARGO</t>
  </si>
  <si>
    <t>VENTA -CIRUGÍA</t>
  </si>
  <si>
    <t>Lote</t>
  </si>
  <si>
    <t>J210121-L005</t>
  </si>
  <si>
    <t>Subtotal</t>
  </si>
  <si>
    <t>Total</t>
  </si>
  <si>
    <t>J201015-L046</t>
  </si>
  <si>
    <t>INSTRUMENTAL PLACA HOOK</t>
  </si>
  <si>
    <t>111-266</t>
  </si>
  <si>
    <t>GUIA DOBLE 2.7</t>
  </si>
  <si>
    <t>MANGO ATORNILLADOR</t>
  </si>
  <si>
    <t>PINZA SUJETA TORNILLOS</t>
  </si>
  <si>
    <t>BROCAS 2.7</t>
  </si>
  <si>
    <t>BROCA 3.6</t>
  </si>
  <si>
    <t>ATORNILLADOR ANCLAJE RAPIDO 3.5</t>
  </si>
  <si>
    <t>GUIA DE BLOQUEO FIJA</t>
  </si>
  <si>
    <t>NOTA</t>
  </si>
  <si>
    <t>INSTRUMENTADOR</t>
  </si>
  <si>
    <t>OBSERVACIONES</t>
  </si>
  <si>
    <t>J220907-L087</t>
  </si>
  <si>
    <t>J220714-L115</t>
  </si>
  <si>
    <t>J211223-L021</t>
  </si>
  <si>
    <t>J211125-L064</t>
  </si>
  <si>
    <t>J211125-L067</t>
  </si>
  <si>
    <t>J210907-L102</t>
  </si>
  <si>
    <t>REGISTRO DE NOTA DE ENTREGA</t>
  </si>
  <si>
    <t>Código: R-ORT-02</t>
  </si>
  <si>
    <t>ANEXO AL PROCEDIMIENTO DE DESPACHO</t>
  </si>
  <si>
    <t>INSTITUCION/CLINICA/HOSPITAL</t>
  </si>
  <si>
    <t xml:space="preserve">TIPO DE SEGURO </t>
  </si>
  <si>
    <t xml:space="preserve">IDENTIFICACION DEL PACIENTE 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</si>
  <si>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</si>
  <si>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</si>
  <si>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</si>
  <si>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</si>
  <si>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</si>
  <si>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</si>
  <si>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</si>
  <si>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</si>
  <si>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NON LOCKING CORTICAL SILVER STARIX 3.5*10mm</t>
  </si>
  <si>
    <t>NON LOCKING CORTICAL SILVER STARIX 3.5*12mm</t>
  </si>
  <si>
    <t>NON LOCKING CORTICAL SILVER STARIX 3.5*24mm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</si>
  <si>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</si>
  <si>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</si>
  <si>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</si>
  <si>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</si>
  <si>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</si>
  <si>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FIBULA HOOK PLATE 3HOLE 2.0T</t>
  </si>
  <si>
    <t>FIBULA HOOK PLATE 4HOLE 2.0T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</si>
  <si>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</si>
  <si>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</si>
  <si>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</si>
  <si>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</si>
  <si>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</si>
  <si>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</si>
  <si>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</si>
  <si>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</si>
  <si>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</si>
  <si>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</si>
  <si>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</si>
  <si>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</si>
  <si>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VERSION: 01</t>
  </si>
  <si>
    <t>Fecha de elaboración: 22/02/2023</t>
  </si>
  <si>
    <t>Vigente hasta: 22/02/2026</t>
  </si>
  <si>
    <t>J230804-L074</t>
  </si>
  <si>
    <t>111-171</t>
  </si>
  <si>
    <t>GUIA ANGULO VARIABLE</t>
  </si>
  <si>
    <t>DRILL DE GUIA ANGULO VARIABLE</t>
  </si>
  <si>
    <t>15%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</si>
</sst>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Tahoma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4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  <charset val="134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5" fillId="0" borderId="0"/>
    <xf numFmtId="0" fontId="6" fillId="0" borderId="0"/>
  </cellStyleXfs>
  <cellXfs count="9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1" xfId="0" applyNumberFormat="1" applyBorder="1"/>
    <xf numFmtId="164" fontId="4" fillId="0" borderId="1" xfId="2" applyNumberFormat="1" applyFont="1" applyFill="1" applyBorder="1" applyAlignment="1">
      <alignment horizontal="center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5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4" fillId="0" borderId="0" xfId="0" applyFont="1"/>
    <xf numFmtId="0" fontId="2" fillId="2" borderId="0" xfId="0" applyFont="1" applyFill="1"/>
    <xf numFmtId="0" fontId="0" fillId="0" borderId="1" xfId="0" applyBorder="1"/>
    <xf numFmtId="0" fontId="12" fillId="6" borderId="0" xfId="0" applyFont="1" applyFill="1" applyAlignment="1">
      <alignment vertical="center"/>
    </xf>
    <xf numFmtId="0" fontId="12" fillId="6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6" fillId="5" borderId="2" xfId="0" applyFont="1" applyFill="1" applyBorder="1"/>
    <xf numFmtId="0" fontId="16" fillId="2" borderId="0" xfId="0" applyFont="1" applyFill="1"/>
    <xf numFmtId="0" fontId="7" fillId="0" borderId="0" xfId="3" applyFont="1" applyAlignment="1">
      <alignment wrapText="1"/>
    </xf>
    <xf numFmtId="0" fontId="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1" fontId="14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17" fillId="6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left"/>
    </xf>
    <xf numFmtId="1" fontId="8" fillId="0" borderId="4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0" borderId="0" xfId="3" applyFont="1"/>
    <xf numFmtId="0" fontId="0" fillId="0" borderId="7" xfId="0" applyBorder="1" applyAlignment="1">
      <alignment horizontal="center"/>
    </xf>
    <xf numFmtId="0" fontId="13" fillId="0" borderId="11" xfId="3" applyFont="1" applyBorder="1"/>
    <xf numFmtId="49" fontId="3" fillId="0" borderId="0" xfId="0" applyNumberFormat="1" applyFont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9" fillId="4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49" fontId="15" fillId="0" borderId="1" xfId="0" applyNumberFormat="1" applyFont="1" applyBorder="1" applyAlignment="1">
      <alignment horizontal="left"/>
    </xf>
    <xf numFmtId="49" fontId="14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 wrapText="1"/>
    </xf>
    <xf numFmtId="49" fontId="7" fillId="0" borderId="0" xfId="3" applyNumberFormat="1" applyFont="1" applyAlignment="1">
      <alignment horizontal="left" wrapText="1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165" fontId="10" fillId="0" borderId="1" xfId="0" applyNumberFormat="1" applyFont="1" applyBorder="1" applyAlignment="1">
      <alignment horizontal="left" vertical="center"/>
    </xf>
    <xf numFmtId="0" fontId="3" fillId="0" borderId="3" xfId="0" applyFont="1" applyBorder="1"/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0" fillId="0" borderId="0" xfId="3" applyFont="1" applyAlignment="1">
      <alignment horizontal="center"/>
    </xf>
    <xf numFmtId="0" fontId="20" fillId="0" borderId="0" xfId="3" applyFont="1" applyAlignment="1">
      <alignment horizontal="left"/>
    </xf>
    <xf numFmtId="0" fontId="19" fillId="0" borderId="0" xfId="0" applyFont="1"/>
    <xf numFmtId="0" fontId="18" fillId="0" borderId="0" xfId="0" applyFont="1"/>
    <xf numFmtId="0" fontId="0" fillId="0" borderId="6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26" fillId="0" borderId="8" xfId="0" applyFont="1" applyBorder="1" applyAlignment="1">
      <alignment vertical="center" wrapText="1"/>
    </xf>
    <xf numFmtId="0" fontId="27" fillId="0" borderId="17" xfId="0" applyFont="1" applyBorder="1" applyAlignment="1">
      <alignment vertical="center" wrapText="1"/>
    </xf>
    <xf numFmtId="0" fontId="13" fillId="0" borderId="10" xfId="3" applyFont="1" applyBorder="1"/>
    <xf numFmtId="0" fontId="22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20" fontId="10" fillId="0" borderId="1" xfId="0" applyNumberFormat="1" applyFont="1" applyBorder="1" applyAlignment="1">
      <alignment vertical="center"/>
    </xf>
    <xf numFmtId="49" fontId="22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12" fillId="6" borderId="0" xfId="0" applyFont="1" applyFill="1" applyAlignment="1">
      <alignment horizontal="left" vertical="center"/>
    </xf>
    <xf numFmtId="0" fontId="12" fillId="6" borderId="12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center"/>
    </xf>
    <xf numFmtId="0" fontId="21" fillId="2" borderId="9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6" fillId="0" borderId="8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11" xfId="0" applyFont="1" applyBorder="1" applyAlignment="1">
      <alignment horizontal="left" vertical="center" wrapText="1"/>
    </xf>
    <xf numFmtId="0" fontId="9" fillId="0" borderId="1" xfId="3" applyFont="1" applyBorder="1" applyAlignment="1">
      <alignment horizontal="right" wrapText="1"/>
    </xf>
    <xf numFmtId="44" fontId="9" fillId="0" borderId="5" xfId="1" applyFont="1" applyFill="1" applyBorder="1" applyAlignment="1"/>
    <xf numFmtId="9" fontId="9" fillId="0" borderId="1" xfId="3" applyNumberFormat="1" applyFont="1" applyBorder="1" applyAlignment="1">
      <alignment horizontal="right" wrapText="1"/>
    </xf>
    <xf numFmtId="44" fontId="9" fillId="0" borderId="1" xfId="1" applyFont="1" applyFill="1" applyBorder="1" applyAlignment="1"/>
  </cellXfs>
  <cellStyles count="16">
    <cellStyle name="Moneda" xfId="1" builtinId="4"/>
    <cellStyle name="Moneda [0]" xfId="2" builtinId="7"/>
    <cellStyle name="Moneda [0] 2" xfId="6" xr:uid="{00000000-0005-0000-0000-000002000000}"/>
    <cellStyle name="Moneda [0] 2 2" xfId="11" xr:uid="{00000000-0005-0000-0000-000003000000}"/>
    <cellStyle name="Moneda [0] 3" xfId="10" xr:uid="{00000000-0005-0000-0000-000004000000}"/>
    <cellStyle name="Moneda [0] 4" xfId="5" xr:uid="{00000000-0005-0000-0000-000005000000}"/>
    <cellStyle name="Moneda 2" xfId="9" xr:uid="{00000000-0005-0000-0000-000006000000}"/>
    <cellStyle name="Moneda 2 2" xfId="12" xr:uid="{00000000-0005-0000-0000-000007000000}"/>
    <cellStyle name="Moneda 3" xfId="8" xr:uid="{00000000-0005-0000-0000-000008000000}"/>
    <cellStyle name="Moneda 4" xfId="13" xr:uid="{00000000-0005-0000-0000-000009000000}"/>
    <cellStyle name="Moneda 5" xfId="4" xr:uid="{00000000-0005-0000-0000-00000A000000}"/>
    <cellStyle name="Moneda 8" xfId="7" xr:uid="{00000000-0005-0000-0000-00000B000000}"/>
    <cellStyle name="Normal" xfId="0" builtinId="0"/>
    <cellStyle name="Normal 2" xfId="3" xr:uid="{00000000-0005-0000-0000-00000D000000}"/>
    <cellStyle name="Normal 3" xfId="14" xr:uid="{00000000-0005-0000-0000-00000E000000}"/>
    <cellStyle name="Normal 3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73CF26C-6860-4F86-8D10-D02011DF18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4"/>
  <sheetViews>
    <sheetView showGridLines="0" tabSelected="1" topLeftCell="A17" zoomScale="68" zoomScaleNormal="68" workbookViewId="0">
      <selection activeCell="G48" sqref="G48"/>
    </sheetView>
  </sheetViews>
  <sheetFormatPr baseColWidth="10" defaultRowHeight="15"/>
  <cols>
    <col min="1" max="1" width="20" style="49" bestFit="1" customWidth="1"/>
    <col min="2" max="2" width="24.5703125" customWidth="1"/>
    <col min="3" max="3" width="71.140625" customWidth="1"/>
    <col min="4" max="4" width="22.7109375" bestFit="1" customWidth="1"/>
    <col min="5" max="5" width="23.5703125" customWidth="1"/>
    <col min="6" max="6" width="19.28515625" bestFit="1" customWidth="1"/>
    <col min="7" max="7" width="14.5703125" customWidth="1"/>
  </cols>
  <sheetData>
    <row r="1" spans="1:5" ht="16.5" thickBot="1">
      <c r="A1" s="13"/>
      <c r="B1" s="15"/>
      <c r="C1" s="14"/>
      <c r="D1" s="14"/>
      <c r="E1" s="14"/>
    </row>
    <row r="2" spans="1:5" ht="15.75" thickBot="1">
      <c r="A2" s="60"/>
      <c r="B2" s="39"/>
      <c r="C2" s="77" t="s">
        <v>74</v>
      </c>
      <c r="D2" s="79" t="s">
        <v>75</v>
      </c>
      <c r="E2" s="80"/>
    </row>
    <row r="3" spans="1:5" ht="15.75" thickBot="1">
      <c r="A3" s="61"/>
      <c r="B3" s="62"/>
      <c r="C3" s="78"/>
      <c r="D3" s="63" t="s">
        <v>110</v>
      </c>
      <c r="E3" s="64"/>
    </row>
    <row r="4" spans="1:5" ht="15.75" thickBot="1">
      <c r="A4" s="61"/>
      <c r="B4" s="62"/>
      <c r="C4" s="81" t="s">
        <v>76</v>
      </c>
      <c r="D4" s="83" t="s">
        <v>111</v>
      </c>
      <c r="E4" s="84"/>
    </row>
    <row r="5" spans="1:5" ht="18.75" thickBot="1">
      <c r="A5" s="65"/>
      <c r="B5" s="40"/>
      <c r="C5" s="82"/>
      <c r="D5" s="85" t="s">
        <v>112</v>
      </c>
      <c r="E5" s="86"/>
    </row>
    <row r="6" spans="1:5" ht="18">
      <c r="A6" s="38"/>
      <c r="B6" s="38"/>
      <c r="C6" s="38"/>
      <c r="D6" s="38"/>
      <c r="E6" s="38"/>
    </row>
    <row r="7" spans="1:5" ht="15.75">
      <c r="A7" s="20" t="s">
        <v>48</v>
      </c>
      <c r="B7" s="20"/>
      <c r="C7" s="52"/>
      <c r="D7" s="20" t="s">
        <v>47</v>
      </c>
      <c r="E7" s="66"/>
    </row>
    <row r="8" spans="1:5" ht="15.75">
      <c r="A8" s="10"/>
      <c r="B8" s="10"/>
      <c r="C8" s="10"/>
      <c r="D8" s="10"/>
      <c r="E8" s="10"/>
    </row>
    <row r="9" spans="1:5" ht="15.75">
      <c r="A9" s="20" t="s">
        <v>46</v>
      </c>
      <c r="B9" s="20"/>
      <c r="C9" s="67"/>
      <c r="D9" s="21" t="s">
        <v>45</v>
      </c>
      <c r="E9" s="68"/>
    </row>
    <row r="10" spans="1:5" ht="15.75">
      <c r="A10" s="10"/>
      <c r="B10" s="10"/>
      <c r="C10" s="10"/>
      <c r="D10" s="10"/>
      <c r="E10" s="10"/>
    </row>
    <row r="11" spans="1:5" ht="15.75">
      <c r="A11" s="75" t="s">
        <v>77</v>
      </c>
      <c r="B11" s="76"/>
      <c r="C11" s="67"/>
      <c r="D11" s="21" t="s">
        <v>65</v>
      </c>
      <c r="E11" s="69"/>
    </row>
    <row r="12" spans="1:5" ht="15.75">
      <c r="A12" s="10"/>
      <c r="B12" s="10"/>
      <c r="C12" s="10"/>
      <c r="D12" s="10"/>
      <c r="E12" s="10"/>
    </row>
    <row r="13" spans="1:5" ht="31.5">
      <c r="A13" s="20" t="s">
        <v>44</v>
      </c>
      <c r="B13" s="20"/>
      <c r="C13" s="70"/>
      <c r="D13" s="21" t="s">
        <v>43</v>
      </c>
      <c r="E13" s="67" t="s">
        <v>50</v>
      </c>
    </row>
    <row r="14" spans="1:5" ht="15.75">
      <c r="A14" s="10"/>
      <c r="B14" s="10"/>
      <c r="C14" s="10"/>
      <c r="D14" s="10"/>
      <c r="E14" s="10"/>
    </row>
    <row r="15" spans="1:5" ht="15.75">
      <c r="A15" s="20" t="s">
        <v>42</v>
      </c>
      <c r="B15" s="20"/>
      <c r="C15" s="52"/>
      <c r="D15" s="21" t="s">
        <v>41</v>
      </c>
      <c r="E15" s="71"/>
    </row>
    <row r="16" spans="1:5" ht="15.75">
      <c r="A16" s="10"/>
      <c r="B16" s="10"/>
      <c r="C16" s="10"/>
      <c r="D16" s="10"/>
      <c r="E16" s="10"/>
    </row>
    <row r="17" spans="1:8" ht="15.75">
      <c r="A17" s="20" t="s">
        <v>40</v>
      </c>
      <c r="B17" s="20"/>
      <c r="C17" s="67"/>
      <c r="D17" s="11"/>
      <c r="E17" s="16"/>
    </row>
    <row r="18" spans="1:8" ht="15.75">
      <c r="A18" s="10"/>
      <c r="B18" s="10"/>
      <c r="C18" s="10"/>
      <c r="D18" s="10"/>
      <c r="E18" s="10"/>
    </row>
    <row r="19" spans="1:8" ht="15.75">
      <c r="A19" s="20" t="s">
        <v>39</v>
      </c>
      <c r="B19" s="20"/>
      <c r="C19" s="67"/>
      <c r="D19" s="21" t="s">
        <v>78</v>
      </c>
      <c r="E19" s="71"/>
    </row>
    <row r="20" spans="1:8" ht="15.75">
      <c r="A20" s="10"/>
      <c r="B20" s="10"/>
      <c r="C20" s="10"/>
      <c r="D20" s="10"/>
      <c r="E20" s="10"/>
    </row>
    <row r="21" spans="1:8" ht="15.75">
      <c r="A21" s="20" t="s">
        <v>79</v>
      </c>
      <c r="B21" s="20"/>
      <c r="C21" s="72"/>
      <c r="D21" s="73"/>
      <c r="E21" s="22"/>
    </row>
    <row r="22" spans="1:8" s="13" customFormat="1" ht="20.100000000000001" customHeight="1">
      <c r="A22" s="41"/>
      <c r="B22" s="1"/>
      <c r="C22" s="2"/>
      <c r="D22" s="2"/>
      <c r="E22" s="2"/>
      <c r="F22" s="2"/>
      <c r="G22" s="2"/>
      <c r="H22" s="2"/>
    </row>
    <row r="23" spans="1:8" s="13" customFormat="1" ht="20.100000000000001" customHeight="1">
      <c r="A23" s="42"/>
      <c r="B23" s="23"/>
      <c r="C23" s="23"/>
      <c r="D23" s="23"/>
      <c r="E23" s="23"/>
      <c r="F23" s="23"/>
      <c r="G23" s="23"/>
      <c r="H23" s="24"/>
    </row>
    <row r="24" spans="1:8" s="13" customFormat="1" ht="30" customHeight="1">
      <c r="A24" s="43" t="s">
        <v>37</v>
      </c>
      <c r="B24" s="8" t="s">
        <v>51</v>
      </c>
      <c r="C24" s="8" t="s">
        <v>36</v>
      </c>
      <c r="D24" s="8" t="s">
        <v>38</v>
      </c>
      <c r="E24" s="8" t="s">
        <v>49</v>
      </c>
      <c r="F24" s="7" t="s">
        <v>35</v>
      </c>
      <c r="G24" s="7" t="s">
        <v>34</v>
      </c>
    </row>
    <row r="25" spans="1:8" ht="15.75">
      <c r="A25" s="44" t="s">
        <v>33</v>
      </c>
      <c r="B25" s="33" t="s">
        <v>52</v>
      </c>
      <c r="C25" s="27" t="s">
        <v>96</v>
      </c>
      <c r="D25" s="28">
        <v>0</v>
      </c>
      <c r="E25" s="19"/>
      <c r="F25" s="6">
        <v>700</v>
      </c>
      <c r="G25" s="5">
        <f t="shared" ref="G25:G44" si="0">+D25*F25</f>
        <v>0</v>
      </c>
    </row>
    <row r="26" spans="1:8" ht="15.75">
      <c r="A26" s="45" t="s">
        <v>32</v>
      </c>
      <c r="B26" s="29" t="s">
        <v>68</v>
      </c>
      <c r="C26" s="27" t="s">
        <v>97</v>
      </c>
      <c r="D26" s="28">
        <v>0</v>
      </c>
      <c r="E26" s="19"/>
      <c r="F26" s="6">
        <v>700</v>
      </c>
      <c r="G26" s="5">
        <f t="shared" si="0"/>
        <v>0</v>
      </c>
    </row>
    <row r="27" spans="1:8" ht="15.75">
      <c r="A27" s="45"/>
      <c r="B27" s="29"/>
      <c r="C27" s="27"/>
      <c r="D27" s="36">
        <f>SUM(D25:D26)</f>
        <v>0</v>
      </c>
      <c r="E27" s="19"/>
      <c r="F27" s="6"/>
      <c r="G27" s="5"/>
    </row>
    <row r="28" spans="1:8" ht="15.75">
      <c r="A28" s="46" t="s">
        <v>31</v>
      </c>
      <c r="B28" s="30" t="s">
        <v>15</v>
      </c>
      <c r="C28" s="31" t="s">
        <v>80</v>
      </c>
      <c r="D28" s="29">
        <v>5</v>
      </c>
      <c r="E28" s="19"/>
      <c r="F28" s="6">
        <v>55</v>
      </c>
      <c r="G28" s="5">
        <f t="shared" si="0"/>
        <v>275</v>
      </c>
    </row>
    <row r="29" spans="1:8" ht="15.75">
      <c r="A29" s="46" t="s">
        <v>30</v>
      </c>
      <c r="B29" s="30" t="s">
        <v>15</v>
      </c>
      <c r="C29" s="31" t="s">
        <v>81</v>
      </c>
      <c r="D29" s="29">
        <v>0</v>
      </c>
      <c r="E29" s="19"/>
      <c r="F29" s="6">
        <v>55</v>
      </c>
      <c r="G29" s="5">
        <f t="shared" si="0"/>
        <v>0</v>
      </c>
    </row>
    <row r="30" spans="1:8" ht="15.75">
      <c r="A30" s="46" t="s">
        <v>29</v>
      </c>
      <c r="B30" s="30" t="s">
        <v>69</v>
      </c>
      <c r="C30" s="31" t="s">
        <v>82</v>
      </c>
      <c r="D30" s="29">
        <v>5</v>
      </c>
      <c r="E30" s="19"/>
      <c r="F30" s="6">
        <v>55</v>
      </c>
      <c r="G30" s="5">
        <f t="shared" si="0"/>
        <v>275</v>
      </c>
    </row>
    <row r="31" spans="1:8" ht="15.75">
      <c r="A31" s="46" t="s">
        <v>28</v>
      </c>
      <c r="B31" s="30" t="s">
        <v>70</v>
      </c>
      <c r="C31" s="31" t="s">
        <v>83</v>
      </c>
      <c r="D31" s="29">
        <v>5</v>
      </c>
      <c r="E31" s="19"/>
      <c r="F31" s="6">
        <v>55</v>
      </c>
      <c r="G31" s="5">
        <f t="shared" si="0"/>
        <v>275</v>
      </c>
    </row>
    <row r="32" spans="1:8" ht="15.75">
      <c r="A32" s="46" t="s">
        <v>27</v>
      </c>
      <c r="B32" s="30" t="s">
        <v>26</v>
      </c>
      <c r="C32" s="31" t="s">
        <v>84</v>
      </c>
      <c r="D32" s="29">
        <v>5</v>
      </c>
      <c r="E32" s="19"/>
      <c r="F32" s="6">
        <v>55</v>
      </c>
      <c r="G32" s="5">
        <f t="shared" si="0"/>
        <v>275</v>
      </c>
    </row>
    <row r="33" spans="1:7" ht="15.75">
      <c r="A33" s="46" t="s">
        <v>25</v>
      </c>
      <c r="B33" s="30" t="s">
        <v>24</v>
      </c>
      <c r="C33" s="31" t="s">
        <v>85</v>
      </c>
      <c r="D33" s="29">
        <v>5</v>
      </c>
      <c r="E33" s="19"/>
      <c r="F33" s="6">
        <v>55</v>
      </c>
      <c r="G33" s="5">
        <f t="shared" si="0"/>
        <v>275</v>
      </c>
    </row>
    <row r="34" spans="1:7" ht="15.75">
      <c r="A34" s="46" t="s">
        <v>23</v>
      </c>
      <c r="B34" s="30" t="s">
        <v>22</v>
      </c>
      <c r="C34" s="31" t="s">
        <v>86</v>
      </c>
      <c r="D34" s="29">
        <v>5</v>
      </c>
      <c r="E34" s="19"/>
      <c r="F34" s="6">
        <v>55</v>
      </c>
      <c r="G34" s="5">
        <f t="shared" si="0"/>
        <v>275</v>
      </c>
    </row>
    <row r="35" spans="1:7" ht="15.75">
      <c r="A35" s="46" t="s">
        <v>21</v>
      </c>
      <c r="B35" s="30" t="s">
        <v>20</v>
      </c>
      <c r="C35" s="31" t="s">
        <v>87</v>
      </c>
      <c r="D35" s="29">
        <v>5</v>
      </c>
      <c r="E35" s="19"/>
      <c r="F35" s="6">
        <v>55</v>
      </c>
      <c r="G35" s="5">
        <f t="shared" si="0"/>
        <v>275</v>
      </c>
    </row>
    <row r="36" spans="1:7" ht="15.75">
      <c r="A36" s="46"/>
      <c r="B36" s="30"/>
      <c r="C36" s="31"/>
      <c r="D36" s="37">
        <f>SUM(D28:D35)</f>
        <v>35</v>
      </c>
      <c r="E36" s="19"/>
      <c r="F36" s="6"/>
      <c r="G36" s="5"/>
    </row>
    <row r="37" spans="1:7" ht="15.75">
      <c r="A37" s="47" t="s">
        <v>19</v>
      </c>
      <c r="B37" s="29" t="s">
        <v>15</v>
      </c>
      <c r="C37" s="31" t="s">
        <v>88</v>
      </c>
      <c r="D37" s="29">
        <v>4</v>
      </c>
      <c r="E37" s="19"/>
      <c r="F37" s="6">
        <v>45</v>
      </c>
      <c r="G37" s="5">
        <f t="shared" si="0"/>
        <v>180</v>
      </c>
    </row>
    <row r="38" spans="1:7" ht="15.75">
      <c r="A38" s="47" t="s">
        <v>18</v>
      </c>
      <c r="B38" s="29" t="s">
        <v>71</v>
      </c>
      <c r="C38" s="31" t="s">
        <v>89</v>
      </c>
      <c r="D38" s="29">
        <v>4</v>
      </c>
      <c r="E38" s="19"/>
      <c r="F38" s="6">
        <v>45</v>
      </c>
      <c r="G38" s="5">
        <f t="shared" si="0"/>
        <v>180</v>
      </c>
    </row>
    <row r="39" spans="1:7" ht="15.75">
      <c r="A39" s="47" t="s">
        <v>17</v>
      </c>
      <c r="B39" s="29" t="s">
        <v>15</v>
      </c>
      <c r="C39" s="31" t="s">
        <v>91</v>
      </c>
      <c r="D39" s="29">
        <v>4</v>
      </c>
      <c r="E39" s="19"/>
      <c r="F39" s="6">
        <v>45</v>
      </c>
      <c r="G39" s="5">
        <f t="shared" si="0"/>
        <v>180</v>
      </c>
    </row>
    <row r="40" spans="1:7" ht="15.75">
      <c r="A40" s="47" t="s">
        <v>16</v>
      </c>
      <c r="B40" s="29" t="s">
        <v>55</v>
      </c>
      <c r="C40" s="31" t="s">
        <v>92</v>
      </c>
      <c r="D40" s="29">
        <v>4</v>
      </c>
      <c r="E40" s="19"/>
      <c r="F40" s="6">
        <v>45</v>
      </c>
      <c r="G40" s="5">
        <f t="shared" si="0"/>
        <v>180</v>
      </c>
    </row>
    <row r="41" spans="1:7" ht="15.75">
      <c r="A41" s="47" t="s">
        <v>14</v>
      </c>
      <c r="B41" s="29" t="s">
        <v>113</v>
      </c>
      <c r="C41" s="31" t="s">
        <v>93</v>
      </c>
      <c r="D41" s="29">
        <v>4</v>
      </c>
      <c r="E41" s="19"/>
      <c r="F41" s="6">
        <v>45</v>
      </c>
      <c r="G41" s="5">
        <f t="shared" si="0"/>
        <v>180</v>
      </c>
    </row>
    <row r="42" spans="1:7" ht="15.75">
      <c r="A42" s="47" t="s">
        <v>13</v>
      </c>
      <c r="B42" s="29" t="s">
        <v>72</v>
      </c>
      <c r="C42" s="31" t="s">
        <v>94</v>
      </c>
      <c r="D42" s="29">
        <v>4</v>
      </c>
      <c r="E42" s="19"/>
      <c r="F42" s="6">
        <v>45</v>
      </c>
      <c r="G42" s="5">
        <f t="shared" si="0"/>
        <v>180</v>
      </c>
    </row>
    <row r="43" spans="1:7" ht="15.75">
      <c r="A43" s="47" t="s">
        <v>12</v>
      </c>
      <c r="B43" s="29" t="s">
        <v>73</v>
      </c>
      <c r="C43" s="31" t="s">
        <v>95</v>
      </c>
      <c r="D43" s="29">
        <v>4</v>
      </c>
      <c r="E43" s="19"/>
      <c r="F43" s="6">
        <v>45</v>
      </c>
      <c r="G43" s="5">
        <f t="shared" si="0"/>
        <v>180</v>
      </c>
    </row>
    <row r="44" spans="1:7" ht="15.75">
      <c r="A44" s="47" t="s">
        <v>11</v>
      </c>
      <c r="B44" s="29" t="s">
        <v>73</v>
      </c>
      <c r="C44" s="31" t="s">
        <v>90</v>
      </c>
      <c r="D44" s="29">
        <v>4</v>
      </c>
      <c r="E44" s="19"/>
      <c r="F44" s="6">
        <v>45</v>
      </c>
      <c r="G44" s="5">
        <f t="shared" si="0"/>
        <v>180</v>
      </c>
    </row>
    <row r="45" spans="1:7" ht="15.75">
      <c r="A45" s="47"/>
      <c r="B45" s="29"/>
      <c r="C45" s="26"/>
      <c r="D45" s="37">
        <f>SUM(D37:D44)</f>
        <v>32</v>
      </c>
      <c r="E45" s="19"/>
      <c r="F45" s="6"/>
      <c r="G45" s="5"/>
    </row>
    <row r="46" spans="1:7" ht="14.45" customHeight="1">
      <c r="A46" s="48"/>
      <c r="B46" s="25"/>
      <c r="C46" s="25"/>
      <c r="D46" s="25"/>
      <c r="E46" s="25"/>
      <c r="F46" s="87" t="s">
        <v>53</v>
      </c>
      <c r="G46" s="88">
        <f>SUM(G25:G44)</f>
        <v>3365</v>
      </c>
    </row>
    <row r="47" spans="1:7" ht="14.45" customHeight="1">
      <c r="A47" s="48"/>
      <c r="B47" s="25"/>
      <c r="C47" s="25"/>
      <c r="D47" s="25"/>
      <c r="E47" s="25"/>
      <c r="F47" s="89" t="s">
        <v>117</v>
      </c>
      <c r="G47" s="90">
        <f>+G46*0.15</f>
        <v>504.75</v>
      </c>
    </row>
    <row r="48" spans="1:7" ht="15.75">
      <c r="A48" s="48"/>
      <c r="B48" s="25"/>
      <c r="C48" s="25"/>
      <c r="D48" s="25"/>
      <c r="E48" s="25"/>
      <c r="F48" s="87" t="s">
        <v>54</v>
      </c>
      <c r="G48" s="90">
        <f>+G46+G47</f>
        <v>3869.75</v>
      </c>
    </row>
    <row r="49" spans="1:7">
      <c r="B49" s="4"/>
      <c r="C49" s="4"/>
      <c r="D49" s="4"/>
      <c r="E49" s="4"/>
      <c r="F49" s="3"/>
      <c r="G49" s="3"/>
    </row>
    <row r="53" spans="1:7" ht="15.75">
      <c r="A53" s="50"/>
      <c r="B53" s="32" t="s">
        <v>9</v>
      </c>
      <c r="C53" s="32" t="s">
        <v>56</v>
      </c>
      <c r="D53" s="32" t="s">
        <v>10</v>
      </c>
      <c r="E53" s="18"/>
      <c r="F53" s="18"/>
    </row>
    <row r="54" spans="1:7" ht="15.75">
      <c r="A54" s="51"/>
      <c r="B54" s="29" t="s">
        <v>57</v>
      </c>
      <c r="C54" s="29" t="s">
        <v>2</v>
      </c>
      <c r="D54" s="29">
        <v>1</v>
      </c>
      <c r="E54" s="17"/>
      <c r="F54" s="17"/>
    </row>
    <row r="55" spans="1:7" ht="15.75">
      <c r="A55" s="51"/>
      <c r="B55" s="29" t="s">
        <v>4</v>
      </c>
      <c r="C55" s="29" t="s">
        <v>58</v>
      </c>
      <c r="D55" s="29">
        <v>1</v>
      </c>
      <c r="E55" s="17"/>
      <c r="F55" s="17"/>
    </row>
    <row r="56" spans="1:7" ht="15.75">
      <c r="A56" s="51"/>
      <c r="B56" s="29" t="s">
        <v>3</v>
      </c>
      <c r="C56" s="29" t="s">
        <v>59</v>
      </c>
      <c r="D56" s="29">
        <v>1</v>
      </c>
      <c r="E56" s="17"/>
      <c r="F56" s="17"/>
    </row>
    <row r="57" spans="1:7" ht="15.75">
      <c r="A57" s="51"/>
      <c r="B57" s="29" t="s">
        <v>8</v>
      </c>
      <c r="C57" s="29" t="s">
        <v>60</v>
      </c>
      <c r="D57" s="29">
        <v>1</v>
      </c>
      <c r="E57" s="17"/>
      <c r="F57" s="17"/>
    </row>
    <row r="58" spans="1:7" ht="15.75">
      <c r="A58" s="51"/>
      <c r="B58" s="29" t="s">
        <v>7</v>
      </c>
      <c r="C58" s="29" t="s">
        <v>61</v>
      </c>
      <c r="D58" s="29">
        <v>2</v>
      </c>
      <c r="E58" s="17"/>
      <c r="F58" s="17"/>
    </row>
    <row r="59" spans="1:7" ht="15.75">
      <c r="A59" s="51"/>
      <c r="B59" s="29" t="s">
        <v>6</v>
      </c>
      <c r="C59" s="29" t="s">
        <v>62</v>
      </c>
      <c r="D59" s="29">
        <v>1</v>
      </c>
      <c r="E59" s="17"/>
      <c r="F59" s="17"/>
    </row>
    <row r="60" spans="1:7" ht="15.75">
      <c r="A60" s="51"/>
      <c r="B60" s="29" t="s">
        <v>5</v>
      </c>
      <c r="C60" s="29" t="s">
        <v>63</v>
      </c>
      <c r="D60" s="29">
        <v>1</v>
      </c>
      <c r="E60" s="17"/>
      <c r="F60" s="17"/>
    </row>
    <row r="61" spans="1:7" ht="15.75">
      <c r="A61" s="51"/>
      <c r="B61" s="29" t="s">
        <v>0</v>
      </c>
      <c r="C61" s="29" t="s">
        <v>64</v>
      </c>
      <c r="D61" s="29">
        <v>1</v>
      </c>
      <c r="E61" s="17"/>
      <c r="F61" s="17"/>
    </row>
    <row r="62" spans="1:7" ht="15.75">
      <c r="A62" s="51"/>
      <c r="B62" s="29" t="s">
        <v>1</v>
      </c>
      <c r="C62" s="29" t="s">
        <v>116</v>
      </c>
      <c r="D62" s="29">
        <v>1</v>
      </c>
      <c r="E62" s="17"/>
      <c r="F62" s="17"/>
    </row>
    <row r="63" spans="1:7" ht="15.75">
      <c r="A63" s="51"/>
      <c r="B63" s="29" t="s">
        <v>114</v>
      </c>
      <c r="C63" s="29" t="s">
        <v>115</v>
      </c>
      <c r="D63" s="29">
        <v>1</v>
      </c>
      <c r="E63" s="17"/>
      <c r="F63" s="17"/>
    </row>
    <row r="64" spans="1:7" ht="15.75">
      <c r="A64" s="51"/>
      <c r="B64" s="29"/>
      <c r="C64" s="29"/>
      <c r="D64" s="37">
        <f>SUM(D54:D63)</f>
        <v>11</v>
      </c>
      <c r="E64" s="17"/>
      <c r="F64" s="17"/>
    </row>
    <row r="65" spans="1:6" ht="15.75">
      <c r="A65" s="51"/>
      <c r="B65" s="1"/>
      <c r="C65" s="1"/>
      <c r="D65" s="1"/>
      <c r="E65" s="17"/>
      <c r="F65" s="17"/>
    </row>
    <row r="67" spans="1:6" ht="15.75">
      <c r="A67" s="41"/>
      <c r="B67" s="34"/>
      <c r="C67" s="34"/>
      <c r="D67" s="34"/>
      <c r="E67" s="34"/>
    </row>
    <row r="68" spans="1:6" ht="20.25">
      <c r="A68" s="41"/>
      <c r="B68" s="74" t="s">
        <v>98</v>
      </c>
      <c r="C68" s="55" t="s">
        <v>99</v>
      </c>
      <c r="D68" s="2"/>
      <c r="E68" s="35"/>
    </row>
    <row r="69" spans="1:6" ht="20.25">
      <c r="A69" s="41"/>
      <c r="B69" s="54"/>
      <c r="C69" s="55" t="s">
        <v>100</v>
      </c>
      <c r="D69" s="2"/>
      <c r="E69" s="1"/>
    </row>
    <row r="70" spans="1:6" ht="20.25">
      <c r="A70" s="41"/>
      <c r="B70" s="54"/>
      <c r="C70" s="55" t="s">
        <v>101</v>
      </c>
      <c r="D70" s="2"/>
      <c r="E70" s="1"/>
    </row>
    <row r="71" spans="1:6" ht="20.25">
      <c r="A71" s="41"/>
      <c r="B71" s="54"/>
      <c r="C71" s="55" t="s">
        <v>102</v>
      </c>
      <c r="D71" s="9"/>
      <c r="E71" s="12"/>
    </row>
    <row r="72" spans="1:6" ht="20.25">
      <c r="A72" s="41"/>
      <c r="B72" s="54"/>
      <c r="C72" s="55" t="s">
        <v>103</v>
      </c>
      <c r="D72" s="2"/>
      <c r="E72" s="1"/>
    </row>
    <row r="73" spans="1:6" ht="20.25">
      <c r="A73" s="41"/>
      <c r="B73" s="54"/>
      <c r="C73" s="55"/>
      <c r="D73" s="9"/>
      <c r="E73" s="1"/>
    </row>
    <row r="74" spans="1:6" ht="20.25">
      <c r="A74" s="41"/>
      <c r="B74" s="56" t="s">
        <v>65</v>
      </c>
      <c r="C74" s="57" t="s">
        <v>104</v>
      </c>
      <c r="D74" s="2"/>
      <c r="E74" s="1"/>
    </row>
    <row r="75" spans="1:6" ht="20.25">
      <c r="A75" s="41"/>
      <c r="B75" s="56"/>
      <c r="C75" s="57" t="s">
        <v>105</v>
      </c>
      <c r="D75" s="2"/>
      <c r="E75" s="1"/>
    </row>
    <row r="76" spans="1:6" ht="20.25">
      <c r="A76" s="41"/>
      <c r="B76" s="56"/>
      <c r="C76" s="57" t="s">
        <v>106</v>
      </c>
      <c r="D76" s="2"/>
      <c r="E76" s="1"/>
    </row>
    <row r="77" spans="1:6" ht="18">
      <c r="A77" s="41"/>
      <c r="B77" s="58"/>
      <c r="C77" s="59"/>
      <c r="D77" s="2"/>
      <c r="E77" s="2"/>
    </row>
    <row r="78" spans="1:6" ht="18">
      <c r="A78" s="41"/>
      <c r="B78" s="58"/>
      <c r="C78" s="59"/>
      <c r="D78" s="2"/>
      <c r="E78" s="2"/>
    </row>
    <row r="79" spans="1:6" ht="15.75">
      <c r="A79" s="41"/>
      <c r="B79" s="2"/>
      <c r="C79" s="1"/>
      <c r="D79" s="2"/>
      <c r="E79" s="2"/>
    </row>
    <row r="80" spans="1:6" ht="15.75">
      <c r="A80" s="41"/>
      <c r="C80" s="1"/>
      <c r="D80" s="2"/>
      <c r="E80" s="2"/>
    </row>
    <row r="81" spans="1:5" ht="15.75">
      <c r="A81" s="41"/>
      <c r="C81" s="1"/>
      <c r="D81" s="2"/>
      <c r="E81" s="2"/>
    </row>
    <row r="82" spans="1:5" ht="16.5" thickBot="1">
      <c r="A82" s="41"/>
      <c r="B82" s="2" t="s">
        <v>107</v>
      </c>
      <c r="C82" s="53"/>
      <c r="D82" s="2"/>
      <c r="E82" s="2"/>
    </row>
    <row r="83" spans="1:5" ht="15.75">
      <c r="A83" s="41"/>
      <c r="B83" s="2"/>
      <c r="D83" s="2"/>
      <c r="E83" s="2"/>
    </row>
    <row r="84" spans="1:5" ht="15.75">
      <c r="A84" s="41"/>
      <c r="B84" s="2"/>
      <c r="D84" s="2"/>
      <c r="E84" s="2"/>
    </row>
    <row r="85" spans="1:5" ht="16.5" thickBot="1">
      <c r="A85" s="41"/>
      <c r="B85" s="2" t="s">
        <v>108</v>
      </c>
      <c r="C85" s="53"/>
      <c r="D85" s="2"/>
      <c r="E85" s="2"/>
    </row>
    <row r="86" spans="1:5" ht="15.75">
      <c r="A86" s="41"/>
      <c r="B86" s="2"/>
      <c r="D86" s="2"/>
      <c r="E86" s="2"/>
    </row>
    <row r="87" spans="1:5" ht="15.75">
      <c r="A87" s="41"/>
      <c r="B87" s="2"/>
      <c r="D87" s="2"/>
      <c r="E87" s="2"/>
    </row>
    <row r="88" spans="1:5" ht="16.5" thickBot="1">
      <c r="B88" s="2" t="s">
        <v>66</v>
      </c>
      <c r="C88" s="53"/>
    </row>
    <row r="89" spans="1:5" ht="15.75">
      <c r="B89" s="2"/>
    </row>
    <row r="90" spans="1:5" ht="15.75">
      <c r="B90" s="2"/>
    </row>
    <row r="91" spans="1:5" ht="16.5" thickBot="1">
      <c r="B91" s="2" t="s">
        <v>109</v>
      </c>
      <c r="C91" s="53"/>
    </row>
    <row r="92" spans="1:5" ht="15.75">
      <c r="B92" s="2"/>
    </row>
    <row r="93" spans="1:5" ht="15.75">
      <c r="B93" s="2"/>
    </row>
    <row r="94" spans="1:5" ht="16.5" thickBot="1">
      <c r="B94" s="2" t="s">
        <v>67</v>
      </c>
      <c r="C94" s="53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pineda</dc:creator>
  <cp:lastModifiedBy>ORTOMAX IMPLANTES ORTOPEDICOS</cp:lastModifiedBy>
  <dcterms:created xsi:type="dcterms:W3CDTF">2022-07-28T21:13:14Z</dcterms:created>
  <dcterms:modified xsi:type="dcterms:W3CDTF">2024-04-10T20:57:31Z</dcterms:modified>
</cp:coreProperties>
</file>