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00C4D01F-34D9-4E5D-8F1D-6DDA87840C6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INQUIORT" sheetId="4" r:id="rId1"/>
  </sheets>
  <definedNames>
    <definedName name="_xlnm.Print_Area" localSheetId="0">INQUIORT!$A$23:$G$95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6" i="4" l="1"/>
  <c r="C7" i="4"/>
  <c r="D69" i="4" l="1"/>
  <c r="G68" i="4"/>
  <c r="D41" i="4"/>
  <c r="B111" i="4"/>
  <c r="B123" i="4"/>
  <c r="G71" i="4"/>
  <c r="B92" i="4"/>
  <c r="G73" i="4"/>
  <c r="G72" i="4"/>
  <c r="G70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0" i="4"/>
  <c r="G39" i="4"/>
  <c r="G38" i="4"/>
  <c r="G37" i="4"/>
  <c r="G36" i="4"/>
  <c r="G35" i="4"/>
  <c r="G34" i="4"/>
  <c r="G33" i="4"/>
  <c r="G32" i="4"/>
  <c r="G31" i="4"/>
  <c r="G30" i="4"/>
  <c r="G28" i="4"/>
  <c r="G27" i="4"/>
  <c r="G25" i="4"/>
  <c r="G75" i="4" l="1"/>
  <c r="G77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<sst xmlns="http://schemas.openxmlformats.org/spreadsheetml/2006/main" count="166" uniqueCount="162">
  <si>
    <t>CANT.</t>
  </si>
  <si>
    <t>COD. ARTICULO</t>
  </si>
  <si>
    <t xml:space="preserve">DESCRIPCION ARTICULO </t>
  </si>
  <si>
    <t>T500950024</t>
  </si>
  <si>
    <t>T500950026</t>
  </si>
  <si>
    <t>T500950028</t>
  </si>
  <si>
    <t>T500950030</t>
  </si>
  <si>
    <t>T500950032</t>
  </si>
  <si>
    <t>T500950034</t>
  </si>
  <si>
    <t>T500950036</t>
  </si>
  <si>
    <t>T500950038</t>
  </si>
  <si>
    <t>T500950040</t>
  </si>
  <si>
    <t>T500950042</t>
  </si>
  <si>
    <t>T500950044</t>
  </si>
  <si>
    <t>T500950046</t>
  </si>
  <si>
    <t>T500950048</t>
  </si>
  <si>
    <t>T500950050</t>
  </si>
  <si>
    <t>T500950060</t>
  </si>
  <si>
    <t>T500950065</t>
  </si>
  <si>
    <t>T500950070</t>
  </si>
  <si>
    <t>T500950075</t>
  </si>
  <si>
    <t>T500950080</t>
  </si>
  <si>
    <t>T500950085</t>
  </si>
  <si>
    <t>T500950090</t>
  </si>
  <si>
    <t>T500950022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</si>
  <si>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</si>
  <si>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</si>
  <si>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</si>
  <si>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</si>
  <si>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</si>
  <si>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</si>
  <si>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</si>
  <si>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</si>
  <si>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</si>
  <si>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</si>
  <si>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Lote</t>
  </si>
  <si>
    <t>DESCARGO</t>
  </si>
  <si>
    <t>PRECIO UNITARIO</t>
  </si>
  <si>
    <t>PRECIO TOTAL</t>
  </si>
  <si>
    <t xml:space="preserve">SUBTOTAL </t>
  </si>
  <si>
    <t>TOTAL</t>
  </si>
  <si>
    <t>CANTIDAD</t>
  </si>
  <si>
    <t>DESCRIPCION</t>
  </si>
  <si>
    <t>BANDEJA SUPERIOR</t>
  </si>
  <si>
    <t>MANGO AZUL ANCLAJE RAPIDO</t>
  </si>
  <si>
    <t>BANDEJA MEDIA</t>
  </si>
  <si>
    <t>ATORNILLADOR ANCLAJE RAPIDO HEXAGONAL</t>
  </si>
  <si>
    <t>ATORNILLADOR ANCLAJE RAPIDO STARDRIVE</t>
  </si>
  <si>
    <t>BROCA 3.2</t>
  </si>
  <si>
    <t>BANDEJA INFERIOR</t>
  </si>
  <si>
    <t xml:space="preserve">MACHUELO EN T </t>
  </si>
  <si>
    <t>MEDIDOR DE PROFUNDIDAD</t>
  </si>
  <si>
    <t>RECIBIDO POR</t>
  </si>
  <si>
    <t>ENTREGADOR POR</t>
  </si>
  <si>
    <t>INSTRUMENTADOR</t>
  </si>
  <si>
    <t>VERIFICADO POR</t>
  </si>
  <si>
    <t>OBSERVACIONES</t>
  </si>
  <si>
    <t>INSTRUMENTAL 4.5 MULTIAXIAL</t>
  </si>
  <si>
    <t>TI-106.224</t>
  </si>
  <si>
    <t>TI-106.226</t>
  </si>
  <si>
    <t>TI-106.228</t>
  </si>
  <si>
    <t>TI-106.230</t>
  </si>
  <si>
    <t>TI-106.232</t>
  </si>
  <si>
    <t>TI-106.234</t>
  </si>
  <si>
    <t>TI-106.236</t>
  </si>
  <si>
    <t>TI-106.238</t>
  </si>
  <si>
    <t>TI-106.240</t>
  </si>
  <si>
    <t>TI-106.242</t>
  </si>
  <si>
    <t>TI-106.244</t>
  </si>
  <si>
    <t>TI-106.246</t>
  </si>
  <si>
    <t>TI-106.248</t>
  </si>
  <si>
    <t>TI-106.250</t>
  </si>
  <si>
    <t xml:space="preserve">TORNILLO DE  BLOQUEO 5.0 *22mm TITANIO  </t>
  </si>
  <si>
    <t xml:space="preserve">TORNILLO DE  BLOQUEO 5.0*24mm TITANIO  </t>
  </si>
  <si>
    <t xml:space="preserve">TORNILLO DE  BLOQUEO 5.0*26mm TITANIO  </t>
  </si>
  <si>
    <t xml:space="preserve">TORNILLO DE  BLOQUEO 5.0*28mm TITANIO  </t>
  </si>
  <si>
    <t xml:space="preserve">TORNILLO DE  BLOQUEO 5.0*30mm TITANIO  </t>
  </si>
  <si>
    <t xml:space="preserve">TORNILLO DE  BLOQUEO 5.0*32mm TITANIO  </t>
  </si>
  <si>
    <t xml:space="preserve">TORNILLO DE  BLOQUEO 5.0*34mm TITANIO  </t>
  </si>
  <si>
    <t xml:space="preserve">TORNILLO DE  BLOQUEO 5.0*36mm TITANIO  </t>
  </si>
  <si>
    <t xml:space="preserve">TORNILLO DE  BLOQUEO 5.0*38mm TITANIO  </t>
  </si>
  <si>
    <t xml:space="preserve">TORNILLO DE  BLOQUEO 5.0*40mm TITANIO  </t>
  </si>
  <si>
    <t xml:space="preserve">TORNILLO DE  BLOQUEO 5.0*42mm TITANIO  </t>
  </si>
  <si>
    <t xml:space="preserve">TORNILLO DE  BLOQUEO 5.0*44mm TITANIO  </t>
  </si>
  <si>
    <t xml:space="preserve">TORNILLO DE  BLOQUEO 5.0*46mm TITANIO  </t>
  </si>
  <si>
    <t xml:space="preserve">TORNILLO DE  BLOQUEO 5.0*48mm TITANIO  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</si>
  <si>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</si>
  <si>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</si>
  <si>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</si>
  <si>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</si>
  <si>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</si>
  <si>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</si>
  <si>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</si>
  <si>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</si>
  <si>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</si>
  <si>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 xml:space="preserve">TORNILLO DE  BLOQUEO 5.0*60mm TITANIO  </t>
  </si>
  <si>
    <t xml:space="preserve">TORNILLO DE  BLOQUEO 5.0*65mm TITANIO  </t>
  </si>
  <si>
    <t xml:space="preserve">TORNILLO DE  BLOQUEO 5.0*70mm TITANIO  </t>
  </si>
  <si>
    <t xml:space="preserve">TORNILLO DE  BLOQUEO 5.0*75mm TITANIO  </t>
  </si>
  <si>
    <t xml:space="preserve">TORNILLO DE  BLOQUEO 5.0*90mm TITANIO  </t>
  </si>
  <si>
    <t>LLAVE EN L PEQUEÑA</t>
  </si>
  <si>
    <t>ATORNILALDOR ANCLAJE RAPIDO</t>
  </si>
  <si>
    <t>ATORNILLADOR 4.5 mm CON CAMISA MANGO AZUL</t>
  </si>
  <si>
    <t>ADAPTADOR ANCLAJE RAPIDO TORQUE 4.0 N.m</t>
  </si>
  <si>
    <t xml:space="preserve">ADAPTADOR ANCLAJE RAPIDO </t>
  </si>
  <si>
    <t>GUIAS DE BLOQUEO 4.0</t>
  </si>
  <si>
    <t>GUIAS DE BLOQUEO 4.3</t>
  </si>
  <si>
    <t>MACHUELO CORTICAL ANCLAJE RAPIDO</t>
  </si>
  <si>
    <t>MACHUELO ESPONJOSO ANCLAJE RAPIDO</t>
  </si>
  <si>
    <t>BROCA 4.3</t>
  </si>
  <si>
    <t>BROCAS 4.0</t>
  </si>
  <si>
    <t>BROCA 3.5</t>
  </si>
  <si>
    <t>PINZA SUJETA TORNILLOS</t>
  </si>
  <si>
    <t>EXTRACTOR HEXAGONAL ANCLAJE RAPIDO</t>
  </si>
  <si>
    <t>CAMISAS PIN 2.0</t>
  </si>
  <si>
    <t>LLAVE EN L</t>
  </si>
  <si>
    <t>GUIA DE BROCA DOBLE 3.2/4.5</t>
  </si>
  <si>
    <t xml:space="preserve">TORNILLO CORTICAL 4.5*24mm TITANIO </t>
  </si>
  <si>
    <t xml:space="preserve">TORNILLO CORTICAL 4.5*26mm TITANIO </t>
  </si>
  <si>
    <t xml:space="preserve">TORNILLO CORTICAL 4.5*28mm TITANIO </t>
  </si>
  <si>
    <t xml:space="preserve">TORNILLO CORTICAL 4.5*30mm TITANIO </t>
  </si>
  <si>
    <t xml:space="preserve">TORNILLO CORTICAL 4.5*32mm TITANIO </t>
  </si>
  <si>
    <t xml:space="preserve">TORNILLO CORTICAL 4.5*34mm TITANIO </t>
  </si>
  <si>
    <t xml:space="preserve">TORNILLO CORTICAL 4.5*36mm TITANIO </t>
  </si>
  <si>
    <t xml:space="preserve">TORNILLO CORTICAL 4.5*38mm TITANIO </t>
  </si>
  <si>
    <t xml:space="preserve">TORNILLO CORTICAL 4.5*40mm TITANIO </t>
  </si>
  <si>
    <t xml:space="preserve">TORNILLO CORTICAL 4.5*42mm TITANIO </t>
  </si>
  <si>
    <t xml:space="preserve">TORNILLO CORTICAL 4.5*44mm TITANIO </t>
  </si>
  <si>
    <t xml:space="preserve">TORNILLO CORTICAL 4.5*46mm TITANIO </t>
  </si>
  <si>
    <t xml:space="preserve">TORNILLO CORTICAL 4.5*48mm TITANIO </t>
  </si>
  <si>
    <t xml:space="preserve">TORNILLO CORTICAL 4.5*50mm TITANIO </t>
  </si>
  <si>
    <t xml:space="preserve">TORNILLO DE  BLOQUEO 5.0*95mm TITANIO  </t>
  </si>
  <si>
    <t>TORNILLO DE BLOQUEO  5.0*80 mm TITANIO</t>
  </si>
  <si>
    <t>TORNILLO DE BLOQUEO  5.0*85 mm TITANIO</t>
  </si>
  <si>
    <t>T500950095</t>
  </si>
  <si>
    <t>200114117</t>
  </si>
  <si>
    <t>TORNILLO  ESPONJOSO 6.5 *90mm ROSCA 32 TITANIO</t>
  </si>
  <si>
    <t>REGISTRO DE NOTA DE ENTREGA</t>
  </si>
  <si>
    <t>Código: R-ORT-02</t>
  </si>
  <si>
    <t>ANEXO AL PROCEDIMIENTO DE DESPACHO</t>
  </si>
  <si>
    <t>INSTITUCION/CLINICA/HOSPITAL</t>
  </si>
  <si>
    <t>NOTA</t>
  </si>
  <si>
    <t>VENTA -CIRUGÍA</t>
  </si>
  <si>
    <t xml:space="preserve">TIPO DE SEGURO </t>
  </si>
  <si>
    <t xml:space="preserve">IDENTIFICACION DEL PACIENTE </t>
  </si>
  <si>
    <t>VERSION: 01</t>
  </si>
  <si>
    <t>Fecha de elaboración: 22/02/2023</t>
  </si>
  <si>
    <t>Vigente hasta: 22/02/2026</t>
  </si>
  <si>
    <t>JUNTA DE BENEFICENCIA DE GUAYAQUIL</t>
  </si>
  <si>
    <t>0990967946001</t>
  </si>
  <si>
    <t>HOSPITAL LUIS VERNAZA</t>
  </si>
  <si>
    <t>JPC</t>
  </si>
  <si>
    <t>LOJA Y ESCOBEDO</t>
  </si>
  <si>
    <t>8:00AM</t>
  </si>
  <si>
    <t>MORAN NAVAS DONALD</t>
  </si>
  <si>
    <t>TORNILLO  ESPONJOSO 6.5 *60mm ROSCA 32 TITANIO</t>
  </si>
  <si>
    <t>220647569</t>
  </si>
  <si>
    <t>220647570</t>
  </si>
  <si>
    <t>220647731</t>
  </si>
  <si>
    <t>109.090</t>
  </si>
  <si>
    <t>109.060</t>
  </si>
  <si>
    <t>IVA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</si>
</sst>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#,##0.00_ ;\-#,##0.00\ "/>
    <numFmt numFmtId="165" formatCode="[$-F800]dddd\,\ mmmm\ dd\,\ yyyy"/>
    <numFmt numFmtId="166" formatCode="&quot;$&quot;#,##0.00"/>
  </numFmts>
  <fonts count="24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宋体"/>
      <charset val="134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b/>
      <sz val="14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5">
    <xf numFmtId="0" fontId="0" fillId="0" borderId="0"/>
    <xf numFmtId="0" fontId="3" fillId="0" borderId="0"/>
    <xf numFmtId="0" fontId="6" fillId="0" borderId="0"/>
    <xf numFmtId="0" fontId="3" fillId="0" borderId="0"/>
    <xf numFmtId="44" fontId="8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 applyProtection="1">
      <alignment horizontal="center" vertical="center" wrapText="1" readingOrder="1"/>
      <protection locked="0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4" fillId="0" borderId="0" xfId="1" applyFont="1" applyAlignment="1">
      <alignment wrapText="1"/>
    </xf>
    <xf numFmtId="164" fontId="4" fillId="0" borderId="2" xfId="4" applyNumberFormat="1" applyFont="1" applyBorder="1" applyAlignment="1"/>
    <xf numFmtId="0" fontId="2" fillId="0" borderId="0" xfId="1" applyFont="1" applyAlignment="1">
      <alignment wrapText="1"/>
    </xf>
    <xf numFmtId="0" fontId="2" fillId="0" borderId="0" xfId="1" applyFont="1"/>
    <xf numFmtId="0" fontId="10" fillId="0" borderId="0" xfId="1" applyFont="1"/>
    <xf numFmtId="0" fontId="11" fillId="3" borderId="0" xfId="0" applyFont="1" applyFill="1" applyAlignment="1">
      <alignment vertical="center" wrapText="1"/>
    </xf>
    <xf numFmtId="166" fontId="2" fillId="0" borderId="2" xfId="0" applyNumberFormat="1" applyFont="1" applyBorder="1"/>
    <xf numFmtId="164" fontId="4" fillId="0" borderId="0" xfId="4" applyNumberFormat="1" applyFont="1" applyBorder="1" applyAlignment="1"/>
    <xf numFmtId="49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2" xfId="1" applyFont="1" applyBorder="1" applyAlignment="1">
      <alignment wrapText="1"/>
    </xf>
    <xf numFmtId="0" fontId="4" fillId="0" borderId="2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1" fillId="7" borderId="2" xfId="0" applyFont="1" applyFill="1" applyBorder="1"/>
    <xf numFmtId="0" fontId="1" fillId="2" borderId="2" xfId="0" applyFont="1" applyFill="1" applyBorder="1"/>
    <xf numFmtId="49" fontId="1" fillId="2" borderId="2" xfId="0" applyNumberFormat="1" applyFont="1" applyFill="1" applyBorder="1" applyAlignment="1">
      <alignment horizontal="center"/>
    </xf>
    <xf numFmtId="49" fontId="1" fillId="7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center"/>
    </xf>
    <xf numFmtId="0" fontId="2" fillId="0" borderId="2" xfId="3" applyFont="1" applyBorder="1" applyAlignment="1" applyProtection="1">
      <alignment horizontal="left" vertical="center"/>
      <protection locked="0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6" xfId="0" applyBorder="1" applyAlignment="1">
      <alignment horizontal="center"/>
    </xf>
    <xf numFmtId="0" fontId="10" fillId="0" borderId="10" xfId="1" applyFont="1" applyBorder="1"/>
    <xf numFmtId="0" fontId="11" fillId="3" borderId="0" xfId="0" applyFont="1" applyFill="1" applyAlignment="1">
      <alignment vertical="center"/>
    </xf>
    <xf numFmtId="165" fontId="12" fillId="0" borderId="2" xfId="0" applyNumberFormat="1" applyFont="1" applyBorder="1" applyAlignment="1">
      <alignment horizontal="left" vertical="center"/>
    </xf>
    <xf numFmtId="0" fontId="0" fillId="0" borderId="13" xfId="0" applyBorder="1" applyAlignment="1">
      <alignment horizontal="center"/>
    </xf>
    <xf numFmtId="0" fontId="20" fillId="0" borderId="7" xfId="0" applyFont="1" applyBorder="1" applyAlignment="1">
      <alignment vertical="center" wrapText="1"/>
    </xf>
    <xf numFmtId="0" fontId="21" fillId="0" borderId="15" xfId="0" applyFont="1" applyBorder="1" applyAlignment="1">
      <alignment vertical="center" wrapText="1"/>
    </xf>
    <xf numFmtId="0" fontId="17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vertical="center"/>
    </xf>
    <xf numFmtId="49" fontId="12" fillId="0" borderId="2" xfId="0" applyNumberFormat="1" applyFont="1" applyBorder="1" applyAlignment="1">
      <alignment horizontal="left" vertical="center"/>
    </xf>
    <xf numFmtId="0" fontId="12" fillId="0" borderId="2" xfId="0" applyFont="1" applyBorder="1" applyAlignment="1">
      <alignment vertical="center"/>
    </xf>
    <xf numFmtId="49" fontId="12" fillId="2" borderId="2" xfId="0" applyNumberFormat="1" applyFont="1" applyFill="1" applyBorder="1" applyAlignment="1">
      <alignment horizontal="left" vertical="center"/>
    </xf>
    <xf numFmtId="0" fontId="12" fillId="0" borderId="2" xfId="0" applyFont="1" applyBorder="1" applyAlignment="1">
      <alignment vertical="center" wrapText="1"/>
    </xf>
    <xf numFmtId="20" fontId="12" fillId="0" borderId="2" xfId="0" applyNumberFormat="1" applyFont="1" applyBorder="1" applyAlignment="1">
      <alignment vertical="center"/>
    </xf>
    <xf numFmtId="49" fontId="17" fillId="0" borderId="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49" fontId="1" fillId="0" borderId="0" xfId="0" applyNumberFormat="1" applyFont="1"/>
    <xf numFmtId="49" fontId="0" fillId="0" borderId="5" xfId="0" applyNumberFormat="1" applyBorder="1"/>
    <xf numFmtId="49" fontId="0" fillId="0" borderId="12" xfId="0" applyNumberFormat="1" applyBorder="1"/>
    <xf numFmtId="49" fontId="10" fillId="0" borderId="9" xfId="1" applyNumberFormat="1" applyFont="1" applyBorder="1"/>
    <xf numFmtId="49" fontId="10" fillId="0" borderId="0" xfId="1" applyNumberFormat="1" applyFont="1"/>
    <xf numFmtId="49" fontId="11" fillId="3" borderId="0" xfId="0" applyNumberFormat="1" applyFont="1" applyFill="1" applyAlignment="1">
      <alignment vertical="center"/>
    </xf>
    <xf numFmtId="49" fontId="12" fillId="0" borderId="0" xfId="0" applyNumberFormat="1" applyFont="1" applyAlignment="1">
      <alignment horizontal="left"/>
    </xf>
    <xf numFmtId="49" fontId="4" fillId="5" borderId="2" xfId="0" applyNumberFormat="1" applyFont="1" applyFill="1" applyBorder="1" applyAlignment="1">
      <alignment horizontal="center" vertical="center"/>
    </xf>
    <xf numFmtId="49" fontId="2" fillId="0" borderId="2" xfId="3" applyNumberFormat="1" applyFont="1" applyBorder="1" applyAlignment="1" applyProtection="1">
      <alignment horizontal="center" vertical="center"/>
      <protection locked="0"/>
    </xf>
    <xf numFmtId="49" fontId="1" fillId="2" borderId="2" xfId="3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/>
    <xf numFmtId="49" fontId="9" fillId="0" borderId="0" xfId="0" applyNumberFormat="1" applyFont="1"/>
    <xf numFmtId="49" fontId="0" fillId="0" borderId="0" xfId="0" applyNumberFormat="1"/>
    <xf numFmtId="49" fontId="2" fillId="0" borderId="0" xfId="1" applyNumberFormat="1" applyFont="1" applyAlignment="1">
      <alignment horizontal="left"/>
    </xf>
    <xf numFmtId="0" fontId="11" fillId="3" borderId="0" xfId="0" applyFont="1" applyFill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0" borderId="11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0" fillId="0" borderId="7" xfId="0" applyFont="1" applyBorder="1" applyAlignment="1">
      <alignment horizontal="left" vertical="center" wrapText="1"/>
    </xf>
    <xf numFmtId="0" fontId="20" fillId="0" borderId="8" xfId="0" applyFont="1" applyBorder="1" applyAlignment="1">
      <alignment horizontal="left" vertical="center" wrapText="1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4" fillId="0" borderId="2" xfId="1" applyFont="1" applyBorder="1" applyAlignment="1">
      <alignment horizontal="right" wrapText="1"/>
    </xf>
    <xf numFmtId="9" fontId="4" fillId="0" borderId="2" xfId="1" applyNumberFormat="1" applyFont="1" applyBorder="1" applyAlignment="1">
      <alignment horizontal="right" wrapText="1"/>
    </xf>
  </cellXfs>
  <cellStyles count="5">
    <cellStyle name="Moneda" xfId="4" builtinId="4"/>
    <cellStyle name="Normal" xfId="0" builtinId="0"/>
    <cellStyle name="Normal 2" xfId="1" xr:uid="{00000000-0005-0000-0000-000002000000}"/>
    <cellStyle name="Normal 3" xfId="2" xr:uid="{00000000-0005-0000-0000-000003000000}"/>
    <cellStyle name="Normal 3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523875</xdr:colOff>
      <xdr:row>1</xdr:row>
      <xdr:rowOff>190501</xdr:rowOff>
    </xdr:from>
    <xdr:ext cx="2174875" cy="503464"/>
    <xdr:pic>
      <xdr:nvPicPr>
        <xdr:cNvPr id="3" name="Imagen 2">
          <a:extLst>
            <a:ext uri="{FF2B5EF4-FFF2-40B4-BE49-F238E27FC236}">
              <a16:creationId xmlns:a16="http://schemas.microsoft.com/office/drawing/2014/main" id="{83BA5C4A-A6E1-44E5-B3B5-A179F3A2DA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23875" y="394608"/>
          <a:ext cx="2174875" cy="50346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46"/>
  <sheetViews>
    <sheetView showGridLines="0" tabSelected="1" topLeftCell="A68" zoomScale="80" zoomScaleNormal="80" workbookViewId="0">
      <selection activeCell="G77" sqref="G77"/>
    </sheetView>
  </sheetViews>
  <sheetFormatPr baseColWidth="10" defaultColWidth="11.42578125" defaultRowHeight="15"/>
  <cols>
    <col min="1" max="1" width="23.7109375" style="70" customWidth="1"/>
    <col min="2" max="2" width="27.5703125" style="5" customWidth="1"/>
    <col min="3" max="3" width="78" style="1" customWidth="1"/>
    <col min="4" max="4" width="20.85546875" style="1" customWidth="1"/>
    <col min="5" max="5" width="20.28515625" style="1" customWidth="1"/>
    <col min="6" max="6" width="15.7109375" style="1" customWidth="1"/>
    <col min="7" max="7" width="13.42578125" style="1" customWidth="1"/>
    <col min="8" max="8" width="6.7109375" style="1" customWidth="1"/>
    <col min="9" max="16384" width="11.42578125" style="1"/>
  </cols>
  <sheetData>
    <row r="1" spans="1:5" ht="15.75" thickBot="1">
      <c r="A1" s="60"/>
      <c r="B1" s="42"/>
      <c r="C1" s="43"/>
      <c r="D1" s="43"/>
      <c r="E1" s="43"/>
    </row>
    <row r="2" spans="1:5" ht="16.5" thickBot="1">
      <c r="A2" s="61"/>
      <c r="B2" s="44"/>
      <c r="C2" s="77" t="s">
        <v>137</v>
      </c>
      <c r="D2" s="79" t="s">
        <v>138</v>
      </c>
      <c r="E2" s="80"/>
    </row>
    <row r="3" spans="1:5" ht="16.5" thickBot="1">
      <c r="A3" s="62"/>
      <c r="B3" s="48"/>
      <c r="C3" s="78"/>
      <c r="D3" s="49" t="s">
        <v>145</v>
      </c>
      <c r="E3" s="50"/>
    </row>
    <row r="4" spans="1:5" ht="16.5" thickBot="1">
      <c r="A4" s="62"/>
      <c r="B4" s="48"/>
      <c r="C4" s="81" t="s">
        <v>139</v>
      </c>
      <c r="D4" s="83" t="s">
        <v>146</v>
      </c>
      <c r="E4" s="84"/>
    </row>
    <row r="5" spans="1:5" ht="18.75" thickBot="1">
      <c r="A5" s="63"/>
      <c r="B5" s="45"/>
      <c r="C5" s="82"/>
      <c r="D5" s="85" t="s">
        <v>147</v>
      </c>
      <c r="E5" s="86"/>
    </row>
    <row r="6" spans="1:5" ht="18">
      <c r="A6" s="64"/>
      <c r="B6" s="20"/>
      <c r="C6" s="20"/>
      <c r="D6" s="20"/>
      <c r="E6" s="20"/>
    </row>
    <row r="7" spans="1:5" ht="15.75">
      <c r="A7" s="65" t="s">
        <v>25</v>
      </c>
      <c r="B7" s="46"/>
      <c r="C7" s="47">
        <f ca="1">NOW()</f>
        <v>45392.673515856484</v>
      </c>
      <c r="D7" s="46" t="s">
        <v>26</v>
      </c>
      <c r="E7" s="51">
        <v>20230700924</v>
      </c>
    </row>
    <row r="8" spans="1:5" ht="15.75">
      <c r="A8" s="66"/>
      <c r="B8" s="8"/>
      <c r="C8" s="8"/>
      <c r="D8" s="8"/>
      <c r="E8" s="8"/>
    </row>
    <row r="9" spans="1:5" ht="15.75">
      <c r="A9" s="65" t="s">
        <v>27</v>
      </c>
      <c r="B9" s="46"/>
      <c r="C9" s="52" t="s">
        <v>148</v>
      </c>
      <c r="D9" s="21" t="s">
        <v>28</v>
      </c>
      <c r="E9" s="53" t="s">
        <v>149</v>
      </c>
    </row>
    <row r="10" spans="1:5" ht="15.75">
      <c r="A10" s="66"/>
      <c r="B10" s="8"/>
      <c r="C10" s="8"/>
      <c r="D10" s="8"/>
      <c r="E10" s="8"/>
    </row>
    <row r="11" spans="1:5" ht="15.75">
      <c r="A11" s="74" t="s">
        <v>140</v>
      </c>
      <c r="B11" s="75"/>
      <c r="C11" s="54" t="s">
        <v>150</v>
      </c>
      <c r="D11" s="21" t="s">
        <v>141</v>
      </c>
      <c r="E11" s="55" t="s">
        <v>151</v>
      </c>
    </row>
    <row r="12" spans="1:5" ht="15.75">
      <c r="A12" s="66"/>
      <c r="B12" s="8"/>
      <c r="C12" s="8"/>
      <c r="D12" s="8"/>
      <c r="E12" s="8"/>
    </row>
    <row r="13" spans="1:5" ht="31.5">
      <c r="A13" s="65" t="s">
        <v>29</v>
      </c>
      <c r="B13" s="46"/>
      <c r="C13" s="56" t="s">
        <v>152</v>
      </c>
      <c r="D13" s="21" t="s">
        <v>30</v>
      </c>
      <c r="E13" s="54" t="s">
        <v>142</v>
      </c>
    </row>
    <row r="14" spans="1:5" ht="15.75">
      <c r="A14" s="66"/>
      <c r="B14" s="8"/>
      <c r="C14" s="8"/>
      <c r="D14" s="8"/>
      <c r="E14" s="8"/>
    </row>
    <row r="15" spans="1:5" ht="15.75">
      <c r="A15" s="65" t="s">
        <v>31</v>
      </c>
      <c r="B15" s="46"/>
      <c r="C15" s="47">
        <v>45114</v>
      </c>
      <c r="D15" s="21" t="s">
        <v>32</v>
      </c>
      <c r="E15" s="57" t="s">
        <v>153</v>
      </c>
    </row>
    <row r="16" spans="1:5" ht="16.5" customHeight="1">
      <c r="A16" s="66"/>
      <c r="B16" s="8"/>
      <c r="C16" s="8"/>
      <c r="D16" s="8"/>
      <c r="E16" s="8"/>
    </row>
    <row r="17" spans="1:7" ht="18.75" customHeight="1">
      <c r="A17" s="65" t="s">
        <v>33</v>
      </c>
      <c r="B17" s="46"/>
      <c r="C17" s="54" t="s">
        <v>154</v>
      </c>
      <c r="D17" s="9"/>
      <c r="E17" s="10"/>
    </row>
    <row r="18" spans="1:7" ht="15.75">
      <c r="A18" s="66"/>
      <c r="B18" s="8"/>
      <c r="C18" s="8"/>
      <c r="D18" s="8"/>
      <c r="E18" s="8"/>
    </row>
    <row r="19" spans="1:7" ht="15.75">
      <c r="A19" s="65" t="s">
        <v>34</v>
      </c>
      <c r="B19" s="46"/>
      <c r="C19" s="54"/>
      <c r="D19" s="21" t="s">
        <v>143</v>
      </c>
      <c r="E19" s="57"/>
    </row>
    <row r="20" spans="1:7" ht="15.75">
      <c r="A20" s="66"/>
      <c r="B20" s="8"/>
      <c r="C20" s="8"/>
      <c r="D20" s="8"/>
      <c r="E20" s="8"/>
    </row>
    <row r="21" spans="1:7" ht="15.75">
      <c r="A21" s="65" t="s">
        <v>144</v>
      </c>
      <c r="B21" s="46"/>
      <c r="C21" s="58"/>
      <c r="D21" s="59"/>
      <c r="E21" s="11"/>
    </row>
    <row r="22" spans="1:7" ht="15.75">
      <c r="A22" s="66"/>
      <c r="B22" s="8"/>
      <c r="C22" s="8"/>
      <c r="D22" s="8"/>
      <c r="E22" s="8"/>
    </row>
    <row r="23" spans="1:7" s="2" customFormat="1" ht="20.100000000000001" customHeight="1">
      <c r="A23" s="76"/>
      <c r="B23" s="76"/>
      <c r="C23" s="76"/>
      <c r="D23" s="76"/>
      <c r="E23" s="76"/>
      <c r="F23" s="76"/>
      <c r="G23" s="76"/>
    </row>
    <row r="24" spans="1:7" s="2" customFormat="1" ht="30" customHeight="1">
      <c r="A24" s="67" t="s">
        <v>1</v>
      </c>
      <c r="B24" s="12" t="s">
        <v>35</v>
      </c>
      <c r="C24" s="12" t="s">
        <v>2</v>
      </c>
      <c r="D24" s="12" t="s">
        <v>0</v>
      </c>
      <c r="E24" s="12" t="s">
        <v>36</v>
      </c>
      <c r="F24" s="13" t="s">
        <v>37</v>
      </c>
      <c r="G24" s="13" t="s">
        <v>38</v>
      </c>
    </row>
    <row r="25" spans="1:7" ht="18" customHeight="1">
      <c r="A25" s="36" t="s">
        <v>58</v>
      </c>
      <c r="B25" s="36">
        <v>2000020507</v>
      </c>
      <c r="C25" s="35" t="s">
        <v>117</v>
      </c>
      <c r="D25" s="3">
        <v>2</v>
      </c>
      <c r="E25" s="14"/>
      <c r="F25" s="22"/>
      <c r="G25" s="22">
        <f>+D25*F25</f>
        <v>0</v>
      </c>
    </row>
    <row r="26" spans="1:7" ht="18" customHeight="1">
      <c r="A26" s="36" t="s">
        <v>58</v>
      </c>
      <c r="B26" s="36" t="s">
        <v>156</v>
      </c>
      <c r="C26" s="35" t="s">
        <v>117</v>
      </c>
      <c r="D26" s="3">
        <v>3</v>
      </c>
      <c r="E26" s="14"/>
      <c r="F26" s="22"/>
      <c r="G26" s="22"/>
    </row>
    <row r="27" spans="1:7" ht="18" customHeight="1">
      <c r="A27" s="37" t="s">
        <v>59</v>
      </c>
      <c r="B27" s="37" t="s">
        <v>157</v>
      </c>
      <c r="C27" s="34" t="s">
        <v>118</v>
      </c>
      <c r="D27" s="3">
        <v>5</v>
      </c>
      <c r="E27" s="14"/>
      <c r="F27" s="22"/>
      <c r="G27" s="22">
        <f t="shared" ref="G27:G73" si="0">+D27*F27</f>
        <v>0</v>
      </c>
    </row>
    <row r="28" spans="1:7" ht="18" customHeight="1">
      <c r="A28" s="36" t="s">
        <v>60</v>
      </c>
      <c r="B28" s="36">
        <v>2001125972</v>
      </c>
      <c r="C28" s="35" t="s">
        <v>119</v>
      </c>
      <c r="D28" s="3">
        <v>1</v>
      </c>
      <c r="E28" s="14"/>
      <c r="F28" s="22"/>
      <c r="G28" s="22">
        <f t="shared" si="0"/>
        <v>0</v>
      </c>
    </row>
    <row r="29" spans="1:7" ht="18" customHeight="1">
      <c r="A29" s="36" t="s">
        <v>60</v>
      </c>
      <c r="B29" s="36" t="s">
        <v>158</v>
      </c>
      <c r="C29" s="35" t="s">
        <v>119</v>
      </c>
      <c r="D29" s="3">
        <v>3</v>
      </c>
      <c r="E29" s="14"/>
      <c r="F29" s="22"/>
      <c r="G29" s="22"/>
    </row>
    <row r="30" spans="1:7" ht="18" customHeight="1">
      <c r="A30" s="37" t="s">
        <v>61</v>
      </c>
      <c r="B30" s="37">
        <v>2000091737</v>
      </c>
      <c r="C30" s="34" t="s">
        <v>120</v>
      </c>
      <c r="D30" s="3">
        <v>5</v>
      </c>
      <c r="E30" s="14"/>
      <c r="F30" s="22"/>
      <c r="G30" s="22">
        <f t="shared" si="0"/>
        <v>0</v>
      </c>
    </row>
    <row r="31" spans="1:7" ht="18" customHeight="1">
      <c r="A31" s="36" t="s">
        <v>62</v>
      </c>
      <c r="B31" s="36"/>
      <c r="C31" s="35" t="s">
        <v>121</v>
      </c>
      <c r="D31" s="3">
        <v>0</v>
      </c>
      <c r="E31" s="14"/>
      <c r="F31" s="22"/>
      <c r="G31" s="22">
        <f t="shared" si="0"/>
        <v>0</v>
      </c>
    </row>
    <row r="32" spans="1:7" ht="18" customHeight="1">
      <c r="A32" s="37" t="s">
        <v>63</v>
      </c>
      <c r="B32" s="37">
        <v>2000091528</v>
      </c>
      <c r="C32" s="34" t="s">
        <v>122</v>
      </c>
      <c r="D32" s="3">
        <v>0</v>
      </c>
      <c r="E32" s="14"/>
      <c r="F32" s="22"/>
      <c r="G32" s="22">
        <f t="shared" si="0"/>
        <v>0</v>
      </c>
    </row>
    <row r="33" spans="1:7" ht="18" customHeight="1">
      <c r="A33" s="36" t="s">
        <v>64</v>
      </c>
      <c r="B33" s="36">
        <v>2001126696</v>
      </c>
      <c r="C33" s="35" t="s">
        <v>123</v>
      </c>
      <c r="D33" s="3">
        <v>5</v>
      </c>
      <c r="E33" s="14"/>
      <c r="F33" s="22"/>
      <c r="G33" s="22">
        <f t="shared" si="0"/>
        <v>0</v>
      </c>
    </row>
    <row r="34" spans="1:7" ht="18" customHeight="1">
      <c r="A34" s="37" t="s">
        <v>65</v>
      </c>
      <c r="B34" s="37">
        <v>2001126697</v>
      </c>
      <c r="C34" s="34" t="s">
        <v>124</v>
      </c>
      <c r="D34" s="3">
        <v>5</v>
      </c>
      <c r="E34" s="14"/>
      <c r="F34" s="22"/>
      <c r="G34" s="22">
        <f t="shared" si="0"/>
        <v>0</v>
      </c>
    </row>
    <row r="35" spans="1:7" ht="18" customHeight="1">
      <c r="A35" s="36" t="s">
        <v>66</v>
      </c>
      <c r="B35" s="36">
        <v>2001126076</v>
      </c>
      <c r="C35" s="35" t="s">
        <v>125</v>
      </c>
      <c r="D35" s="3">
        <v>0</v>
      </c>
      <c r="E35" s="14"/>
      <c r="F35" s="22"/>
      <c r="G35" s="22">
        <f t="shared" si="0"/>
        <v>0</v>
      </c>
    </row>
    <row r="36" spans="1:7" ht="18" customHeight="1">
      <c r="A36" s="37" t="s">
        <v>67</v>
      </c>
      <c r="B36" s="37">
        <v>2001126026</v>
      </c>
      <c r="C36" s="34" t="s">
        <v>126</v>
      </c>
      <c r="D36" s="3">
        <v>5</v>
      </c>
      <c r="E36" s="14"/>
      <c r="F36" s="22"/>
      <c r="G36" s="22">
        <f t="shared" si="0"/>
        <v>0</v>
      </c>
    </row>
    <row r="37" spans="1:7" ht="18" customHeight="1">
      <c r="A37" s="36" t="s">
        <v>68</v>
      </c>
      <c r="B37" s="36">
        <v>2000088381</v>
      </c>
      <c r="C37" s="35" t="s">
        <v>127</v>
      </c>
      <c r="D37" s="3">
        <v>5</v>
      </c>
      <c r="E37" s="14"/>
      <c r="F37" s="22"/>
      <c r="G37" s="22">
        <f t="shared" si="0"/>
        <v>0</v>
      </c>
    </row>
    <row r="38" spans="1:7" ht="18" customHeight="1">
      <c r="A38" s="37" t="s">
        <v>69</v>
      </c>
      <c r="B38" s="37">
        <v>2001125980</v>
      </c>
      <c r="C38" s="34" t="s">
        <v>128</v>
      </c>
      <c r="D38" s="3">
        <v>5</v>
      </c>
      <c r="E38" s="14"/>
      <c r="F38" s="22"/>
      <c r="G38" s="22">
        <f t="shared" si="0"/>
        <v>0</v>
      </c>
    </row>
    <row r="39" spans="1:7" ht="18" customHeight="1">
      <c r="A39" s="36" t="s">
        <v>70</v>
      </c>
      <c r="B39" s="36">
        <v>2001125039</v>
      </c>
      <c r="C39" s="35" t="s">
        <v>129</v>
      </c>
      <c r="D39" s="3">
        <v>5</v>
      </c>
      <c r="E39" s="14"/>
      <c r="F39" s="22"/>
      <c r="G39" s="22">
        <f t="shared" si="0"/>
        <v>0</v>
      </c>
    </row>
    <row r="40" spans="1:7" ht="18" customHeight="1">
      <c r="A40" s="37" t="s">
        <v>71</v>
      </c>
      <c r="B40" s="37">
        <v>2001126703</v>
      </c>
      <c r="C40" s="34" t="s">
        <v>130</v>
      </c>
      <c r="D40" s="3">
        <v>5</v>
      </c>
      <c r="E40" s="14"/>
      <c r="F40" s="22"/>
      <c r="G40" s="22">
        <f t="shared" si="0"/>
        <v>0</v>
      </c>
    </row>
    <row r="41" spans="1:7" ht="18" customHeight="1">
      <c r="A41" s="37"/>
      <c r="B41" s="37"/>
      <c r="C41" s="34"/>
      <c r="D41" s="40">
        <f>SUM(D25:D40)</f>
        <v>54</v>
      </c>
      <c r="E41" s="14"/>
      <c r="F41" s="22"/>
      <c r="G41" s="22"/>
    </row>
    <row r="42" spans="1:7" ht="18" customHeight="1">
      <c r="A42" s="37" t="s">
        <v>24</v>
      </c>
      <c r="B42" s="37">
        <v>2000110580</v>
      </c>
      <c r="C42" s="34" t="s">
        <v>72</v>
      </c>
      <c r="D42" s="3">
        <v>1</v>
      </c>
      <c r="E42" s="14"/>
      <c r="F42" s="22"/>
      <c r="G42" s="22">
        <f t="shared" si="0"/>
        <v>0</v>
      </c>
    </row>
    <row r="43" spans="1:7" ht="18" customHeight="1">
      <c r="A43" s="36" t="s">
        <v>3</v>
      </c>
      <c r="B43" s="36">
        <v>2000088649</v>
      </c>
      <c r="C43" s="35" t="s">
        <v>73</v>
      </c>
      <c r="D43" s="3">
        <v>4</v>
      </c>
      <c r="E43" s="14"/>
      <c r="F43" s="22"/>
      <c r="G43" s="22">
        <f t="shared" si="0"/>
        <v>0</v>
      </c>
    </row>
    <row r="44" spans="1:7" ht="18" customHeight="1">
      <c r="A44" s="37" t="s">
        <v>4</v>
      </c>
      <c r="B44" s="37">
        <v>2000092229</v>
      </c>
      <c r="C44" s="34" t="s">
        <v>74</v>
      </c>
      <c r="D44" s="3">
        <v>4</v>
      </c>
      <c r="E44" s="14"/>
      <c r="F44" s="22"/>
      <c r="G44" s="22">
        <f t="shared" si="0"/>
        <v>0</v>
      </c>
    </row>
    <row r="45" spans="1:7" ht="18" customHeight="1">
      <c r="A45" s="36" t="s">
        <v>5</v>
      </c>
      <c r="B45" s="36">
        <v>2000091736</v>
      </c>
      <c r="C45" s="35" t="s">
        <v>75</v>
      </c>
      <c r="D45" s="3">
        <v>4</v>
      </c>
      <c r="E45" s="14"/>
      <c r="F45" s="22"/>
      <c r="G45" s="22">
        <f t="shared" si="0"/>
        <v>0</v>
      </c>
    </row>
    <row r="46" spans="1:7" ht="18" customHeight="1">
      <c r="A46" s="37" t="s">
        <v>6</v>
      </c>
      <c r="B46" s="37">
        <v>2000088649</v>
      </c>
      <c r="C46" s="34" t="s">
        <v>76</v>
      </c>
      <c r="D46" s="3">
        <v>0</v>
      </c>
      <c r="E46" s="14"/>
      <c r="F46" s="22"/>
      <c r="G46" s="22">
        <f t="shared" si="0"/>
        <v>0</v>
      </c>
    </row>
    <row r="47" spans="1:7" ht="18" customHeight="1">
      <c r="A47" s="36" t="s">
        <v>7</v>
      </c>
      <c r="B47" s="36">
        <v>2000091736</v>
      </c>
      <c r="C47" s="35" t="s">
        <v>77</v>
      </c>
      <c r="D47" s="3">
        <v>8</v>
      </c>
      <c r="E47" s="14"/>
      <c r="F47" s="22"/>
      <c r="G47" s="22">
        <f t="shared" si="0"/>
        <v>0</v>
      </c>
    </row>
    <row r="48" spans="1:7" ht="18" customHeight="1">
      <c r="A48" s="37" t="s">
        <v>8</v>
      </c>
      <c r="B48" s="37">
        <v>2000091528</v>
      </c>
      <c r="C48" s="34" t="s">
        <v>78</v>
      </c>
      <c r="D48" s="3">
        <v>8</v>
      </c>
      <c r="E48" s="14"/>
      <c r="F48" s="22"/>
      <c r="G48" s="22">
        <f t="shared" si="0"/>
        <v>0</v>
      </c>
    </row>
    <row r="49" spans="1:7" ht="18" customHeight="1">
      <c r="A49" s="36" t="s">
        <v>9</v>
      </c>
      <c r="B49" s="36">
        <v>2000102234</v>
      </c>
      <c r="C49" s="35" t="s">
        <v>79</v>
      </c>
      <c r="D49" s="3">
        <v>8</v>
      </c>
      <c r="E49" s="14"/>
      <c r="F49" s="22"/>
      <c r="G49" s="22">
        <f t="shared" si="0"/>
        <v>0</v>
      </c>
    </row>
    <row r="50" spans="1:7" ht="18" customHeight="1">
      <c r="A50" s="37" t="s">
        <v>10</v>
      </c>
      <c r="B50" s="37">
        <v>2000110580</v>
      </c>
      <c r="C50" s="34" t="s">
        <v>80</v>
      </c>
      <c r="D50" s="3">
        <v>8</v>
      </c>
      <c r="E50" s="14"/>
      <c r="F50" s="22"/>
      <c r="G50" s="22">
        <f t="shared" si="0"/>
        <v>0</v>
      </c>
    </row>
    <row r="51" spans="1:7" ht="18" customHeight="1">
      <c r="A51" s="36" t="s">
        <v>11</v>
      </c>
      <c r="B51" s="36">
        <v>2000087832</v>
      </c>
      <c r="C51" s="35" t="s">
        <v>81</v>
      </c>
      <c r="D51" s="3">
        <v>8</v>
      </c>
      <c r="E51" s="14"/>
      <c r="F51" s="22"/>
      <c r="G51" s="22">
        <f t="shared" si="0"/>
        <v>0</v>
      </c>
    </row>
    <row r="52" spans="1:7" ht="18" customHeight="1">
      <c r="A52" s="37" t="s">
        <v>12</v>
      </c>
      <c r="B52" s="37">
        <v>2000087832</v>
      </c>
      <c r="C52" s="34" t="s">
        <v>82</v>
      </c>
      <c r="D52" s="3">
        <v>8</v>
      </c>
      <c r="E52" s="14"/>
      <c r="F52" s="22"/>
      <c r="G52" s="22">
        <f t="shared" si="0"/>
        <v>0</v>
      </c>
    </row>
    <row r="53" spans="1:7" ht="18" customHeight="1">
      <c r="A53" s="36" t="s">
        <v>13</v>
      </c>
      <c r="B53" s="36">
        <v>2000088381</v>
      </c>
      <c r="C53" s="35" t="s">
        <v>83</v>
      </c>
      <c r="D53" s="3">
        <v>8</v>
      </c>
      <c r="E53" s="14"/>
      <c r="F53" s="22"/>
      <c r="G53" s="22">
        <f t="shared" si="0"/>
        <v>0</v>
      </c>
    </row>
    <row r="54" spans="1:7" ht="18" customHeight="1">
      <c r="A54" s="37" t="s">
        <v>14</v>
      </c>
      <c r="B54" s="37">
        <v>2000088832</v>
      </c>
      <c r="C54" s="34" t="s">
        <v>84</v>
      </c>
      <c r="D54" s="3">
        <v>6</v>
      </c>
      <c r="E54" s="14"/>
      <c r="F54" s="22"/>
      <c r="G54" s="22">
        <f t="shared" si="0"/>
        <v>0</v>
      </c>
    </row>
    <row r="55" spans="1:7" ht="18" customHeight="1">
      <c r="A55" s="36" t="s">
        <v>15</v>
      </c>
      <c r="B55" s="36">
        <v>2000110153</v>
      </c>
      <c r="C55" s="35" t="s">
        <v>85</v>
      </c>
      <c r="D55" s="3">
        <v>6</v>
      </c>
      <c r="E55" s="14"/>
      <c r="F55" s="22"/>
      <c r="G55" s="22">
        <f t="shared" si="0"/>
        <v>0</v>
      </c>
    </row>
    <row r="56" spans="1:7" ht="18" customHeight="1">
      <c r="A56" s="37" t="s">
        <v>16</v>
      </c>
      <c r="B56" s="37">
        <v>2000088832</v>
      </c>
      <c r="C56" s="34" t="s">
        <v>86</v>
      </c>
      <c r="D56" s="3">
        <v>6</v>
      </c>
      <c r="E56" s="14"/>
      <c r="F56" s="22"/>
      <c r="G56" s="22">
        <f t="shared" si="0"/>
        <v>0</v>
      </c>
    </row>
    <row r="57" spans="1:7" ht="18" customHeight="1">
      <c r="A57" s="36" t="s">
        <v>87</v>
      </c>
      <c r="B57" s="36">
        <v>2000110154</v>
      </c>
      <c r="C57" s="35" t="s">
        <v>88</v>
      </c>
      <c r="D57" s="3">
        <v>6</v>
      </c>
      <c r="E57" s="14"/>
      <c r="F57" s="22"/>
      <c r="G57" s="22">
        <f t="shared" si="0"/>
        <v>0</v>
      </c>
    </row>
    <row r="58" spans="1:7" ht="18" customHeight="1">
      <c r="A58" s="37" t="s">
        <v>89</v>
      </c>
      <c r="B58" s="37">
        <v>2000110154</v>
      </c>
      <c r="C58" s="34" t="s">
        <v>90</v>
      </c>
      <c r="D58" s="3">
        <v>6</v>
      </c>
      <c r="E58" s="14"/>
      <c r="F58" s="22"/>
      <c r="G58" s="22">
        <f t="shared" si="0"/>
        <v>0</v>
      </c>
    </row>
    <row r="59" spans="1:7" ht="18" customHeight="1">
      <c r="A59" s="36" t="s">
        <v>91</v>
      </c>
      <c r="B59" s="36">
        <v>2000102239</v>
      </c>
      <c r="C59" s="35" t="s">
        <v>92</v>
      </c>
      <c r="D59" s="3">
        <v>6</v>
      </c>
      <c r="E59" s="14"/>
      <c r="F59" s="22"/>
      <c r="G59" s="22">
        <f t="shared" si="0"/>
        <v>0</v>
      </c>
    </row>
    <row r="60" spans="1:7" ht="18" customHeight="1">
      <c r="A60" s="37" t="s">
        <v>93</v>
      </c>
      <c r="B60" s="37">
        <v>2000102239</v>
      </c>
      <c r="C60" s="34" t="s">
        <v>94</v>
      </c>
      <c r="D60" s="3">
        <v>6</v>
      </c>
      <c r="E60" s="14"/>
      <c r="F60" s="22"/>
      <c r="G60" s="22">
        <f t="shared" si="0"/>
        <v>0</v>
      </c>
    </row>
    <row r="61" spans="1:7" ht="18" customHeight="1">
      <c r="A61" s="36" t="s">
        <v>17</v>
      </c>
      <c r="B61" s="36">
        <v>2000014601</v>
      </c>
      <c r="C61" s="35" t="s">
        <v>95</v>
      </c>
      <c r="D61" s="3">
        <v>6</v>
      </c>
      <c r="E61" s="14"/>
      <c r="F61" s="22"/>
      <c r="G61" s="22">
        <f t="shared" si="0"/>
        <v>0</v>
      </c>
    </row>
    <row r="62" spans="1:7" ht="18" customHeight="1">
      <c r="A62" s="37" t="s">
        <v>18</v>
      </c>
      <c r="B62" s="37">
        <v>2000092229</v>
      </c>
      <c r="C62" s="34" t="s">
        <v>96</v>
      </c>
      <c r="D62" s="3">
        <v>3</v>
      </c>
      <c r="E62" s="14"/>
      <c r="F62" s="22"/>
      <c r="G62" s="22">
        <f t="shared" si="0"/>
        <v>0</v>
      </c>
    </row>
    <row r="63" spans="1:7" ht="18" customHeight="1">
      <c r="A63" s="36" t="s">
        <v>19</v>
      </c>
      <c r="B63" s="36">
        <v>210006287</v>
      </c>
      <c r="C63" s="35" t="s">
        <v>97</v>
      </c>
      <c r="D63" s="3">
        <v>0</v>
      </c>
      <c r="E63" s="14"/>
      <c r="F63" s="22"/>
      <c r="G63" s="22">
        <f t="shared" si="0"/>
        <v>0</v>
      </c>
    </row>
    <row r="64" spans="1:7" ht="18" customHeight="1">
      <c r="A64" s="37" t="s">
        <v>20</v>
      </c>
      <c r="B64" s="37">
        <v>200112449</v>
      </c>
      <c r="C64" s="34" t="s">
        <v>98</v>
      </c>
      <c r="D64" s="3">
        <v>6</v>
      </c>
      <c r="E64" s="14"/>
      <c r="F64" s="22"/>
      <c r="G64" s="22">
        <f t="shared" si="0"/>
        <v>0</v>
      </c>
    </row>
    <row r="65" spans="1:7" ht="18" customHeight="1">
      <c r="A65" s="36" t="s">
        <v>21</v>
      </c>
      <c r="B65" s="36">
        <v>210004174</v>
      </c>
      <c r="C65" s="35" t="s">
        <v>132</v>
      </c>
      <c r="D65" s="3">
        <v>6</v>
      </c>
      <c r="E65" s="14"/>
      <c r="F65" s="22"/>
      <c r="G65" s="22">
        <f t="shared" si="0"/>
        <v>0</v>
      </c>
    </row>
    <row r="66" spans="1:7" ht="18" customHeight="1">
      <c r="A66" s="37" t="s">
        <v>22</v>
      </c>
      <c r="B66" s="37">
        <v>200115342</v>
      </c>
      <c r="C66" s="34" t="s">
        <v>133</v>
      </c>
      <c r="D66" s="3">
        <v>4</v>
      </c>
      <c r="E66" s="14"/>
      <c r="F66" s="22"/>
      <c r="G66" s="22">
        <f t="shared" si="0"/>
        <v>0</v>
      </c>
    </row>
    <row r="67" spans="1:7" ht="18" customHeight="1">
      <c r="A67" s="36" t="s">
        <v>23</v>
      </c>
      <c r="B67" s="36">
        <v>2000014601</v>
      </c>
      <c r="C67" s="35" t="s">
        <v>99</v>
      </c>
      <c r="D67" s="3">
        <v>4</v>
      </c>
      <c r="E67" s="14"/>
      <c r="F67" s="22"/>
      <c r="G67" s="22">
        <f t="shared" si="0"/>
        <v>0</v>
      </c>
    </row>
    <row r="68" spans="1:7" ht="18" customHeight="1">
      <c r="A68" s="36" t="s">
        <v>134</v>
      </c>
      <c r="B68" s="36">
        <v>2000014601</v>
      </c>
      <c r="C68" s="35" t="s">
        <v>131</v>
      </c>
      <c r="D68" s="3">
        <v>3</v>
      </c>
      <c r="E68" s="14"/>
      <c r="F68" s="22"/>
      <c r="G68" s="22">
        <f t="shared" si="0"/>
        <v>0</v>
      </c>
    </row>
    <row r="69" spans="1:7" ht="18" customHeight="1">
      <c r="A69" s="36"/>
      <c r="B69" s="36"/>
      <c r="C69" s="35"/>
      <c r="D69" s="40">
        <f>SUM(D42:D68)</f>
        <v>143</v>
      </c>
      <c r="E69" s="14"/>
      <c r="F69" s="22"/>
      <c r="G69" s="22"/>
    </row>
    <row r="70" spans="1:7" ht="18" customHeight="1">
      <c r="A70" s="68" t="s">
        <v>159</v>
      </c>
      <c r="B70" s="15" t="s">
        <v>135</v>
      </c>
      <c r="C70" s="41" t="s">
        <v>136</v>
      </c>
      <c r="D70" s="3">
        <v>2</v>
      </c>
      <c r="E70" s="14"/>
      <c r="F70" s="22"/>
      <c r="G70" s="22">
        <f t="shared" si="0"/>
        <v>0</v>
      </c>
    </row>
    <row r="71" spans="1:7" ht="18" customHeight="1">
      <c r="A71" s="68" t="s">
        <v>160</v>
      </c>
      <c r="B71" s="15">
        <v>200114118</v>
      </c>
      <c r="C71" s="41" t="s">
        <v>155</v>
      </c>
      <c r="D71" s="3">
        <v>1</v>
      </c>
      <c r="E71" s="14"/>
      <c r="F71" s="22"/>
      <c r="G71" s="22">
        <f t="shared" si="0"/>
        <v>0</v>
      </c>
    </row>
    <row r="72" spans="1:7" ht="18" customHeight="1">
      <c r="A72" s="69"/>
      <c r="B72" s="38"/>
      <c r="C72" s="39"/>
      <c r="D72" s="3"/>
      <c r="E72" s="14"/>
      <c r="F72" s="22"/>
      <c r="G72" s="22">
        <f t="shared" si="0"/>
        <v>0</v>
      </c>
    </row>
    <row r="73" spans="1:7" ht="18" customHeight="1">
      <c r="A73" s="69"/>
      <c r="B73" s="38"/>
      <c r="C73" s="39"/>
      <c r="D73" s="3"/>
      <c r="E73" s="14"/>
      <c r="F73" s="22"/>
      <c r="G73" s="22">
        <f t="shared" si="0"/>
        <v>0</v>
      </c>
    </row>
    <row r="74" spans="1:7" ht="18" customHeight="1">
      <c r="A74" s="69"/>
      <c r="B74" s="38"/>
      <c r="C74" s="39"/>
      <c r="D74" s="40"/>
      <c r="E74" s="14"/>
      <c r="F74" s="22"/>
      <c r="G74" s="22"/>
    </row>
    <row r="75" spans="1:7" ht="15.75">
      <c r="F75" s="87" t="s">
        <v>39</v>
      </c>
      <c r="G75" s="17">
        <f>SUM(G61:G73)</f>
        <v>0</v>
      </c>
    </row>
    <row r="76" spans="1:7" ht="15.75">
      <c r="B76" s="4"/>
      <c r="F76" s="88" t="s">
        <v>161</v>
      </c>
      <c r="G76" s="17">
        <f>+G75*0.15</f>
        <v>0</v>
      </c>
    </row>
    <row r="77" spans="1:7" ht="15.75">
      <c r="B77" s="4"/>
      <c r="F77" s="87" t="s">
        <v>40</v>
      </c>
      <c r="G77" s="17">
        <f>+G75+G76</f>
        <v>0</v>
      </c>
    </row>
    <row r="78" spans="1:7" ht="15.75">
      <c r="B78" s="4"/>
      <c r="F78" s="16"/>
      <c r="G78" s="23"/>
    </row>
    <row r="79" spans="1:7" ht="15.75">
      <c r="B79" s="4"/>
      <c r="F79" s="16"/>
      <c r="G79" s="23"/>
    </row>
    <row r="80" spans="1:7" ht="18">
      <c r="B80" s="24"/>
      <c r="C80" s="25" t="s">
        <v>57</v>
      </c>
      <c r="F80" s="16"/>
      <c r="G80" s="23"/>
    </row>
    <row r="81" spans="1:8" ht="15.75">
      <c r="B81" s="26" t="s">
        <v>41</v>
      </c>
      <c r="C81" s="26" t="s">
        <v>42</v>
      </c>
      <c r="F81" s="16"/>
      <c r="G81" s="23"/>
    </row>
    <row r="82" spans="1:8" ht="15.75">
      <c r="B82" s="14"/>
      <c r="C82" s="26" t="s">
        <v>43</v>
      </c>
    </row>
    <row r="83" spans="1:8">
      <c r="B83" s="15"/>
      <c r="C83" s="14"/>
    </row>
    <row r="84" spans="1:8" s="7" customFormat="1" ht="15.75">
      <c r="A84" s="71"/>
      <c r="B84" s="15"/>
      <c r="C84" s="14"/>
    </row>
    <row r="85" spans="1:8" s="7" customFormat="1" ht="15.75">
      <c r="A85" s="71"/>
      <c r="B85" s="15"/>
      <c r="C85" s="14"/>
      <c r="H85" s="6"/>
    </row>
    <row r="86" spans="1:8" s="7" customFormat="1" ht="15.75">
      <c r="A86" s="71"/>
      <c r="B86" s="27"/>
      <c r="C86" s="14"/>
      <c r="H86" s="6"/>
    </row>
    <row r="87" spans="1:8" s="7" customFormat="1" ht="15.75">
      <c r="A87" s="71"/>
      <c r="B87" s="27"/>
      <c r="C87" s="14"/>
      <c r="H87" s="6"/>
    </row>
    <row r="88" spans="1:8" s="7" customFormat="1" ht="15.75">
      <c r="A88" s="71"/>
      <c r="B88" s="27"/>
      <c r="C88" s="14"/>
      <c r="H88" s="6"/>
    </row>
    <row r="89" spans="1:8" s="7" customFormat="1" ht="15.75">
      <c r="A89" s="71"/>
      <c r="B89" s="15"/>
      <c r="C89" s="14"/>
      <c r="H89" s="6"/>
    </row>
    <row r="90" spans="1:8" customFormat="1" ht="15.75">
      <c r="A90" s="72"/>
      <c r="B90" s="15"/>
      <c r="C90" s="14"/>
    </row>
    <row r="91" spans="1:8" customFormat="1" ht="15.75">
      <c r="A91" s="72"/>
      <c r="B91" s="28"/>
      <c r="C91" s="29"/>
    </row>
    <row r="92" spans="1:8" s="7" customFormat="1" ht="15.75">
      <c r="A92" s="71"/>
      <c r="B92" s="30">
        <f>SUM(B83:B91)</f>
        <v>0</v>
      </c>
      <c r="C92" s="29"/>
      <c r="H92" s="6"/>
    </row>
    <row r="93" spans="1:8" s="7" customFormat="1" ht="15.75">
      <c r="A93" s="71"/>
      <c r="B93" s="31"/>
      <c r="C93" s="18"/>
      <c r="H93" s="6"/>
    </row>
    <row r="94" spans="1:8" s="19" customFormat="1" ht="20.100000000000001" customHeight="1">
      <c r="A94" s="73"/>
      <c r="B94" s="7"/>
      <c r="C94" s="7"/>
    </row>
    <row r="95" spans="1:8" s="19" customFormat="1" ht="20.100000000000001" customHeight="1">
      <c r="A95" s="71"/>
      <c r="B95" s="14"/>
      <c r="C95" s="26" t="s">
        <v>45</v>
      </c>
    </row>
    <row r="96" spans="1:8">
      <c r="B96" s="15">
        <v>2</v>
      </c>
      <c r="C96" s="14" t="s">
        <v>105</v>
      </c>
    </row>
    <row r="97" spans="2:3">
      <c r="B97" s="15">
        <v>3</v>
      </c>
      <c r="C97" s="14" t="s">
        <v>106</v>
      </c>
    </row>
    <row r="98" spans="2:3">
      <c r="B98" s="15">
        <v>1</v>
      </c>
      <c r="C98" s="14" t="s">
        <v>46</v>
      </c>
    </row>
    <row r="99" spans="2:3">
      <c r="B99" s="15">
        <v>1</v>
      </c>
      <c r="C99" s="14" t="s">
        <v>47</v>
      </c>
    </row>
    <row r="100" spans="2:3">
      <c r="B100" s="15">
        <v>1</v>
      </c>
      <c r="C100" s="14" t="s">
        <v>107</v>
      </c>
    </row>
    <row r="101" spans="2:3">
      <c r="B101" s="15">
        <v>1</v>
      </c>
      <c r="C101" s="14" t="s">
        <v>108</v>
      </c>
    </row>
    <row r="102" spans="2:3">
      <c r="B102" s="15">
        <v>1</v>
      </c>
      <c r="C102" s="14" t="s">
        <v>109</v>
      </c>
    </row>
    <row r="103" spans="2:3">
      <c r="B103" s="15">
        <v>2</v>
      </c>
      <c r="C103" s="14" t="s">
        <v>110</v>
      </c>
    </row>
    <row r="104" spans="2:3">
      <c r="B104" s="15">
        <v>1</v>
      </c>
      <c r="C104" s="14" t="s">
        <v>111</v>
      </c>
    </row>
    <row r="105" spans="2:3">
      <c r="B105" s="15">
        <v>2</v>
      </c>
      <c r="C105" s="14" t="s">
        <v>48</v>
      </c>
    </row>
    <row r="106" spans="2:3">
      <c r="B106" s="15">
        <v>1</v>
      </c>
      <c r="C106" s="14" t="s">
        <v>112</v>
      </c>
    </row>
    <row r="107" spans="2:3">
      <c r="B107" s="15">
        <v>1</v>
      </c>
      <c r="C107" s="14" t="s">
        <v>113</v>
      </c>
    </row>
    <row r="108" spans="2:3">
      <c r="B108" s="15">
        <v>2</v>
      </c>
      <c r="C108" s="14" t="s">
        <v>114</v>
      </c>
    </row>
    <row r="109" spans="2:3">
      <c r="B109" s="15">
        <v>1</v>
      </c>
      <c r="C109" s="14" t="s">
        <v>115</v>
      </c>
    </row>
    <row r="110" spans="2:3">
      <c r="B110" s="15">
        <v>1</v>
      </c>
      <c r="C110" s="14" t="s">
        <v>116</v>
      </c>
    </row>
    <row r="111" spans="2:3" ht="15.75">
      <c r="B111" s="26">
        <f>SUM(B96:B110)</f>
        <v>21</v>
      </c>
      <c r="C111" s="14"/>
    </row>
    <row r="112" spans="2:3">
      <c r="B112" s="14"/>
      <c r="C112" s="14"/>
    </row>
    <row r="113" spans="2:3">
      <c r="B113" s="1"/>
    </row>
    <row r="114" spans="2:3" ht="15.75">
      <c r="B114" s="14"/>
      <c r="C114" s="26" t="s">
        <v>49</v>
      </c>
    </row>
    <row r="115" spans="2:3">
      <c r="B115" s="15">
        <v>1</v>
      </c>
      <c r="C115" s="14" t="s">
        <v>51</v>
      </c>
    </row>
    <row r="116" spans="2:3">
      <c r="B116" s="15">
        <v>1</v>
      </c>
      <c r="C116" s="14" t="s">
        <v>50</v>
      </c>
    </row>
    <row r="117" spans="2:3">
      <c r="B117" s="5">
        <v>1</v>
      </c>
      <c r="C117" s="1" t="s">
        <v>44</v>
      </c>
    </row>
    <row r="118" spans="2:3">
      <c r="B118" s="15">
        <v>1</v>
      </c>
      <c r="C118" s="14" t="s">
        <v>100</v>
      </c>
    </row>
    <row r="119" spans="2:3">
      <c r="B119" s="15">
        <v>1</v>
      </c>
      <c r="C119" s="14" t="s">
        <v>101</v>
      </c>
    </row>
    <row r="120" spans="2:3">
      <c r="B120" s="15">
        <v>1</v>
      </c>
      <c r="C120" s="14" t="s">
        <v>102</v>
      </c>
    </row>
    <row r="121" spans="2:3">
      <c r="B121" s="15">
        <v>1</v>
      </c>
      <c r="C121" s="14" t="s">
        <v>103</v>
      </c>
    </row>
    <row r="122" spans="2:3">
      <c r="B122" s="15">
        <v>1</v>
      </c>
      <c r="C122" s="14" t="s">
        <v>104</v>
      </c>
    </row>
    <row r="123" spans="2:3" ht="15.75">
      <c r="B123" s="26">
        <f>SUM(B115:B122)</f>
        <v>8</v>
      </c>
      <c r="C123" s="14"/>
    </row>
    <row r="124" spans="2:3">
      <c r="B124" s="15"/>
      <c r="C124" s="14"/>
    </row>
    <row r="125" spans="2:3" ht="15.75">
      <c r="B125" s="4"/>
    </row>
    <row r="131" spans="1:3" ht="15.75" thickBot="1">
      <c r="A131" s="70" t="s">
        <v>52</v>
      </c>
      <c r="B131" s="32"/>
      <c r="C131" s="33"/>
    </row>
    <row r="135" spans="1:3" ht="15.75" thickBot="1">
      <c r="A135" s="70" t="s">
        <v>53</v>
      </c>
      <c r="B135" s="32"/>
      <c r="C135" s="33"/>
    </row>
    <row r="139" spans="1:3" ht="15.75" thickBot="1">
      <c r="A139" s="70" t="s">
        <v>54</v>
      </c>
      <c r="B139" s="32"/>
      <c r="C139" s="33"/>
    </row>
    <row r="142" spans="1:3" ht="15.75" thickBot="1">
      <c r="A142" s="70" t="s">
        <v>55</v>
      </c>
      <c r="B142" s="32"/>
      <c r="C142" s="33"/>
    </row>
    <row r="146" spans="1:3" ht="15.75" thickBot="1">
      <c r="A146" s="70" t="s">
        <v>56</v>
      </c>
      <c r="B146" s="32"/>
      <c r="C146" s="33"/>
    </row>
  </sheetData>
  <mergeCells count="7">
    <mergeCell ref="A11:B11"/>
    <mergeCell ref="A23:G23"/>
    <mergeCell ref="C2:C3"/>
    <mergeCell ref="D2:E2"/>
    <mergeCell ref="C4:C5"/>
    <mergeCell ref="D4:E4"/>
    <mergeCell ref="D5:E5"/>
  </mergeCells>
  <phoneticPr fontId="7" type="noConversion"/>
  <pageMargins left="0.7" right="0.7" top="0.75" bottom="0.75" header="0.3" footer="0.3"/>
  <pageSetup paperSize="9" scale="45" fitToHeight="0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2022-08-04T17:12:16Z</cp:lastPrinted>
  <dcterms:created xsi:type="dcterms:W3CDTF">2022-06-22T16:58:05Z</dcterms:created>
  <dcterms:modified xsi:type="dcterms:W3CDTF">2024-04-10T21:09:53Z</dcterms:modified>
</cp:coreProperties>
</file>