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8F5352E9-2C1A-43FD-9535-F022BEC159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AIRO" sheetId="1" r:id="rId1"/>
  </sheets>
  <definedNames>
    <definedName name="_xlnm.Print_Area" localSheetId="0">JAIRO!$A$1:$G$152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87" i="1"/>
  <c r="G88" i="1"/>
  <c r="G89" i="1"/>
  <c r="G90" i="1"/>
  <c r="G91" i="1"/>
  <c r="G72" i="1"/>
  <c r="G73" i="1"/>
  <c r="G74" i="1"/>
  <c r="G75" i="1"/>
  <c r="G76" i="1"/>
  <c r="G77" i="1"/>
  <c r="G78" i="1"/>
  <c r="G79" i="1"/>
  <c r="G80" i="1"/>
  <c r="G81" i="1"/>
  <c r="G8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47" i="1"/>
  <c r="G25" i="1"/>
  <c r="G26" i="1"/>
  <c r="G27" i="1"/>
  <c r="G28" i="1"/>
  <c r="G29" i="1"/>
  <c r="G30" i="1"/>
  <c r="G31" i="1"/>
  <c r="G32" i="1"/>
  <c r="G33" i="1"/>
  <c r="G34" i="1"/>
  <c r="G36" i="1"/>
  <c r="G37" i="1"/>
  <c r="G38" i="1"/>
  <c r="G39" i="1"/>
  <c r="G40" i="1"/>
  <c r="G41" i="1"/>
  <c r="G42" i="1"/>
  <c r="G43" i="1"/>
  <c r="G44" i="1"/>
  <c r="G45" i="1"/>
  <c r="D83" i="1"/>
  <c r="D92" i="1" l="1"/>
  <c r="D70" i="1"/>
  <c r="D46" i="1"/>
  <c r="B137" i="1"/>
  <c r="B125" i="1"/>
  <c r="B117" i="1"/>
  <c r="C7" i="1"/>
  <c r="G86" i="1" l="1"/>
  <c r="G84" i="1"/>
  <c r="G71" i="1"/>
  <c r="G24" i="1"/>
  <c r="G93" i="1" s="1"/>
  <c r="G9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<sst xmlns="http://schemas.openxmlformats.org/spreadsheetml/2006/main" count="257" uniqueCount="243">
  <si>
    <t>T500935012</t>
  </si>
  <si>
    <t>T500935014</t>
  </si>
  <si>
    <t>T500935016</t>
  </si>
  <si>
    <t>T500935018</t>
  </si>
  <si>
    <t>T500935040</t>
  </si>
  <si>
    <t>T500935050</t>
  </si>
  <si>
    <t>TOTAL</t>
  </si>
  <si>
    <t>GUBIA</t>
  </si>
  <si>
    <t>BANDEJA MEDIA</t>
  </si>
  <si>
    <t>CURETA</t>
  </si>
  <si>
    <t>MEDIDOR DE PROFUNDIDAD</t>
  </si>
  <si>
    <t>BANDEJA SUPERIOR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</si>
  <si>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</si>
  <si>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</si>
  <si>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</si>
  <si>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</si>
  <si>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</si>
  <si>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</si>
  <si>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</si>
  <si>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</si>
  <si>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</si>
  <si>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</si>
  <si>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</si>
  <si>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</si>
  <si>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</si>
  <si>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CANT.</t>
  </si>
  <si>
    <t>DESCARGO</t>
  </si>
  <si>
    <t>PRECIO UNITARIO</t>
  </si>
  <si>
    <t>PRECIO TOTAL</t>
  </si>
  <si>
    <t xml:space="preserve">SUBTOTAL </t>
  </si>
  <si>
    <t>040030018</t>
  </si>
  <si>
    <t>040030022</t>
  </si>
  <si>
    <t>040030028</t>
  </si>
  <si>
    <t>040030030</t>
  </si>
  <si>
    <t>040030035</t>
  </si>
  <si>
    <t>040030040</t>
  </si>
  <si>
    <t>040030045</t>
  </si>
  <si>
    <t>040030050</t>
  </si>
  <si>
    <t>040030055</t>
  </si>
  <si>
    <t>040030060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</si>
  <si>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</si>
  <si>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</si>
  <si>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</si>
  <si>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</si>
  <si>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</si>
  <si>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</si>
  <si>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</si>
  <si>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</si>
  <si>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</si>
  <si>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</si>
  <si>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</si>
  <si>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</si>
  <si>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</si>
  <si>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</si>
  <si>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</si>
  <si>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</si>
  <si>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</si>
  <si>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</si>
  <si>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</si>
  <si>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</si>
  <si>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</si>
  <si>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</si>
  <si>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</si>
  <si>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</si>
  <si>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</si>
  <si>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</si>
  <si>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J2104467</t>
  </si>
  <si>
    <t>K180400706</t>
  </si>
  <si>
    <t>M180400715</t>
  </si>
  <si>
    <t>E190400736</t>
  </si>
  <si>
    <t>K180400719</t>
  </si>
  <si>
    <t>Ti-102.250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</si>
  <si>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</si>
  <si>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</si>
  <si>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</si>
  <si>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</si>
  <si>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</si>
  <si>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</si>
  <si>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</si>
  <si>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</si>
  <si>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</si>
  <si>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</si>
  <si>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</si>
  <si>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T500935044</t>
  </si>
  <si>
    <t>T500935046</t>
  </si>
  <si>
    <t>T500935048</t>
  </si>
  <si>
    <t>040030024</t>
  </si>
  <si>
    <t>CANTIDAD</t>
  </si>
  <si>
    <t>DESCRIPCION</t>
  </si>
  <si>
    <t>SEPARADORES MINIHOMMAN</t>
  </si>
  <si>
    <t>BANDEJA INFERIOR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</si>
  <si>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</si>
  <si>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</si>
  <si>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</si>
  <si>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</si>
  <si>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</si>
  <si>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</si>
  <si>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</si>
  <si>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</si>
  <si>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</si>
  <si>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</si>
  <si>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MANGO AZUL ANCLAJE RAPIDO</t>
  </si>
  <si>
    <t>GUIAS DE BLOQUEO</t>
  </si>
  <si>
    <t>ATORNILLADOR 3.5</t>
  </si>
  <si>
    <t>PINES</t>
  </si>
  <si>
    <t>AVELLANADOR EN T</t>
  </si>
  <si>
    <t>EXTRACTOR DE TORNILLO EN T</t>
  </si>
  <si>
    <t>DESPERIO CURVO</t>
  </si>
  <si>
    <t>TREFINA EN T</t>
  </si>
  <si>
    <t>PINZAS VERBRUGUER ARANDELA</t>
  </si>
  <si>
    <t>DOBLADORAS DE PLACA</t>
  </si>
  <si>
    <t>PINZA REDUCTORA ESPAÑOLA CREMALLERA</t>
  </si>
  <si>
    <t>PINZA EN PUNTA</t>
  </si>
  <si>
    <t>PINZAS REDUCTORAS CANGREJO ARANDELA</t>
  </si>
  <si>
    <t>INSTRUMENTAL 3.5 TITANIO # 3</t>
  </si>
  <si>
    <t>GUIA CENTRICAS Y EXCENTRICA 2.5/3.5 MM</t>
  </si>
  <si>
    <t>BROCAS 2.5</t>
  </si>
  <si>
    <t>SEPARADORES SENMILLER</t>
  </si>
  <si>
    <t>MANGO TORQUE DORADO 1.5 Nm</t>
  </si>
  <si>
    <t>TI-115.030</t>
  </si>
  <si>
    <t>INSTRUMENTADOR</t>
  </si>
  <si>
    <t>OBSERVACIONES</t>
  </si>
  <si>
    <t>TORNILLO CORTICAL 3.5*12mm TITANIO</t>
  </si>
  <si>
    <t>TORNILLO CORTICAL 3.5*14mm TITANIO</t>
  </si>
  <si>
    <t>TORNILLO CORTICAL 3.5*16mm TITANIO</t>
  </si>
  <si>
    <t>TORNILLO CORTICAL 3.5*18mm TITANIO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</si>
  <si>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</si>
  <si>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</si>
  <si>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</si>
  <si>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</si>
  <si>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</si>
  <si>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</si>
  <si>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</si>
  <si>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</si>
  <si>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</si>
  <si>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</si>
  <si>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</si>
  <si>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</si>
  <si>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</si>
  <si>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</si>
  <si>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2200079727</t>
  </si>
  <si>
    <t>TORNILLO CORTICAL 3.5*48mm TITANIO</t>
  </si>
  <si>
    <t>2200061633</t>
  </si>
  <si>
    <t>TORNILLO CORTICAL 3.5*50mm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</si>
  <si>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</si>
  <si>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</si>
  <si>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</si>
  <si>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</si>
  <si>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</si>
  <si>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</si>
  <si>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</si>
  <si>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</si>
  <si>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</si>
  <si>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</si>
  <si>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</si>
  <si>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</si>
  <si>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</si>
  <si>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</si>
  <si>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</si>
  <si>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</si>
  <si>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3.5*44mm TITANIO</t>
  </si>
  <si>
    <t>TORNILLO DE BLOQUEO 3.5*46mm TITANIO</t>
  </si>
  <si>
    <t>TORNILLO DE BLOQUEO 3.5*48mm TITANIO</t>
  </si>
  <si>
    <t>TORNILLO DE BLOQUEO 3.5*50mm TITANIO</t>
  </si>
  <si>
    <t>H2107254</t>
  </si>
  <si>
    <t xml:space="preserve">TORNILLO ESPONJOSO 4.0*18mm TITANIO </t>
  </si>
  <si>
    <t>G190400302</t>
  </si>
  <si>
    <t xml:space="preserve">TORNILLO ESPONJOSO 4.0*22mm TITANIO </t>
  </si>
  <si>
    <t>K200400304</t>
  </si>
  <si>
    <t xml:space="preserve">TORNILLO ESPONJOSO 4.0*24mm TITANIO </t>
  </si>
  <si>
    <t>H200400315</t>
  </si>
  <si>
    <t xml:space="preserve">TORNILLO ESPONJOSO 4.0*28mm TITANIO </t>
  </si>
  <si>
    <t>M200400313</t>
  </si>
  <si>
    <t xml:space="preserve">TORNILLO ESPONJOSO 4.0*30mm TITANIO </t>
  </si>
  <si>
    <t>1405040036</t>
  </si>
  <si>
    <t xml:space="preserve">TORNILLO ESPONJOSO 4.0*35mm TITANIO </t>
  </si>
  <si>
    <t>M180400312</t>
  </si>
  <si>
    <t xml:space="preserve">TORNILLO ESPONJOSO 4.0*40mm TITANIO </t>
  </si>
  <si>
    <t>H2102855</t>
  </si>
  <si>
    <t xml:space="preserve">TORNILLO ESPONJOSO 4.0*45mm TITANIO </t>
  </si>
  <si>
    <t>G200400307</t>
  </si>
  <si>
    <t>TORNILLO ESPONJOSO 4.0*50mm TITANIO</t>
  </si>
  <si>
    <t>H2104250</t>
  </si>
  <si>
    <t>TORNILLO ESPONJOSO 4.0*55mm TITANIO</t>
  </si>
  <si>
    <t>H200400312</t>
  </si>
  <si>
    <t xml:space="preserve">TORNILLO ESPONJOSO 4.0*60mm TITANIO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</si>
  <si>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</si>
  <si>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</si>
  <si>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</si>
  <si>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</si>
  <si>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</si>
  <si>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</si>
  <si>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</si>
  <si>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</si>
  <si>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</si>
  <si>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</si>
  <si>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</si>
  <si>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>JPC O INQ</t>
  </si>
  <si>
    <t>LOJA Y ESCOBEDO</t>
  </si>
  <si>
    <t>VENTA -CIRUGÍA</t>
  </si>
  <si>
    <t xml:space="preserve">10:00AM </t>
  </si>
  <si>
    <t xml:space="preserve">DR. MORENO </t>
  </si>
  <si>
    <t xml:space="preserve">MIELES MERIZALDE YINSON </t>
  </si>
  <si>
    <t xml:space="preserve">TIPO DE SEGURO </t>
  </si>
  <si>
    <t>MSP</t>
  </si>
  <si>
    <t xml:space="preserve">IDENTIFICACION DEL PACIENTE </t>
  </si>
  <si>
    <t>0915987635</t>
  </si>
  <si>
    <t>2300020057</t>
  </si>
  <si>
    <t>2300007525</t>
  </si>
  <si>
    <t xml:space="preserve">ARANDELA 3.5mm TITANIO </t>
  </si>
  <si>
    <t>2300059250</t>
  </si>
  <si>
    <t>220647543</t>
  </si>
  <si>
    <t>2300021659</t>
  </si>
  <si>
    <t>2300019346</t>
  </si>
  <si>
    <t>C2103692</t>
  </si>
  <si>
    <t>185.764</t>
  </si>
  <si>
    <t>CLAVIJA KIRSCHNER 1.0*250 mm ACERO</t>
  </si>
  <si>
    <t>185.766</t>
  </si>
  <si>
    <t>CLAVIJA KIRSCHNER 1.2*225 mm ACERO</t>
  </si>
  <si>
    <t>185.767</t>
  </si>
  <si>
    <t>CLAVIJA KIRSCHNER 1.5*250mm ACERO</t>
  </si>
  <si>
    <t>185.768</t>
  </si>
  <si>
    <t>CLAVIJA KIRSCHNER 1.6*250mm ACERO</t>
  </si>
  <si>
    <t>185.769</t>
  </si>
  <si>
    <t>CLAVIJA KIRSCHNER 1.8*250mm ACERO</t>
  </si>
  <si>
    <t>185.770</t>
  </si>
  <si>
    <t>CLAVIJA KIRSCHNER 2.0*250mm ACERO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</si>
  <si>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</si>
  <si>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</si>
  <si>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</si>
  <si>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</si>
  <si>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</si>
  <si>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</si>
  <si>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</si>
  <si>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</si>
  <si>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</si>
  <si>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</si>
  <si>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</si>
  <si>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</si>
  <si>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040030026</t>
  </si>
  <si>
    <t xml:space="preserve">TORNILLO ESPONJOSO 4.0*26mm TITANIO </t>
  </si>
  <si>
    <t>H2106897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</si>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</sst>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#,##0.00_ ;\-#,##0.00\ 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name val="Arial"/>
      <family val="2"/>
    </font>
    <font>
      <b/>
      <sz val="12"/>
      <color indexed="8"/>
      <name val="Arial"/>
      <family val="2"/>
    </font>
    <font>
      <sz val="16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44" fontId="1" fillId="0" borderId="0" applyFont="0" applyFill="0" applyBorder="0" applyAlignment="0" applyProtection="0"/>
    <xf numFmtId="0" fontId="9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">
    <xf numFmtId="0" fontId="0" fillId="0" borderId="0" xfId="0"/>
    <xf numFmtId="2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 applyProtection="1">
      <alignment vertical="top" readingOrder="1"/>
      <protection locked="0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 wrapText="1" readingOrder="1"/>
      <protection locked="0"/>
    </xf>
    <xf numFmtId="165" fontId="6" fillId="0" borderId="1" xfId="1" applyNumberFormat="1" applyFont="1" applyBorder="1" applyAlignment="1"/>
    <xf numFmtId="0" fontId="2" fillId="0" borderId="0" xfId="2" applyFont="1" applyAlignment="1">
      <alignment wrapText="1"/>
    </xf>
    <xf numFmtId="165" fontId="2" fillId="0" borderId="1" xfId="1" applyNumberFormat="1" applyFont="1" applyBorder="1" applyAlignment="1"/>
    <xf numFmtId="0" fontId="10" fillId="0" borderId="0" xfId="2" applyFont="1"/>
    <xf numFmtId="0" fontId="6" fillId="0" borderId="0" xfId="2" applyFont="1"/>
    <xf numFmtId="0" fontId="11" fillId="3" borderId="0" xfId="0" applyFont="1" applyFill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166" fontId="1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65" fontId="2" fillId="0" borderId="0" xfId="1" applyNumberFormat="1" applyFont="1" applyBorder="1" applyAlignment="1"/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10" fillId="0" borderId="0" xfId="2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8" fillId="0" borderId="8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0" fillId="0" borderId="14" xfId="2" applyFont="1" applyBorder="1"/>
    <xf numFmtId="0" fontId="10" fillId="0" borderId="15" xfId="2" applyFont="1" applyBorder="1"/>
    <xf numFmtId="0" fontId="11" fillId="3" borderId="0" xfId="0" applyFont="1" applyFill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2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2" applyFont="1" applyAlignment="1">
      <alignment horizontal="left"/>
    </xf>
    <xf numFmtId="0" fontId="6" fillId="0" borderId="4" xfId="0" applyFont="1" applyBorder="1"/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2" applyFont="1" applyAlignment="1">
      <alignment horizontal="center"/>
    </xf>
    <xf numFmtId="0" fontId="25" fillId="0" borderId="0" xfId="2" applyFont="1" applyAlignment="1">
      <alignment horizontal="left"/>
    </xf>
    <xf numFmtId="0" fontId="26" fillId="0" borderId="0" xfId="0" applyFont="1"/>
    <xf numFmtId="0" fontId="27" fillId="0" borderId="0" xfId="0" applyFont="1"/>
    <xf numFmtId="0" fontId="25" fillId="0" borderId="0" xfId="0" applyFont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9" fillId="0" borderId="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right" wrapText="1"/>
    </xf>
    <xf numFmtId="9" fontId="2" fillId="0" borderId="1" xfId="2" applyNumberFormat="1" applyFont="1" applyBorder="1" applyAlignment="1">
      <alignment horizontal="right" wrapText="1"/>
    </xf>
  </cellXfs>
  <cellStyles count="27">
    <cellStyle name="Moneda" xfId="1" builtinId="4"/>
    <cellStyle name="Moneda [0] 2" xfId="3" xr:uid="{00000000-0005-0000-0000-000001000000}"/>
    <cellStyle name="Moneda [0] 2 2" xfId="13" xr:uid="{00000000-0005-0000-0000-000002000000}"/>
    <cellStyle name="Moneda [0] 2 3" xfId="7" xr:uid="{00000000-0005-0000-0000-000003000000}"/>
    <cellStyle name="Moneda [0] 3" xfId="12" xr:uid="{00000000-0005-0000-0000-000004000000}"/>
    <cellStyle name="Moneda [0] 4" xfId="6" xr:uid="{00000000-0005-0000-0000-000005000000}"/>
    <cellStyle name="Moneda 10" xfId="18" xr:uid="{00000000-0005-0000-0000-000006000000}"/>
    <cellStyle name="Moneda 11" xfId="19" xr:uid="{00000000-0005-0000-0000-000007000000}"/>
    <cellStyle name="Moneda 12" xfId="20" xr:uid="{00000000-0005-0000-0000-000008000000}"/>
    <cellStyle name="Moneda 13" xfId="21" xr:uid="{00000000-0005-0000-0000-000009000000}"/>
    <cellStyle name="Moneda 14" xfId="16" xr:uid="{00000000-0005-0000-0000-00000A000000}"/>
    <cellStyle name="Moneda 15" xfId="22" xr:uid="{00000000-0005-0000-0000-00000B000000}"/>
    <cellStyle name="Moneda 16" xfId="23" xr:uid="{00000000-0005-0000-0000-00000C000000}"/>
    <cellStyle name="Moneda 17" xfId="24" xr:uid="{00000000-0005-0000-0000-00000D000000}"/>
    <cellStyle name="Moneda 18" xfId="25" xr:uid="{00000000-0005-0000-0000-00000E000000}"/>
    <cellStyle name="Moneda 19" xfId="26" xr:uid="{00000000-0005-0000-0000-00000F000000}"/>
    <cellStyle name="Moneda 2" xfId="11" xr:uid="{00000000-0005-0000-0000-000010000000}"/>
    <cellStyle name="Moneda 2 2" xfId="14" xr:uid="{00000000-0005-0000-0000-000011000000}"/>
    <cellStyle name="Moneda 3" xfId="10" xr:uid="{00000000-0005-0000-0000-000012000000}"/>
    <cellStyle name="Moneda 4" xfId="15" xr:uid="{00000000-0005-0000-0000-000013000000}"/>
    <cellStyle name="Moneda 5" xfId="5" xr:uid="{00000000-0005-0000-0000-000014000000}"/>
    <cellStyle name="Moneda 6" xfId="4" xr:uid="{00000000-0005-0000-0000-000015000000}"/>
    <cellStyle name="Moneda 7" xfId="8" xr:uid="{00000000-0005-0000-0000-000016000000}"/>
    <cellStyle name="Moneda 8" xfId="9" xr:uid="{00000000-0005-0000-0000-000017000000}"/>
    <cellStyle name="Moneda 9" xfId="17" xr:uid="{00000000-0005-0000-0000-000018000000}"/>
    <cellStyle name="Normal" xfId="0" builtinId="0"/>
    <cellStyle name="Normal 2" xfId="2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72D5B6F-43D5-4ADC-8B30-9361FDE5DB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1"/>
  <sheetViews>
    <sheetView showGridLines="0" tabSelected="1" topLeftCell="A72" zoomScale="70" zoomScaleNormal="70" workbookViewId="0">
      <selection activeCell="G95" sqref="G95"/>
    </sheetView>
  </sheetViews>
  <sheetFormatPr baseColWidth="10" defaultColWidth="11.42578125" defaultRowHeight="15" x14ac:dyDescent="0.2"/>
  <cols>
    <col min="1" max="1" width="21.7109375" style="4" customWidth="1"/>
    <col min="2" max="2" width="23" style="21" customWidth="1"/>
    <col min="3" max="3" width="59.85546875" style="4" customWidth="1"/>
    <col min="4" max="4" width="22.7109375" style="4" bestFit="1" customWidth="1"/>
    <col min="5" max="5" width="20.7109375" style="4" customWidth="1"/>
    <col min="6" max="6" width="13.42578125" style="4" customWidth="1"/>
    <col min="7" max="7" width="22" style="4" customWidth="1"/>
    <col min="8" max="16384" width="11.42578125" style="4"/>
  </cols>
  <sheetData>
    <row r="1" spans="1:7" s="9" customFormat="1" ht="20.100000000000001" customHeight="1" thickBot="1" x14ac:dyDescent="0.25">
      <c r="B1" s="7"/>
      <c r="C1" s="8"/>
      <c r="D1" s="8"/>
      <c r="E1" s="8"/>
      <c r="F1" s="8"/>
    </row>
    <row r="2" spans="1:7" s="9" customFormat="1" ht="20.100000000000001" customHeight="1" thickBot="1" x14ac:dyDescent="0.3">
      <c r="A2" s="45"/>
      <c r="B2" s="46"/>
      <c r="C2" s="76" t="s">
        <v>186</v>
      </c>
      <c r="D2" s="78" t="s">
        <v>187</v>
      </c>
      <c r="E2" s="79"/>
      <c r="F2" s="43"/>
      <c r="G2" s="43"/>
    </row>
    <row r="3" spans="1:7" s="9" customFormat="1" ht="20.100000000000001" customHeight="1" thickBot="1" x14ac:dyDescent="0.3">
      <c r="A3" s="47"/>
      <c r="B3" s="48"/>
      <c r="C3" s="77"/>
      <c r="D3" s="49" t="s">
        <v>188</v>
      </c>
      <c r="E3" s="50"/>
      <c r="F3" s="43"/>
      <c r="G3" s="43"/>
    </row>
    <row r="4" spans="1:7" s="9" customFormat="1" ht="20.100000000000001" customHeight="1" thickBot="1" x14ac:dyDescent="0.3">
      <c r="A4" s="47"/>
      <c r="B4" s="48"/>
      <c r="C4" s="80" t="s">
        <v>189</v>
      </c>
      <c r="D4" s="82" t="s">
        <v>190</v>
      </c>
      <c r="E4" s="83"/>
      <c r="F4" s="44"/>
      <c r="G4" s="44"/>
    </row>
    <row r="5" spans="1:7" s="9" customFormat="1" ht="20.100000000000001" customHeight="1" thickBot="1" x14ac:dyDescent="0.3">
      <c r="A5" s="51"/>
      <c r="B5" s="52"/>
      <c r="C5" s="81"/>
      <c r="D5" s="84" t="s">
        <v>191</v>
      </c>
      <c r="E5" s="85"/>
      <c r="F5" s="27"/>
      <c r="G5" s="27"/>
    </row>
    <row r="6" spans="1:7" s="9" customFormat="1" ht="20.100000000000001" customHeight="1" x14ac:dyDescent="0.25">
      <c r="A6" s="27"/>
      <c r="B6" s="27"/>
      <c r="C6" s="27"/>
      <c r="D6" s="27"/>
      <c r="E6" s="27"/>
      <c r="F6" s="43"/>
      <c r="G6" s="43"/>
    </row>
    <row r="7" spans="1:7" s="9" customFormat="1" ht="20.100000000000001" customHeight="1" x14ac:dyDescent="0.2">
      <c r="A7" s="53" t="s">
        <v>12</v>
      </c>
      <c r="B7" s="53"/>
      <c r="C7" s="31">
        <f ca="1">NOW()</f>
        <v>45392.6773880787</v>
      </c>
      <c r="D7" s="53" t="s">
        <v>13</v>
      </c>
      <c r="E7" s="54">
        <v>20230200001</v>
      </c>
    </row>
    <row r="8" spans="1:7" s="9" customFormat="1" ht="20.100000000000001" customHeight="1" x14ac:dyDescent="0.25">
      <c r="A8" s="11"/>
      <c r="B8" s="11"/>
      <c r="C8" s="11"/>
      <c r="D8" s="11"/>
      <c r="E8" s="11"/>
    </row>
    <row r="9" spans="1:7" s="9" customFormat="1" ht="20.100000000000001" customHeight="1" x14ac:dyDescent="0.2">
      <c r="A9" s="53" t="s">
        <v>14</v>
      </c>
      <c r="B9" s="53"/>
      <c r="C9" s="55" t="s">
        <v>192</v>
      </c>
      <c r="D9" s="29" t="s">
        <v>15</v>
      </c>
      <c r="E9" s="15" t="s">
        <v>193</v>
      </c>
    </row>
    <row r="10" spans="1:7" s="9" customFormat="1" ht="20.100000000000001" customHeight="1" x14ac:dyDescent="0.25">
      <c r="A10" s="11"/>
      <c r="B10" s="11"/>
      <c r="C10" s="11"/>
      <c r="D10" s="11"/>
      <c r="E10" s="11"/>
    </row>
    <row r="11" spans="1:7" s="9" customFormat="1" ht="28.9" customHeight="1" x14ac:dyDescent="0.2">
      <c r="A11" s="74" t="s">
        <v>194</v>
      </c>
      <c r="B11" s="75"/>
      <c r="C11" s="13" t="s">
        <v>195</v>
      </c>
      <c r="D11" s="29" t="s">
        <v>196</v>
      </c>
      <c r="E11" s="56" t="s">
        <v>197</v>
      </c>
    </row>
    <row r="12" spans="1:7" s="9" customFormat="1" ht="20.100000000000001" customHeight="1" x14ac:dyDescent="0.25">
      <c r="A12" s="11"/>
      <c r="B12" s="11"/>
      <c r="C12" s="11"/>
      <c r="D12" s="11"/>
      <c r="E12" s="11"/>
    </row>
    <row r="13" spans="1:7" s="9" customFormat="1" ht="20.100000000000001" customHeight="1" x14ac:dyDescent="0.2">
      <c r="A13" s="53" t="s">
        <v>16</v>
      </c>
      <c r="B13" s="53"/>
      <c r="C13" s="16" t="s">
        <v>198</v>
      </c>
      <c r="D13" s="29" t="s">
        <v>17</v>
      </c>
      <c r="E13" s="13" t="s">
        <v>199</v>
      </c>
    </row>
    <row r="14" spans="1:7" s="9" customFormat="1" ht="20.100000000000001" customHeight="1" x14ac:dyDescent="0.25">
      <c r="A14" s="11"/>
      <c r="B14" s="11"/>
      <c r="C14" s="11"/>
      <c r="D14" s="11"/>
      <c r="E14" s="11"/>
      <c r="F14" s="11"/>
      <c r="G14" s="12"/>
    </row>
    <row r="15" spans="1:7" s="9" customFormat="1" ht="20.100000000000001" customHeight="1" x14ac:dyDescent="0.2">
      <c r="A15" s="53" t="s">
        <v>18</v>
      </c>
      <c r="B15" s="53"/>
      <c r="C15" s="31">
        <v>44970</v>
      </c>
      <c r="D15" s="29" t="s">
        <v>19</v>
      </c>
      <c r="E15" s="30" t="s">
        <v>200</v>
      </c>
      <c r="F15" s="17"/>
      <c r="G15" s="14"/>
    </row>
    <row r="16" spans="1:7" s="9" customFormat="1" ht="20.100000000000001" customHeight="1" x14ac:dyDescent="0.25">
      <c r="A16" s="11"/>
      <c r="B16" s="11"/>
      <c r="C16" s="11"/>
      <c r="D16" s="11"/>
      <c r="E16" s="11"/>
      <c r="F16" s="11"/>
      <c r="G16" s="12"/>
    </row>
    <row r="17" spans="1:7" s="9" customFormat="1" ht="20.100000000000001" customHeight="1" x14ac:dyDescent="0.2">
      <c r="A17" s="53" t="s">
        <v>20</v>
      </c>
      <c r="B17" s="53"/>
      <c r="C17" s="13" t="s">
        <v>201</v>
      </c>
      <c r="D17" s="14"/>
      <c r="E17" s="17"/>
      <c r="F17" s="17"/>
      <c r="G17" s="14"/>
    </row>
    <row r="18" spans="1:7" s="9" customFormat="1" ht="20.100000000000001" customHeight="1" x14ac:dyDescent="0.25">
      <c r="A18" s="11"/>
      <c r="B18" s="11"/>
      <c r="C18" s="11"/>
      <c r="D18" s="11"/>
      <c r="E18" s="11"/>
      <c r="F18" s="11"/>
      <c r="G18" s="12"/>
    </row>
    <row r="19" spans="1:7" s="9" customFormat="1" ht="20.100000000000001" customHeight="1" x14ac:dyDescent="0.2">
      <c r="A19" s="53" t="s">
        <v>21</v>
      </c>
      <c r="B19" s="53"/>
      <c r="C19" s="13" t="s">
        <v>202</v>
      </c>
      <c r="D19" s="29" t="s">
        <v>203</v>
      </c>
      <c r="E19" s="30" t="s">
        <v>204</v>
      </c>
      <c r="F19" s="19"/>
      <c r="G19" s="20"/>
    </row>
    <row r="20" spans="1:7" s="9" customFormat="1" ht="20.100000000000001" customHeight="1" x14ac:dyDescent="0.25">
      <c r="A20" s="11"/>
      <c r="B20" s="11"/>
      <c r="C20" s="11"/>
      <c r="D20" s="11"/>
      <c r="E20" s="11"/>
      <c r="F20" s="19"/>
      <c r="G20" s="20"/>
    </row>
    <row r="21" spans="1:7" s="9" customFormat="1" ht="20.100000000000001" customHeight="1" x14ac:dyDescent="0.2">
      <c r="A21" s="53" t="s">
        <v>205</v>
      </c>
      <c r="B21" s="53"/>
      <c r="C21" s="57" t="s">
        <v>206</v>
      </c>
      <c r="D21" s="18"/>
      <c r="E21" s="19"/>
      <c r="F21" s="19"/>
      <c r="G21" s="20"/>
    </row>
    <row r="22" spans="1:7" s="9" customFormat="1" ht="20.100000000000001" customHeight="1" x14ac:dyDescent="0.2">
      <c r="A22" s="4"/>
      <c r="B22" s="21"/>
      <c r="C22" s="4"/>
      <c r="D22" s="4"/>
      <c r="E22" s="4"/>
      <c r="F22" s="4"/>
      <c r="G22" s="4"/>
    </row>
    <row r="23" spans="1:7" s="9" customFormat="1" ht="30" customHeight="1" x14ac:dyDescent="0.2">
      <c r="A23" s="22" t="s">
        <v>22</v>
      </c>
      <c r="B23" s="22" t="s">
        <v>24</v>
      </c>
      <c r="C23" s="22" t="s">
        <v>23</v>
      </c>
      <c r="D23" s="22" t="s">
        <v>25</v>
      </c>
      <c r="E23" s="22" t="s">
        <v>26</v>
      </c>
      <c r="F23" s="23" t="s">
        <v>27</v>
      </c>
      <c r="G23" s="23" t="s">
        <v>28</v>
      </c>
    </row>
    <row r="24" spans="1:7" x14ac:dyDescent="0.2">
      <c r="A24" s="38" t="s">
        <v>40</v>
      </c>
      <c r="B24" s="38">
        <v>200112210</v>
      </c>
      <c r="C24" s="39" t="s">
        <v>122</v>
      </c>
      <c r="D24" s="40">
        <v>6</v>
      </c>
      <c r="E24" s="3"/>
      <c r="F24" s="24">
        <v>48</v>
      </c>
      <c r="G24" s="24">
        <f t="shared" ref="G24:G84" si="0">D24*F24</f>
        <v>288</v>
      </c>
    </row>
    <row r="25" spans="1:7" x14ac:dyDescent="0.2">
      <c r="A25" s="41" t="s">
        <v>41</v>
      </c>
      <c r="B25" s="41" t="s">
        <v>211</v>
      </c>
      <c r="C25" s="42" t="s">
        <v>123</v>
      </c>
      <c r="D25" s="40">
        <v>6</v>
      </c>
      <c r="E25" s="3"/>
      <c r="F25" s="24">
        <v>48</v>
      </c>
      <c r="G25" s="24">
        <f t="shared" si="0"/>
        <v>288</v>
      </c>
    </row>
    <row r="26" spans="1:7" x14ac:dyDescent="0.2">
      <c r="A26" s="38" t="s">
        <v>42</v>
      </c>
      <c r="B26" s="38" t="s">
        <v>212</v>
      </c>
      <c r="C26" s="39" t="s">
        <v>124</v>
      </c>
      <c r="D26" s="40">
        <v>4</v>
      </c>
      <c r="E26" s="3"/>
      <c r="F26" s="24">
        <v>48</v>
      </c>
      <c r="G26" s="24">
        <f t="shared" si="0"/>
        <v>192</v>
      </c>
    </row>
    <row r="27" spans="1:7" x14ac:dyDescent="0.2">
      <c r="A27" s="38" t="s">
        <v>42</v>
      </c>
      <c r="B27" s="38" t="s">
        <v>207</v>
      </c>
      <c r="C27" s="39" t="s">
        <v>124</v>
      </c>
      <c r="D27" s="40">
        <v>2</v>
      </c>
      <c r="E27" s="3"/>
      <c r="F27" s="24">
        <v>48</v>
      </c>
      <c r="G27" s="24">
        <f t="shared" si="0"/>
        <v>96</v>
      </c>
    </row>
    <row r="28" spans="1:7" x14ac:dyDescent="0.2">
      <c r="A28" s="41" t="s">
        <v>43</v>
      </c>
      <c r="B28" s="41">
        <v>200112212</v>
      </c>
      <c r="C28" s="42" t="s">
        <v>125</v>
      </c>
      <c r="D28" s="40">
        <v>6</v>
      </c>
      <c r="E28" s="3"/>
      <c r="F28" s="24">
        <v>48</v>
      </c>
      <c r="G28" s="24">
        <f t="shared" si="0"/>
        <v>288</v>
      </c>
    </row>
    <row r="29" spans="1:7" x14ac:dyDescent="0.2">
      <c r="A29" s="38" t="s">
        <v>44</v>
      </c>
      <c r="B29" s="38">
        <v>200112212</v>
      </c>
      <c r="C29" s="39" t="s">
        <v>126</v>
      </c>
      <c r="D29" s="40">
        <v>6</v>
      </c>
      <c r="E29" s="3"/>
      <c r="F29" s="24">
        <v>48</v>
      </c>
      <c r="G29" s="24">
        <f t="shared" si="0"/>
        <v>288</v>
      </c>
    </row>
    <row r="30" spans="1:7" x14ac:dyDescent="0.2">
      <c r="A30" s="41" t="s">
        <v>45</v>
      </c>
      <c r="B30" s="41">
        <v>200112213</v>
      </c>
      <c r="C30" s="42" t="s">
        <v>127</v>
      </c>
      <c r="D30" s="40">
        <v>6</v>
      </c>
      <c r="E30" s="3"/>
      <c r="F30" s="24">
        <v>48</v>
      </c>
      <c r="G30" s="24">
        <f t="shared" si="0"/>
        <v>288</v>
      </c>
    </row>
    <row r="31" spans="1:7" x14ac:dyDescent="0.2">
      <c r="A31" s="38" t="s">
        <v>46</v>
      </c>
      <c r="B31" s="38">
        <v>200112214</v>
      </c>
      <c r="C31" s="39" t="s">
        <v>128</v>
      </c>
      <c r="D31" s="40">
        <v>6</v>
      </c>
      <c r="E31" s="3"/>
      <c r="F31" s="24">
        <v>48</v>
      </c>
      <c r="G31" s="24">
        <f t="shared" si="0"/>
        <v>288</v>
      </c>
    </row>
    <row r="32" spans="1:7" x14ac:dyDescent="0.2">
      <c r="A32" s="41" t="s">
        <v>47</v>
      </c>
      <c r="B32" s="41">
        <v>191211231</v>
      </c>
      <c r="C32" s="42" t="s">
        <v>129</v>
      </c>
      <c r="D32" s="40">
        <v>6</v>
      </c>
      <c r="E32" s="3"/>
      <c r="F32" s="24">
        <v>48</v>
      </c>
      <c r="G32" s="24">
        <f t="shared" si="0"/>
        <v>288</v>
      </c>
    </row>
    <row r="33" spans="1:7" x14ac:dyDescent="0.2">
      <c r="A33" s="38" t="s">
        <v>48</v>
      </c>
      <c r="B33" s="38">
        <v>200112216</v>
      </c>
      <c r="C33" s="39" t="s">
        <v>130</v>
      </c>
      <c r="D33" s="40">
        <v>6</v>
      </c>
      <c r="E33" s="3"/>
      <c r="F33" s="24">
        <v>48</v>
      </c>
      <c r="G33" s="24">
        <f t="shared" si="0"/>
        <v>288</v>
      </c>
    </row>
    <row r="34" spans="1:7" x14ac:dyDescent="0.2">
      <c r="A34" s="41" t="s">
        <v>49</v>
      </c>
      <c r="B34" s="41">
        <v>200112216</v>
      </c>
      <c r="C34" s="42" t="s">
        <v>131</v>
      </c>
      <c r="D34" s="40">
        <v>4</v>
      </c>
      <c r="E34" s="3"/>
      <c r="F34" s="24">
        <v>48</v>
      </c>
      <c r="G34" s="24">
        <f t="shared" si="0"/>
        <v>192</v>
      </c>
    </row>
    <row r="35" spans="1:7" x14ac:dyDescent="0.2">
      <c r="A35" s="41" t="s">
        <v>49</v>
      </c>
      <c r="B35" s="41" t="s">
        <v>241</v>
      </c>
      <c r="C35" s="42" t="s">
        <v>131</v>
      </c>
      <c r="D35" s="40">
        <v>1</v>
      </c>
      <c r="E35" s="3"/>
      <c r="F35" s="24"/>
      <c r="G35" s="24"/>
    </row>
    <row r="36" spans="1:7" x14ac:dyDescent="0.2">
      <c r="A36" s="38" t="s">
        <v>50</v>
      </c>
      <c r="B36" s="38">
        <v>200112217</v>
      </c>
      <c r="C36" s="39" t="s">
        <v>132</v>
      </c>
      <c r="D36" s="40">
        <v>6</v>
      </c>
      <c r="E36" s="3"/>
      <c r="F36" s="24">
        <v>48</v>
      </c>
      <c r="G36" s="24">
        <f t="shared" si="0"/>
        <v>288</v>
      </c>
    </row>
    <row r="37" spans="1:7" x14ac:dyDescent="0.2">
      <c r="A37" s="41" t="s">
        <v>51</v>
      </c>
      <c r="B37" s="41">
        <v>200112217</v>
      </c>
      <c r="C37" s="42" t="s">
        <v>133</v>
      </c>
      <c r="D37" s="40">
        <v>6</v>
      </c>
      <c r="E37" s="3"/>
      <c r="F37" s="24">
        <v>48</v>
      </c>
      <c r="G37" s="24">
        <f t="shared" si="0"/>
        <v>288</v>
      </c>
    </row>
    <row r="38" spans="1:7" x14ac:dyDescent="0.2">
      <c r="A38" s="38" t="s">
        <v>52</v>
      </c>
      <c r="B38" s="38">
        <v>200112217</v>
      </c>
      <c r="C38" s="39" t="s">
        <v>134</v>
      </c>
      <c r="D38" s="40">
        <v>6</v>
      </c>
      <c r="E38" s="3"/>
      <c r="F38" s="24">
        <v>48</v>
      </c>
      <c r="G38" s="24">
        <f t="shared" si="0"/>
        <v>288</v>
      </c>
    </row>
    <row r="39" spans="1:7" x14ac:dyDescent="0.2">
      <c r="A39" s="41" t="s">
        <v>53</v>
      </c>
      <c r="B39" s="41">
        <v>200112217</v>
      </c>
      <c r="C39" s="42" t="s">
        <v>135</v>
      </c>
      <c r="D39" s="40">
        <v>6</v>
      </c>
      <c r="E39" s="3"/>
      <c r="F39" s="24">
        <v>48</v>
      </c>
      <c r="G39" s="24">
        <f t="shared" si="0"/>
        <v>288</v>
      </c>
    </row>
    <row r="40" spans="1:7" x14ac:dyDescent="0.2">
      <c r="A40" s="38" t="s">
        <v>54</v>
      </c>
      <c r="B40" s="38">
        <v>200112217</v>
      </c>
      <c r="C40" s="39" t="s">
        <v>136</v>
      </c>
      <c r="D40" s="40">
        <v>6</v>
      </c>
      <c r="E40" s="3"/>
      <c r="F40" s="24">
        <v>48</v>
      </c>
      <c r="G40" s="24">
        <f t="shared" si="0"/>
        <v>288</v>
      </c>
    </row>
    <row r="41" spans="1:7" x14ac:dyDescent="0.2">
      <c r="A41" s="41" t="s">
        <v>55</v>
      </c>
      <c r="B41" s="41">
        <v>200112216</v>
      </c>
      <c r="C41" s="42" t="s">
        <v>137</v>
      </c>
      <c r="D41" s="40">
        <v>6</v>
      </c>
      <c r="E41" s="3"/>
      <c r="F41" s="24">
        <v>48</v>
      </c>
      <c r="G41" s="24">
        <f t="shared" si="0"/>
        <v>288</v>
      </c>
    </row>
    <row r="42" spans="1:7" x14ac:dyDescent="0.2">
      <c r="A42" s="38" t="s">
        <v>56</v>
      </c>
      <c r="B42" s="38">
        <v>200112216</v>
      </c>
      <c r="C42" s="39" t="s">
        <v>138</v>
      </c>
      <c r="D42" s="40">
        <v>2</v>
      </c>
      <c r="E42" s="3"/>
      <c r="F42" s="24">
        <v>48</v>
      </c>
      <c r="G42" s="24">
        <f t="shared" si="0"/>
        <v>96</v>
      </c>
    </row>
    <row r="43" spans="1:7" x14ac:dyDescent="0.2">
      <c r="A43" s="41" t="s">
        <v>57</v>
      </c>
      <c r="B43" s="41">
        <v>200112216</v>
      </c>
      <c r="C43" s="42" t="s">
        <v>139</v>
      </c>
      <c r="D43" s="40">
        <v>2</v>
      </c>
      <c r="E43" s="3"/>
      <c r="F43" s="24">
        <v>48</v>
      </c>
      <c r="G43" s="24">
        <f t="shared" si="0"/>
        <v>96</v>
      </c>
    </row>
    <row r="44" spans="1:7" x14ac:dyDescent="0.2">
      <c r="A44" s="38" t="s">
        <v>58</v>
      </c>
      <c r="B44" s="38" t="s">
        <v>140</v>
      </c>
      <c r="C44" s="39" t="s">
        <v>141</v>
      </c>
      <c r="D44" s="40">
        <v>2</v>
      </c>
      <c r="E44" s="3"/>
      <c r="F44" s="24">
        <v>48</v>
      </c>
      <c r="G44" s="24">
        <f t="shared" si="0"/>
        <v>96</v>
      </c>
    </row>
    <row r="45" spans="1:7" x14ac:dyDescent="0.2">
      <c r="A45" s="41" t="s">
        <v>71</v>
      </c>
      <c r="B45" s="41" t="s">
        <v>142</v>
      </c>
      <c r="C45" s="42" t="s">
        <v>143</v>
      </c>
      <c r="D45" s="40">
        <v>2</v>
      </c>
      <c r="E45" s="3"/>
      <c r="F45" s="24">
        <v>48</v>
      </c>
      <c r="G45" s="24">
        <f t="shared" si="0"/>
        <v>96</v>
      </c>
    </row>
    <row r="46" spans="1:7" ht="15.75" x14ac:dyDescent="0.25">
      <c r="A46" s="41"/>
      <c r="B46" s="41"/>
      <c r="C46" s="42"/>
      <c r="D46" s="36">
        <f>SUM(D24:D45)</f>
        <v>103</v>
      </c>
      <c r="E46" s="3"/>
      <c r="F46" s="24"/>
      <c r="G46" s="24"/>
    </row>
    <row r="47" spans="1:7" x14ac:dyDescent="0.2">
      <c r="A47" s="41" t="s">
        <v>0</v>
      </c>
      <c r="B47" s="41">
        <v>2100004807</v>
      </c>
      <c r="C47" s="42" t="s">
        <v>144</v>
      </c>
      <c r="D47" s="40">
        <v>6</v>
      </c>
      <c r="E47" s="3"/>
      <c r="F47" s="24">
        <v>60</v>
      </c>
      <c r="G47" s="24">
        <f t="shared" ref="G47:G69" si="1">D47*F47</f>
        <v>360</v>
      </c>
    </row>
    <row r="48" spans="1:7" x14ac:dyDescent="0.2">
      <c r="A48" s="38" t="s">
        <v>1</v>
      </c>
      <c r="B48" s="38">
        <v>2100010641</v>
      </c>
      <c r="C48" s="39" t="s">
        <v>145</v>
      </c>
      <c r="D48" s="40">
        <v>6</v>
      </c>
      <c r="E48" s="3"/>
      <c r="F48" s="24">
        <v>60</v>
      </c>
      <c r="G48" s="24">
        <f t="shared" si="1"/>
        <v>360</v>
      </c>
    </row>
    <row r="49" spans="1:7" x14ac:dyDescent="0.2">
      <c r="A49" s="41" t="s">
        <v>2</v>
      </c>
      <c r="B49" s="41">
        <v>2100017399</v>
      </c>
      <c r="C49" s="42" t="s">
        <v>146</v>
      </c>
      <c r="D49" s="40">
        <v>6</v>
      </c>
      <c r="E49" s="3"/>
      <c r="F49" s="24">
        <v>60</v>
      </c>
      <c r="G49" s="24">
        <f t="shared" si="1"/>
        <v>360</v>
      </c>
    </row>
    <row r="50" spans="1:7" x14ac:dyDescent="0.2">
      <c r="A50" s="38" t="s">
        <v>3</v>
      </c>
      <c r="B50" s="38">
        <v>2100009896</v>
      </c>
      <c r="C50" s="39" t="s">
        <v>147</v>
      </c>
      <c r="D50" s="40">
        <v>6</v>
      </c>
      <c r="E50" s="3"/>
      <c r="F50" s="24">
        <v>60</v>
      </c>
      <c r="G50" s="24">
        <f t="shared" si="1"/>
        <v>360</v>
      </c>
    </row>
    <row r="51" spans="1:7" x14ac:dyDescent="0.2">
      <c r="A51" s="41" t="s">
        <v>72</v>
      </c>
      <c r="B51" s="41">
        <v>2100017484</v>
      </c>
      <c r="C51" s="42" t="s">
        <v>148</v>
      </c>
      <c r="D51" s="40">
        <v>6</v>
      </c>
      <c r="E51" s="3"/>
      <c r="F51" s="24">
        <v>60</v>
      </c>
      <c r="G51" s="24">
        <f t="shared" si="1"/>
        <v>360</v>
      </c>
    </row>
    <row r="52" spans="1:7" x14ac:dyDescent="0.2">
      <c r="A52" s="38" t="s">
        <v>73</v>
      </c>
      <c r="B52" s="38" t="s">
        <v>59</v>
      </c>
      <c r="C52" s="39" t="s">
        <v>149</v>
      </c>
      <c r="D52" s="40">
        <v>6</v>
      </c>
      <c r="E52" s="3"/>
      <c r="F52" s="24">
        <v>60</v>
      </c>
      <c r="G52" s="24">
        <f t="shared" si="1"/>
        <v>360</v>
      </c>
    </row>
    <row r="53" spans="1:7" x14ac:dyDescent="0.2">
      <c r="A53" s="41" t="s">
        <v>74</v>
      </c>
      <c r="B53" s="41" t="s">
        <v>59</v>
      </c>
      <c r="C53" s="42" t="s">
        <v>150</v>
      </c>
      <c r="D53" s="40">
        <v>6</v>
      </c>
      <c r="E53" s="3"/>
      <c r="F53" s="24">
        <v>60</v>
      </c>
      <c r="G53" s="24">
        <f t="shared" si="1"/>
        <v>360</v>
      </c>
    </row>
    <row r="54" spans="1:7" x14ac:dyDescent="0.2">
      <c r="A54" s="38" t="s">
        <v>75</v>
      </c>
      <c r="B54" s="38" t="s">
        <v>60</v>
      </c>
      <c r="C54" s="39" t="s">
        <v>151</v>
      </c>
      <c r="D54" s="40">
        <v>6</v>
      </c>
      <c r="E54" s="3"/>
      <c r="F54" s="24">
        <v>60</v>
      </c>
      <c r="G54" s="24">
        <f t="shared" si="1"/>
        <v>360</v>
      </c>
    </row>
    <row r="55" spans="1:7" x14ac:dyDescent="0.2">
      <c r="A55" s="41" t="s">
        <v>76</v>
      </c>
      <c r="B55" s="41" t="s">
        <v>61</v>
      </c>
      <c r="C55" s="42" t="s">
        <v>152</v>
      </c>
      <c r="D55" s="40">
        <v>6</v>
      </c>
      <c r="E55" s="3"/>
      <c r="F55" s="24">
        <v>60</v>
      </c>
      <c r="G55" s="24">
        <f t="shared" si="1"/>
        <v>360</v>
      </c>
    </row>
    <row r="56" spans="1:7" x14ac:dyDescent="0.2">
      <c r="A56" s="38" t="s">
        <v>77</v>
      </c>
      <c r="B56" s="38" t="s">
        <v>62</v>
      </c>
      <c r="C56" s="39" t="s">
        <v>153</v>
      </c>
      <c r="D56" s="40">
        <v>6</v>
      </c>
      <c r="E56" s="3"/>
      <c r="F56" s="24">
        <v>60</v>
      </c>
      <c r="G56" s="24">
        <f t="shared" si="1"/>
        <v>360</v>
      </c>
    </row>
    <row r="57" spans="1:7" x14ac:dyDescent="0.2">
      <c r="A57" s="41" t="s">
        <v>78</v>
      </c>
      <c r="B57" s="41" t="s">
        <v>63</v>
      </c>
      <c r="C57" s="42" t="s">
        <v>154</v>
      </c>
      <c r="D57" s="40">
        <v>6</v>
      </c>
      <c r="E57" s="2"/>
      <c r="F57" s="24">
        <v>60</v>
      </c>
      <c r="G57" s="24">
        <f t="shared" si="1"/>
        <v>360</v>
      </c>
    </row>
    <row r="58" spans="1:7" x14ac:dyDescent="0.2">
      <c r="A58" s="38" t="s">
        <v>79</v>
      </c>
      <c r="B58" s="38" t="s">
        <v>64</v>
      </c>
      <c r="C58" s="39" t="s">
        <v>155</v>
      </c>
      <c r="D58" s="40">
        <v>6</v>
      </c>
      <c r="E58" s="2"/>
      <c r="F58" s="24">
        <v>60</v>
      </c>
      <c r="G58" s="24">
        <f t="shared" si="1"/>
        <v>360</v>
      </c>
    </row>
    <row r="59" spans="1:7" x14ac:dyDescent="0.2">
      <c r="A59" s="41" t="s">
        <v>80</v>
      </c>
      <c r="B59" s="41" t="s">
        <v>65</v>
      </c>
      <c r="C59" s="42" t="s">
        <v>156</v>
      </c>
      <c r="D59" s="40">
        <v>1</v>
      </c>
      <c r="E59" s="2"/>
      <c r="F59" s="24">
        <v>60</v>
      </c>
      <c r="G59" s="24">
        <f t="shared" si="1"/>
        <v>60</v>
      </c>
    </row>
    <row r="60" spans="1:7" x14ac:dyDescent="0.2">
      <c r="A60" s="41" t="s">
        <v>80</v>
      </c>
      <c r="B60" s="41" t="s">
        <v>208</v>
      </c>
      <c r="C60" s="42" t="s">
        <v>156</v>
      </c>
      <c r="D60" s="40">
        <v>4</v>
      </c>
      <c r="E60" s="2"/>
      <c r="F60" s="24">
        <v>60</v>
      </c>
      <c r="G60" s="24">
        <f t="shared" si="1"/>
        <v>240</v>
      </c>
    </row>
    <row r="61" spans="1:7" x14ac:dyDescent="0.2">
      <c r="A61" s="41" t="s">
        <v>80</v>
      </c>
      <c r="B61" s="41" t="s">
        <v>213</v>
      </c>
      <c r="C61" s="42" t="s">
        <v>156</v>
      </c>
      <c r="D61" s="40">
        <v>1</v>
      </c>
      <c r="E61" s="2"/>
      <c r="F61" s="24">
        <v>60</v>
      </c>
      <c r="G61" s="24">
        <f t="shared" si="1"/>
        <v>60</v>
      </c>
    </row>
    <row r="62" spans="1:7" x14ac:dyDescent="0.2">
      <c r="A62" s="38" t="s">
        <v>81</v>
      </c>
      <c r="B62" s="38" t="s">
        <v>66</v>
      </c>
      <c r="C62" s="39" t="s">
        <v>157</v>
      </c>
      <c r="D62" s="40">
        <v>6</v>
      </c>
      <c r="E62" s="2"/>
      <c r="F62" s="24">
        <v>60</v>
      </c>
      <c r="G62" s="24">
        <f t="shared" si="1"/>
        <v>360</v>
      </c>
    </row>
    <row r="63" spans="1:7" x14ac:dyDescent="0.2">
      <c r="A63" s="41" t="s">
        <v>4</v>
      </c>
      <c r="B63" s="41">
        <v>2100022697</v>
      </c>
      <c r="C63" s="42" t="s">
        <v>158</v>
      </c>
      <c r="D63" s="40">
        <v>3</v>
      </c>
      <c r="E63" s="2"/>
      <c r="F63" s="24">
        <v>60</v>
      </c>
      <c r="G63" s="24">
        <f t="shared" si="1"/>
        <v>180</v>
      </c>
    </row>
    <row r="64" spans="1:7" x14ac:dyDescent="0.2">
      <c r="A64" s="41" t="s">
        <v>4</v>
      </c>
      <c r="B64" s="41" t="s">
        <v>210</v>
      </c>
      <c r="C64" s="42" t="s">
        <v>158</v>
      </c>
      <c r="D64" s="40">
        <v>3</v>
      </c>
      <c r="E64" s="2"/>
      <c r="F64" s="24">
        <v>60</v>
      </c>
      <c r="G64" s="24">
        <f t="shared" si="1"/>
        <v>180</v>
      </c>
    </row>
    <row r="65" spans="1:7" x14ac:dyDescent="0.2">
      <c r="A65" s="38" t="s">
        <v>82</v>
      </c>
      <c r="B65" s="38" t="s">
        <v>67</v>
      </c>
      <c r="C65" s="39" t="s">
        <v>159</v>
      </c>
      <c r="D65" s="40">
        <v>6</v>
      </c>
      <c r="E65" s="2"/>
      <c r="F65" s="24">
        <v>60</v>
      </c>
      <c r="G65" s="24">
        <f t="shared" si="1"/>
        <v>360</v>
      </c>
    </row>
    <row r="66" spans="1:7" x14ac:dyDescent="0.2">
      <c r="A66" s="41" t="s">
        <v>83</v>
      </c>
      <c r="B66" s="41" t="s">
        <v>68</v>
      </c>
      <c r="C66" s="42" t="s">
        <v>160</v>
      </c>
      <c r="D66" s="40">
        <v>6</v>
      </c>
      <c r="E66" s="2"/>
      <c r="F66" s="24">
        <v>60</v>
      </c>
      <c r="G66" s="24">
        <f t="shared" si="1"/>
        <v>360</v>
      </c>
    </row>
    <row r="67" spans="1:7" x14ac:dyDescent="0.2">
      <c r="A67" s="38" t="s">
        <v>84</v>
      </c>
      <c r="B67" s="38" t="s">
        <v>69</v>
      </c>
      <c r="C67" s="39" t="s">
        <v>161</v>
      </c>
      <c r="D67" s="40">
        <v>6</v>
      </c>
      <c r="E67" s="2"/>
      <c r="F67" s="24">
        <v>60</v>
      </c>
      <c r="G67" s="24">
        <f t="shared" si="1"/>
        <v>360</v>
      </c>
    </row>
    <row r="68" spans="1:7" x14ac:dyDescent="0.2">
      <c r="A68" s="41" t="s">
        <v>85</v>
      </c>
      <c r="B68" s="41" t="s">
        <v>70</v>
      </c>
      <c r="C68" s="42" t="s">
        <v>162</v>
      </c>
      <c r="D68" s="40">
        <v>6</v>
      </c>
      <c r="E68" s="2"/>
      <c r="F68" s="24">
        <v>60</v>
      </c>
      <c r="G68" s="24">
        <f t="shared" si="1"/>
        <v>360</v>
      </c>
    </row>
    <row r="69" spans="1:7" x14ac:dyDescent="0.2">
      <c r="A69" s="38" t="s">
        <v>5</v>
      </c>
      <c r="B69" s="38" t="s">
        <v>214</v>
      </c>
      <c r="C69" s="39" t="s">
        <v>163</v>
      </c>
      <c r="D69" s="40">
        <v>6</v>
      </c>
      <c r="E69" s="2"/>
      <c r="F69" s="24">
        <v>60</v>
      </c>
      <c r="G69" s="24">
        <f t="shared" si="1"/>
        <v>360</v>
      </c>
    </row>
    <row r="70" spans="1:7" ht="15.75" x14ac:dyDescent="0.25">
      <c r="A70" s="38"/>
      <c r="B70" s="38"/>
      <c r="C70" s="39"/>
      <c r="D70" s="36">
        <f>SUM(D47:D69)</f>
        <v>120</v>
      </c>
      <c r="E70" s="2"/>
      <c r="F70" s="24"/>
      <c r="G70" s="24"/>
    </row>
    <row r="71" spans="1:7" x14ac:dyDescent="0.2">
      <c r="A71" s="38" t="s">
        <v>30</v>
      </c>
      <c r="B71" s="38" t="s">
        <v>164</v>
      </c>
      <c r="C71" s="39" t="s">
        <v>165</v>
      </c>
      <c r="D71" s="40">
        <v>2</v>
      </c>
      <c r="E71" s="2"/>
      <c r="F71" s="24">
        <v>48</v>
      </c>
      <c r="G71" s="24">
        <f t="shared" si="0"/>
        <v>96</v>
      </c>
    </row>
    <row r="72" spans="1:7" x14ac:dyDescent="0.2">
      <c r="A72" s="38" t="s">
        <v>31</v>
      </c>
      <c r="B72" s="38" t="s">
        <v>166</v>
      </c>
      <c r="C72" s="39" t="s">
        <v>167</v>
      </c>
      <c r="D72" s="40">
        <v>1</v>
      </c>
      <c r="E72" s="2"/>
      <c r="F72" s="24">
        <v>48</v>
      </c>
      <c r="G72" s="24">
        <f t="shared" si="0"/>
        <v>48</v>
      </c>
    </row>
    <row r="73" spans="1:7" x14ac:dyDescent="0.2">
      <c r="A73" s="41" t="s">
        <v>86</v>
      </c>
      <c r="B73" s="41" t="s">
        <v>168</v>
      </c>
      <c r="C73" s="42" t="s">
        <v>169</v>
      </c>
      <c r="D73" s="40">
        <v>2</v>
      </c>
      <c r="E73" s="2"/>
      <c r="F73" s="24">
        <v>48</v>
      </c>
      <c r="G73" s="24">
        <f t="shared" si="0"/>
        <v>96</v>
      </c>
    </row>
    <row r="74" spans="1:7" x14ac:dyDescent="0.2">
      <c r="A74" s="41" t="s">
        <v>239</v>
      </c>
      <c r="B74" s="41" t="s">
        <v>168</v>
      </c>
      <c r="C74" s="42" t="s">
        <v>240</v>
      </c>
      <c r="D74" s="40">
        <v>1</v>
      </c>
      <c r="E74" s="2"/>
      <c r="F74" s="24">
        <v>48</v>
      </c>
      <c r="G74" s="24">
        <f t="shared" si="0"/>
        <v>48</v>
      </c>
    </row>
    <row r="75" spans="1:7" x14ac:dyDescent="0.2">
      <c r="A75" s="41" t="s">
        <v>32</v>
      </c>
      <c r="B75" s="41" t="s">
        <v>170</v>
      </c>
      <c r="C75" s="42" t="s">
        <v>171</v>
      </c>
      <c r="D75" s="40">
        <v>2</v>
      </c>
      <c r="E75" s="2"/>
      <c r="F75" s="24">
        <v>48</v>
      </c>
      <c r="G75" s="24">
        <f t="shared" si="0"/>
        <v>96</v>
      </c>
    </row>
    <row r="76" spans="1:7" x14ac:dyDescent="0.2">
      <c r="A76" s="38" t="s">
        <v>33</v>
      </c>
      <c r="B76" s="38" t="s">
        <v>172</v>
      </c>
      <c r="C76" s="39" t="s">
        <v>173</v>
      </c>
      <c r="D76" s="40">
        <v>2</v>
      </c>
      <c r="E76" s="2"/>
      <c r="F76" s="24">
        <v>48</v>
      </c>
      <c r="G76" s="24">
        <f t="shared" si="0"/>
        <v>96</v>
      </c>
    </row>
    <row r="77" spans="1:7" x14ac:dyDescent="0.2">
      <c r="A77" s="41" t="s">
        <v>34</v>
      </c>
      <c r="B77" s="41" t="s">
        <v>174</v>
      </c>
      <c r="C77" s="42" t="s">
        <v>175</v>
      </c>
      <c r="D77" s="40">
        <v>2</v>
      </c>
      <c r="E77" s="2"/>
      <c r="F77" s="24">
        <v>48</v>
      </c>
      <c r="G77" s="24">
        <f t="shared" si="0"/>
        <v>96</v>
      </c>
    </row>
    <row r="78" spans="1:7" x14ac:dyDescent="0.2">
      <c r="A78" s="38" t="s">
        <v>35</v>
      </c>
      <c r="B78" s="38" t="s">
        <v>176</v>
      </c>
      <c r="C78" s="39" t="s">
        <v>177</v>
      </c>
      <c r="D78" s="40">
        <v>0</v>
      </c>
      <c r="E78" s="2"/>
      <c r="F78" s="24">
        <v>48</v>
      </c>
      <c r="G78" s="24">
        <f t="shared" si="0"/>
        <v>0</v>
      </c>
    </row>
    <row r="79" spans="1:7" x14ac:dyDescent="0.2">
      <c r="A79" s="41" t="s">
        <v>36</v>
      </c>
      <c r="B79" s="41" t="s">
        <v>178</v>
      </c>
      <c r="C79" s="42" t="s">
        <v>179</v>
      </c>
      <c r="D79" s="40">
        <v>3</v>
      </c>
      <c r="E79" s="2"/>
      <c r="F79" s="24">
        <v>48</v>
      </c>
      <c r="G79" s="24">
        <f t="shared" si="0"/>
        <v>144</v>
      </c>
    </row>
    <row r="80" spans="1:7" x14ac:dyDescent="0.2">
      <c r="A80" s="38" t="s">
        <v>37</v>
      </c>
      <c r="B80" s="38" t="s">
        <v>180</v>
      </c>
      <c r="C80" s="39" t="s">
        <v>181</v>
      </c>
      <c r="D80" s="40">
        <v>2</v>
      </c>
      <c r="E80" s="2"/>
      <c r="F80" s="24">
        <v>48</v>
      </c>
      <c r="G80" s="24">
        <f t="shared" si="0"/>
        <v>96</v>
      </c>
    </row>
    <row r="81" spans="1:7" x14ac:dyDescent="0.2">
      <c r="A81" s="38" t="s">
        <v>38</v>
      </c>
      <c r="B81" s="38" t="s">
        <v>182</v>
      </c>
      <c r="C81" s="39" t="s">
        <v>183</v>
      </c>
      <c r="D81" s="40">
        <v>2</v>
      </c>
      <c r="E81" s="2"/>
      <c r="F81" s="24">
        <v>48</v>
      </c>
      <c r="G81" s="24">
        <f t="shared" si="0"/>
        <v>96</v>
      </c>
    </row>
    <row r="82" spans="1:7" x14ac:dyDescent="0.2">
      <c r="A82" s="41" t="s">
        <v>39</v>
      </c>
      <c r="B82" s="41" t="s">
        <v>184</v>
      </c>
      <c r="C82" s="42" t="s">
        <v>185</v>
      </c>
      <c r="D82" s="40">
        <v>2</v>
      </c>
      <c r="E82" s="2"/>
      <c r="F82" s="24">
        <v>48</v>
      </c>
      <c r="G82" s="24">
        <f t="shared" si="0"/>
        <v>96</v>
      </c>
    </row>
    <row r="83" spans="1:7" ht="15.75" x14ac:dyDescent="0.25">
      <c r="A83" s="41"/>
      <c r="B83" s="41"/>
      <c r="C83" s="42"/>
      <c r="D83" s="36">
        <f>SUM(D71:D82)</f>
        <v>21</v>
      </c>
      <c r="E83" s="2"/>
      <c r="F83" s="24"/>
      <c r="G83" s="24"/>
    </row>
    <row r="84" spans="1:7" x14ac:dyDescent="0.2">
      <c r="A84" s="41" t="s">
        <v>119</v>
      </c>
      <c r="B84" s="41">
        <v>210228152</v>
      </c>
      <c r="C84" s="42" t="s">
        <v>209</v>
      </c>
      <c r="D84" s="40">
        <v>5</v>
      </c>
      <c r="E84" s="2"/>
      <c r="F84" s="24">
        <v>48</v>
      </c>
      <c r="G84" s="24">
        <f t="shared" si="0"/>
        <v>240</v>
      </c>
    </row>
    <row r="85" spans="1:7" x14ac:dyDescent="0.2">
      <c r="A85" s="41"/>
      <c r="B85" s="41"/>
      <c r="C85" s="42"/>
      <c r="D85" s="40"/>
      <c r="E85" s="2"/>
      <c r="F85" s="24"/>
      <c r="G85" s="24"/>
    </row>
    <row r="86" spans="1:7" x14ac:dyDescent="0.2">
      <c r="A86" s="62" t="s">
        <v>215</v>
      </c>
      <c r="B86" s="32">
        <v>210127379</v>
      </c>
      <c r="C86" s="63" t="s">
        <v>216</v>
      </c>
      <c r="D86" s="64">
        <v>5</v>
      </c>
      <c r="E86" s="2"/>
      <c r="F86" s="24">
        <v>25</v>
      </c>
      <c r="G86" s="24">
        <f t="shared" ref="G86:G91" si="2">D86*F86</f>
        <v>125</v>
      </c>
    </row>
    <row r="87" spans="1:7" x14ac:dyDescent="0.2">
      <c r="A87" s="62" t="s">
        <v>217</v>
      </c>
      <c r="B87" s="32">
        <v>211037382</v>
      </c>
      <c r="C87" s="63" t="s">
        <v>218</v>
      </c>
      <c r="D87" s="64">
        <v>5</v>
      </c>
      <c r="E87" s="2"/>
      <c r="F87" s="24">
        <v>25</v>
      </c>
      <c r="G87" s="24">
        <f t="shared" si="2"/>
        <v>125</v>
      </c>
    </row>
    <row r="88" spans="1:7" x14ac:dyDescent="0.2">
      <c r="A88" s="62" t="s">
        <v>219</v>
      </c>
      <c r="B88" s="32">
        <v>210127381</v>
      </c>
      <c r="C88" s="63" t="s">
        <v>220</v>
      </c>
      <c r="D88" s="64">
        <v>0</v>
      </c>
      <c r="E88" s="2"/>
      <c r="F88" s="24">
        <v>25</v>
      </c>
      <c r="G88" s="24">
        <f t="shared" si="2"/>
        <v>0</v>
      </c>
    </row>
    <row r="89" spans="1:7" x14ac:dyDescent="0.2">
      <c r="A89" s="62" t="s">
        <v>221</v>
      </c>
      <c r="B89" s="32">
        <v>201022788</v>
      </c>
      <c r="C89" s="63" t="s">
        <v>222</v>
      </c>
      <c r="D89" s="64">
        <v>3</v>
      </c>
      <c r="E89" s="2"/>
      <c r="F89" s="24">
        <v>25</v>
      </c>
      <c r="G89" s="24">
        <f t="shared" si="2"/>
        <v>75</v>
      </c>
    </row>
    <row r="90" spans="1:7" x14ac:dyDescent="0.2">
      <c r="A90" s="62" t="s">
        <v>223</v>
      </c>
      <c r="B90" s="32">
        <v>210127383</v>
      </c>
      <c r="C90" s="63" t="s">
        <v>224</v>
      </c>
      <c r="D90" s="64">
        <v>0</v>
      </c>
      <c r="E90" s="2"/>
      <c r="F90" s="24">
        <v>25</v>
      </c>
      <c r="G90" s="24">
        <f t="shared" si="2"/>
        <v>0</v>
      </c>
    </row>
    <row r="91" spans="1:7" x14ac:dyDescent="0.2">
      <c r="A91" s="62" t="s">
        <v>225</v>
      </c>
      <c r="B91" s="32">
        <v>210127384</v>
      </c>
      <c r="C91" s="63" t="s">
        <v>226</v>
      </c>
      <c r="D91" s="64">
        <v>5</v>
      </c>
      <c r="E91" s="2"/>
      <c r="F91" s="24">
        <v>25</v>
      </c>
      <c r="G91" s="24">
        <f t="shared" si="2"/>
        <v>125</v>
      </c>
    </row>
    <row r="92" spans="1:7" ht="15.75" x14ac:dyDescent="0.25">
      <c r="A92" s="41"/>
      <c r="B92" s="41"/>
      <c r="C92" s="42"/>
      <c r="D92" s="36">
        <f>SUM(D81:D91)</f>
        <v>48</v>
      </c>
      <c r="E92" s="2"/>
      <c r="F92" s="24"/>
      <c r="G92" s="24"/>
    </row>
    <row r="93" spans="1:7" ht="31.5" x14ac:dyDescent="0.25">
      <c r="A93" s="5"/>
      <c r="B93" s="6"/>
      <c r="C93" s="5"/>
      <c r="D93" s="5"/>
      <c r="E93" s="5"/>
      <c r="F93" s="86" t="s">
        <v>29</v>
      </c>
      <c r="G93" s="26">
        <f>SUM(G24:G91)</f>
        <v>13794</v>
      </c>
    </row>
    <row r="94" spans="1:7" ht="15.75" x14ac:dyDescent="0.25">
      <c r="A94" s="5"/>
      <c r="B94" s="6"/>
      <c r="C94" s="5"/>
      <c r="D94" s="5"/>
      <c r="E94" s="5"/>
      <c r="F94" s="87" t="s">
        <v>242</v>
      </c>
      <c r="G94" s="26">
        <f>+G93*0.15</f>
        <v>2069.1</v>
      </c>
    </row>
    <row r="95" spans="1:7" ht="15.75" x14ac:dyDescent="0.25">
      <c r="A95" s="5"/>
      <c r="B95" s="6"/>
      <c r="C95" s="5"/>
      <c r="D95" s="5"/>
      <c r="E95" s="5"/>
      <c r="F95" s="86" t="s">
        <v>6</v>
      </c>
      <c r="G95" s="26">
        <f>+G93+G94</f>
        <v>15863.1</v>
      </c>
    </row>
    <row r="96" spans="1:7" ht="15.75" x14ac:dyDescent="0.25">
      <c r="A96" s="5"/>
      <c r="B96" s="6"/>
      <c r="C96" s="5"/>
      <c r="D96" s="5"/>
      <c r="E96" s="5"/>
      <c r="F96" s="25"/>
      <c r="G96" s="33"/>
    </row>
    <row r="97" spans="1:7" ht="15.75" x14ac:dyDescent="0.25">
      <c r="A97" s="5"/>
      <c r="B97"/>
      <c r="C97" s="6"/>
      <c r="D97" s="5"/>
      <c r="E97" s="5"/>
      <c r="F97" s="25"/>
      <c r="G97" s="33"/>
    </row>
    <row r="98" spans="1:7" ht="21" x14ac:dyDescent="0.35">
      <c r="A98" s="5"/>
      <c r="B98" s="37"/>
      <c r="C98" s="58" t="s">
        <v>114</v>
      </c>
      <c r="D98" s="5"/>
      <c r="E98" s="5"/>
      <c r="F98" s="25"/>
      <c r="G98" s="33"/>
    </row>
    <row r="99" spans="1:7" ht="15.75" x14ac:dyDescent="0.25">
      <c r="A99" s="5"/>
      <c r="B99" s="34" t="s">
        <v>87</v>
      </c>
      <c r="C99" s="35" t="s">
        <v>88</v>
      </c>
      <c r="D99" s="5"/>
      <c r="E99" s="5"/>
      <c r="F99" s="25"/>
      <c r="G99" s="33"/>
    </row>
    <row r="100" spans="1:7" ht="15.75" x14ac:dyDescent="0.25">
      <c r="A100" s="5"/>
      <c r="B100" s="1"/>
      <c r="C100" s="58" t="s">
        <v>11</v>
      </c>
      <c r="D100" s="5"/>
      <c r="E100" s="5"/>
      <c r="F100" s="25"/>
      <c r="G100" s="33"/>
    </row>
    <row r="101" spans="1:7" ht="15.75" x14ac:dyDescent="0.25">
      <c r="A101" s="5"/>
      <c r="B101" s="32">
        <v>1</v>
      </c>
      <c r="C101" s="59" t="s">
        <v>115</v>
      </c>
      <c r="D101" s="5"/>
      <c r="E101" s="5"/>
      <c r="F101" s="25"/>
      <c r="G101" s="33"/>
    </row>
    <row r="102" spans="1:7" ht="15.75" x14ac:dyDescent="0.25">
      <c r="A102" s="5"/>
      <c r="B102" s="32">
        <v>1</v>
      </c>
      <c r="C102" s="59" t="s">
        <v>91</v>
      </c>
      <c r="D102" s="5"/>
      <c r="E102" s="5"/>
      <c r="F102" s="25"/>
      <c r="G102" s="33"/>
    </row>
    <row r="103" spans="1:7" ht="15.75" x14ac:dyDescent="0.25">
      <c r="A103" s="5"/>
      <c r="B103" s="32">
        <v>1</v>
      </c>
      <c r="C103" s="59" t="s">
        <v>92</v>
      </c>
      <c r="D103" s="5"/>
      <c r="E103" s="5"/>
      <c r="F103" s="25"/>
      <c r="G103" s="33"/>
    </row>
    <row r="104" spans="1:7" ht="15.75" x14ac:dyDescent="0.25">
      <c r="A104" s="5"/>
      <c r="B104" s="32">
        <v>1</v>
      </c>
      <c r="C104" s="59" t="s">
        <v>93</v>
      </c>
      <c r="D104" s="5"/>
      <c r="E104" s="5"/>
      <c r="F104" s="25"/>
      <c r="G104" s="33"/>
    </row>
    <row r="105" spans="1:7" ht="15.75" x14ac:dyDescent="0.25">
      <c r="A105" s="5"/>
      <c r="B105" s="32">
        <v>1</v>
      </c>
      <c r="C105" s="59" t="s">
        <v>94</v>
      </c>
      <c r="D105" s="5"/>
      <c r="E105" s="5"/>
      <c r="F105" s="25"/>
      <c r="G105" s="33"/>
    </row>
    <row r="106" spans="1:7" ht="15.75" x14ac:dyDescent="0.25">
      <c r="A106" s="5"/>
      <c r="B106" s="32">
        <v>1</v>
      </c>
      <c r="C106" s="60" t="s">
        <v>95</v>
      </c>
      <c r="D106" s="5"/>
      <c r="E106" s="5"/>
      <c r="F106" s="25"/>
      <c r="G106" s="33"/>
    </row>
    <row r="107" spans="1:7" ht="15.75" x14ac:dyDescent="0.25">
      <c r="A107" s="5"/>
      <c r="B107" s="32">
        <v>1</v>
      </c>
      <c r="C107" s="61" t="s">
        <v>96</v>
      </c>
      <c r="D107" s="5"/>
      <c r="E107" s="5"/>
      <c r="F107" s="25"/>
      <c r="G107" s="33"/>
    </row>
    <row r="108" spans="1:7" ht="15.75" x14ac:dyDescent="0.25">
      <c r="A108" s="5"/>
      <c r="B108" s="32">
        <v>1</v>
      </c>
      <c r="C108" s="59" t="s">
        <v>97</v>
      </c>
      <c r="D108" s="5"/>
      <c r="E108" s="5"/>
      <c r="F108" s="25"/>
      <c r="G108" s="33"/>
    </row>
    <row r="109" spans="1:7" ht="15.75" x14ac:dyDescent="0.25">
      <c r="A109" s="5"/>
      <c r="B109" s="32">
        <v>1</v>
      </c>
      <c r="C109" s="59" t="s">
        <v>98</v>
      </c>
      <c r="D109" s="5"/>
      <c r="E109" s="5"/>
      <c r="F109" s="25"/>
      <c r="G109" s="33"/>
    </row>
    <row r="110" spans="1:7" ht="15.75" x14ac:dyDescent="0.25">
      <c r="A110" s="5"/>
      <c r="B110" s="32">
        <v>2</v>
      </c>
      <c r="C110" s="59" t="s">
        <v>99</v>
      </c>
      <c r="D110" s="5"/>
      <c r="E110" s="5"/>
      <c r="F110" s="25"/>
      <c r="G110" s="33"/>
    </row>
    <row r="111" spans="1:7" ht="15.75" x14ac:dyDescent="0.25">
      <c r="A111" s="5"/>
      <c r="B111" s="32">
        <v>1</v>
      </c>
      <c r="C111" s="59" t="s">
        <v>100</v>
      </c>
      <c r="D111" s="5"/>
      <c r="E111" s="5"/>
      <c r="F111" s="25"/>
      <c r="G111" s="33"/>
    </row>
    <row r="112" spans="1:7" ht="15.75" x14ac:dyDescent="0.25">
      <c r="A112" s="5"/>
      <c r="B112" s="32">
        <v>3</v>
      </c>
      <c r="C112" s="59" t="s">
        <v>116</v>
      </c>
      <c r="D112" s="5"/>
      <c r="E112" s="5"/>
      <c r="F112" s="25"/>
      <c r="G112" s="33"/>
    </row>
    <row r="113" spans="1:7" ht="15.75" x14ac:dyDescent="0.25">
      <c r="A113" s="5"/>
      <c r="B113" s="32">
        <v>2</v>
      </c>
      <c r="C113" s="59" t="s">
        <v>89</v>
      </c>
      <c r="D113" s="5"/>
      <c r="E113" s="5"/>
      <c r="F113" s="25"/>
      <c r="G113" s="33"/>
    </row>
    <row r="114" spans="1:7" ht="15.75" x14ac:dyDescent="0.25">
      <c r="A114" s="5"/>
      <c r="B114" s="32">
        <v>2</v>
      </c>
      <c r="C114" s="59" t="s">
        <v>102</v>
      </c>
      <c r="D114" s="5"/>
      <c r="E114" s="5"/>
      <c r="F114" s="25"/>
      <c r="G114" s="33"/>
    </row>
    <row r="115" spans="1:7" ht="15.75" x14ac:dyDescent="0.25">
      <c r="A115" s="5"/>
      <c r="B115" s="32">
        <v>2</v>
      </c>
      <c r="C115" s="59" t="s">
        <v>117</v>
      </c>
      <c r="D115" s="5"/>
      <c r="E115" s="5"/>
      <c r="F115" s="25"/>
      <c r="G115" s="33"/>
    </row>
    <row r="116" spans="1:7" ht="15.75" x14ac:dyDescent="0.25">
      <c r="A116" s="5"/>
      <c r="B116" s="32"/>
      <c r="C116" s="59" t="s">
        <v>104</v>
      </c>
      <c r="D116" s="5"/>
      <c r="E116" s="5"/>
      <c r="F116" s="25"/>
      <c r="G116" s="33"/>
    </row>
    <row r="117" spans="1:7" ht="15.75" x14ac:dyDescent="0.25">
      <c r="A117" s="5"/>
      <c r="B117" s="36">
        <f>SUM(B101:B115)</f>
        <v>21</v>
      </c>
      <c r="C117" s="59"/>
      <c r="D117" s="5"/>
      <c r="E117" s="5"/>
      <c r="F117" s="25"/>
      <c r="G117" s="33"/>
    </row>
    <row r="118" spans="1:7" ht="15.75" x14ac:dyDescent="0.25">
      <c r="A118" s="5"/>
      <c r="B118" s="32"/>
      <c r="C118" s="58" t="s">
        <v>8</v>
      </c>
      <c r="D118" s="5"/>
      <c r="E118" s="5"/>
      <c r="F118" s="25"/>
      <c r="G118" s="33"/>
    </row>
    <row r="119" spans="1:7" ht="15.75" x14ac:dyDescent="0.25">
      <c r="A119" s="5"/>
      <c r="B119" s="32">
        <v>2</v>
      </c>
      <c r="C119" s="59" t="s">
        <v>103</v>
      </c>
      <c r="D119" s="5"/>
      <c r="E119" s="5"/>
      <c r="F119" s="25"/>
      <c r="G119" s="33"/>
    </row>
    <row r="120" spans="1:7" ht="15.75" x14ac:dyDescent="0.25">
      <c r="A120" s="5"/>
      <c r="B120" s="32">
        <v>1</v>
      </c>
      <c r="C120" s="59" t="s">
        <v>10</v>
      </c>
      <c r="D120" s="5"/>
      <c r="E120" s="5"/>
      <c r="F120" s="25"/>
      <c r="G120" s="33"/>
    </row>
    <row r="121" spans="1:7" ht="15.75" x14ac:dyDescent="0.25">
      <c r="A121" s="5"/>
      <c r="B121" s="32">
        <v>1</v>
      </c>
      <c r="C121" s="59" t="s">
        <v>105</v>
      </c>
      <c r="D121" s="5"/>
      <c r="E121" s="5"/>
      <c r="F121" s="25"/>
      <c r="G121" s="33"/>
    </row>
    <row r="122" spans="1:7" ht="15.75" x14ac:dyDescent="0.25">
      <c r="A122" s="5"/>
      <c r="B122" s="32">
        <v>1</v>
      </c>
      <c r="C122" s="59" t="s">
        <v>106</v>
      </c>
      <c r="D122" s="5"/>
      <c r="E122" s="5"/>
      <c r="F122" s="25"/>
      <c r="G122" s="33"/>
    </row>
    <row r="123" spans="1:7" ht="15.75" x14ac:dyDescent="0.25">
      <c r="A123" s="5"/>
      <c r="B123" s="32">
        <v>1</v>
      </c>
      <c r="C123" s="59" t="s">
        <v>107</v>
      </c>
      <c r="D123" s="5"/>
      <c r="E123" s="5"/>
      <c r="F123" s="25"/>
      <c r="G123" s="33"/>
    </row>
    <row r="124" spans="1:7" ht="15.75" x14ac:dyDescent="0.25">
      <c r="A124" s="5"/>
      <c r="B124" s="32">
        <v>1</v>
      </c>
      <c r="C124" s="59" t="s">
        <v>108</v>
      </c>
      <c r="D124" s="5"/>
      <c r="E124" s="5"/>
      <c r="F124" s="25"/>
      <c r="G124" s="33"/>
    </row>
    <row r="125" spans="1:7" ht="15.75" x14ac:dyDescent="0.25">
      <c r="A125" s="5"/>
      <c r="B125" s="36">
        <f>SUM(B119:B124)</f>
        <v>7</v>
      </c>
      <c r="C125" s="59"/>
      <c r="D125" s="5"/>
      <c r="E125" s="5"/>
      <c r="F125" s="25"/>
      <c r="G125" s="33"/>
    </row>
    <row r="126" spans="1:7" ht="15.75" x14ac:dyDescent="0.25">
      <c r="A126" s="5"/>
      <c r="B126" s="32"/>
      <c r="C126" s="58" t="s">
        <v>90</v>
      </c>
      <c r="D126" s="5"/>
      <c r="E126" s="5"/>
      <c r="F126" s="25"/>
      <c r="G126" s="33"/>
    </row>
    <row r="127" spans="1:7" ht="15.75" x14ac:dyDescent="0.25">
      <c r="A127" s="5"/>
      <c r="B127" s="32">
        <v>2</v>
      </c>
      <c r="C127" s="59" t="s">
        <v>109</v>
      </c>
      <c r="D127" s="5"/>
      <c r="E127" s="5"/>
      <c r="F127" s="25"/>
      <c r="G127" s="33"/>
    </row>
    <row r="128" spans="1:7" ht="15.75" x14ac:dyDescent="0.25">
      <c r="A128" s="5"/>
      <c r="B128" s="32">
        <v>1</v>
      </c>
      <c r="C128" s="59" t="s">
        <v>7</v>
      </c>
      <c r="D128" s="5"/>
      <c r="E128" s="5"/>
      <c r="F128" s="25"/>
      <c r="G128" s="33"/>
    </row>
    <row r="129" spans="1:7" ht="15.75" x14ac:dyDescent="0.25">
      <c r="A129" s="5"/>
      <c r="B129" s="32">
        <v>1</v>
      </c>
      <c r="C129" s="59" t="s">
        <v>9</v>
      </c>
      <c r="D129" s="5"/>
      <c r="E129" s="5"/>
      <c r="F129" s="25"/>
      <c r="G129" s="33"/>
    </row>
    <row r="130" spans="1:7" ht="15.75" x14ac:dyDescent="0.25">
      <c r="A130" s="5"/>
      <c r="B130" s="32">
        <v>2</v>
      </c>
      <c r="C130" s="59" t="s">
        <v>110</v>
      </c>
      <c r="D130" s="5"/>
      <c r="E130" s="5"/>
      <c r="F130" s="25"/>
      <c r="G130" s="33"/>
    </row>
    <row r="131" spans="1:7" ht="15.75" x14ac:dyDescent="0.25">
      <c r="A131" s="5"/>
      <c r="B131" s="32">
        <v>1</v>
      </c>
      <c r="C131" s="59" t="s">
        <v>111</v>
      </c>
      <c r="D131" s="5"/>
      <c r="E131" s="5"/>
      <c r="F131" s="25"/>
      <c r="G131" s="33"/>
    </row>
    <row r="132" spans="1:7" x14ac:dyDescent="0.2">
      <c r="B132" s="32">
        <v>1</v>
      </c>
      <c r="C132" s="59" t="s">
        <v>112</v>
      </c>
    </row>
    <row r="133" spans="1:7" x14ac:dyDescent="0.2">
      <c r="B133" s="32">
        <v>2</v>
      </c>
      <c r="C133" s="59" t="s">
        <v>89</v>
      </c>
    </row>
    <row r="134" spans="1:7" s="10" customFormat="1" ht="15.75" x14ac:dyDescent="0.25">
      <c r="B134" s="32">
        <v>2</v>
      </c>
      <c r="C134" s="59" t="s">
        <v>113</v>
      </c>
    </row>
    <row r="135" spans="1:7" s="10" customFormat="1" ht="15.75" x14ac:dyDescent="0.25">
      <c r="B135" s="32">
        <v>1</v>
      </c>
      <c r="C135" s="59" t="s">
        <v>101</v>
      </c>
    </row>
    <row r="136" spans="1:7" s="10" customFormat="1" ht="15.75" x14ac:dyDescent="0.25">
      <c r="B136" s="32">
        <v>1</v>
      </c>
      <c r="C136" s="59" t="s">
        <v>118</v>
      </c>
    </row>
    <row r="137" spans="1:7" s="10" customFormat="1" ht="15.75" x14ac:dyDescent="0.25">
      <c r="B137" s="36">
        <f>SUM(B127:B136)</f>
        <v>14</v>
      </c>
      <c r="C137" s="59"/>
    </row>
    <row r="138" spans="1:7" customFormat="1" x14ac:dyDescent="0.25"/>
    <row r="139" spans="1:7" customFormat="1" ht="15.75" x14ac:dyDescent="0.25">
      <c r="B139" s="60"/>
      <c r="C139" s="60"/>
    </row>
    <row r="140" spans="1:7" customFormat="1" ht="15.75" x14ac:dyDescent="0.25">
      <c r="B140" s="60"/>
      <c r="C140" s="60"/>
    </row>
    <row r="141" spans="1:7" customFormat="1" ht="15.75" x14ac:dyDescent="0.25">
      <c r="B141" s="60"/>
      <c r="C141" s="60"/>
    </row>
    <row r="142" spans="1:7" customFormat="1" ht="15.75" x14ac:dyDescent="0.25">
      <c r="B142" s="60"/>
      <c r="C142" s="60"/>
    </row>
    <row r="143" spans="1:7" customFormat="1" ht="15.75" x14ac:dyDescent="0.25">
      <c r="B143" s="60"/>
      <c r="C143" s="60"/>
    </row>
    <row r="144" spans="1:7" customFormat="1" ht="15.75" x14ac:dyDescent="0.25">
      <c r="B144" s="60"/>
      <c r="C144" s="60"/>
    </row>
    <row r="145" spans="1:3" customFormat="1" ht="15.75" x14ac:dyDescent="0.25">
      <c r="B145" s="60"/>
      <c r="C145" s="60"/>
    </row>
    <row r="146" spans="1:3" customFormat="1" ht="15.75" x14ac:dyDescent="0.25">
      <c r="B146" s="60"/>
      <c r="C146" s="60"/>
    </row>
    <row r="147" spans="1:3" customFormat="1" ht="15.75" x14ac:dyDescent="0.25">
      <c r="B147" s="60"/>
      <c r="C147" s="60"/>
    </row>
    <row r="148" spans="1:3" customFormat="1" x14ac:dyDescent="0.25"/>
    <row r="149" spans="1:3" s="10" customFormat="1" ht="15.75" x14ac:dyDescent="0.25"/>
    <row r="150" spans="1:3" s="10" customFormat="1" ht="15.75" x14ac:dyDescent="0.25"/>
    <row r="151" spans="1:3" s="28" customFormat="1" ht="20.100000000000001" customHeight="1" x14ac:dyDescent="0.3">
      <c r="A151" s="65"/>
      <c r="B151" s="73" t="s">
        <v>227</v>
      </c>
      <c r="C151" s="68" t="s">
        <v>228</v>
      </c>
    </row>
    <row r="152" spans="1:3" s="28" customFormat="1" ht="20.100000000000001" customHeight="1" x14ac:dyDescent="0.3">
      <c r="A152" s="4"/>
      <c r="B152" s="67"/>
      <c r="C152" s="68" t="s">
        <v>229</v>
      </c>
    </row>
    <row r="153" spans="1:3" ht="20.25" x14ac:dyDescent="0.3">
      <c r="B153" s="67"/>
      <c r="C153" s="68" t="s">
        <v>230</v>
      </c>
    </row>
    <row r="154" spans="1:3" ht="20.25" x14ac:dyDescent="0.3">
      <c r="B154" s="67"/>
      <c r="C154" s="68" t="s">
        <v>231</v>
      </c>
    </row>
    <row r="155" spans="1:3" ht="20.25" x14ac:dyDescent="0.3">
      <c r="B155" s="67"/>
      <c r="C155" s="68" t="s">
        <v>232</v>
      </c>
    </row>
    <row r="156" spans="1:3" ht="20.25" x14ac:dyDescent="0.3">
      <c r="B156" s="67"/>
      <c r="C156" s="68"/>
    </row>
    <row r="157" spans="1:3" ht="20.25" x14ac:dyDescent="0.3">
      <c r="B157" s="69" t="s">
        <v>196</v>
      </c>
      <c r="C157" s="70" t="s">
        <v>233</v>
      </c>
    </row>
    <row r="158" spans="1:3" ht="20.25" x14ac:dyDescent="0.3">
      <c r="B158" s="69"/>
      <c r="C158" s="70" t="s">
        <v>234</v>
      </c>
    </row>
    <row r="159" spans="1:3" ht="20.25" x14ac:dyDescent="0.3">
      <c r="B159" s="69"/>
      <c r="C159" s="70" t="s">
        <v>235</v>
      </c>
    </row>
    <row r="160" spans="1:3" ht="18" x14ac:dyDescent="0.25">
      <c r="B160" s="71"/>
      <c r="C160" s="72"/>
    </row>
    <row r="161" spans="2:3" ht="18" x14ac:dyDescent="0.25">
      <c r="B161" s="71"/>
      <c r="C161" s="72"/>
    </row>
    <row r="162" spans="2:3" ht="15.75" x14ac:dyDescent="0.25">
      <c r="B162"/>
      <c r="C162" s="21"/>
    </row>
    <row r="163" spans="2:3" x14ac:dyDescent="0.2">
      <c r="C163" s="21"/>
    </row>
    <row r="164" spans="2:3" x14ac:dyDescent="0.2">
      <c r="C164" s="21"/>
    </row>
    <row r="165" spans="2:3" ht="15.75" thickBot="1" x14ac:dyDescent="0.25">
      <c r="B165" s="4" t="s">
        <v>236</v>
      </c>
      <c r="C165" s="66"/>
    </row>
    <row r="166" spans="2:3" ht="15.75" x14ac:dyDescent="0.25">
      <c r="B166"/>
      <c r="C166"/>
    </row>
    <row r="167" spans="2:3" ht="15.75" x14ac:dyDescent="0.25">
      <c r="B167"/>
      <c r="C167"/>
    </row>
    <row r="168" spans="2:3" ht="15.75" thickBot="1" x14ac:dyDescent="0.25">
      <c r="B168" s="4" t="s">
        <v>237</v>
      </c>
      <c r="C168" s="66"/>
    </row>
    <row r="169" spans="2:3" x14ac:dyDescent="0.2">
      <c r="B169" s="4"/>
    </row>
    <row r="170" spans="2:3" x14ac:dyDescent="0.2">
      <c r="B170" s="4"/>
    </row>
    <row r="171" spans="2:3" ht="15.75" x14ac:dyDescent="0.25">
      <c r="B171"/>
      <c r="C171"/>
    </row>
    <row r="172" spans="2:3" ht="15.75" x14ac:dyDescent="0.25">
      <c r="B172"/>
      <c r="C172"/>
    </row>
    <row r="173" spans="2:3" ht="15.75" thickBot="1" x14ac:dyDescent="0.25">
      <c r="B173" s="4" t="s">
        <v>120</v>
      </c>
      <c r="C173" s="66"/>
    </row>
    <row r="174" spans="2:3" ht="15.75" x14ac:dyDescent="0.25">
      <c r="B174"/>
      <c r="C174"/>
    </row>
    <row r="175" spans="2:3" ht="15.75" x14ac:dyDescent="0.25">
      <c r="B175"/>
      <c r="C175"/>
    </row>
    <row r="176" spans="2:3" ht="15.75" x14ac:dyDescent="0.25">
      <c r="B176"/>
      <c r="C176"/>
    </row>
    <row r="177" spans="2:3" ht="15.75" thickBot="1" x14ac:dyDescent="0.25">
      <c r="B177" s="4" t="s">
        <v>238</v>
      </c>
      <c r="C177" s="66"/>
    </row>
    <row r="178" spans="2:3" ht="15.75" x14ac:dyDescent="0.25">
      <c r="B178"/>
      <c r="C178"/>
    </row>
    <row r="179" spans="2:3" ht="15.75" x14ac:dyDescent="0.25">
      <c r="B179"/>
      <c r="C179"/>
    </row>
    <row r="180" spans="2:3" ht="15.75" thickBot="1" x14ac:dyDescent="0.25">
      <c r="B180" s="4" t="s">
        <v>121</v>
      </c>
      <c r="C180" s="66"/>
    </row>
    <row r="181" spans="2:3" ht="15.75" x14ac:dyDescent="0.25">
      <c r="B181"/>
      <c r="C181"/>
    </row>
  </sheetData>
  <mergeCells count="6">
    <mergeCell ref="A11:B11"/>
    <mergeCell ref="C2:C3"/>
    <mergeCell ref="D2:E2"/>
    <mergeCell ref="C4:C5"/>
    <mergeCell ref="D4:E4"/>
    <mergeCell ref="D5:E5"/>
  </mergeCells>
  <phoneticPr fontId="7" type="noConversion"/>
  <pageMargins left="0.7" right="0.7" top="0.75" bottom="0.75" header="0.3" footer="0.3"/>
  <pageSetup paperSize="9" scale="49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2022-08-04T16:24:17Z</cp:lastPrinted>
  <dcterms:created xsi:type="dcterms:W3CDTF">2022-06-22T20:53:19Z</dcterms:created>
  <dcterms:modified xsi:type="dcterms:W3CDTF">2024-04-10T21:15:27Z</dcterms:modified>
</cp:coreProperties>
</file>