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44E3A121-9643-4850-9753-E8A5D3F827E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UTOR AO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G44" i="2"/>
  <c r="B81" i="2"/>
  <c r="B75" i="2"/>
  <c r="G55" i="2"/>
  <c r="G54" i="2"/>
  <c r="G53" i="2"/>
  <c r="G52" i="2"/>
  <c r="G51" i="2"/>
  <c r="G50" i="2"/>
  <c r="G49" i="2"/>
  <c r="G48" i="2"/>
  <c r="G47" i="2"/>
  <c r="G46" i="2"/>
  <c r="G45" i="2"/>
  <c r="G43" i="2"/>
  <c r="G41" i="2"/>
  <c r="G40" i="2"/>
  <c r="G39" i="2"/>
  <c r="G37" i="2"/>
  <c r="G36" i="2"/>
  <c r="G34" i="2"/>
  <c r="G33" i="2"/>
  <c r="G30" i="2"/>
  <c r="G29" i="2"/>
  <c r="G28" i="2"/>
  <c r="G27" i="2"/>
  <c r="G26" i="2"/>
  <c r="G25" i="2"/>
  <c r="C6" i="2"/>
  <c r="G56" i="2" l="1"/>
  <c r="G5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<sst xmlns="http://schemas.openxmlformats.org/spreadsheetml/2006/main" count="102" uniqueCount="94">
  <si>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</si>
  <si>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</si>
  <si>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</si>
  <si>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</si>
  <si>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</si>
  <si>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</si>
  <si>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</si>
  <si>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</si>
  <si>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</si>
  <si>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</si>
  <si>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TUTOR AO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</si>
  <si>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</si>
  <si>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</si>
  <si>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</si>
  <si>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</si>
  <si>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</si>
  <si>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</si>
  <si>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</si>
  <si>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</si>
  <si>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</si>
  <si>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</si>
  <si>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</si>
  <si>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</si>
  <si>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</si>
  <si>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</si>
  <si>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</si>
  <si>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</si>
  <si>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</si>
  <si>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</si>
  <si>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</si>
  <si>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</si>
  <si>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</si>
  <si>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</si>
  <si>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</si>
  <si>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</si>
  <si>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</si>
  <si>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</si>
  <si>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 xml:space="preserve">SUBTOTAL </t>
  </si>
  <si>
    <t>TOTAL</t>
  </si>
  <si>
    <t>ENTREGADO POR:</t>
  </si>
  <si>
    <t>RECIBIDO POR:</t>
  </si>
  <si>
    <t>INSTRUMENTADO POR: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</si>
  <si>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</si>
  <si>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</si>
  <si>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</si>
  <si>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</si>
  <si>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</si>
  <si>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</si>
  <si>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</si>
  <si>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</si>
  <si>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</si>
  <si>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10:00AM </t>
  </si>
  <si>
    <t xml:space="preserve">TIPO DE SEGURO </t>
  </si>
  <si>
    <t xml:space="preserve">IDENTIFICACION DEL PACIENTE </t>
  </si>
  <si>
    <t>FIDEICOMIZO TITULARIZACION OMNIHOSPITAL</t>
  </si>
  <si>
    <t>O992426187001</t>
  </si>
  <si>
    <t>INQ</t>
  </si>
  <si>
    <t>AV. ROMEO CASTILLO S/N Y AV. JUAN TANCCA MARENGO</t>
  </si>
  <si>
    <t>VERIFICADO POR</t>
  </si>
  <si>
    <t>OBSERVACIONES</t>
  </si>
  <si>
    <t>FIJADOR EXTERNO AO</t>
  </si>
  <si>
    <t>CANTIDAD</t>
  </si>
  <si>
    <t>DESCRIPCION</t>
  </si>
  <si>
    <t xml:space="preserve">MANGO EN T </t>
  </si>
  <si>
    <t xml:space="preserve">PUNZON </t>
  </si>
  <si>
    <t xml:space="preserve">LLAVES EN T </t>
  </si>
  <si>
    <t>PERFORADOR NEGRO</t>
  </si>
  <si>
    <t>LLAVE JACOBS</t>
  </si>
  <si>
    <t>BATERIAS GRIS # 5 # 6</t>
  </si>
  <si>
    <t>CLAVO SHANZ 4.5X225 MM</t>
  </si>
  <si>
    <t>CLAVO SHANZ 6.0X210 MM TRANSINDESMAL</t>
  </si>
  <si>
    <t>PTOTECTOR DE TEJIDOS</t>
  </si>
  <si>
    <t xml:space="preserve">GUIA DE SCHANZ </t>
  </si>
  <si>
    <t>LLAVES DOBLE BOCA 10</t>
  </si>
  <si>
    <t>LLAVES DOBLE BOCA 11</t>
  </si>
  <si>
    <t xml:space="preserve">CAMISAS DE PUNZON </t>
  </si>
  <si>
    <t xml:space="preserve">BROCA DE 3.5MM </t>
  </si>
  <si>
    <t xml:space="preserve">BROCA DE 3.2MM </t>
  </si>
  <si>
    <t xml:space="preserve">BROCA DE 4.5MM </t>
  </si>
  <si>
    <t>MANGO EN T NEGRO</t>
  </si>
  <si>
    <t>CLAVO SHANZ 4.5X200 MM</t>
  </si>
  <si>
    <t>CLAVO SHANZ 6.5X225 MM</t>
  </si>
  <si>
    <t>BARRA DE ACERO X 350 MM</t>
  </si>
  <si>
    <t>BARRA DE ACERO X 400 MM</t>
  </si>
  <si>
    <t>1290k</t>
  </si>
  <si>
    <t>CLAVO SHANZ 5.0X225 MM</t>
  </si>
  <si>
    <t>1290E</t>
  </si>
  <si>
    <t>BARRA DE ACERO X 500 MM</t>
  </si>
  <si>
    <t>BARRA DE ACERO X 100 MM</t>
  </si>
  <si>
    <t>BARRA DE ACERO X 150 MM</t>
  </si>
  <si>
    <t>CLAVO SHANZ 4.5X320 MM</t>
  </si>
  <si>
    <t>CLAVO SHANZ 5.0X320 MM</t>
  </si>
  <si>
    <t xml:space="preserve">BARRAS ACERADAS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</si>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</sst>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[$-F800]dddd\,\ mmmm\ dd\,\ yyyy"/>
    <numFmt numFmtId="166" formatCode="&quot;$&quot;#,##0.00"/>
    <numFmt numFmtId="167" formatCode="[$-C0A]d\ &quot;de&quot;\ mmmm\ &quot;de&quot;\ yyyy;@"/>
    <numFmt numFmtId="168" formatCode="_(&quot;$&quot;* #,##0.00_);_(&quot;$&quot;* \(#,##0.00\);_(&quot;$&quot;* &quot;-&quot;??_);_(@_)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/>
    <xf numFmtId="165" fontId="7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0" fillId="0" borderId="0" xfId="2" applyFont="1" applyAlignment="1">
      <alignment wrapText="1"/>
    </xf>
    <xf numFmtId="0" fontId="10" fillId="0" borderId="0" xfId="2" applyFont="1" applyAlignment="1">
      <alignment horizontal="center" wrapText="1"/>
    </xf>
    <xf numFmtId="166" fontId="10" fillId="0" borderId="2" xfId="1" applyNumberFormat="1" applyFont="1" applyBorder="1" applyAlignme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4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5" fillId="0" borderId="9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4" fillId="0" borderId="15" xfId="2" applyFont="1" applyBorder="1"/>
    <xf numFmtId="0" fontId="4" fillId="0" borderId="16" xfId="2" applyFont="1" applyBorder="1"/>
    <xf numFmtId="0" fontId="6" fillId="2" borderId="0" xfId="0" applyFont="1" applyFill="1" applyAlignment="1">
      <alignment vertical="center"/>
    </xf>
    <xf numFmtId="167" fontId="7" fillId="0" borderId="2" xfId="0" applyNumberFormat="1" applyFont="1" applyBorder="1" applyAlignment="1">
      <alignment horizontal="left" vertical="center"/>
    </xf>
    <xf numFmtId="0" fontId="1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7" fillId="3" borderId="2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/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10" fillId="0" borderId="17" xfId="1" applyNumberFormat="1" applyFont="1" applyBorder="1" applyAlignment="1"/>
    <xf numFmtId="0" fontId="20" fillId="0" borderId="2" xfId="0" applyFont="1" applyBorder="1" applyAlignment="1" applyProtection="1">
      <alignment wrapText="1" readingOrder="1"/>
      <protection locked="0"/>
    </xf>
    <xf numFmtId="4" fontId="5" fillId="0" borderId="2" xfId="0" applyNumberFormat="1" applyFont="1" applyBorder="1"/>
    <xf numFmtId="0" fontId="20" fillId="0" borderId="2" xfId="0" applyFont="1" applyBorder="1" applyAlignment="1" applyProtection="1">
      <alignment horizontal="left" wrapText="1" readingOrder="1"/>
      <protection locked="0"/>
    </xf>
    <xf numFmtId="0" fontId="5" fillId="0" borderId="4" xfId="3" applyFont="1" applyBorder="1" applyAlignment="1" applyProtection="1">
      <alignment horizontal="center" readingOrder="1"/>
      <protection locked="0"/>
    </xf>
    <xf numFmtId="0" fontId="5" fillId="0" borderId="4" xfId="3" applyFont="1" applyBorder="1" applyAlignment="1" applyProtection="1">
      <alignment horizontal="left" wrapText="1" readingOrder="1"/>
      <protection locked="0"/>
    </xf>
    <xf numFmtId="0" fontId="12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/>
    <xf numFmtId="166" fontId="5" fillId="0" borderId="2" xfId="0" applyNumberFormat="1" applyFont="1" applyBorder="1"/>
    <xf numFmtId="170" fontId="2" fillId="0" borderId="2" xfId="10" applyNumberFormat="1" applyFont="1" applyFill="1" applyBorder="1" applyAlignment="1"/>
    <xf numFmtId="0" fontId="12" fillId="3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 wrapText="1" readingOrder="1"/>
      <protection locked="0"/>
    </xf>
    <xf numFmtId="0" fontId="9" fillId="4" borderId="3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 wrapText="1"/>
    </xf>
  </cellXfs>
  <cellStyles count="13">
    <cellStyle name="Moneda" xfId="1" builtinId="4"/>
    <cellStyle name="Moneda [0] 2" xfId="10" xr:uid="{00000000-0005-0000-0000-000001000000}"/>
    <cellStyle name="Moneda 2" xfId="5" xr:uid="{00000000-0005-0000-0000-000002000000}"/>
    <cellStyle name="Moneda 2 2" xfId="9" xr:uid="{00000000-0005-0000-0000-000003000000}"/>
    <cellStyle name="Moneda 3" xfId="12" xr:uid="{00000000-0005-0000-0000-000004000000}"/>
    <cellStyle name="Moneda 3 2" xfId="4" xr:uid="{00000000-0005-0000-0000-000005000000}"/>
    <cellStyle name="Moneda 3 2 2" xfId="7" xr:uid="{00000000-0005-0000-0000-000006000000}"/>
    <cellStyle name="Moneda 3 2 3" xfId="11" xr:uid="{00000000-0005-0000-0000-000007000000}"/>
    <cellStyle name="Moneda 8" xfId="8" xr:uid="{00000000-0005-0000-0000-000008000000}"/>
    <cellStyle name="Normal" xfId="0" builtinId="0"/>
    <cellStyle name="Normal 2" xfId="2" xr:uid="{00000000-0005-0000-0000-00000A000000}"/>
    <cellStyle name="Normal 3" xfId="3" xr:uid="{00000000-0005-0000-0000-00000B000000}"/>
    <cellStyle name="Normal 3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532072</xdr:colOff>
      <xdr:row>0</xdr:row>
      <xdr:rowOff>96370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749950E-E6B7-4782-A05F-4C1DB3717B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2072" y="96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1" topLeftCell="A57" workbookViewId="0">
      <selection activeCell="G58" sqref="G58"/>
    </sheetView>
  </sheetViews>
  <sheetFormatPr baseColWidth="10" defaultColWidth="11.42578125" defaultRowHeight="20.100000000000001" customHeight="1" x14ac:dyDescent="0.2"/>
  <cols>
    <col min="1" max="1" width="20.5703125" style="4" customWidth="1"/>
    <col min="2" max="2" width="24" style="6" customWidth="1"/>
    <col min="3" max="3" width="64.28515625" style="4" customWidth="1"/>
    <col min="4" max="4" width="20.28515625" style="6" customWidth="1"/>
    <col min="5" max="5" width="19.85546875" style="6" customWidth="1"/>
    <col min="6" max="6" width="19.28515625" style="6" customWidth="1"/>
    <col min="7" max="7" width="18.7109375" style="4" customWidth="1"/>
    <col min="8" max="16384" width="11.42578125" style="4"/>
  </cols>
  <sheetData>
    <row r="1" spans="1:16" ht="20.100000000000001" customHeight="1" thickBot="1" x14ac:dyDescent="0.3">
      <c r="A1" s="30"/>
      <c r="B1" s="31"/>
      <c r="C1" s="70" t="s">
        <v>42</v>
      </c>
      <c r="D1" s="72" t="s">
        <v>43</v>
      </c>
      <c r="E1" s="73"/>
    </row>
    <row r="2" spans="1:16" ht="20.100000000000001" customHeight="1" thickBot="1" x14ac:dyDescent="0.3">
      <c r="A2" s="32"/>
      <c r="B2" s="33"/>
      <c r="C2" s="71"/>
      <c r="D2" s="34" t="s">
        <v>44</v>
      </c>
      <c r="E2" s="35"/>
    </row>
    <row r="3" spans="1:16" ht="20.100000000000001" customHeight="1" thickBot="1" x14ac:dyDescent="0.3">
      <c r="A3" s="32"/>
      <c r="B3" s="33"/>
      <c r="C3" s="74" t="s">
        <v>45</v>
      </c>
      <c r="D3" s="76" t="s">
        <v>46</v>
      </c>
      <c r="E3" s="77"/>
    </row>
    <row r="4" spans="1:16" ht="20.100000000000001" customHeight="1" thickBot="1" x14ac:dyDescent="0.3">
      <c r="A4" s="36"/>
      <c r="B4" s="37"/>
      <c r="C4" s="75"/>
      <c r="D4" s="78" t="s">
        <v>47</v>
      </c>
      <c r="E4" s="79"/>
    </row>
    <row r="5" spans="1:16" ht="20.100000000000001" customHeight="1" x14ac:dyDescent="0.25">
      <c r="A5" s="3"/>
      <c r="B5" s="3"/>
      <c r="C5" s="3"/>
      <c r="D5" s="3"/>
      <c r="E5" s="3"/>
    </row>
    <row r="6" spans="1:16" ht="20.100000000000001" customHeight="1" x14ac:dyDescent="0.2">
      <c r="A6" s="38" t="s">
        <v>0</v>
      </c>
      <c r="B6" s="38"/>
      <c r="C6" s="39">
        <f ca="1">NOW()</f>
        <v>45392.686699189813</v>
      </c>
      <c r="D6" s="38" t="s">
        <v>1</v>
      </c>
      <c r="E6" s="40">
        <v>20230300134</v>
      </c>
    </row>
    <row r="7" spans="1:16" s="2" customFormat="1" ht="20.100000000000001" customHeight="1" x14ac:dyDescent="0.25">
      <c r="A7" s="8"/>
      <c r="B7" s="8"/>
      <c r="C7" s="8"/>
      <c r="D7" s="8"/>
      <c r="E7" s="8"/>
      <c r="F7" s="1"/>
    </row>
    <row r="8" spans="1:16" s="2" customFormat="1" ht="20.100000000000001" customHeight="1" x14ac:dyDescent="0.25">
      <c r="A8" s="38" t="s">
        <v>2</v>
      </c>
      <c r="B8" s="38"/>
      <c r="C8" s="41" t="s">
        <v>54</v>
      </c>
      <c r="D8" s="15" t="s">
        <v>3</v>
      </c>
      <c r="E8" s="10" t="s">
        <v>55</v>
      </c>
      <c r="F8" s="29"/>
      <c r="G8" s="29"/>
      <c r="H8" s="3"/>
    </row>
    <row r="9" spans="1:16" s="2" customFormat="1" ht="20.100000000000001" customHeight="1" x14ac:dyDescent="0.25">
      <c r="A9" s="8"/>
      <c r="B9" s="8"/>
      <c r="C9" s="8"/>
      <c r="D9" s="8"/>
      <c r="E9" s="8"/>
      <c r="F9" s="29"/>
      <c r="G9" s="29"/>
      <c r="H9" s="3"/>
    </row>
    <row r="10" spans="1:16" s="2" customFormat="1" ht="20.100000000000001" customHeight="1" x14ac:dyDescent="0.25">
      <c r="A10" s="80" t="s">
        <v>48</v>
      </c>
      <c r="B10" s="81"/>
      <c r="C10" s="41" t="s">
        <v>54</v>
      </c>
      <c r="D10" s="15" t="s">
        <v>49</v>
      </c>
      <c r="E10" s="42" t="s">
        <v>56</v>
      </c>
      <c r="F10" s="29"/>
      <c r="G10" s="29"/>
      <c r="H10" s="3"/>
      <c r="O10" s="4"/>
      <c r="P10" s="4"/>
    </row>
    <row r="11" spans="1:16" ht="20.100000000000001" customHeight="1" x14ac:dyDescent="0.25">
      <c r="A11" s="8"/>
      <c r="B11" s="8"/>
      <c r="C11" s="8"/>
      <c r="D11" s="8"/>
      <c r="E11" s="8"/>
      <c r="F11" s="4"/>
    </row>
    <row r="12" spans="1:16" ht="41.25" customHeight="1" x14ac:dyDescent="0.2">
      <c r="A12" s="38" t="s">
        <v>4</v>
      </c>
      <c r="B12" s="38"/>
      <c r="C12" s="43" t="s">
        <v>57</v>
      </c>
      <c r="D12" s="15" t="s">
        <v>5</v>
      </c>
      <c r="E12" s="41" t="s">
        <v>50</v>
      </c>
    </row>
    <row r="13" spans="1:16" ht="20.100000000000001" customHeight="1" x14ac:dyDescent="0.25">
      <c r="A13" s="8"/>
      <c r="B13" s="8"/>
      <c r="C13" s="8"/>
      <c r="D13" s="8"/>
      <c r="E13" s="8"/>
      <c r="G13" s="7"/>
    </row>
    <row r="14" spans="1:16" ht="20.100000000000001" customHeight="1" x14ac:dyDescent="0.25">
      <c r="A14" s="38" t="s">
        <v>6</v>
      </c>
      <c r="B14" s="38"/>
      <c r="C14" s="5">
        <v>44995</v>
      </c>
      <c r="D14" s="15" t="s">
        <v>7</v>
      </c>
      <c r="E14" s="16" t="s">
        <v>51</v>
      </c>
      <c r="F14" s="8"/>
    </row>
    <row r="15" spans="1:16" ht="20.100000000000001" customHeight="1" x14ac:dyDescent="0.25">
      <c r="A15" s="8"/>
      <c r="B15" s="8"/>
      <c r="C15" s="8"/>
      <c r="D15" s="8"/>
      <c r="E15" s="8"/>
      <c r="G15" s="11"/>
    </row>
    <row r="16" spans="1:16" ht="20.100000000000001" customHeight="1" x14ac:dyDescent="0.25">
      <c r="A16" s="38" t="s">
        <v>8</v>
      </c>
      <c r="B16" s="38"/>
      <c r="C16" s="41"/>
      <c r="D16" s="12"/>
      <c r="E16" s="44"/>
      <c r="F16" s="8"/>
    </row>
    <row r="17" spans="1:7" ht="33.6" customHeight="1" x14ac:dyDescent="0.25">
      <c r="A17" s="8"/>
      <c r="B17" s="8"/>
      <c r="C17" s="8"/>
      <c r="D17" s="8"/>
      <c r="E17" s="8"/>
      <c r="G17" s="12"/>
    </row>
    <row r="18" spans="1:7" ht="20.100000000000001" customHeight="1" x14ac:dyDescent="0.25">
      <c r="A18" s="38" t="s">
        <v>9</v>
      </c>
      <c r="B18" s="38"/>
      <c r="C18" s="41"/>
      <c r="D18" s="15" t="s">
        <v>52</v>
      </c>
      <c r="E18" s="16"/>
      <c r="F18" s="8"/>
    </row>
    <row r="19" spans="1:7" ht="20.100000000000001" customHeight="1" x14ac:dyDescent="0.25">
      <c r="A19" s="8"/>
      <c r="B19" s="8"/>
      <c r="C19" s="8"/>
      <c r="D19" s="8"/>
      <c r="E19" s="8"/>
      <c r="G19" s="13"/>
    </row>
    <row r="20" spans="1:7" ht="20.100000000000001" customHeight="1" x14ac:dyDescent="0.25">
      <c r="A20" s="38" t="s">
        <v>53</v>
      </c>
      <c r="B20" s="38"/>
      <c r="C20" s="45"/>
      <c r="D20" s="7"/>
      <c r="E20" s="46"/>
      <c r="F20" s="9"/>
      <c r="G20" s="14"/>
    </row>
    <row r="22" spans="1:7" ht="20.100000000000001" customHeight="1" x14ac:dyDescent="0.2">
      <c r="A22" s="69" t="s">
        <v>10</v>
      </c>
      <c r="B22" s="69"/>
      <c r="C22" s="69"/>
      <c r="D22" s="69"/>
      <c r="E22" s="69"/>
      <c r="F22" s="69"/>
      <c r="G22" s="69"/>
    </row>
    <row r="23" spans="1:7" ht="31.5" x14ac:dyDescent="0.2">
      <c r="A23" s="17" t="s">
        <v>11</v>
      </c>
      <c r="B23" s="17" t="s">
        <v>12</v>
      </c>
      <c r="C23" s="17" t="s">
        <v>13</v>
      </c>
      <c r="D23" s="17" t="s">
        <v>14</v>
      </c>
      <c r="E23" s="17" t="s">
        <v>15</v>
      </c>
      <c r="F23" s="18" t="s">
        <v>16</v>
      </c>
      <c r="G23" s="18" t="s">
        <v>17</v>
      </c>
    </row>
    <row r="24" spans="1:7" ht="15.75" x14ac:dyDescent="0.2">
      <c r="A24" s="19">
        <v>28</v>
      </c>
      <c r="B24" s="19">
        <v>190703684</v>
      </c>
      <c r="C24" s="20" t="s">
        <v>18</v>
      </c>
      <c r="D24" s="21">
        <v>1</v>
      </c>
      <c r="E24" s="67"/>
      <c r="F24" s="68"/>
      <c r="G24" s="68"/>
    </row>
    <row r="25" spans="1:7" ht="20.100000000000001" customHeight="1" x14ac:dyDescent="0.2">
      <c r="A25" s="19">
        <v>17</v>
      </c>
      <c r="B25" s="19">
        <v>190703684</v>
      </c>
      <c r="C25" s="20" t="s">
        <v>18</v>
      </c>
      <c r="D25" s="21"/>
      <c r="E25" s="55"/>
      <c r="F25" s="64">
        <v>120</v>
      </c>
      <c r="G25" s="65">
        <f>F25*D25</f>
        <v>0</v>
      </c>
    </row>
    <row r="26" spans="1:7" ht="20.100000000000001" customHeight="1" x14ac:dyDescent="0.2">
      <c r="A26" s="19">
        <v>18</v>
      </c>
      <c r="B26" s="19">
        <v>190703683</v>
      </c>
      <c r="C26" s="20" t="s">
        <v>19</v>
      </c>
      <c r="D26" s="21"/>
      <c r="E26" s="55"/>
      <c r="F26" s="64">
        <v>120</v>
      </c>
      <c r="G26" s="65">
        <f t="shared" ref="G26:G55" si="0">F26*D26</f>
        <v>0</v>
      </c>
    </row>
    <row r="27" spans="1:7" ht="20.100000000000001" customHeight="1" x14ac:dyDescent="0.2">
      <c r="A27" s="19">
        <v>19</v>
      </c>
      <c r="B27" s="19">
        <v>190703682</v>
      </c>
      <c r="C27" s="20" t="s">
        <v>20</v>
      </c>
      <c r="D27" s="21"/>
      <c r="E27" s="55"/>
      <c r="F27" s="64">
        <v>120</v>
      </c>
      <c r="G27" s="65">
        <f t="shared" si="0"/>
        <v>0</v>
      </c>
    </row>
    <row r="28" spans="1:7" ht="20.100000000000001" customHeight="1" x14ac:dyDescent="0.2">
      <c r="A28" s="58">
        <v>20</v>
      </c>
      <c r="B28" s="19">
        <v>190703681</v>
      </c>
      <c r="C28" s="59" t="s">
        <v>21</v>
      </c>
      <c r="D28" s="21"/>
      <c r="E28" s="55"/>
      <c r="F28" s="64">
        <v>120</v>
      </c>
      <c r="G28" s="65">
        <f t="shared" si="0"/>
        <v>0</v>
      </c>
    </row>
    <row r="29" spans="1:7" ht="20.100000000000001" customHeight="1" x14ac:dyDescent="0.2">
      <c r="A29" s="19">
        <v>21</v>
      </c>
      <c r="B29" s="19">
        <v>190703680</v>
      </c>
      <c r="C29" s="22" t="s">
        <v>22</v>
      </c>
      <c r="D29" s="21"/>
      <c r="E29" s="55"/>
      <c r="F29" s="64">
        <v>120</v>
      </c>
      <c r="G29" s="65">
        <f t="shared" si="0"/>
        <v>0</v>
      </c>
    </row>
    <row r="30" spans="1:7" ht="20.100000000000001" customHeight="1" x14ac:dyDescent="0.2">
      <c r="A30" s="60">
        <v>22</v>
      </c>
      <c r="B30" s="19">
        <v>190703679</v>
      </c>
      <c r="C30" s="22" t="s">
        <v>23</v>
      </c>
      <c r="D30" s="21"/>
      <c r="E30" s="55"/>
      <c r="F30" s="64">
        <v>120</v>
      </c>
      <c r="G30" s="65">
        <f t="shared" si="0"/>
        <v>0</v>
      </c>
    </row>
    <row r="31" spans="1:7" ht="20.100000000000001" customHeight="1" x14ac:dyDescent="0.2">
      <c r="A31" s="60">
        <v>26</v>
      </c>
      <c r="B31" s="19" t="s">
        <v>84</v>
      </c>
      <c r="C31" s="22" t="s">
        <v>88</v>
      </c>
      <c r="D31" s="21">
        <v>1</v>
      </c>
      <c r="E31" s="55"/>
      <c r="F31" s="64"/>
      <c r="G31" s="65"/>
    </row>
    <row r="32" spans="1:7" ht="20.100000000000001" customHeight="1" x14ac:dyDescent="0.2">
      <c r="A32" s="60">
        <v>27</v>
      </c>
      <c r="B32" s="19" t="s">
        <v>84</v>
      </c>
      <c r="C32" s="22" t="s">
        <v>89</v>
      </c>
      <c r="D32" s="21">
        <v>2</v>
      </c>
      <c r="E32" s="55"/>
      <c r="F32" s="64"/>
      <c r="G32" s="65"/>
    </row>
    <row r="33" spans="1:7" ht="20.100000000000001" customHeight="1" x14ac:dyDescent="0.2">
      <c r="A33" s="60">
        <v>23</v>
      </c>
      <c r="B33" s="19" t="s">
        <v>84</v>
      </c>
      <c r="C33" s="22" t="s">
        <v>82</v>
      </c>
      <c r="D33" s="21">
        <v>2</v>
      </c>
      <c r="E33" s="55"/>
      <c r="F33" s="56"/>
      <c r="G33" s="65">
        <f t="shared" si="0"/>
        <v>0</v>
      </c>
    </row>
    <row r="34" spans="1:7" ht="20.100000000000001" customHeight="1" x14ac:dyDescent="0.2">
      <c r="A34" s="60">
        <v>24</v>
      </c>
      <c r="B34" s="19" t="s">
        <v>84</v>
      </c>
      <c r="C34" s="22" t="s">
        <v>83</v>
      </c>
      <c r="D34" s="21"/>
      <c r="E34" s="55"/>
      <c r="F34" s="64">
        <v>120</v>
      </c>
      <c r="G34" s="65">
        <f t="shared" si="0"/>
        <v>0</v>
      </c>
    </row>
    <row r="35" spans="1:7" ht="20.100000000000001" customHeight="1" x14ac:dyDescent="0.2">
      <c r="A35" s="60">
        <v>25</v>
      </c>
      <c r="B35" s="19" t="s">
        <v>84</v>
      </c>
      <c r="C35" s="22" t="s">
        <v>87</v>
      </c>
      <c r="D35" s="21">
        <v>1</v>
      </c>
      <c r="E35" s="55"/>
      <c r="F35" s="64"/>
      <c r="G35" s="65"/>
    </row>
    <row r="36" spans="1:7" ht="20.100000000000001" customHeight="1" x14ac:dyDescent="0.2">
      <c r="A36" s="60"/>
      <c r="B36" s="19"/>
      <c r="C36" s="22"/>
      <c r="D36" s="21"/>
      <c r="E36" s="55"/>
      <c r="F36" s="56"/>
      <c r="G36" s="65">
        <f t="shared" si="0"/>
        <v>0</v>
      </c>
    </row>
    <row r="37" spans="1:7" ht="20.100000000000001" customHeight="1" x14ac:dyDescent="0.2">
      <c r="A37" s="60">
        <v>28</v>
      </c>
      <c r="B37" s="19">
        <v>190703678</v>
      </c>
      <c r="C37" s="66" t="s">
        <v>24</v>
      </c>
      <c r="D37" s="21">
        <v>14</v>
      </c>
      <c r="E37" s="57"/>
      <c r="F37" s="64">
        <v>30</v>
      </c>
      <c r="G37" s="65">
        <f t="shared" si="0"/>
        <v>420</v>
      </c>
    </row>
    <row r="38" spans="1:7" ht="20.100000000000001" customHeight="1" x14ac:dyDescent="0.2">
      <c r="A38" s="60">
        <v>40</v>
      </c>
      <c r="B38" s="19">
        <v>190703679</v>
      </c>
      <c r="C38" s="66" t="s">
        <v>91</v>
      </c>
      <c r="D38" s="21">
        <v>5</v>
      </c>
      <c r="E38" s="57"/>
      <c r="F38" s="64"/>
      <c r="G38" s="65"/>
    </row>
    <row r="39" spans="1:7" ht="20.100000000000001" customHeight="1" x14ac:dyDescent="0.2">
      <c r="A39" s="60">
        <v>28</v>
      </c>
      <c r="B39" s="19">
        <v>190703678</v>
      </c>
      <c r="C39" s="66" t="s">
        <v>85</v>
      </c>
      <c r="D39" s="21">
        <v>0</v>
      </c>
      <c r="E39" s="57"/>
      <c r="F39" s="64">
        <v>30</v>
      </c>
      <c r="G39" s="65">
        <f t="shared" si="0"/>
        <v>0</v>
      </c>
    </row>
    <row r="40" spans="1:7" ht="20.100000000000001" customHeight="1" x14ac:dyDescent="0.2">
      <c r="A40" s="60">
        <v>30</v>
      </c>
      <c r="B40" s="19">
        <v>190703677</v>
      </c>
      <c r="C40" s="66" t="s">
        <v>81</v>
      </c>
      <c r="D40" s="21">
        <v>3</v>
      </c>
      <c r="E40" s="57"/>
      <c r="F40" s="56">
        <v>30</v>
      </c>
      <c r="G40" s="65">
        <f t="shared" si="0"/>
        <v>90</v>
      </c>
    </row>
    <row r="41" spans="1:7" ht="20.100000000000001" customHeight="1" x14ac:dyDescent="0.2">
      <c r="A41" s="60">
        <v>31</v>
      </c>
      <c r="B41" s="19">
        <v>190703676</v>
      </c>
      <c r="C41" s="66" t="s">
        <v>69</v>
      </c>
      <c r="D41" s="21">
        <v>6</v>
      </c>
      <c r="E41" s="57"/>
      <c r="F41" s="56">
        <v>30</v>
      </c>
      <c r="G41" s="65">
        <f t="shared" si="0"/>
        <v>180</v>
      </c>
    </row>
    <row r="42" spans="1:7" ht="20.100000000000001" customHeight="1" x14ac:dyDescent="0.2">
      <c r="A42" s="60">
        <v>39</v>
      </c>
      <c r="B42" s="19">
        <v>190703676</v>
      </c>
      <c r="C42" s="66" t="s">
        <v>90</v>
      </c>
      <c r="D42" s="21">
        <v>4</v>
      </c>
      <c r="E42" s="57"/>
      <c r="F42" s="56"/>
      <c r="G42" s="65"/>
    </row>
    <row r="43" spans="1:7" ht="20.100000000000001" customHeight="1" x14ac:dyDescent="0.2">
      <c r="A43" s="60">
        <v>32</v>
      </c>
      <c r="B43" s="19">
        <v>190703676</v>
      </c>
      <c r="C43" s="66" t="s">
        <v>80</v>
      </c>
      <c r="D43" s="21">
        <v>0</v>
      </c>
      <c r="E43" s="57"/>
      <c r="F43" s="56">
        <v>30</v>
      </c>
      <c r="G43" s="65">
        <f t="shared" si="0"/>
        <v>0</v>
      </c>
    </row>
    <row r="44" spans="1:7" ht="20.100000000000001" customHeight="1" x14ac:dyDescent="0.2">
      <c r="A44" s="60">
        <v>33</v>
      </c>
      <c r="B44" s="19">
        <v>15324</v>
      </c>
      <c r="C44" s="66" t="s">
        <v>85</v>
      </c>
      <c r="D44" s="21">
        <v>0</v>
      </c>
      <c r="E44" s="57"/>
      <c r="F44" s="64">
        <v>30</v>
      </c>
      <c r="G44" s="65">
        <f t="shared" si="0"/>
        <v>0</v>
      </c>
    </row>
    <row r="45" spans="1:7" ht="20.100000000000001" customHeight="1" x14ac:dyDescent="0.2">
      <c r="A45" s="60">
        <v>38</v>
      </c>
      <c r="B45" s="19">
        <v>190703675</v>
      </c>
      <c r="C45" s="22" t="s">
        <v>70</v>
      </c>
      <c r="D45" s="21">
        <v>6</v>
      </c>
      <c r="E45" s="57"/>
      <c r="F45" s="56">
        <v>30</v>
      </c>
      <c r="G45" s="65">
        <f t="shared" si="0"/>
        <v>180</v>
      </c>
    </row>
    <row r="46" spans="1:7" ht="20.100000000000001" customHeight="1" x14ac:dyDescent="0.2">
      <c r="A46" s="60"/>
      <c r="B46" s="19"/>
      <c r="C46" s="22"/>
      <c r="D46" s="21"/>
      <c r="E46" s="57"/>
      <c r="F46" s="56"/>
      <c r="G46" s="65">
        <f t="shared" si="0"/>
        <v>0</v>
      </c>
    </row>
    <row r="47" spans="1:7" ht="20.100000000000001" customHeight="1" x14ac:dyDescent="0.2">
      <c r="A47" s="19">
        <v>627</v>
      </c>
      <c r="B47" s="19">
        <v>190703672</v>
      </c>
      <c r="C47" s="20" t="s">
        <v>25</v>
      </c>
      <c r="D47" s="21">
        <v>18</v>
      </c>
      <c r="E47" s="57"/>
      <c r="F47" s="64">
        <v>80</v>
      </c>
      <c r="G47" s="65">
        <f t="shared" si="0"/>
        <v>1440</v>
      </c>
    </row>
    <row r="48" spans="1:7" ht="20.100000000000001" customHeight="1" x14ac:dyDescent="0.2">
      <c r="A48" s="61">
        <v>210010</v>
      </c>
      <c r="B48" s="19">
        <v>221052774</v>
      </c>
      <c r="C48" s="20" t="s">
        <v>26</v>
      </c>
      <c r="D48" s="21">
        <v>7</v>
      </c>
      <c r="E48" s="57"/>
      <c r="F48" s="64">
        <v>100</v>
      </c>
      <c r="G48" s="65">
        <f t="shared" si="0"/>
        <v>700</v>
      </c>
    </row>
    <row r="49" spans="1:7" ht="20.100000000000001" customHeight="1" x14ac:dyDescent="0.2">
      <c r="A49" s="19">
        <v>630</v>
      </c>
      <c r="B49" s="19">
        <v>150416</v>
      </c>
      <c r="C49" s="20" t="s">
        <v>27</v>
      </c>
      <c r="D49" s="21">
        <v>4</v>
      </c>
      <c r="E49" s="57"/>
      <c r="F49" s="64">
        <v>150</v>
      </c>
      <c r="G49" s="65">
        <f t="shared" si="0"/>
        <v>600</v>
      </c>
    </row>
    <row r="50" spans="1:7" ht="20.100000000000001" customHeight="1" x14ac:dyDescent="0.2">
      <c r="A50" s="19">
        <v>630</v>
      </c>
      <c r="B50" s="19" t="s">
        <v>86</v>
      </c>
      <c r="C50" s="20" t="s">
        <v>27</v>
      </c>
      <c r="D50" s="21">
        <v>3</v>
      </c>
      <c r="E50" s="57"/>
      <c r="F50" s="64">
        <v>150</v>
      </c>
      <c r="G50" s="65">
        <f t="shared" si="0"/>
        <v>450</v>
      </c>
    </row>
    <row r="51" spans="1:7" ht="20.100000000000001" customHeight="1" x14ac:dyDescent="0.2">
      <c r="A51" s="19">
        <v>631</v>
      </c>
      <c r="B51" s="19">
        <v>1620</v>
      </c>
      <c r="C51" s="20" t="s">
        <v>28</v>
      </c>
      <c r="D51" s="21">
        <v>1</v>
      </c>
      <c r="E51" s="57"/>
      <c r="F51" s="64">
        <v>180</v>
      </c>
      <c r="G51" s="65">
        <f t="shared" si="0"/>
        <v>180</v>
      </c>
    </row>
    <row r="52" spans="1:7" ht="20.100000000000001" customHeight="1" x14ac:dyDescent="0.2">
      <c r="A52" s="19"/>
      <c r="B52" s="19"/>
      <c r="C52" s="20"/>
      <c r="D52" s="21"/>
      <c r="E52" s="57"/>
      <c r="F52" s="56"/>
      <c r="G52" s="65">
        <f t="shared" si="0"/>
        <v>0</v>
      </c>
    </row>
    <row r="53" spans="1:7" ht="20.100000000000001" customHeight="1" x14ac:dyDescent="0.2">
      <c r="A53" s="19">
        <v>185769</v>
      </c>
      <c r="B53" s="19" t="s">
        <v>29</v>
      </c>
      <c r="C53" s="20" t="s">
        <v>30</v>
      </c>
      <c r="D53" s="19">
        <v>4</v>
      </c>
      <c r="E53" s="57"/>
      <c r="F53" s="64">
        <v>20</v>
      </c>
      <c r="G53" s="65">
        <f t="shared" si="0"/>
        <v>80</v>
      </c>
    </row>
    <row r="54" spans="1:7" ht="20.100000000000001" customHeight="1" x14ac:dyDescent="0.2">
      <c r="A54" s="62" t="s">
        <v>31</v>
      </c>
      <c r="B54" s="19" t="s">
        <v>32</v>
      </c>
      <c r="C54" s="63" t="s">
        <v>33</v>
      </c>
      <c r="D54" s="19">
        <v>6</v>
      </c>
      <c r="E54" s="57"/>
      <c r="F54" s="64">
        <v>20</v>
      </c>
      <c r="G54" s="65">
        <f t="shared" si="0"/>
        <v>120</v>
      </c>
    </row>
    <row r="55" spans="1:7" ht="20.100000000000001" customHeight="1" x14ac:dyDescent="0.2">
      <c r="A55" s="61" t="s">
        <v>34</v>
      </c>
      <c r="B55" s="60" t="s">
        <v>35</v>
      </c>
      <c r="C55" s="22" t="s">
        <v>36</v>
      </c>
      <c r="D55" s="19">
        <v>4</v>
      </c>
      <c r="E55" s="57"/>
      <c r="F55" s="64">
        <v>20</v>
      </c>
      <c r="G55" s="65">
        <f t="shared" si="0"/>
        <v>80</v>
      </c>
    </row>
    <row r="56" spans="1:7" ht="20.100000000000001" customHeight="1" x14ac:dyDescent="0.25">
      <c r="B56" s="23"/>
      <c r="C56" s="23"/>
      <c r="D56" s="24"/>
      <c r="E56" s="24"/>
      <c r="F56" s="82" t="s">
        <v>37</v>
      </c>
      <c r="G56" s="54">
        <f>SUM(G25:G55)</f>
        <v>4520</v>
      </c>
    </row>
    <row r="57" spans="1:7" ht="20.100000000000001" customHeight="1" x14ac:dyDescent="0.25">
      <c r="B57" s="23"/>
      <c r="C57" s="23"/>
      <c r="D57" s="24"/>
      <c r="E57" s="24"/>
      <c r="F57" s="82" t="s">
        <v>93</v>
      </c>
      <c r="G57" s="25">
        <f>G56*0.15</f>
        <v>678</v>
      </c>
    </row>
    <row r="58" spans="1:7" ht="20.100000000000001" customHeight="1" x14ac:dyDescent="0.25">
      <c r="B58" s="23"/>
      <c r="C58" s="23"/>
      <c r="D58" s="24"/>
      <c r="E58" s="24"/>
      <c r="F58" s="82" t="s">
        <v>38</v>
      </c>
      <c r="G58" s="25">
        <f>SUM(G56:G57)</f>
        <v>5198</v>
      </c>
    </row>
    <row r="60" spans="1:7" ht="20.100000000000001" customHeight="1" x14ac:dyDescent="0.25">
      <c r="C60" s="26" t="s">
        <v>60</v>
      </c>
    </row>
    <row r="61" spans="1:7" ht="20.100000000000001" customHeight="1" x14ac:dyDescent="0.25">
      <c r="B61" s="50" t="s">
        <v>61</v>
      </c>
      <c r="C61" s="50" t="s">
        <v>62</v>
      </c>
    </row>
    <row r="62" spans="1:7" ht="20.100000000000001" customHeight="1" x14ac:dyDescent="0.2">
      <c r="B62" s="21">
        <v>3</v>
      </c>
      <c r="C62" s="22" t="s">
        <v>73</v>
      </c>
    </row>
    <row r="63" spans="1:7" ht="20.100000000000001" customHeight="1" x14ac:dyDescent="0.2">
      <c r="B63" s="21">
        <v>2</v>
      </c>
      <c r="C63" s="22" t="s">
        <v>74</v>
      </c>
    </row>
    <row r="64" spans="1:7" ht="20.100000000000001" customHeight="1" x14ac:dyDescent="0.2">
      <c r="B64" s="21">
        <v>0</v>
      </c>
      <c r="C64" s="22" t="s">
        <v>63</v>
      </c>
    </row>
    <row r="65" spans="2:3" ht="20.100000000000001" customHeight="1" x14ac:dyDescent="0.2">
      <c r="B65" s="21">
        <v>1</v>
      </c>
      <c r="C65" s="22" t="s">
        <v>79</v>
      </c>
    </row>
    <row r="66" spans="2:3" ht="20.100000000000001" customHeight="1" x14ac:dyDescent="0.2">
      <c r="B66" s="21">
        <v>4</v>
      </c>
      <c r="C66" s="22" t="s">
        <v>75</v>
      </c>
    </row>
    <row r="67" spans="2:3" ht="20.100000000000001" customHeight="1" x14ac:dyDescent="0.2">
      <c r="B67" s="21">
        <v>2</v>
      </c>
      <c r="C67" s="22" t="s">
        <v>64</v>
      </c>
    </row>
    <row r="68" spans="2:3" ht="20.100000000000001" customHeight="1" x14ac:dyDescent="0.2">
      <c r="B68" s="21">
        <v>0</v>
      </c>
      <c r="C68" s="22" t="s">
        <v>71</v>
      </c>
    </row>
    <row r="69" spans="2:3" ht="20.100000000000001" customHeight="1" x14ac:dyDescent="0.2">
      <c r="B69" s="21">
        <v>0</v>
      </c>
      <c r="C69" s="22" t="s">
        <v>72</v>
      </c>
    </row>
    <row r="70" spans="2:3" ht="20.100000000000001" customHeight="1" x14ac:dyDescent="0.2">
      <c r="B70" s="21">
        <v>4</v>
      </c>
      <c r="C70" s="22" t="s">
        <v>92</v>
      </c>
    </row>
    <row r="71" spans="2:3" ht="20.100000000000001" customHeight="1" x14ac:dyDescent="0.2">
      <c r="B71" s="21">
        <v>0</v>
      </c>
      <c r="C71" s="22" t="s">
        <v>76</v>
      </c>
    </row>
    <row r="72" spans="2:3" ht="20.100000000000001" customHeight="1" x14ac:dyDescent="0.2">
      <c r="B72" s="21">
        <v>1</v>
      </c>
      <c r="C72" s="22" t="s">
        <v>77</v>
      </c>
    </row>
    <row r="73" spans="2:3" ht="20.100000000000001" customHeight="1" x14ac:dyDescent="0.2">
      <c r="B73" s="21">
        <v>1</v>
      </c>
      <c r="C73" s="22" t="s">
        <v>78</v>
      </c>
    </row>
    <row r="74" spans="2:3" ht="20.100000000000001" customHeight="1" x14ac:dyDescent="0.2">
      <c r="B74" s="21">
        <v>2</v>
      </c>
      <c r="C74" s="22" t="s">
        <v>65</v>
      </c>
    </row>
    <row r="75" spans="2:3" ht="20.100000000000001" customHeight="1" x14ac:dyDescent="0.25">
      <c r="B75" s="51">
        <f>SUM(B62:B74)</f>
        <v>20</v>
      </c>
      <c r="C75" s="22"/>
    </row>
    <row r="76" spans="2:3" ht="20.100000000000001" customHeight="1" x14ac:dyDescent="0.2">
      <c r="B76" s="52"/>
      <c r="C76" s="53"/>
    </row>
    <row r="78" spans="2:3" ht="20.100000000000001" customHeight="1" x14ac:dyDescent="0.2">
      <c r="B78" s="19">
        <v>1</v>
      </c>
      <c r="C78" s="20" t="s">
        <v>66</v>
      </c>
    </row>
    <row r="79" spans="2:3" ht="20.100000000000001" customHeight="1" x14ac:dyDescent="0.2">
      <c r="B79" s="19">
        <v>1</v>
      </c>
      <c r="C79" s="20" t="s">
        <v>67</v>
      </c>
    </row>
    <row r="80" spans="2:3" ht="20.100000000000001" customHeight="1" x14ac:dyDescent="0.2">
      <c r="B80" s="19">
        <v>2</v>
      </c>
      <c r="C80" s="20" t="s">
        <v>68</v>
      </c>
    </row>
    <row r="81" spans="1:3" ht="25.9" customHeight="1" x14ac:dyDescent="0.25">
      <c r="B81" s="50">
        <f>SUM(B78:B80)</f>
        <v>4</v>
      </c>
      <c r="C81" s="20"/>
    </row>
    <row r="82" spans="1:3" ht="25.9" customHeight="1" x14ac:dyDescent="0.25">
      <c r="B82" s="26"/>
    </row>
    <row r="83" spans="1:3" ht="25.9" customHeight="1" x14ac:dyDescent="0.25">
      <c r="B83" s="26"/>
    </row>
    <row r="84" spans="1:3" ht="25.9" customHeight="1" x14ac:dyDescent="0.25">
      <c r="B84" s="26"/>
    </row>
    <row r="85" spans="1:3" ht="25.9" customHeight="1" x14ac:dyDescent="0.25">
      <c r="B85" s="26"/>
    </row>
    <row r="86" spans="1:3" s="27" customFormat="1" ht="16.5" thickBot="1" x14ac:dyDescent="0.3">
      <c r="A86" s="49" t="s">
        <v>39</v>
      </c>
      <c r="C86" s="28"/>
    </row>
    <row r="87" spans="1:3" s="27" customFormat="1" ht="15.75" x14ac:dyDescent="0.25">
      <c r="A87" s="48"/>
    </row>
    <row r="88" spans="1:3" s="27" customFormat="1" ht="15.75" x14ac:dyDescent="0.25">
      <c r="A88" s="48"/>
    </row>
    <row r="89" spans="1:3" s="27" customFormat="1" ht="15.75" x14ac:dyDescent="0.25">
      <c r="A89" s="48"/>
    </row>
    <row r="90" spans="1:3" s="27" customFormat="1" ht="16.5" thickBot="1" x14ac:dyDescent="0.3">
      <c r="A90" s="4" t="s">
        <v>40</v>
      </c>
      <c r="C90" s="28"/>
    </row>
    <row r="91" spans="1:3" s="27" customFormat="1" ht="15.75" x14ac:dyDescent="0.25">
      <c r="A91" s="48"/>
    </row>
    <row r="92" spans="1:3" s="27" customFormat="1" ht="15.75" x14ac:dyDescent="0.25">
      <c r="A92" s="48"/>
    </row>
    <row r="93" spans="1:3" s="27" customFormat="1" ht="15.75" x14ac:dyDescent="0.25">
      <c r="A93" s="48"/>
    </row>
    <row r="94" spans="1:3" s="27" customFormat="1" ht="16.5" thickBot="1" x14ac:dyDescent="0.3">
      <c r="A94" s="49" t="s">
        <v>41</v>
      </c>
      <c r="C94" s="28"/>
    </row>
    <row r="97" spans="1:3" ht="20.100000000000001" customHeight="1" thickBot="1" x14ac:dyDescent="0.25">
      <c r="A97" s="4" t="s">
        <v>58</v>
      </c>
      <c r="C97" s="47"/>
    </row>
    <row r="100" spans="1:3" ht="20.100000000000001" customHeight="1" thickBot="1" x14ac:dyDescent="0.25">
      <c r="A100" s="4" t="s">
        <v>59</v>
      </c>
      <c r="C100" s="47"/>
    </row>
  </sheetData>
  <mergeCells count="7">
    <mergeCell ref="A22:G22"/>
    <mergeCell ref="C1:C2"/>
    <mergeCell ref="D1:E1"/>
    <mergeCell ref="C3:C4"/>
    <mergeCell ref="D3:E3"/>
    <mergeCell ref="D4:E4"/>
    <mergeCell ref="A10:B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TUTOR AO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2023-03-10T11:51:50Z</cp:lastPrinted>
  <dcterms:created xsi:type="dcterms:W3CDTF">2023-03-10T10:39:13Z</dcterms:created>
  <dcterms:modified xsi:type="dcterms:W3CDTF">2024-04-10T21:28:55Z</dcterms:modified>
</cp:coreProperties>
</file>