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0DE760B1-76D9-40F8-83BC-9E2D9D57AE5B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1" l="1"/>
  <c r="G94" i="1"/>
  <c r="G95" i="1"/>
  <c r="G96" i="1"/>
  <c r="B180" i="1"/>
  <c r="B145" i="1"/>
  <c r="B129" i="1"/>
  <c r="D75" i="1"/>
  <c r="D70" i="1"/>
  <c r="D65" i="1"/>
  <c r="D60" i="1"/>
  <c r="D55" i="1"/>
  <c r="D50" i="1"/>
  <c r="D45" i="1"/>
  <c r="G64" i="1"/>
  <c r="D40" i="1"/>
  <c r="D36" i="1"/>
  <c r="D32" i="1"/>
  <c r="D28" i="1"/>
  <c r="C8" i="1" l="1"/>
  <c r="B187" i="1" l="1"/>
  <c r="D105" i="1"/>
  <c r="G104" i="1"/>
  <c r="G103" i="1"/>
  <c r="G102" i="1"/>
  <c r="G101" i="1"/>
  <c r="G100" i="1"/>
  <c r="G99" i="1"/>
  <c r="G98" i="1"/>
  <c r="G97" i="1"/>
  <c r="G92" i="1"/>
  <c r="D91" i="1"/>
  <c r="G90" i="1"/>
  <c r="G89" i="1"/>
  <c r="G88" i="1"/>
  <c r="G87" i="1"/>
  <c r="G86" i="1"/>
  <c r="G85" i="1"/>
  <c r="G84" i="1"/>
  <c r="G83" i="1"/>
  <c r="G82" i="1"/>
  <c r="G81" i="1"/>
  <c r="D80" i="1"/>
  <c r="G79" i="1"/>
  <c r="G74" i="1"/>
  <c r="G78" i="1"/>
  <c r="G73" i="1"/>
  <c r="G77" i="1"/>
  <c r="G72" i="1"/>
  <c r="G76" i="1"/>
  <c r="G71" i="1"/>
  <c r="G69" i="1"/>
  <c r="G68" i="1"/>
  <c r="G63" i="1"/>
  <c r="G67" i="1"/>
  <c r="G62" i="1"/>
  <c r="G66" i="1"/>
  <c r="G61" i="1"/>
  <c r="G59" i="1"/>
  <c r="G54" i="1"/>
  <c r="G58" i="1"/>
  <c r="G53" i="1"/>
  <c r="G57" i="1"/>
  <c r="G52" i="1"/>
  <c r="G56" i="1"/>
  <c r="G51" i="1"/>
  <c r="G49" i="1"/>
  <c r="G44" i="1"/>
  <c r="G48" i="1"/>
  <c r="G43" i="1"/>
  <c r="G47" i="1"/>
  <c r="G42" i="1"/>
  <c r="G46" i="1"/>
  <c r="G41" i="1"/>
  <c r="G39" i="1"/>
  <c r="G38" i="1"/>
  <c r="G37" i="1"/>
  <c r="G35" i="1"/>
  <c r="G34" i="1"/>
  <c r="G33" i="1"/>
  <c r="G31" i="1"/>
  <c r="G30" i="1"/>
  <c r="G29" i="1"/>
  <c r="G27" i="1"/>
  <c r="G26" i="1"/>
  <c r="G25" i="1"/>
  <c r="G106" i="1" l="1"/>
  <c r="G107" i="1" l="1"/>
  <c r="G10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<sst xmlns="http://schemas.openxmlformats.org/spreadsheetml/2006/main" count="322" uniqueCount="316">
  <si>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</si>
  <si>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</si>
  <si>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</si>
  <si>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</si>
  <si>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</si>
  <si>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</si>
  <si>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</si>
  <si>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</si>
  <si>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</si>
  <si>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</si>
  <si>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</si>
  <si>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</si>
  <si>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</si>
  <si>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</si>
  <si>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</si>
  <si>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</si>
  <si>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</si>
  <si>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>071810170</t>
  </si>
  <si>
    <t>CLAVO PFNA 9*170mm TIT.</t>
  </si>
  <si>
    <t>CLAVO PFNA 9*200mm TIT.</t>
  </si>
  <si>
    <t>071810240</t>
  </si>
  <si>
    <t>CLAVO PFNA 9*240mm TIT.</t>
  </si>
  <si>
    <t>071820170</t>
  </si>
  <si>
    <t xml:space="preserve">CLAVO PFNA 10*170mm TIT. </t>
  </si>
  <si>
    <t>071820200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</si>
  <si>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</si>
  <si>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</si>
  <si>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</si>
  <si>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</si>
  <si>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</si>
  <si>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</si>
  <si>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</si>
  <si>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</si>
  <si>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</si>
  <si>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</si>
  <si>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</si>
  <si>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</si>
  <si>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</si>
  <si>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</si>
  <si>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CLAVO PFNA 12*240mm TIT.</t>
  </si>
  <si>
    <t>CLAVO PFNA 9*300mm IZQ TIT.</t>
  </si>
  <si>
    <t>CLAVO PFNA 9*300mm DER TIT.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</si>
  <si>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</si>
  <si>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</si>
  <si>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</si>
  <si>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</si>
  <si>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</si>
  <si>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</si>
  <si>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</si>
  <si>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</si>
  <si>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</si>
  <si>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</si>
  <si>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</si>
  <si>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</si>
  <si>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</si>
  <si>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</si>
  <si>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</si>
  <si>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</si>
  <si>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</si>
  <si>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</si>
  <si>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</si>
  <si>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</si>
  <si>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</si>
  <si>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</si>
  <si>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</si>
  <si>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</si>
  <si>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</si>
  <si>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</si>
  <si>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</si>
  <si>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</si>
  <si>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</si>
  <si>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</si>
  <si>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</si>
  <si>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</si>
  <si>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</si>
  <si>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</si>
  <si>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 xml:space="preserve">CLAVO PFNA 11*380mm IZQ TIT. </t>
  </si>
  <si>
    <t xml:space="preserve">CLAVO PFNA 11*380mm DER TIT.  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</si>
  <si>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</si>
  <si>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</si>
  <si>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</si>
  <si>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</si>
  <si>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</si>
  <si>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</si>
  <si>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</si>
  <si>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</si>
  <si>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</si>
  <si>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</si>
  <si>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</si>
  <si>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</si>
  <si>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</si>
  <si>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</si>
  <si>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</si>
  <si>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</si>
  <si>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</si>
  <si>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</si>
  <si>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</si>
  <si>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</si>
  <si>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</si>
  <si>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</si>
  <si>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</si>
  <si>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</si>
  <si>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</si>
  <si>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</si>
  <si>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</si>
  <si>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</si>
  <si>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</si>
  <si>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HOJA HELICOIDAL PFNA *90mm TITANIO</t>
  </si>
  <si>
    <t>070370095</t>
  </si>
  <si>
    <t>HOJA HELICOIDAL PFNA *95mm TITANIO</t>
  </si>
  <si>
    <t>070370100</t>
  </si>
  <si>
    <t>HOJA HELICOIDAL PFNA *100mm TITANIO</t>
  </si>
  <si>
    <t>070370105</t>
  </si>
  <si>
    <t>HOJA HELICOIDAL PFNA *105mm TITANIO</t>
  </si>
  <si>
    <t>070370110</t>
  </si>
  <si>
    <t>HOJA HELICOIDAL PFNA *110mm TITANIO</t>
  </si>
  <si>
    <t>070370115</t>
  </si>
  <si>
    <t>HOJA HELICOIDAL PFNA *115mm TITANIO</t>
  </si>
  <si>
    <t>070370120</t>
  </si>
  <si>
    <t>C200703755</t>
  </si>
  <si>
    <t>HOJA HELICOIDAL PFNA *120mm TITANIO</t>
  </si>
  <si>
    <t>070120025</t>
  </si>
  <si>
    <t>180701201</t>
  </si>
  <si>
    <t>070120030</t>
  </si>
  <si>
    <t>070120035</t>
  </si>
  <si>
    <t>070120040</t>
  </si>
  <si>
    <t>070120045</t>
  </si>
  <si>
    <t>070120050</t>
  </si>
  <si>
    <t>190701221</t>
  </si>
  <si>
    <t>070120055</t>
  </si>
  <si>
    <t>070120060</t>
  </si>
  <si>
    <t>190701213</t>
  </si>
  <si>
    <t>070120065</t>
  </si>
  <si>
    <t>190701208</t>
  </si>
  <si>
    <t>070120070</t>
  </si>
  <si>
    <t>070120075</t>
  </si>
  <si>
    <t>070120080</t>
  </si>
  <si>
    <t>190701206</t>
  </si>
  <si>
    <t>070120085</t>
  </si>
  <si>
    <t xml:space="preserve">SUBTOTAL </t>
  </si>
  <si>
    <t>IVA 12%</t>
  </si>
  <si>
    <t>TOTAL</t>
  </si>
  <si>
    <t>CANTIDAD</t>
  </si>
  <si>
    <t>DESCRIPCION</t>
  </si>
  <si>
    <t>BANDEJA SUPERIOR</t>
  </si>
  <si>
    <t>BANDEJA 2</t>
  </si>
  <si>
    <t>BANDEJA TRES</t>
  </si>
  <si>
    <t>BANDEJA INFERIOR</t>
  </si>
  <si>
    <t>TORNILLOS DE CONEXION</t>
  </si>
  <si>
    <t>LLAVE EN L HEXAGONAL 5.0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</si>
  <si>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</si>
  <si>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</si>
  <si>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</si>
  <si>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</si>
  <si>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</si>
  <si>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</si>
  <si>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</si>
  <si>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</si>
  <si>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</si>
  <si>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</si>
  <si>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GUIAS LARGAS</t>
  </si>
  <si>
    <t xml:space="preserve">MOTOR CANULADO </t>
  </si>
  <si>
    <t>ADAPTADORES ANCLAJE RAPIDO</t>
  </si>
  <si>
    <t xml:space="preserve">LLAVE JACOBS </t>
  </si>
  <si>
    <t>PORTA BATERIA</t>
  </si>
  <si>
    <t xml:space="preserve">CONTENEDOR </t>
  </si>
  <si>
    <t>INSTRUMENTADOR</t>
  </si>
  <si>
    <t>OBSERVACIONES</t>
  </si>
  <si>
    <t>INSTRUMENTAL PFNA  TITANIO # 2</t>
  </si>
  <si>
    <t>T071871380</t>
  </si>
  <si>
    <t>T071851300</t>
  </si>
  <si>
    <t>T071852300</t>
  </si>
  <si>
    <t>T071851340</t>
  </si>
  <si>
    <t>T701861300</t>
  </si>
  <si>
    <t>T071872380</t>
  </si>
  <si>
    <t>T071872420</t>
  </si>
  <si>
    <t>1604070121</t>
  </si>
  <si>
    <t>TORNILLO DE BLOQUEO 4.9 *25mm TITANIO</t>
  </si>
  <si>
    <t>TORNILLO DE BLOQUEO 4.9 *30mm TITANIO</t>
  </si>
  <si>
    <t>TORNILLO DE BLOQUEO 4.9 *35mm TITANIO</t>
  </si>
  <si>
    <t>M2234104</t>
  </si>
  <si>
    <t>TORNILLO DE BLOQUEO 4.9 *40mm TITANIO</t>
  </si>
  <si>
    <t>F2200157</t>
  </si>
  <si>
    <t>TORNILLO DE BLOQUEO 4.9 *45mm TITANIO</t>
  </si>
  <si>
    <t>TORNILLO DE BLOQUEO 4.9 *55mm TITANIO</t>
  </si>
  <si>
    <t>TORNILLO DE BLOQUEO 4.9 *65mm TITANIO</t>
  </si>
  <si>
    <t>TORNILLO DE BLOQUEO 4.9 *70mm TITANIO</t>
  </si>
  <si>
    <t>TORNILLO DE BLOQUEO 4.9 *75mm TITANIO</t>
  </si>
  <si>
    <t>TORNILLO DE BLOQUEO 4.9 *80mm TITANIO</t>
  </si>
  <si>
    <t>TORNILLO DE BLOQUEO 4.9 *85mm TITANIO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</si>
  <si>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</si>
  <si>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</si>
  <si>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</si>
  <si>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</si>
  <si>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</si>
  <si>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</si>
  <si>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</si>
  <si>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</si>
  <si>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</si>
  <si>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</si>
  <si>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</si>
  <si>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 xml:space="preserve">5:00PM </t>
  </si>
  <si>
    <t xml:space="preserve">DR. FERRIN </t>
  </si>
  <si>
    <t xml:space="preserve">TIPO DE SEGURO </t>
  </si>
  <si>
    <t xml:space="preserve">IDENTIFICACION DEL PACIENTE </t>
  </si>
  <si>
    <t>M2236149</t>
  </si>
  <si>
    <t>REAMER FLEXIBLES # 8.5,9, 9.5,10,10.5, 11,11.5,12,12.5,13</t>
  </si>
  <si>
    <t>071810200</t>
  </si>
  <si>
    <t>TORNILLO DE BLOQUEO 4.9 *50mm TITANIO</t>
  </si>
  <si>
    <t>E200718103</t>
  </si>
  <si>
    <t>M2236075</t>
  </si>
  <si>
    <t>C190718101</t>
  </si>
  <si>
    <t>TORNILLO DE BLOQUEO 4.9 *60mm TITANIO</t>
  </si>
  <si>
    <t>F200718510</t>
  </si>
  <si>
    <t>D200718504</t>
  </si>
  <si>
    <t>F200718508</t>
  </si>
  <si>
    <t>1407071854</t>
  </si>
  <si>
    <t>F200718511</t>
  </si>
  <si>
    <t>F200718803</t>
  </si>
  <si>
    <t>1503071888</t>
  </si>
  <si>
    <t>D200718813</t>
  </si>
  <si>
    <t>F200718806</t>
  </si>
  <si>
    <t>1508071885</t>
  </si>
  <si>
    <t>1402071885</t>
  </si>
  <si>
    <t>F200718811</t>
  </si>
  <si>
    <t>F200718705</t>
  </si>
  <si>
    <t>A180718701</t>
  </si>
  <si>
    <t>C190718704</t>
  </si>
  <si>
    <t>F200718706</t>
  </si>
  <si>
    <t>C190718703</t>
  </si>
  <si>
    <t>G200718709</t>
  </si>
  <si>
    <t>D200718611</t>
  </si>
  <si>
    <t>J180718601</t>
  </si>
  <si>
    <t>F180718601</t>
  </si>
  <si>
    <t>F200718606</t>
  </si>
  <si>
    <t>D200718610</t>
  </si>
  <si>
    <t>C190718601</t>
  </si>
  <si>
    <t>C190718605</t>
  </si>
  <si>
    <t>D200718614</t>
  </si>
  <si>
    <t>F200718103</t>
  </si>
  <si>
    <t>F200718202</t>
  </si>
  <si>
    <t>E200718404</t>
  </si>
  <si>
    <t>C190718402</t>
  </si>
  <si>
    <t>H2200681</t>
  </si>
  <si>
    <t>H2200678</t>
  </si>
  <si>
    <t>F200718810</t>
  </si>
  <si>
    <t xml:space="preserve">RECIBIDO </t>
  </si>
  <si>
    <t xml:space="preserve">ENTREGADO </t>
  </si>
  <si>
    <t xml:space="preserve">VERIFICADO </t>
  </si>
  <si>
    <t>M2234132</t>
  </si>
  <si>
    <t>71120050</t>
  </si>
  <si>
    <t>D200718707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</si>
  <si>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</si>
  <si>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</si>
  <si>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</si>
  <si>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</si>
  <si>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</si>
  <si>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</si>
  <si>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</si>
  <si>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</si>
  <si>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</si>
  <si>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BROCA CANULADA PARA PARA PFNA</t>
  </si>
  <si>
    <t>REGLETA</t>
  </si>
  <si>
    <t>PUNZON CURVO CANULADO</t>
  </si>
  <si>
    <t>PROTECTOR PARTES BLANDAS</t>
  </si>
  <si>
    <t>MARTILLO MACIZO</t>
  </si>
  <si>
    <t>LLAVE DOBLE BOCA</t>
  </si>
  <si>
    <t>MANGO INSERCION PFNA</t>
  </si>
  <si>
    <t>TORNILLOS DE CONEXIÓN CLAVO PFNA</t>
  </si>
  <si>
    <t>LLAVE HEXAGONAL EN T</t>
  </si>
  <si>
    <t>MANGO EN T ANCLAJE RAPIDO</t>
  </si>
  <si>
    <t>PROTECTOR TEJIDOS MAS CAMISA</t>
  </si>
  <si>
    <t>EXTRACTOR IMPACTOR DE CLAVO CORTO</t>
  </si>
  <si>
    <t>GUIA CLAVO PFNA 170MM</t>
  </si>
  <si>
    <t>GUIA CLAVO PFNA 200MM</t>
  </si>
  <si>
    <t>GUIA CLAVO PFNA 240MM</t>
  </si>
  <si>
    <t>CAMISA PROTECCION 11/8.2</t>
  </si>
  <si>
    <t xml:space="preserve">GUIA BROCA 8.2/4.2 </t>
  </si>
  <si>
    <t>TROCAR</t>
  </si>
  <si>
    <t>BROCA 4.0*300MM CON TOPE</t>
  </si>
  <si>
    <t>BROCA 4.2*300MM</t>
  </si>
  <si>
    <t>BROCA 4.2*350MM</t>
  </si>
  <si>
    <t>MEDIDOR DE PROFUNDIDAD</t>
  </si>
  <si>
    <t>LLAVE UNIVERSAL HEXAGONAL CON MANGO EN T PARA TORNILLO DE CONEXIÓN</t>
  </si>
  <si>
    <t>DESTORNILLADOR HEXAGONAL CANULADO PARA TAPA TERMINAL</t>
  </si>
  <si>
    <t>DESTORNILLADOR HEXAGONAL 4.0 MM</t>
  </si>
  <si>
    <t xml:space="preserve">LLAVE EN L HEXAGONAL </t>
  </si>
  <si>
    <t>IMPACTOR PARA HOJA PFNA</t>
  </si>
  <si>
    <t>EXTRACTOR HOJA HELICOIDAL</t>
  </si>
  <si>
    <t>BROCA CANULADA 10.5/3.2 PARA HOJA PFNA</t>
  </si>
  <si>
    <t>BROCA CANULADA CALIBRADA 9.3/3.2 PARA HOJA PFNA</t>
  </si>
  <si>
    <t>GUIAS ROSCADAS 3.2*400</t>
  </si>
  <si>
    <t>BRAZO DIRECCIONAL 130 PFNA</t>
  </si>
  <si>
    <t>MANGO PORTA GUIAS</t>
  </si>
  <si>
    <t>GUIA DE BROCA 10.9/3.2, TROCAR 3.2, CAMISA PROTECCION 10.9MM</t>
  </si>
  <si>
    <t>EJE DE CONEXIÓN PARA EXTRACCION</t>
  </si>
  <si>
    <t>LLAVE PARA HOJA PFNA</t>
  </si>
  <si>
    <t>DISPOSITIVO MEDICION DIRECTA PARA GUIA 3.2</t>
  </si>
  <si>
    <t>GUIA ROSCADA 3.2* 300</t>
  </si>
  <si>
    <t xml:space="preserve">3 PIEZAS </t>
  </si>
  <si>
    <t>BRAZO DIRECIONAL  PARA PFNA</t>
  </si>
  <si>
    <t>TORNILLOS DE CONEXIÓN</t>
  </si>
  <si>
    <t>EJE DEL BRAZO DIRECCIONAL ESTIRABLE PARA PFNA LARGO</t>
  </si>
  <si>
    <t xml:space="preserve">GUIA DE PERFORACION PARA GUIA </t>
  </si>
  <si>
    <t>BRAZO DIRECCIONAL PFNA DISTAL</t>
  </si>
  <si>
    <t>180718401</t>
  </si>
  <si>
    <t>K2204420</t>
  </si>
  <si>
    <t>J2304806</t>
  </si>
  <si>
    <t>L2106040</t>
  </si>
  <si>
    <t>LOTE</t>
  </si>
  <si>
    <t>1708071836</t>
  </si>
  <si>
    <t>A2202000</t>
  </si>
  <si>
    <t>B2203554</t>
  </si>
  <si>
    <t>M180718501</t>
  </si>
  <si>
    <t>A</t>
  </si>
  <si>
    <t>J2304668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</si>
</sst>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;&quot;$&quot;\-#,##0.00"/>
    <numFmt numFmtId="44" formatCode="_ &quot;$&quot;* #,##0.00_ ;_ &quot;$&quot;* \-#,##0.00_ ;_ &quot;$&quot;* &quot;-&quot;??_ ;_ @_ "/>
    <numFmt numFmtId="164" formatCode="[$-F800]dddd\,\ mmmm\ dd\,\ yyyy"/>
    <numFmt numFmtId="165" formatCode="[$-C0A]d\ &quot;de&quot;\ mmmm\ &quot;de&quot;\ yy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4" fontId="1" fillId="0" borderId="0" applyFont="0" applyFill="0" applyBorder="0" applyAlignment="0" applyProtection="0"/>
  </cellStyleXfs>
  <cellXfs count="107">
    <xf numFmtId="0" fontId="0" fillId="0" borderId="0" xfId="0"/>
    <xf numFmtId="0" fontId="2" fillId="2" borderId="0" xfId="0" applyFont="1" applyFill="1" applyAlignment="1">
      <alignment horizontal="left" vertical="center"/>
    </xf>
    <xf numFmtId="0" fontId="5" fillId="0" borderId="0" xfId="2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10" fillId="0" borderId="0" xfId="0" applyFont="1"/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Border="1"/>
    <xf numFmtId="44" fontId="12" fillId="0" borderId="1" xfId="3" applyFont="1" applyFill="1" applyBorder="1" applyAlignment="1"/>
    <xf numFmtId="0" fontId="15" fillId="0" borderId="1" xfId="2" applyFont="1" applyBorder="1" applyAlignment="1">
      <alignment wrapText="1"/>
    </xf>
    <xf numFmtId="7" fontId="15" fillId="0" borderId="1" xfId="1" applyNumberFormat="1" applyFont="1" applyBorder="1" applyAlignment="1"/>
    <xf numFmtId="0" fontId="17" fillId="2" borderId="0" xfId="0" applyFont="1" applyFill="1"/>
    <xf numFmtId="0" fontId="18" fillId="2" borderId="0" xfId="0" applyFont="1" applyFill="1" applyAlignment="1">
      <alignment horizontal="center"/>
    </xf>
    <xf numFmtId="0" fontId="15" fillId="0" borderId="0" xfId="2" applyFont="1" applyAlignment="1">
      <alignment wrapText="1"/>
    </xf>
    <xf numFmtId="7" fontId="15" fillId="0" borderId="0" xfId="1" applyNumberFormat="1" applyFont="1" applyBorder="1" applyAlignment="1"/>
    <xf numFmtId="0" fontId="16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6" fillId="0" borderId="0" xfId="0" applyFont="1"/>
    <xf numFmtId="44" fontId="12" fillId="0" borderId="0" xfId="1" applyFont="1" applyBorder="1"/>
    <xf numFmtId="44" fontId="12" fillId="0" borderId="0" xfId="3" applyFont="1" applyFill="1" applyBorder="1" applyAlignment="1"/>
    <xf numFmtId="0" fontId="20" fillId="0" borderId="0" xfId="0" applyFont="1"/>
    <xf numFmtId="0" fontId="16" fillId="0" borderId="0" xfId="0" applyFont="1" applyAlignment="1">
      <alignment horizontal="left" wrapText="1"/>
    </xf>
    <xf numFmtId="0" fontId="12" fillId="0" borderId="0" xfId="2" applyFont="1" applyAlignment="1">
      <alignment horizontal="left"/>
    </xf>
    <xf numFmtId="0" fontId="12" fillId="0" borderId="0" xfId="2" applyFont="1"/>
    <xf numFmtId="0" fontId="16" fillId="0" borderId="0" xfId="0" applyFont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3" xfId="0" applyFont="1" applyBorder="1"/>
    <xf numFmtId="49" fontId="12" fillId="0" borderId="0" xfId="0" applyNumberFormat="1" applyFont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20" fillId="7" borderId="4" xfId="0" applyFont="1" applyFill="1" applyBorder="1"/>
    <xf numFmtId="49" fontId="12" fillId="6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8" fillId="6" borderId="1" xfId="0" applyFont="1" applyFill="1" applyBorder="1"/>
    <xf numFmtId="0" fontId="8" fillId="2" borderId="1" xfId="0" applyFont="1" applyFill="1" applyBorder="1"/>
    <xf numFmtId="0" fontId="4" fillId="0" borderId="0" xfId="2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22" fillId="0" borderId="8" xfId="0" applyFont="1" applyBorder="1" applyAlignment="1">
      <alignment vertical="center" wrapText="1"/>
    </xf>
    <xf numFmtId="0" fontId="23" fillId="0" borderId="13" xfId="0" applyFont="1" applyBorder="1" applyAlignment="1">
      <alignment vertical="center" wrapText="1"/>
    </xf>
    <xf numFmtId="0" fontId="4" fillId="0" borderId="14" xfId="2" applyFont="1" applyBorder="1"/>
    <xf numFmtId="0" fontId="4" fillId="0" borderId="15" xfId="2" applyFont="1" applyBorder="1"/>
    <xf numFmtId="0" fontId="4" fillId="0" borderId="0" xfId="2" applyFont="1"/>
    <xf numFmtId="165" fontId="10" fillId="0" borderId="1" xfId="0" applyNumberFormat="1" applyFont="1" applyBorder="1" applyAlignment="1">
      <alignment horizontal="left" vertical="center"/>
    </xf>
    <xf numFmtId="0" fontId="24" fillId="2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left" vertical="center"/>
    </xf>
    <xf numFmtId="49" fontId="24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wrapText="1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2" applyFont="1" applyAlignment="1">
      <alignment horizontal="center"/>
    </xf>
    <xf numFmtId="0" fontId="19" fillId="0" borderId="0" xfId="2" applyFont="1" applyAlignment="1">
      <alignment horizontal="left"/>
    </xf>
    <xf numFmtId="0" fontId="1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wrapText="1"/>
    </xf>
    <xf numFmtId="0" fontId="15" fillId="0" borderId="1" xfId="2" applyFont="1" applyBorder="1" applyAlignment="1">
      <alignment horizontal="right" wrapText="1"/>
    </xf>
    <xf numFmtId="9" fontId="15" fillId="0" borderId="1" xfId="2" applyNumberFormat="1" applyFont="1" applyBorder="1" applyAlignment="1">
      <alignment horizontal="right" wrapText="1"/>
    </xf>
    <xf numFmtId="0" fontId="9" fillId="3" borderId="0" xfId="0" applyFont="1" applyFill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21" fillId="0" borderId="7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2" fillId="0" borderId="8" xfId="0" applyFont="1" applyBorder="1" applyAlignment="1">
      <alignment horizontal="left" vertical="center" wrapText="1"/>
    </xf>
    <xf numFmtId="0" fontId="22" fillId="0" borderId="9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left" vertical="center" wrapText="1"/>
    </xf>
  </cellXfs>
  <cellStyles count="4">
    <cellStyle name="Moneda" xfId="1" builtinId="4"/>
    <cellStyle name="Moneda 3" xfId="3" xr:uid="{00000000-0005-0000-0000-000001000000}"/>
    <cellStyle name="Normal" xfId="0" builtinId="0"/>
    <cellStyle name="Normal 2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036A2F5A-193B-49AC-B03F-C51EEF8F0B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16"/>
  <sheetViews>
    <sheetView tabSelected="1" topLeftCell="A57" zoomScale="63" zoomScaleNormal="63" workbookViewId="0">
      <selection activeCell="B82" sqref="B82"/>
    </sheetView>
  </sheetViews>
  <sheetFormatPr baseColWidth="10" defaultColWidth="8.42578125" defaultRowHeight="20.100000000000001" customHeight="1" x14ac:dyDescent="0.2"/>
  <cols>
    <col min="1" max="1" width="18.5703125" style="9" bestFit="1" customWidth="1"/>
    <col min="2" max="2" width="22" style="49" bestFit="1" customWidth="1"/>
    <col min="3" max="3" width="64.140625" style="9" customWidth="1"/>
    <col min="4" max="4" width="23.28515625" style="9" bestFit="1" customWidth="1"/>
    <col min="5" max="5" width="16.5703125" style="9" bestFit="1" customWidth="1"/>
    <col min="6" max="6" width="22.140625" style="9" customWidth="1"/>
    <col min="7" max="7" width="18.7109375" style="9" customWidth="1"/>
    <col min="8" max="16384" width="8.42578125" style="9"/>
  </cols>
  <sheetData>
    <row r="2" spans="1:10" ht="20.100000000000001" customHeight="1" thickBot="1" x14ac:dyDescent="0.25">
      <c r="A2" s="4"/>
      <c r="B2" s="65"/>
      <c r="C2" s="66"/>
      <c r="D2" s="66"/>
      <c r="E2" s="66"/>
      <c r="F2" s="4"/>
    </row>
    <row r="3" spans="1:10" ht="20.100000000000001" customHeight="1" thickBot="1" x14ac:dyDescent="0.3">
      <c r="A3" s="67"/>
      <c r="B3" s="68"/>
      <c r="C3" s="97" t="s">
        <v>190</v>
      </c>
      <c r="D3" s="99" t="s">
        <v>191</v>
      </c>
      <c r="E3" s="100"/>
      <c r="F3" s="1"/>
    </row>
    <row r="4" spans="1:10" ht="20.100000000000001" customHeight="1" thickBot="1" x14ac:dyDescent="0.3">
      <c r="A4" s="69"/>
      <c r="B4" s="70"/>
      <c r="C4" s="98"/>
      <c r="D4" s="71" t="s">
        <v>192</v>
      </c>
      <c r="E4" s="72"/>
      <c r="F4" s="1"/>
    </row>
    <row r="5" spans="1:10" ht="20.100000000000001" customHeight="1" thickBot="1" x14ac:dyDescent="0.3">
      <c r="A5" s="69"/>
      <c r="B5" s="70"/>
      <c r="C5" s="101" t="s">
        <v>193</v>
      </c>
      <c r="D5" s="103" t="s">
        <v>194</v>
      </c>
      <c r="E5" s="104"/>
      <c r="F5" s="1"/>
    </row>
    <row r="6" spans="1:10" ht="20.100000000000001" customHeight="1" thickBot="1" x14ac:dyDescent="0.4">
      <c r="A6" s="73"/>
      <c r="B6" s="74"/>
      <c r="C6" s="102"/>
      <c r="D6" s="105" t="s">
        <v>195</v>
      </c>
      <c r="E6" s="106"/>
      <c r="F6" s="2"/>
    </row>
    <row r="7" spans="1:10" customFormat="1" ht="24" customHeight="1" x14ac:dyDescent="0.25">
      <c r="A7" s="75"/>
      <c r="B7" s="75"/>
      <c r="C7" s="75"/>
      <c r="D7" s="75"/>
      <c r="E7" s="75"/>
      <c r="F7" s="4"/>
      <c r="G7" s="1"/>
    </row>
    <row r="8" spans="1:10" customFormat="1" ht="18" x14ac:dyDescent="0.25">
      <c r="A8" s="5" t="s">
        <v>0</v>
      </c>
      <c r="B8" s="5"/>
      <c r="C8" s="76">
        <f ca="1">NOW()</f>
        <v>45370.494215162034</v>
      </c>
      <c r="D8" s="5" t="s">
        <v>1</v>
      </c>
      <c r="E8" s="77">
        <v>20230300236</v>
      </c>
      <c r="F8" s="4"/>
      <c r="G8" s="63"/>
    </row>
    <row r="9" spans="1:10" customFormat="1" ht="18" x14ac:dyDescent="0.25">
      <c r="A9" s="8"/>
      <c r="B9" s="8"/>
      <c r="C9" s="8"/>
      <c r="D9" s="8"/>
      <c r="E9" s="8"/>
      <c r="F9" s="4"/>
      <c r="G9" s="63"/>
    </row>
    <row r="10" spans="1:10" customFormat="1" ht="18" x14ac:dyDescent="0.25">
      <c r="A10" s="5" t="s">
        <v>2</v>
      </c>
      <c r="B10" s="5"/>
      <c r="C10" s="10" t="s">
        <v>196</v>
      </c>
      <c r="D10" s="11" t="s">
        <v>3</v>
      </c>
      <c r="E10" s="78"/>
      <c r="F10" s="4"/>
      <c r="G10" s="64"/>
      <c r="H10" s="96"/>
      <c r="I10" s="96"/>
      <c r="J10" s="4"/>
    </row>
    <row r="11" spans="1:10" s="4" customFormat="1" ht="20.100000000000001" customHeight="1" x14ac:dyDescent="0.25">
      <c r="A11" s="8"/>
      <c r="B11" s="8"/>
      <c r="C11" s="8"/>
      <c r="D11" s="8"/>
      <c r="E11" s="8"/>
      <c r="H11" s="96"/>
      <c r="I11" s="96"/>
    </row>
    <row r="12" spans="1:10" s="4" customFormat="1" ht="20.100000000000001" customHeight="1" x14ac:dyDescent="0.2">
      <c r="A12" s="94" t="s">
        <v>197</v>
      </c>
      <c r="B12" s="95"/>
      <c r="C12" s="10" t="s">
        <v>196</v>
      </c>
      <c r="D12" s="11" t="s">
        <v>198</v>
      </c>
      <c r="E12" s="79" t="s">
        <v>199</v>
      </c>
      <c r="H12" s="3"/>
      <c r="I12" s="3"/>
    </row>
    <row r="13" spans="1:10" s="4" customFormat="1" ht="20.100000000000001" customHeight="1" x14ac:dyDescent="0.25">
      <c r="A13" s="8"/>
      <c r="B13" s="8"/>
      <c r="C13" s="8"/>
      <c r="D13" s="8"/>
      <c r="E13" s="8"/>
      <c r="G13" s="7"/>
      <c r="H13" s="3"/>
      <c r="I13" s="3"/>
    </row>
    <row r="14" spans="1:10" s="4" customFormat="1" ht="20.100000000000001" customHeight="1" x14ac:dyDescent="0.2">
      <c r="A14" s="5" t="s">
        <v>4</v>
      </c>
      <c r="B14" s="5"/>
      <c r="C14" s="13" t="s">
        <v>200</v>
      </c>
      <c r="D14" s="11" t="s">
        <v>5</v>
      </c>
      <c r="E14" s="10" t="s">
        <v>6</v>
      </c>
      <c r="G14" s="9"/>
      <c r="H14" s="3"/>
      <c r="I14" s="3"/>
    </row>
    <row r="15" spans="1:10" s="4" customFormat="1" ht="20.100000000000001" customHeight="1" x14ac:dyDescent="0.25">
      <c r="A15" s="8"/>
      <c r="B15" s="8"/>
      <c r="C15" s="8"/>
      <c r="D15" s="8"/>
      <c r="E15" s="8"/>
      <c r="G15" s="12"/>
      <c r="H15" s="3"/>
      <c r="I15" s="3"/>
    </row>
    <row r="16" spans="1:10" s="4" customFormat="1" ht="20.100000000000001" customHeight="1" x14ac:dyDescent="0.2">
      <c r="A16" s="5" t="s">
        <v>7</v>
      </c>
      <c r="B16" s="5"/>
      <c r="C16" s="6">
        <v>45007</v>
      </c>
      <c r="D16" s="11" t="s">
        <v>8</v>
      </c>
      <c r="E16" s="16" t="s">
        <v>201</v>
      </c>
      <c r="G16" s="9"/>
      <c r="H16" s="3"/>
      <c r="I16" s="3"/>
    </row>
    <row r="17" spans="1:9" s="4" customFormat="1" ht="29.45" customHeight="1" x14ac:dyDescent="0.25">
      <c r="A17" s="8"/>
      <c r="B17" s="8"/>
      <c r="C17" s="8"/>
      <c r="D17" s="8"/>
      <c r="E17" s="8"/>
      <c r="G17" s="14"/>
      <c r="H17" s="3"/>
      <c r="I17" s="3"/>
    </row>
    <row r="18" spans="1:9" s="4" customFormat="1" ht="20.100000000000001" customHeight="1" x14ac:dyDescent="0.2">
      <c r="A18" s="5" t="s">
        <v>9</v>
      </c>
      <c r="B18" s="5"/>
      <c r="C18" s="10" t="s">
        <v>202</v>
      </c>
      <c r="D18" s="14"/>
      <c r="E18" s="20"/>
      <c r="G18" s="9"/>
      <c r="H18" s="15"/>
      <c r="I18" s="15"/>
    </row>
    <row r="19" spans="1:9" s="4" customFormat="1" ht="20.100000000000001" customHeight="1" x14ac:dyDescent="0.25">
      <c r="A19" s="8"/>
      <c r="B19" s="8"/>
      <c r="C19" s="8"/>
      <c r="D19" s="8"/>
      <c r="E19" s="8"/>
      <c r="G19" s="17"/>
      <c r="H19" s="15"/>
      <c r="I19" s="15"/>
    </row>
    <row r="20" spans="1:9" s="4" customFormat="1" ht="20.100000000000001" customHeight="1" x14ac:dyDescent="0.25">
      <c r="A20" s="5" t="s">
        <v>10</v>
      </c>
      <c r="B20" s="5"/>
      <c r="C20" s="10"/>
      <c r="D20" s="11" t="s">
        <v>203</v>
      </c>
      <c r="E20" s="16"/>
      <c r="G20" s="18"/>
      <c r="H20" s="19"/>
      <c r="I20" s="19"/>
    </row>
    <row r="21" spans="1:9" s="4" customFormat="1" ht="20.100000000000001" customHeight="1" x14ac:dyDescent="0.25">
      <c r="A21" s="8"/>
      <c r="B21" s="8"/>
      <c r="C21" s="8"/>
      <c r="D21" s="8"/>
      <c r="E21" s="8"/>
      <c r="G21" s="14"/>
      <c r="H21" s="19"/>
      <c r="I21" s="19"/>
    </row>
    <row r="22" spans="1:9" s="4" customFormat="1" ht="20.100000000000001" customHeight="1" x14ac:dyDescent="0.25">
      <c r="A22" s="5" t="s">
        <v>204</v>
      </c>
      <c r="B22" s="5"/>
      <c r="C22" s="80"/>
      <c r="D22" s="7"/>
      <c r="E22" s="22"/>
      <c r="G22" s="18"/>
      <c r="H22" s="19"/>
      <c r="I22" s="19"/>
    </row>
    <row r="23" spans="1:9" s="4" customFormat="1" ht="20.100000000000001" customHeight="1" x14ac:dyDescent="0.2">
      <c r="A23" s="23"/>
      <c r="B23" s="23"/>
      <c r="C23" s="9"/>
      <c r="D23" s="9"/>
      <c r="E23" s="9"/>
      <c r="F23" s="9"/>
      <c r="G23" s="9"/>
      <c r="H23" s="21"/>
      <c r="I23" s="21"/>
    </row>
    <row r="24" spans="1:9" s="4" customFormat="1" ht="30" customHeight="1" x14ac:dyDescent="0.2">
      <c r="A24" s="24" t="s">
        <v>11</v>
      </c>
      <c r="B24" s="24" t="s">
        <v>309</v>
      </c>
      <c r="C24" s="24" t="s">
        <v>12</v>
      </c>
      <c r="D24" s="24" t="s">
        <v>13</v>
      </c>
      <c r="E24" s="24" t="s">
        <v>14</v>
      </c>
      <c r="F24" s="25" t="s">
        <v>15</v>
      </c>
      <c r="G24" s="25" t="s">
        <v>16</v>
      </c>
      <c r="H24" s="21"/>
      <c r="I24" s="21"/>
    </row>
    <row r="25" spans="1:9" ht="20.100000000000001" customHeight="1" x14ac:dyDescent="0.2">
      <c r="A25" s="50" t="s">
        <v>17</v>
      </c>
      <c r="B25" s="50" t="s">
        <v>239</v>
      </c>
      <c r="C25" s="51" t="s">
        <v>18</v>
      </c>
      <c r="D25" s="52">
        <v>1</v>
      </c>
      <c r="E25" s="26"/>
      <c r="F25" s="27">
        <v>1116</v>
      </c>
      <c r="G25" s="27">
        <f t="shared" ref="G25:G95" si="0">D25*F25</f>
        <v>1116</v>
      </c>
    </row>
    <row r="26" spans="1:9" ht="20.100000000000001" customHeight="1" x14ac:dyDescent="0.2">
      <c r="A26" s="53" t="s">
        <v>207</v>
      </c>
      <c r="B26" s="53" t="s">
        <v>209</v>
      </c>
      <c r="C26" s="54" t="s">
        <v>19</v>
      </c>
      <c r="D26" s="52">
        <v>1</v>
      </c>
      <c r="E26" s="26"/>
      <c r="F26" s="27">
        <v>1116</v>
      </c>
      <c r="G26" s="27">
        <f t="shared" si="0"/>
        <v>1116</v>
      </c>
    </row>
    <row r="27" spans="1:9" ht="20.100000000000001" customHeight="1" x14ac:dyDescent="0.2">
      <c r="A27" s="50" t="s">
        <v>20</v>
      </c>
      <c r="B27" s="50" t="s">
        <v>211</v>
      </c>
      <c r="C27" s="51" t="s">
        <v>21</v>
      </c>
      <c r="D27" s="52">
        <v>1</v>
      </c>
      <c r="E27" s="26"/>
      <c r="F27" s="27">
        <v>1116</v>
      </c>
      <c r="G27" s="27">
        <f t="shared" si="0"/>
        <v>1116</v>
      </c>
    </row>
    <row r="28" spans="1:9" ht="20.100000000000001" customHeight="1" x14ac:dyDescent="0.25">
      <c r="A28" s="50"/>
      <c r="B28" s="50"/>
      <c r="C28" s="51"/>
      <c r="D28" s="55">
        <f>SUM(D25:D27)</f>
        <v>3</v>
      </c>
      <c r="E28" s="26"/>
      <c r="F28" s="27"/>
      <c r="G28" s="27"/>
    </row>
    <row r="29" spans="1:9" ht="20.100000000000001" customHeight="1" x14ac:dyDescent="0.2">
      <c r="A29" s="53" t="s">
        <v>22</v>
      </c>
      <c r="B29" s="53" t="s">
        <v>240</v>
      </c>
      <c r="C29" s="54" t="s">
        <v>23</v>
      </c>
      <c r="D29" s="52">
        <v>1</v>
      </c>
      <c r="E29" s="26"/>
      <c r="F29" s="27">
        <v>1116</v>
      </c>
      <c r="G29" s="27">
        <f t="shared" si="0"/>
        <v>1116</v>
      </c>
    </row>
    <row r="30" spans="1:9" ht="20.100000000000001" customHeight="1" x14ac:dyDescent="0.2">
      <c r="A30" s="50" t="s">
        <v>24</v>
      </c>
      <c r="B30" s="50" t="s">
        <v>210</v>
      </c>
      <c r="C30" s="51" t="s">
        <v>25</v>
      </c>
      <c r="D30" s="52">
        <v>1</v>
      </c>
      <c r="E30" s="26"/>
      <c r="F30" s="27">
        <v>1116</v>
      </c>
      <c r="G30" s="27">
        <f t="shared" si="0"/>
        <v>1116</v>
      </c>
    </row>
    <row r="31" spans="1:9" ht="20.100000000000001" customHeight="1" x14ac:dyDescent="0.2">
      <c r="A31" s="53" t="s">
        <v>26</v>
      </c>
      <c r="B31" s="53">
        <v>1710071821</v>
      </c>
      <c r="C31" s="54" t="s">
        <v>27</v>
      </c>
      <c r="D31" s="52">
        <v>1</v>
      </c>
      <c r="E31" s="26"/>
      <c r="F31" s="27">
        <v>1116</v>
      </c>
      <c r="G31" s="27">
        <f t="shared" si="0"/>
        <v>1116</v>
      </c>
    </row>
    <row r="32" spans="1:9" ht="20.100000000000001" customHeight="1" x14ac:dyDescent="0.25">
      <c r="A32" s="53"/>
      <c r="B32" s="53"/>
      <c r="C32" s="54"/>
      <c r="D32" s="55">
        <f>SUM(D29:D31)</f>
        <v>3</v>
      </c>
      <c r="E32" s="26"/>
      <c r="F32" s="27"/>
      <c r="G32" s="27"/>
    </row>
    <row r="33" spans="1:9" ht="20.100000000000001" customHeight="1" x14ac:dyDescent="0.2">
      <c r="A33" s="50" t="s">
        <v>28</v>
      </c>
      <c r="B33" s="50" t="s">
        <v>315</v>
      </c>
      <c r="C33" s="51" t="s">
        <v>29</v>
      </c>
      <c r="D33" s="52">
        <v>1</v>
      </c>
      <c r="E33" s="26"/>
      <c r="F33" s="27">
        <v>1116</v>
      </c>
      <c r="G33" s="27">
        <f t="shared" si="0"/>
        <v>1116</v>
      </c>
    </row>
    <row r="34" spans="1:9" ht="20.100000000000001" customHeight="1" x14ac:dyDescent="0.2">
      <c r="A34" s="53" t="s">
        <v>30</v>
      </c>
      <c r="B34" s="53" t="s">
        <v>249</v>
      </c>
      <c r="C34" s="54" t="s">
        <v>31</v>
      </c>
      <c r="D34" s="52">
        <v>0</v>
      </c>
      <c r="E34" s="26"/>
      <c r="F34" s="27">
        <v>1116</v>
      </c>
      <c r="G34" s="27">
        <f t="shared" si="0"/>
        <v>0</v>
      </c>
    </row>
    <row r="35" spans="1:9" ht="20.100000000000001" customHeight="1" x14ac:dyDescent="0.2">
      <c r="A35" s="50" t="s">
        <v>32</v>
      </c>
      <c r="B35" s="50" t="s">
        <v>310</v>
      </c>
      <c r="C35" s="51" t="s">
        <v>33</v>
      </c>
      <c r="D35" s="52">
        <v>1</v>
      </c>
      <c r="E35" s="26"/>
      <c r="F35" s="27">
        <v>1116</v>
      </c>
      <c r="G35" s="27">
        <f t="shared" si="0"/>
        <v>1116</v>
      </c>
    </row>
    <row r="36" spans="1:9" ht="20.100000000000001" customHeight="1" x14ac:dyDescent="0.25">
      <c r="A36" s="50"/>
      <c r="B36" s="50"/>
      <c r="C36" s="51"/>
      <c r="D36" s="55">
        <f>SUM(D33:D35)</f>
        <v>2</v>
      </c>
      <c r="E36" s="26"/>
      <c r="F36" s="27"/>
      <c r="G36" s="27"/>
    </row>
    <row r="37" spans="1:9" ht="20.100000000000001" customHeight="1" x14ac:dyDescent="0.2">
      <c r="A37" s="53" t="s">
        <v>34</v>
      </c>
      <c r="B37" s="53" t="s">
        <v>305</v>
      </c>
      <c r="C37" s="54" t="s">
        <v>35</v>
      </c>
      <c r="D37" s="52">
        <v>1</v>
      </c>
      <c r="E37" s="26"/>
      <c r="F37" s="27">
        <v>1116</v>
      </c>
      <c r="G37" s="27">
        <f t="shared" si="0"/>
        <v>1116</v>
      </c>
    </row>
    <row r="38" spans="1:9" ht="20.100000000000001" customHeight="1" x14ac:dyDescent="0.2">
      <c r="A38" s="50" t="s">
        <v>36</v>
      </c>
      <c r="B38" s="50" t="s">
        <v>241</v>
      </c>
      <c r="C38" s="51" t="s">
        <v>37</v>
      </c>
      <c r="D38" s="52">
        <v>1</v>
      </c>
      <c r="E38" s="26"/>
      <c r="F38" s="27">
        <v>1116</v>
      </c>
      <c r="G38" s="27">
        <f t="shared" si="0"/>
        <v>1116</v>
      </c>
    </row>
    <row r="39" spans="1:9" ht="20.100000000000001" customHeight="1" x14ac:dyDescent="0.2">
      <c r="A39" s="53" t="s">
        <v>38</v>
      </c>
      <c r="B39" s="53" t="s">
        <v>242</v>
      </c>
      <c r="C39" s="54" t="s">
        <v>39</v>
      </c>
      <c r="D39" s="52">
        <v>1</v>
      </c>
      <c r="E39" s="26"/>
      <c r="F39" s="27">
        <v>1116</v>
      </c>
      <c r="G39" s="27">
        <f t="shared" si="0"/>
        <v>1116</v>
      </c>
    </row>
    <row r="40" spans="1:9" ht="20.100000000000001" customHeight="1" x14ac:dyDescent="0.25">
      <c r="A40" s="53"/>
      <c r="B40" s="53"/>
      <c r="C40" s="54"/>
      <c r="D40" s="55">
        <f>SUM(D37:D39)</f>
        <v>3</v>
      </c>
      <c r="E40" s="26"/>
      <c r="F40" s="27"/>
      <c r="G40" s="27"/>
    </row>
    <row r="41" spans="1:9" ht="20.100000000000001" customHeight="1" x14ac:dyDescent="0.2">
      <c r="A41" s="50" t="s">
        <v>170</v>
      </c>
      <c r="B41" s="50" t="s">
        <v>213</v>
      </c>
      <c r="C41" s="51" t="s">
        <v>40</v>
      </c>
      <c r="D41" s="52">
        <v>1</v>
      </c>
      <c r="E41" s="26"/>
      <c r="F41" s="27">
        <v>1116</v>
      </c>
      <c r="G41" s="27">
        <f t="shared" si="0"/>
        <v>1116</v>
      </c>
    </row>
    <row r="42" spans="1:9" ht="20.100000000000001" customHeight="1" x14ac:dyDescent="0.2">
      <c r="A42" s="50" t="s">
        <v>172</v>
      </c>
      <c r="B42" s="50" t="s">
        <v>214</v>
      </c>
      <c r="C42" s="51" t="s">
        <v>42</v>
      </c>
      <c r="D42" s="52">
        <v>1</v>
      </c>
      <c r="E42" s="26"/>
      <c r="F42" s="27">
        <v>1116</v>
      </c>
      <c r="G42" s="27">
        <f>D42*F42</f>
        <v>1116</v>
      </c>
    </row>
    <row r="43" spans="1:9" ht="20.100000000000001" customHeight="1" x14ac:dyDescent="0.2">
      <c r="A43" s="50" t="s">
        <v>45</v>
      </c>
      <c r="B43" s="50">
        <v>1411071854</v>
      </c>
      <c r="C43" s="51" t="s">
        <v>46</v>
      </c>
      <c r="D43" s="52">
        <v>1</v>
      </c>
      <c r="E43" s="26"/>
      <c r="F43" s="27">
        <v>1116</v>
      </c>
      <c r="G43" s="27">
        <f>D43*F43</f>
        <v>1116</v>
      </c>
    </row>
    <row r="44" spans="1:9" ht="20.100000000000001" customHeight="1" x14ac:dyDescent="0.2">
      <c r="A44" s="50" t="s">
        <v>49</v>
      </c>
      <c r="B44" s="50" t="s">
        <v>215</v>
      </c>
      <c r="C44" s="51" t="s">
        <v>50</v>
      </c>
      <c r="D44" s="52">
        <v>1</v>
      </c>
      <c r="E44" s="26"/>
      <c r="F44" s="27">
        <v>1116</v>
      </c>
      <c r="G44" s="27">
        <f>D44*F44</f>
        <v>1116</v>
      </c>
    </row>
    <row r="45" spans="1:9" ht="20.100000000000001" customHeight="1" x14ac:dyDescent="0.25">
      <c r="A45" s="50"/>
      <c r="B45" s="50"/>
      <c r="C45" s="51"/>
      <c r="D45" s="55">
        <f>SUM(D41:D44)</f>
        <v>4</v>
      </c>
      <c r="E45" s="26"/>
      <c r="F45" s="27"/>
      <c r="G45" s="27"/>
    </row>
    <row r="46" spans="1:9" ht="20.100000000000001" customHeight="1" x14ac:dyDescent="0.2">
      <c r="A46" s="53" t="s">
        <v>171</v>
      </c>
      <c r="B46" s="53">
        <v>1710071858</v>
      </c>
      <c r="C46" s="54" t="s">
        <v>41</v>
      </c>
      <c r="D46" s="52">
        <v>1</v>
      </c>
      <c r="E46" s="26"/>
      <c r="F46" s="27">
        <v>1116</v>
      </c>
      <c r="G46" s="27">
        <f t="shared" si="0"/>
        <v>1116</v>
      </c>
    </row>
    <row r="47" spans="1:9" ht="20.100000000000001" customHeight="1" x14ac:dyDescent="0.2">
      <c r="A47" s="53" t="s">
        <v>43</v>
      </c>
      <c r="B47" s="53" t="s">
        <v>313</v>
      </c>
      <c r="C47" s="54" t="s">
        <v>44</v>
      </c>
      <c r="D47" s="52">
        <v>1</v>
      </c>
      <c r="E47" s="26"/>
      <c r="F47" s="27">
        <v>1116</v>
      </c>
      <c r="G47" s="27">
        <f t="shared" si="0"/>
        <v>1116</v>
      </c>
      <c r="I47" s="9" t="s">
        <v>314</v>
      </c>
    </row>
    <row r="48" spans="1:9" ht="20.100000000000001" customHeight="1" x14ac:dyDescent="0.2">
      <c r="A48" s="53" t="s">
        <v>47</v>
      </c>
      <c r="B48" s="53" t="s">
        <v>216</v>
      </c>
      <c r="C48" s="54" t="s">
        <v>48</v>
      </c>
      <c r="D48" s="52">
        <v>1</v>
      </c>
      <c r="E48" s="26"/>
      <c r="F48" s="27">
        <v>1116</v>
      </c>
      <c r="G48" s="27">
        <f t="shared" si="0"/>
        <v>1116</v>
      </c>
    </row>
    <row r="49" spans="1:7" ht="20.100000000000001" customHeight="1" x14ac:dyDescent="0.2">
      <c r="A49" s="53" t="s">
        <v>51</v>
      </c>
      <c r="B49" s="53" t="s">
        <v>217</v>
      </c>
      <c r="C49" s="54" t="s">
        <v>52</v>
      </c>
      <c r="D49" s="52">
        <v>1</v>
      </c>
      <c r="E49" s="26"/>
      <c r="F49" s="27">
        <v>1116</v>
      </c>
      <c r="G49" s="27">
        <f t="shared" si="0"/>
        <v>1116</v>
      </c>
    </row>
    <row r="50" spans="1:7" ht="20.100000000000001" customHeight="1" x14ac:dyDescent="0.25">
      <c r="A50" s="53"/>
      <c r="B50" s="53"/>
      <c r="C50" s="54"/>
      <c r="D50" s="55">
        <f>SUM(D46:D49)</f>
        <v>4</v>
      </c>
      <c r="E50" s="26"/>
      <c r="F50" s="27"/>
      <c r="G50" s="27"/>
    </row>
    <row r="51" spans="1:7" ht="20.100000000000001" customHeight="1" x14ac:dyDescent="0.2">
      <c r="A51" s="50" t="s">
        <v>173</v>
      </c>
      <c r="B51" s="50" t="s">
        <v>231</v>
      </c>
      <c r="C51" s="51" t="s">
        <v>53</v>
      </c>
      <c r="D51" s="52">
        <v>1</v>
      </c>
      <c r="E51" s="26"/>
      <c r="F51" s="27">
        <v>1116</v>
      </c>
      <c r="G51" s="27">
        <f t="shared" si="0"/>
        <v>1116</v>
      </c>
    </row>
    <row r="52" spans="1:7" ht="20.100000000000001" customHeight="1" x14ac:dyDescent="0.2">
      <c r="A52" s="50" t="s">
        <v>56</v>
      </c>
      <c r="B52" s="50" t="s">
        <v>232</v>
      </c>
      <c r="C52" s="51" t="s">
        <v>57</v>
      </c>
      <c r="D52" s="52">
        <v>1</v>
      </c>
      <c r="E52" s="26"/>
      <c r="F52" s="27">
        <v>1116</v>
      </c>
      <c r="G52" s="27">
        <f>D52*F52</f>
        <v>1116</v>
      </c>
    </row>
    <row r="53" spans="1:7" ht="20.100000000000001" customHeight="1" x14ac:dyDescent="0.2">
      <c r="A53" s="50" t="s">
        <v>60</v>
      </c>
      <c r="B53" s="50" t="s">
        <v>233</v>
      </c>
      <c r="C53" s="51" t="s">
        <v>61</v>
      </c>
      <c r="D53" s="52">
        <v>1</v>
      </c>
      <c r="E53" s="26"/>
      <c r="F53" s="27">
        <v>1116</v>
      </c>
      <c r="G53" s="27">
        <f>D53*F53</f>
        <v>1116</v>
      </c>
    </row>
    <row r="54" spans="1:7" ht="20.100000000000001" customHeight="1" x14ac:dyDescent="0.2">
      <c r="A54" s="50" t="s">
        <v>64</v>
      </c>
      <c r="B54" s="50" t="s">
        <v>234</v>
      </c>
      <c r="C54" s="51" t="s">
        <v>65</v>
      </c>
      <c r="D54" s="52">
        <v>1</v>
      </c>
      <c r="E54" s="26"/>
      <c r="F54" s="27">
        <v>1116</v>
      </c>
      <c r="G54" s="27">
        <f>D54*F54</f>
        <v>1116</v>
      </c>
    </row>
    <row r="55" spans="1:7" ht="20.100000000000001" customHeight="1" x14ac:dyDescent="0.25">
      <c r="A55" s="50"/>
      <c r="B55" s="50"/>
      <c r="C55" s="51"/>
      <c r="D55" s="55">
        <f>SUM(D51:D54)</f>
        <v>4</v>
      </c>
      <c r="E55" s="26"/>
      <c r="F55" s="27"/>
      <c r="G55" s="27"/>
    </row>
    <row r="56" spans="1:7" ht="20.100000000000001" customHeight="1" x14ac:dyDescent="0.2">
      <c r="A56" s="53" t="s">
        <v>54</v>
      </c>
      <c r="B56" s="53" t="s">
        <v>235</v>
      </c>
      <c r="C56" s="54" t="s">
        <v>55</v>
      </c>
      <c r="D56" s="52">
        <v>1</v>
      </c>
      <c r="E56" s="26"/>
      <c r="F56" s="27">
        <v>1116</v>
      </c>
      <c r="G56" s="27">
        <f t="shared" si="0"/>
        <v>1116</v>
      </c>
    </row>
    <row r="57" spans="1:7" ht="20.100000000000001" customHeight="1" x14ac:dyDescent="0.2">
      <c r="A57" s="53" t="s">
        <v>58</v>
      </c>
      <c r="B57" s="53" t="s">
        <v>236</v>
      </c>
      <c r="C57" s="54" t="s">
        <v>59</v>
      </c>
      <c r="D57" s="52">
        <v>1</v>
      </c>
      <c r="E57" s="26"/>
      <c r="F57" s="27">
        <v>1116</v>
      </c>
      <c r="G57" s="27">
        <f t="shared" si="0"/>
        <v>1116</v>
      </c>
    </row>
    <row r="58" spans="1:7" ht="20.100000000000001" customHeight="1" x14ac:dyDescent="0.2">
      <c r="A58" s="53" t="s">
        <v>62</v>
      </c>
      <c r="B58" s="53" t="s">
        <v>237</v>
      </c>
      <c r="C58" s="54" t="s">
        <v>63</v>
      </c>
      <c r="D58" s="52">
        <v>1</v>
      </c>
      <c r="E58" s="26"/>
      <c r="F58" s="27">
        <v>1116</v>
      </c>
      <c r="G58" s="27">
        <f t="shared" si="0"/>
        <v>1116</v>
      </c>
    </row>
    <row r="59" spans="1:7" ht="20.100000000000001" customHeight="1" x14ac:dyDescent="0.2">
      <c r="A59" s="53" t="s">
        <v>66</v>
      </c>
      <c r="B59" s="53" t="s">
        <v>238</v>
      </c>
      <c r="C59" s="54" t="s">
        <v>67</v>
      </c>
      <c r="D59" s="52">
        <v>1</v>
      </c>
      <c r="E59" s="26"/>
      <c r="F59" s="27">
        <v>1116</v>
      </c>
      <c r="G59" s="27">
        <f t="shared" si="0"/>
        <v>1116</v>
      </c>
    </row>
    <row r="60" spans="1:7" ht="20.100000000000001" customHeight="1" x14ac:dyDescent="0.25">
      <c r="A60" s="56"/>
      <c r="B60" s="53"/>
      <c r="C60" s="54"/>
      <c r="D60" s="55">
        <f>SUM(D56:D59)</f>
        <v>4</v>
      </c>
      <c r="E60" s="26"/>
      <c r="F60" s="27"/>
      <c r="G60" s="27"/>
    </row>
    <row r="61" spans="1:7" ht="20.100000000000001" customHeight="1" x14ac:dyDescent="0.2">
      <c r="A61" s="50" t="s">
        <v>68</v>
      </c>
      <c r="B61" s="50" t="s">
        <v>225</v>
      </c>
      <c r="C61" s="51" t="s">
        <v>69</v>
      </c>
      <c r="D61" s="52">
        <v>1</v>
      </c>
      <c r="E61" s="26"/>
      <c r="F61" s="27">
        <v>1116</v>
      </c>
      <c r="G61" s="27">
        <f t="shared" si="0"/>
        <v>1116</v>
      </c>
    </row>
    <row r="62" spans="1:7" ht="20.100000000000001" customHeight="1" x14ac:dyDescent="0.2">
      <c r="A62" s="50" t="s">
        <v>72</v>
      </c>
      <c r="B62" s="50" t="s">
        <v>251</v>
      </c>
      <c r="C62" s="51" t="s">
        <v>73</v>
      </c>
      <c r="D62" s="52">
        <v>1</v>
      </c>
      <c r="E62" s="26"/>
      <c r="F62" s="27">
        <v>1116</v>
      </c>
      <c r="G62" s="27">
        <f>D62*F62</f>
        <v>1116</v>
      </c>
    </row>
    <row r="63" spans="1:7" ht="20.100000000000001" customHeight="1" x14ac:dyDescent="0.2">
      <c r="A63" s="57" t="s">
        <v>169</v>
      </c>
      <c r="B63" s="50" t="s">
        <v>227</v>
      </c>
      <c r="C63" s="51" t="s">
        <v>76</v>
      </c>
      <c r="D63" s="52">
        <v>1</v>
      </c>
      <c r="E63" s="26"/>
      <c r="F63" s="27">
        <v>1116</v>
      </c>
      <c r="G63" s="27">
        <f>D63*F63</f>
        <v>1116</v>
      </c>
    </row>
    <row r="64" spans="1:7" ht="20.100000000000001" customHeight="1" x14ac:dyDescent="0.2">
      <c r="A64" s="58" t="s">
        <v>79</v>
      </c>
      <c r="B64" s="53" t="s">
        <v>228</v>
      </c>
      <c r="C64" s="54" t="s">
        <v>80</v>
      </c>
      <c r="D64" s="52">
        <v>1</v>
      </c>
      <c r="E64" s="26"/>
      <c r="F64" s="27">
        <v>1116</v>
      </c>
      <c r="G64" s="27">
        <f t="shared" ref="G64" si="1">D64*F64</f>
        <v>1116</v>
      </c>
    </row>
    <row r="65" spans="1:7" ht="20.100000000000001" customHeight="1" x14ac:dyDescent="0.25">
      <c r="A65" s="50"/>
      <c r="B65" s="50"/>
      <c r="C65" s="51"/>
      <c r="D65" s="55">
        <f>SUM(D61:D64)</f>
        <v>4</v>
      </c>
      <c r="E65" s="26"/>
      <c r="F65" s="27"/>
      <c r="G65" s="27"/>
    </row>
    <row r="66" spans="1:7" ht="20.100000000000001" customHeight="1" x14ac:dyDescent="0.2">
      <c r="A66" s="53" t="s">
        <v>70</v>
      </c>
      <c r="B66" s="53" t="s">
        <v>226</v>
      </c>
      <c r="C66" s="54" t="s">
        <v>71</v>
      </c>
      <c r="D66" s="52">
        <v>1</v>
      </c>
      <c r="E66" s="26"/>
      <c r="F66" s="27">
        <v>1116</v>
      </c>
      <c r="G66" s="27">
        <f t="shared" si="0"/>
        <v>1116</v>
      </c>
    </row>
    <row r="67" spans="1:7" ht="20.100000000000001" customHeight="1" x14ac:dyDescent="0.2">
      <c r="A67" s="53" t="s">
        <v>74</v>
      </c>
      <c r="B67" s="53" t="s">
        <v>229</v>
      </c>
      <c r="C67" s="54" t="s">
        <v>75</v>
      </c>
      <c r="D67" s="52">
        <v>1</v>
      </c>
      <c r="E67" s="26"/>
      <c r="F67" s="27">
        <v>1116</v>
      </c>
      <c r="G67" s="27">
        <f t="shared" si="0"/>
        <v>1116</v>
      </c>
    </row>
    <row r="68" spans="1:7" ht="20.100000000000001" customHeight="1" x14ac:dyDescent="0.2">
      <c r="A68" s="58" t="s">
        <v>174</v>
      </c>
      <c r="B68" s="53">
        <v>1703071871</v>
      </c>
      <c r="C68" s="54" t="s">
        <v>77</v>
      </c>
      <c r="D68" s="52">
        <v>1</v>
      </c>
      <c r="E68" s="26"/>
      <c r="F68" s="27">
        <v>1116</v>
      </c>
      <c r="G68" s="27">
        <f t="shared" si="0"/>
        <v>1116</v>
      </c>
    </row>
    <row r="69" spans="1:7" ht="20.100000000000001" customHeight="1" x14ac:dyDescent="0.2">
      <c r="A69" s="57" t="s">
        <v>175</v>
      </c>
      <c r="B69" s="50" t="s">
        <v>230</v>
      </c>
      <c r="C69" s="51" t="s">
        <v>78</v>
      </c>
      <c r="D69" s="52">
        <v>1</v>
      </c>
      <c r="E69" s="26"/>
      <c r="F69" s="27">
        <v>1116</v>
      </c>
      <c r="G69" s="27">
        <f t="shared" si="0"/>
        <v>1116</v>
      </c>
    </row>
    <row r="70" spans="1:7" ht="20.100000000000001" customHeight="1" x14ac:dyDescent="0.25">
      <c r="A70" s="53"/>
      <c r="B70" s="53"/>
      <c r="C70" s="54"/>
      <c r="D70" s="55">
        <f>SUM(D66:D69)</f>
        <v>4</v>
      </c>
      <c r="E70" s="26"/>
      <c r="F70" s="27"/>
      <c r="G70" s="27"/>
    </row>
    <row r="71" spans="1:7" ht="20.100000000000001" customHeight="1" x14ac:dyDescent="0.2">
      <c r="A71" s="50" t="s">
        <v>81</v>
      </c>
      <c r="B71" s="50" t="s">
        <v>245</v>
      </c>
      <c r="C71" s="51" t="s">
        <v>82</v>
      </c>
      <c r="D71" s="52">
        <v>1</v>
      </c>
      <c r="E71" s="26"/>
      <c r="F71" s="27">
        <v>1116</v>
      </c>
      <c r="G71" s="27">
        <f t="shared" si="0"/>
        <v>1116</v>
      </c>
    </row>
    <row r="72" spans="1:7" ht="20.100000000000001" customHeight="1" x14ac:dyDescent="0.2">
      <c r="A72" s="50" t="s">
        <v>85</v>
      </c>
      <c r="B72" s="50" t="s">
        <v>218</v>
      </c>
      <c r="C72" s="51" t="s">
        <v>86</v>
      </c>
      <c r="D72" s="52">
        <v>1</v>
      </c>
      <c r="E72" s="26"/>
      <c r="F72" s="27">
        <v>1116</v>
      </c>
      <c r="G72" s="27">
        <f>D72*F72</f>
        <v>1116</v>
      </c>
    </row>
    <row r="73" spans="1:7" ht="20.100000000000001" customHeight="1" x14ac:dyDescent="0.2">
      <c r="A73" s="50" t="s">
        <v>89</v>
      </c>
      <c r="B73" s="50" t="s">
        <v>219</v>
      </c>
      <c r="C73" s="51" t="s">
        <v>90</v>
      </c>
      <c r="D73" s="52">
        <v>1</v>
      </c>
      <c r="E73" s="26"/>
      <c r="F73" s="27">
        <v>1116</v>
      </c>
      <c r="G73" s="27">
        <f>D73*F73</f>
        <v>1116</v>
      </c>
    </row>
    <row r="74" spans="1:7" ht="20.100000000000001" customHeight="1" x14ac:dyDescent="0.2">
      <c r="A74" s="50" t="s">
        <v>93</v>
      </c>
      <c r="B74" s="50" t="s">
        <v>220</v>
      </c>
      <c r="C74" s="51" t="s">
        <v>94</v>
      </c>
      <c r="D74" s="52">
        <v>1</v>
      </c>
      <c r="E74" s="26"/>
      <c r="F74" s="27">
        <v>1116</v>
      </c>
      <c r="G74" s="27">
        <f>D74*F74</f>
        <v>1116</v>
      </c>
    </row>
    <row r="75" spans="1:7" ht="20.100000000000001" customHeight="1" x14ac:dyDescent="0.25">
      <c r="A75" s="50"/>
      <c r="B75" s="50"/>
      <c r="C75" s="51"/>
      <c r="D75" s="55">
        <f>SUM(D71:D74)</f>
        <v>4</v>
      </c>
      <c r="E75" s="26"/>
      <c r="F75" s="27"/>
      <c r="G75" s="27"/>
    </row>
    <row r="76" spans="1:7" ht="20.100000000000001" customHeight="1" x14ac:dyDescent="0.2">
      <c r="A76" s="53" t="s">
        <v>83</v>
      </c>
      <c r="B76" s="53" t="s">
        <v>221</v>
      </c>
      <c r="C76" s="54" t="s">
        <v>84</v>
      </c>
      <c r="D76" s="52">
        <v>1</v>
      </c>
      <c r="E76" s="26"/>
      <c r="F76" s="27">
        <v>1116</v>
      </c>
      <c r="G76" s="27">
        <f t="shared" si="0"/>
        <v>1116</v>
      </c>
    </row>
    <row r="77" spans="1:7" ht="20.100000000000001" customHeight="1" x14ac:dyDescent="0.2">
      <c r="A77" s="53" t="s">
        <v>87</v>
      </c>
      <c r="B77" s="53" t="s">
        <v>222</v>
      </c>
      <c r="C77" s="54" t="s">
        <v>88</v>
      </c>
      <c r="D77" s="52">
        <v>1</v>
      </c>
      <c r="E77" s="26"/>
      <c r="F77" s="27">
        <v>1116</v>
      </c>
      <c r="G77" s="27">
        <f t="shared" si="0"/>
        <v>1116</v>
      </c>
    </row>
    <row r="78" spans="1:7" ht="20.100000000000001" customHeight="1" x14ac:dyDescent="0.2">
      <c r="A78" s="53" t="s">
        <v>91</v>
      </c>
      <c r="B78" s="53" t="s">
        <v>223</v>
      </c>
      <c r="C78" s="54" t="s">
        <v>92</v>
      </c>
      <c r="D78" s="52">
        <v>1</v>
      </c>
      <c r="E78" s="26"/>
      <c r="F78" s="27">
        <v>1116</v>
      </c>
      <c r="G78" s="27">
        <f t="shared" si="0"/>
        <v>1116</v>
      </c>
    </row>
    <row r="79" spans="1:7" ht="20.100000000000001" customHeight="1" x14ac:dyDescent="0.2">
      <c r="A79" s="53" t="s">
        <v>95</v>
      </c>
      <c r="B79" s="53" t="s">
        <v>224</v>
      </c>
      <c r="C79" s="54" t="s">
        <v>96</v>
      </c>
      <c r="D79" s="52">
        <v>1</v>
      </c>
      <c r="E79" s="26"/>
      <c r="F79" s="27">
        <v>1116</v>
      </c>
      <c r="G79" s="27">
        <f t="shared" si="0"/>
        <v>1116</v>
      </c>
    </row>
    <row r="80" spans="1:7" ht="20.100000000000001" customHeight="1" x14ac:dyDescent="0.25">
      <c r="A80" s="59"/>
      <c r="B80" s="59"/>
      <c r="C80" s="60"/>
      <c r="D80" s="55">
        <f>SUM(D71:D79)</f>
        <v>12</v>
      </c>
      <c r="E80" s="26"/>
      <c r="F80" s="27"/>
      <c r="G80" s="27"/>
    </row>
    <row r="81" spans="1:9" ht="20.100000000000001" customHeight="1" x14ac:dyDescent="0.2">
      <c r="A81" s="50" t="s">
        <v>97</v>
      </c>
      <c r="B81" s="50" t="s">
        <v>98</v>
      </c>
      <c r="C81" s="61" t="s">
        <v>99</v>
      </c>
      <c r="D81" s="52">
        <v>1</v>
      </c>
      <c r="E81" s="26"/>
      <c r="F81" s="27">
        <v>336</v>
      </c>
      <c r="G81" s="27">
        <f t="shared" si="0"/>
        <v>336</v>
      </c>
    </row>
    <row r="82" spans="1:9" ht="20.100000000000001" customHeight="1" x14ac:dyDescent="0.2">
      <c r="A82" s="53" t="s">
        <v>100</v>
      </c>
      <c r="B82" s="53" t="s">
        <v>101</v>
      </c>
      <c r="C82" s="62" t="s">
        <v>102</v>
      </c>
      <c r="D82" s="52">
        <v>1</v>
      </c>
      <c r="E82" s="26"/>
      <c r="F82" s="27">
        <v>336</v>
      </c>
      <c r="G82" s="27">
        <f t="shared" si="0"/>
        <v>336</v>
      </c>
    </row>
    <row r="83" spans="1:9" ht="20.100000000000001" customHeight="1" x14ac:dyDescent="0.2">
      <c r="A83" s="50" t="s">
        <v>103</v>
      </c>
      <c r="B83" s="50" t="s">
        <v>104</v>
      </c>
      <c r="C83" s="61" t="s">
        <v>105</v>
      </c>
      <c r="D83" s="52">
        <v>1</v>
      </c>
      <c r="E83" s="26"/>
      <c r="F83" s="27">
        <v>336</v>
      </c>
      <c r="G83" s="27">
        <f t="shared" si="0"/>
        <v>336</v>
      </c>
    </row>
    <row r="84" spans="1:9" ht="20.100000000000001" customHeight="1" x14ac:dyDescent="0.2">
      <c r="A84" s="53" t="s">
        <v>106</v>
      </c>
      <c r="B84" s="53" t="s">
        <v>244</v>
      </c>
      <c r="C84" s="62" t="s">
        <v>107</v>
      </c>
      <c r="D84" s="52">
        <v>1</v>
      </c>
      <c r="E84" s="26"/>
      <c r="F84" s="27">
        <v>336</v>
      </c>
      <c r="G84" s="27">
        <f t="shared" si="0"/>
        <v>336</v>
      </c>
      <c r="I84" s="9" t="s">
        <v>314</v>
      </c>
    </row>
    <row r="85" spans="1:9" ht="20.100000000000001" customHeight="1" x14ac:dyDescent="0.2">
      <c r="A85" s="50" t="s">
        <v>108</v>
      </c>
      <c r="B85" s="50" t="s">
        <v>311</v>
      </c>
      <c r="C85" s="61" t="s">
        <v>109</v>
      </c>
      <c r="D85" s="52">
        <v>1</v>
      </c>
      <c r="E85" s="26"/>
      <c r="F85" s="27">
        <v>336</v>
      </c>
      <c r="G85" s="27">
        <f t="shared" si="0"/>
        <v>336</v>
      </c>
    </row>
    <row r="86" spans="1:9" ht="20.100000000000001" customHeight="1" x14ac:dyDescent="0.2">
      <c r="A86" s="53" t="s">
        <v>110</v>
      </c>
      <c r="B86" s="53" t="s">
        <v>312</v>
      </c>
      <c r="C86" s="62" t="s">
        <v>111</v>
      </c>
      <c r="D86" s="52">
        <v>1</v>
      </c>
      <c r="E86" s="26"/>
      <c r="F86" s="27">
        <v>336</v>
      </c>
      <c r="G86" s="27">
        <f t="shared" si="0"/>
        <v>336</v>
      </c>
    </row>
    <row r="87" spans="1:9" ht="20.100000000000001" customHeight="1" x14ac:dyDescent="0.2">
      <c r="A87" s="50" t="s">
        <v>112</v>
      </c>
      <c r="B87" s="50" t="s">
        <v>306</v>
      </c>
      <c r="C87" s="61" t="s">
        <v>113</v>
      </c>
      <c r="D87" s="52">
        <v>1</v>
      </c>
      <c r="E87" s="26"/>
      <c r="F87" s="27">
        <v>336</v>
      </c>
      <c r="G87" s="27">
        <f t="shared" si="0"/>
        <v>336</v>
      </c>
    </row>
    <row r="88" spans="1:9" ht="20.100000000000001" customHeight="1" x14ac:dyDescent="0.2">
      <c r="A88" s="53" t="s">
        <v>114</v>
      </c>
      <c r="B88" s="53" t="s">
        <v>243</v>
      </c>
      <c r="C88" s="62" t="s">
        <v>115</v>
      </c>
      <c r="D88" s="52">
        <v>1</v>
      </c>
      <c r="E88" s="26"/>
      <c r="F88" s="27">
        <v>336</v>
      </c>
      <c r="G88" s="27">
        <f t="shared" si="0"/>
        <v>336</v>
      </c>
    </row>
    <row r="89" spans="1:9" ht="20.100000000000001" customHeight="1" x14ac:dyDescent="0.2">
      <c r="A89" s="50" t="s">
        <v>116</v>
      </c>
      <c r="B89" s="50" t="s">
        <v>308</v>
      </c>
      <c r="C89" s="61" t="s">
        <v>117</v>
      </c>
      <c r="D89" s="52">
        <v>1</v>
      </c>
      <c r="E89" s="26"/>
      <c r="F89" s="27">
        <v>336</v>
      </c>
      <c r="G89" s="27">
        <f t="shared" si="0"/>
        <v>336</v>
      </c>
    </row>
    <row r="90" spans="1:9" ht="20.100000000000001" customHeight="1" x14ac:dyDescent="0.2">
      <c r="A90" s="53" t="s">
        <v>118</v>
      </c>
      <c r="B90" s="53" t="s">
        <v>119</v>
      </c>
      <c r="C90" s="62" t="s">
        <v>120</v>
      </c>
      <c r="D90" s="52">
        <v>0</v>
      </c>
      <c r="E90" s="26"/>
      <c r="F90" s="27">
        <v>336</v>
      </c>
      <c r="G90" s="27">
        <f t="shared" si="0"/>
        <v>0</v>
      </c>
    </row>
    <row r="91" spans="1:9" ht="20.100000000000001" customHeight="1" x14ac:dyDescent="0.25">
      <c r="A91" s="59"/>
      <c r="B91" s="59"/>
      <c r="C91" s="60"/>
      <c r="D91" s="55">
        <f>SUM(D81:D90)</f>
        <v>9</v>
      </c>
      <c r="E91" s="26"/>
      <c r="F91" s="27"/>
      <c r="G91" s="27"/>
    </row>
    <row r="92" spans="1:9" ht="20.100000000000001" customHeight="1" x14ac:dyDescent="0.2">
      <c r="A92" s="53" t="s">
        <v>121</v>
      </c>
      <c r="B92" s="53" t="s">
        <v>176</v>
      </c>
      <c r="C92" s="62" t="s">
        <v>177</v>
      </c>
      <c r="D92" s="52">
        <v>2</v>
      </c>
      <c r="E92" s="26"/>
      <c r="F92" s="27">
        <v>96</v>
      </c>
      <c r="G92" s="27">
        <f t="shared" si="0"/>
        <v>192</v>
      </c>
    </row>
    <row r="93" spans="1:9" ht="20.100000000000001" customHeight="1" x14ac:dyDescent="0.2">
      <c r="A93" s="50" t="s">
        <v>123</v>
      </c>
      <c r="B93" s="50" t="s">
        <v>205</v>
      </c>
      <c r="C93" s="61" t="s">
        <v>178</v>
      </c>
      <c r="D93" s="52">
        <v>2</v>
      </c>
      <c r="E93" s="26"/>
      <c r="F93" s="27">
        <v>96</v>
      </c>
      <c r="G93" s="27">
        <f t="shared" si="0"/>
        <v>192</v>
      </c>
    </row>
    <row r="94" spans="1:9" ht="20.100000000000001" customHeight="1" x14ac:dyDescent="0.2">
      <c r="A94" s="53" t="s">
        <v>124</v>
      </c>
      <c r="B94" s="53" t="s">
        <v>307</v>
      </c>
      <c r="C94" s="62" t="s">
        <v>179</v>
      </c>
      <c r="D94" s="52">
        <v>2</v>
      </c>
      <c r="E94" s="26"/>
      <c r="F94" s="27">
        <v>96</v>
      </c>
      <c r="G94" s="27">
        <f t="shared" si="0"/>
        <v>192</v>
      </c>
    </row>
    <row r="95" spans="1:9" ht="20.100000000000001" customHeight="1" x14ac:dyDescent="0.2">
      <c r="A95" s="50" t="s">
        <v>125</v>
      </c>
      <c r="B95" s="50" t="s">
        <v>180</v>
      </c>
      <c r="C95" s="61" t="s">
        <v>181</v>
      </c>
      <c r="D95" s="52">
        <v>2</v>
      </c>
      <c r="E95" s="26"/>
      <c r="F95" s="27">
        <v>96</v>
      </c>
      <c r="G95" s="27">
        <f t="shared" si="0"/>
        <v>192</v>
      </c>
      <c r="I95" s="9" t="s">
        <v>314</v>
      </c>
    </row>
    <row r="96" spans="1:9" ht="20.100000000000001" customHeight="1" x14ac:dyDescent="0.2">
      <c r="A96" s="53" t="s">
        <v>126</v>
      </c>
      <c r="B96" s="53" t="s">
        <v>182</v>
      </c>
      <c r="C96" s="62" t="s">
        <v>183</v>
      </c>
      <c r="D96" s="52">
        <v>2</v>
      </c>
      <c r="E96" s="26"/>
      <c r="F96" s="27">
        <v>96</v>
      </c>
      <c r="G96" s="27">
        <f t="shared" ref="G96" si="2">D96*F96</f>
        <v>192</v>
      </c>
    </row>
    <row r="97" spans="1:7" ht="20.100000000000001" customHeight="1" x14ac:dyDescent="0.2">
      <c r="A97" s="50" t="s">
        <v>127</v>
      </c>
      <c r="B97" s="50" t="s">
        <v>250</v>
      </c>
      <c r="C97" s="61" t="s">
        <v>208</v>
      </c>
      <c r="D97" s="52">
        <v>2</v>
      </c>
      <c r="E97" s="26"/>
      <c r="F97" s="27">
        <v>96</v>
      </c>
      <c r="G97" s="27">
        <f t="shared" ref="G97:G104" si="3">D97*F97</f>
        <v>192</v>
      </c>
    </row>
    <row r="98" spans="1:7" ht="20.100000000000001" customHeight="1" x14ac:dyDescent="0.2">
      <c r="A98" s="53" t="s">
        <v>129</v>
      </c>
      <c r="B98" s="53" t="s">
        <v>128</v>
      </c>
      <c r="C98" s="62" t="s">
        <v>184</v>
      </c>
      <c r="D98" s="52">
        <v>2</v>
      </c>
      <c r="E98" s="26"/>
      <c r="F98" s="27">
        <v>96</v>
      </c>
      <c r="G98" s="27">
        <f t="shared" si="3"/>
        <v>192</v>
      </c>
    </row>
    <row r="99" spans="1:7" ht="20.100000000000001" customHeight="1" x14ac:dyDescent="0.2">
      <c r="A99" s="50" t="s">
        <v>130</v>
      </c>
      <c r="B99" s="50" t="s">
        <v>131</v>
      </c>
      <c r="C99" s="62" t="s">
        <v>212</v>
      </c>
      <c r="D99" s="52">
        <v>2</v>
      </c>
      <c r="E99" s="26"/>
      <c r="F99" s="27">
        <v>96</v>
      </c>
      <c r="G99" s="27">
        <f t="shared" si="3"/>
        <v>192</v>
      </c>
    </row>
    <row r="100" spans="1:7" ht="20.100000000000001" customHeight="1" x14ac:dyDescent="0.2">
      <c r="A100" s="53" t="s">
        <v>132</v>
      </c>
      <c r="B100" s="53" t="s">
        <v>133</v>
      </c>
      <c r="C100" s="62" t="s">
        <v>185</v>
      </c>
      <c r="D100" s="52">
        <v>2</v>
      </c>
      <c r="E100" s="26"/>
      <c r="F100" s="27">
        <v>96</v>
      </c>
      <c r="G100" s="27">
        <f t="shared" si="3"/>
        <v>192</v>
      </c>
    </row>
    <row r="101" spans="1:7" ht="20.100000000000001" customHeight="1" x14ac:dyDescent="0.2">
      <c r="A101" s="50" t="s">
        <v>134</v>
      </c>
      <c r="B101" s="50" t="s">
        <v>122</v>
      </c>
      <c r="C101" s="61" t="s">
        <v>186</v>
      </c>
      <c r="D101" s="52">
        <v>2</v>
      </c>
      <c r="E101" s="26"/>
      <c r="F101" s="27">
        <v>96</v>
      </c>
      <c r="G101" s="27">
        <f t="shared" si="3"/>
        <v>192</v>
      </c>
    </row>
    <row r="102" spans="1:7" ht="20.100000000000001" customHeight="1" x14ac:dyDescent="0.2">
      <c r="A102" s="53" t="s">
        <v>135</v>
      </c>
      <c r="B102" s="53" t="s">
        <v>122</v>
      </c>
      <c r="C102" s="62" t="s">
        <v>187</v>
      </c>
      <c r="D102" s="52">
        <v>2</v>
      </c>
      <c r="E102" s="26"/>
      <c r="F102" s="27">
        <v>96</v>
      </c>
      <c r="G102" s="27">
        <f t="shared" si="3"/>
        <v>192</v>
      </c>
    </row>
    <row r="103" spans="1:7" ht="20.100000000000001" customHeight="1" x14ac:dyDescent="0.2">
      <c r="A103" s="50" t="s">
        <v>136</v>
      </c>
      <c r="B103" s="50" t="s">
        <v>137</v>
      </c>
      <c r="C103" s="61" t="s">
        <v>188</v>
      </c>
      <c r="D103" s="52">
        <v>2</v>
      </c>
      <c r="E103" s="26"/>
      <c r="F103" s="27">
        <v>96</v>
      </c>
      <c r="G103" s="27">
        <f t="shared" si="3"/>
        <v>192</v>
      </c>
    </row>
    <row r="104" spans="1:7" ht="20.100000000000001" customHeight="1" x14ac:dyDescent="0.2">
      <c r="A104" s="53" t="s">
        <v>138</v>
      </c>
      <c r="B104" s="53" t="s">
        <v>122</v>
      </c>
      <c r="C104" s="62" t="s">
        <v>189</v>
      </c>
      <c r="D104" s="52">
        <v>2</v>
      </c>
      <c r="E104" s="26"/>
      <c r="F104" s="27">
        <v>96</v>
      </c>
      <c r="G104" s="27">
        <f t="shared" si="3"/>
        <v>192</v>
      </c>
    </row>
    <row r="105" spans="1:7" ht="20.100000000000001" customHeight="1" x14ac:dyDescent="0.25">
      <c r="A105" s="62"/>
      <c r="B105" s="62"/>
      <c r="C105" s="62"/>
      <c r="D105" s="55">
        <f>SUM(D92:D104)</f>
        <v>26</v>
      </c>
      <c r="E105" s="26"/>
      <c r="F105" s="28"/>
      <c r="G105" s="29"/>
    </row>
    <row r="106" spans="1:7" ht="20.100000000000001" customHeight="1" x14ac:dyDescent="0.25">
      <c r="A106" s="30"/>
      <c r="B106" s="30"/>
      <c r="C106" s="30"/>
      <c r="D106" s="31"/>
      <c r="F106" s="92" t="s">
        <v>139</v>
      </c>
      <c r="G106" s="29">
        <f>SUM(G29:G105)</f>
        <v>50160</v>
      </c>
    </row>
    <row r="107" spans="1:7" ht="20.100000000000001" customHeight="1" x14ac:dyDescent="0.25">
      <c r="A107" s="30"/>
      <c r="B107" s="30"/>
      <c r="C107" s="30"/>
      <c r="D107" s="31"/>
      <c r="F107" s="93" t="s">
        <v>140</v>
      </c>
      <c r="G107" s="29">
        <f>+G106*0.12</f>
        <v>6019.2</v>
      </c>
    </row>
    <row r="108" spans="1:7" ht="20.100000000000001" customHeight="1" x14ac:dyDescent="0.25">
      <c r="A108" s="30"/>
      <c r="B108" s="30"/>
      <c r="C108" s="30"/>
      <c r="D108" s="31"/>
      <c r="F108" s="92" t="s">
        <v>141</v>
      </c>
      <c r="G108" s="29">
        <f>+G106+G107</f>
        <v>56179.199999999997</v>
      </c>
    </row>
    <row r="109" spans="1:7" ht="20.100000000000001" customHeight="1" x14ac:dyDescent="0.25">
      <c r="A109" s="30"/>
      <c r="B109" s="30"/>
      <c r="C109" s="30"/>
      <c r="D109" s="31"/>
      <c r="F109" s="32"/>
      <c r="G109" s="33"/>
    </row>
    <row r="110" spans="1:7" ht="20.100000000000001" customHeight="1" x14ac:dyDescent="0.25">
      <c r="A110" s="30"/>
      <c r="B110" s="30"/>
      <c r="C110" s="30"/>
      <c r="D110" s="31"/>
      <c r="F110" s="32"/>
      <c r="G110" s="33"/>
    </row>
    <row r="111" spans="1:7" ht="20.100000000000001" customHeight="1" x14ac:dyDescent="0.25">
      <c r="A111" s="30"/>
      <c r="B111" s="30"/>
      <c r="C111" s="30"/>
      <c r="D111" s="31"/>
      <c r="F111" s="32"/>
      <c r="G111" s="33"/>
    </row>
    <row r="112" spans="1:7" ht="20.100000000000001" customHeight="1" x14ac:dyDescent="0.25">
      <c r="A112" s="30"/>
      <c r="B112" s="30"/>
      <c r="C112" s="30"/>
      <c r="D112" s="31"/>
      <c r="F112" s="32"/>
      <c r="G112" s="33"/>
    </row>
    <row r="113" spans="1:7" ht="20.100000000000001" customHeight="1" x14ac:dyDescent="0.25">
      <c r="A113" s="34"/>
      <c r="B113" s="34"/>
      <c r="C113" s="35"/>
      <c r="D113" s="36"/>
      <c r="F113" s="32"/>
      <c r="G113" s="33"/>
    </row>
    <row r="114" spans="1:7" ht="20.100000000000001" customHeight="1" x14ac:dyDescent="0.25">
      <c r="A114" s="37"/>
      <c r="B114" s="82"/>
      <c r="C114" s="83" t="s">
        <v>168</v>
      </c>
      <c r="D114" s="39"/>
      <c r="F114" s="40"/>
      <c r="G114" s="41"/>
    </row>
    <row r="115" spans="1:7" s="42" customFormat="1" ht="18" x14ac:dyDescent="0.25">
      <c r="B115" s="83" t="s">
        <v>142</v>
      </c>
      <c r="C115" s="83" t="s">
        <v>143</v>
      </c>
      <c r="D115" s="38"/>
    </row>
    <row r="116" spans="1:7" s="42" customFormat="1" ht="18" x14ac:dyDescent="0.25">
      <c r="B116" s="26"/>
      <c r="C116" s="83" t="s">
        <v>144</v>
      </c>
      <c r="D116" s="38"/>
    </row>
    <row r="117" spans="1:7" s="42" customFormat="1" ht="18" x14ac:dyDescent="0.25">
      <c r="B117" s="84">
        <v>1</v>
      </c>
      <c r="C117" s="26" t="s">
        <v>261</v>
      </c>
      <c r="D117" s="43"/>
    </row>
    <row r="118" spans="1:7" s="42" customFormat="1" ht="18" x14ac:dyDescent="0.25">
      <c r="B118" s="84">
        <v>1</v>
      </c>
      <c r="C118" s="26" t="s">
        <v>262</v>
      </c>
      <c r="D118" s="43"/>
    </row>
    <row r="119" spans="1:7" s="42" customFormat="1" ht="18" x14ac:dyDescent="0.25">
      <c r="B119" s="84">
        <v>1</v>
      </c>
      <c r="C119" s="85" t="s">
        <v>263</v>
      </c>
      <c r="D119" s="43"/>
    </row>
    <row r="120" spans="1:7" s="42" customFormat="1" ht="18" x14ac:dyDescent="0.25">
      <c r="B120" s="84">
        <v>1</v>
      </c>
      <c r="C120" s="47" t="s">
        <v>264</v>
      </c>
      <c r="D120" s="43"/>
    </row>
    <row r="121" spans="1:7" customFormat="1" ht="18" x14ac:dyDescent="0.25">
      <c r="B121" s="84">
        <v>1</v>
      </c>
      <c r="C121" s="47" t="s">
        <v>265</v>
      </c>
      <c r="D121" s="43"/>
    </row>
    <row r="122" spans="1:7" customFormat="1" ht="18" x14ac:dyDescent="0.25">
      <c r="B122" s="84">
        <v>1</v>
      </c>
      <c r="C122" s="47" t="s">
        <v>266</v>
      </c>
      <c r="D122" s="43"/>
    </row>
    <row r="123" spans="1:7" s="42" customFormat="1" ht="18" x14ac:dyDescent="0.25">
      <c r="B123" s="84">
        <v>1</v>
      </c>
      <c r="C123" s="47" t="s">
        <v>272</v>
      </c>
      <c r="D123" s="43"/>
    </row>
    <row r="124" spans="1:7" s="42" customFormat="1" ht="18" x14ac:dyDescent="0.25">
      <c r="B124" s="84">
        <v>1</v>
      </c>
      <c r="C124" s="26" t="s">
        <v>267</v>
      </c>
      <c r="D124" s="43"/>
    </row>
    <row r="125" spans="1:7" s="45" customFormat="1" ht="20.100000000000001" customHeight="1" x14ac:dyDescent="0.25">
      <c r="A125" s="44"/>
      <c r="B125" s="84">
        <v>2</v>
      </c>
      <c r="C125" s="26" t="s">
        <v>268</v>
      </c>
      <c r="D125" s="43"/>
    </row>
    <row r="126" spans="1:7" s="45" customFormat="1" ht="20.100000000000001" customHeight="1" x14ac:dyDescent="0.25">
      <c r="A126" s="42"/>
      <c r="B126" s="84">
        <v>1</v>
      </c>
      <c r="C126" s="26" t="s">
        <v>269</v>
      </c>
      <c r="D126" s="43"/>
    </row>
    <row r="127" spans="1:7" ht="20.100000000000001" customHeight="1" x14ac:dyDescent="0.25">
      <c r="B127" s="84">
        <v>1</v>
      </c>
      <c r="C127" s="26" t="s">
        <v>270</v>
      </c>
      <c r="D127" s="43"/>
    </row>
    <row r="128" spans="1:7" ht="20.100000000000001" customHeight="1" x14ac:dyDescent="0.25">
      <c r="B128" s="84">
        <v>2</v>
      </c>
      <c r="C128" s="26" t="s">
        <v>271</v>
      </c>
      <c r="D128" s="43"/>
    </row>
    <row r="129" spans="2:4" ht="20.100000000000001" customHeight="1" x14ac:dyDescent="0.25">
      <c r="B129" s="83">
        <f>SUM(B117:B128)</f>
        <v>14</v>
      </c>
      <c r="C129" s="26"/>
      <c r="D129" s="43"/>
    </row>
    <row r="130" spans="2:4" ht="25.5" customHeight="1" x14ac:dyDescent="0.25">
      <c r="B130" s="26"/>
      <c r="C130" s="83" t="s">
        <v>145</v>
      </c>
      <c r="D130" s="43"/>
    </row>
    <row r="131" spans="2:4" ht="20.100000000000001" customHeight="1" x14ac:dyDescent="0.25">
      <c r="B131" s="84">
        <v>1</v>
      </c>
      <c r="C131" s="85" t="s">
        <v>273</v>
      </c>
      <c r="D131" s="43"/>
    </row>
    <row r="132" spans="2:4" ht="20.100000000000001" customHeight="1" x14ac:dyDescent="0.25">
      <c r="B132" s="84">
        <v>1</v>
      </c>
      <c r="C132" s="85" t="s">
        <v>274</v>
      </c>
      <c r="D132" s="43"/>
    </row>
    <row r="133" spans="2:4" ht="18.75" customHeight="1" x14ac:dyDescent="0.25">
      <c r="B133" s="84">
        <v>1</v>
      </c>
      <c r="C133" s="85" t="s">
        <v>275</v>
      </c>
      <c r="D133" s="43"/>
    </row>
    <row r="134" spans="2:4" ht="23.25" customHeight="1" x14ac:dyDescent="0.25">
      <c r="B134" s="84">
        <v>2</v>
      </c>
      <c r="C134" s="85" t="s">
        <v>276</v>
      </c>
      <c r="D134" s="43"/>
    </row>
    <row r="135" spans="2:4" ht="24" customHeight="1" x14ac:dyDescent="0.25">
      <c r="B135" s="84">
        <v>2</v>
      </c>
      <c r="C135" s="85" t="s">
        <v>277</v>
      </c>
      <c r="D135" s="43"/>
    </row>
    <row r="136" spans="2:4" ht="20.100000000000001" customHeight="1" x14ac:dyDescent="0.25">
      <c r="B136" s="84">
        <v>1</v>
      </c>
      <c r="C136" s="85" t="s">
        <v>278</v>
      </c>
      <c r="D136" s="43"/>
    </row>
    <row r="137" spans="2:4" ht="20.100000000000001" customHeight="1" x14ac:dyDescent="0.25">
      <c r="B137" s="84">
        <v>1</v>
      </c>
      <c r="C137" s="85" t="s">
        <v>279</v>
      </c>
      <c r="D137" s="43"/>
    </row>
    <row r="138" spans="2:4" ht="20.100000000000001" customHeight="1" x14ac:dyDescent="0.25">
      <c r="B138" s="84">
        <v>1</v>
      </c>
      <c r="C138" s="85" t="s">
        <v>280</v>
      </c>
      <c r="D138" s="43"/>
    </row>
    <row r="139" spans="2:4" ht="20.100000000000001" customHeight="1" x14ac:dyDescent="0.25">
      <c r="B139" s="84">
        <v>1</v>
      </c>
      <c r="C139" s="85" t="s">
        <v>281</v>
      </c>
      <c r="D139" s="46"/>
    </row>
    <row r="140" spans="2:4" ht="20.100000000000001" customHeight="1" x14ac:dyDescent="0.25">
      <c r="B140" s="84">
        <v>1</v>
      </c>
      <c r="C140" s="85" t="s">
        <v>282</v>
      </c>
      <c r="D140" s="43"/>
    </row>
    <row r="141" spans="2:4" ht="20.100000000000001" customHeight="1" x14ac:dyDescent="0.25">
      <c r="B141" s="84">
        <v>1</v>
      </c>
      <c r="C141" s="85" t="s">
        <v>283</v>
      </c>
      <c r="D141" s="43"/>
    </row>
    <row r="142" spans="2:4" ht="20.100000000000001" customHeight="1" x14ac:dyDescent="0.25">
      <c r="B142" s="84">
        <v>1</v>
      </c>
      <c r="C142" s="85" t="s">
        <v>284</v>
      </c>
      <c r="D142" s="43"/>
    </row>
    <row r="143" spans="2:4" ht="20.100000000000001" customHeight="1" x14ac:dyDescent="0.25">
      <c r="B143" s="84">
        <v>1</v>
      </c>
      <c r="C143" s="85" t="s">
        <v>285</v>
      </c>
      <c r="D143" s="43"/>
    </row>
    <row r="144" spans="2:4" ht="20.100000000000001" customHeight="1" x14ac:dyDescent="0.25">
      <c r="B144" s="84">
        <v>1</v>
      </c>
      <c r="C144" s="85" t="s">
        <v>286</v>
      </c>
      <c r="D144" s="43"/>
    </row>
    <row r="145" spans="2:4" ht="20.100000000000001" customHeight="1" x14ac:dyDescent="0.25">
      <c r="B145" s="83">
        <f>SUM(B131:B144)</f>
        <v>16</v>
      </c>
      <c r="C145" s="85"/>
      <c r="D145" s="43"/>
    </row>
    <row r="146" spans="2:4" ht="20.100000000000001" customHeight="1" x14ac:dyDescent="0.25">
      <c r="B146" s="26"/>
      <c r="C146" s="83" t="s">
        <v>146</v>
      </c>
      <c r="D146" s="43"/>
    </row>
    <row r="147" spans="2:4" ht="20.100000000000001" customHeight="1" x14ac:dyDescent="0.25">
      <c r="B147" s="84">
        <v>1</v>
      </c>
      <c r="C147" s="47" t="s">
        <v>287</v>
      </c>
      <c r="D147" s="43"/>
    </row>
    <row r="148" spans="2:4" ht="20.100000000000001" customHeight="1" x14ac:dyDescent="0.25">
      <c r="B148" s="84">
        <v>1</v>
      </c>
      <c r="C148" s="47" t="s">
        <v>288</v>
      </c>
      <c r="D148" s="43"/>
    </row>
    <row r="149" spans="2:4" ht="20.100000000000001" customHeight="1" x14ac:dyDescent="0.25">
      <c r="B149" s="84">
        <v>1</v>
      </c>
      <c r="C149" s="47" t="s">
        <v>289</v>
      </c>
      <c r="D149" s="43"/>
    </row>
    <row r="150" spans="2:4" ht="20.100000000000001" customHeight="1" x14ac:dyDescent="0.25">
      <c r="B150" s="84">
        <v>1</v>
      </c>
      <c r="C150" s="47" t="s">
        <v>290</v>
      </c>
      <c r="D150" s="43"/>
    </row>
    <row r="151" spans="2:4" ht="20.100000000000001" customHeight="1" x14ac:dyDescent="0.25">
      <c r="B151" s="84">
        <v>2</v>
      </c>
      <c r="C151" s="47" t="s">
        <v>291</v>
      </c>
      <c r="D151" s="38"/>
    </row>
    <row r="152" spans="2:4" ht="20.100000000000001" customHeight="1" x14ac:dyDescent="0.25">
      <c r="B152" s="84">
        <v>1</v>
      </c>
      <c r="C152" s="47" t="s">
        <v>298</v>
      </c>
      <c r="D152" s="38"/>
    </row>
    <row r="153" spans="2:4" ht="20.100000000000001" customHeight="1" x14ac:dyDescent="0.25">
      <c r="B153" s="84">
        <v>1</v>
      </c>
      <c r="C153" s="47" t="s">
        <v>292</v>
      </c>
      <c r="D153" s="43"/>
    </row>
    <row r="154" spans="2:4" ht="20.100000000000001" customHeight="1" x14ac:dyDescent="0.25">
      <c r="B154" s="84">
        <v>1</v>
      </c>
      <c r="C154" s="47" t="s">
        <v>293</v>
      </c>
      <c r="D154" s="43"/>
    </row>
    <row r="155" spans="2:4" ht="20.100000000000001" customHeight="1" x14ac:dyDescent="0.25">
      <c r="B155" s="84" t="s">
        <v>299</v>
      </c>
      <c r="C155" s="47" t="s">
        <v>294</v>
      </c>
      <c r="D155" s="43"/>
    </row>
    <row r="156" spans="2:4" ht="20.100000000000001" customHeight="1" x14ac:dyDescent="0.25">
      <c r="B156" s="84">
        <v>1</v>
      </c>
      <c r="C156" s="47" t="s">
        <v>295</v>
      </c>
      <c r="D156" s="43"/>
    </row>
    <row r="157" spans="2:4" ht="20.100000000000001" customHeight="1" x14ac:dyDescent="0.25">
      <c r="B157" s="84">
        <v>1</v>
      </c>
      <c r="C157" s="47" t="s">
        <v>296</v>
      </c>
      <c r="D157" s="43"/>
    </row>
    <row r="158" spans="2:4" ht="20.100000000000001" customHeight="1" x14ac:dyDescent="0.25">
      <c r="B158" s="84">
        <v>1</v>
      </c>
      <c r="C158" s="47" t="s">
        <v>297</v>
      </c>
      <c r="D158" s="43"/>
    </row>
    <row r="159" spans="2:4" ht="20.100000000000001" customHeight="1" x14ac:dyDescent="0.25">
      <c r="B159" s="83">
        <v>15</v>
      </c>
      <c r="C159" s="47"/>
      <c r="D159" s="43"/>
    </row>
    <row r="160" spans="2:4" ht="20.100000000000001" customHeight="1" x14ac:dyDescent="0.25">
      <c r="B160" s="26"/>
      <c r="C160" s="83" t="s">
        <v>147</v>
      </c>
      <c r="D160" s="43"/>
    </row>
    <row r="161" spans="2:4" ht="20.100000000000001" customHeight="1" x14ac:dyDescent="0.25">
      <c r="B161" s="84">
        <v>1</v>
      </c>
      <c r="C161" s="85" t="s">
        <v>300</v>
      </c>
      <c r="D161" s="43"/>
    </row>
    <row r="162" spans="2:4" ht="20.100000000000001" customHeight="1" x14ac:dyDescent="0.25">
      <c r="B162" s="84">
        <v>2</v>
      </c>
      <c r="C162" s="85" t="s">
        <v>301</v>
      </c>
      <c r="D162" s="43"/>
    </row>
    <row r="163" spans="2:4" ht="20.100000000000001" customHeight="1" x14ac:dyDescent="0.25">
      <c r="B163" s="84">
        <v>1</v>
      </c>
      <c r="C163" s="85" t="s">
        <v>302</v>
      </c>
      <c r="D163" s="43"/>
    </row>
    <row r="164" spans="2:4" ht="20.100000000000001" customHeight="1" x14ac:dyDescent="0.25">
      <c r="B164" s="84">
        <v>1</v>
      </c>
      <c r="C164" s="85" t="s">
        <v>303</v>
      </c>
      <c r="D164" s="38"/>
    </row>
    <row r="165" spans="2:4" ht="20.100000000000001" customHeight="1" x14ac:dyDescent="0.25">
      <c r="B165" s="84">
        <v>3</v>
      </c>
      <c r="C165" s="85" t="s">
        <v>148</v>
      </c>
      <c r="D165" s="43"/>
    </row>
    <row r="166" spans="2:4" ht="20.100000000000001" customHeight="1" x14ac:dyDescent="0.25">
      <c r="B166" s="84">
        <v>1</v>
      </c>
      <c r="C166" s="85" t="s">
        <v>149</v>
      </c>
      <c r="D166" s="43"/>
    </row>
    <row r="167" spans="2:4" ht="20.100000000000001" customHeight="1" x14ac:dyDescent="0.25">
      <c r="B167" s="84">
        <v>1</v>
      </c>
      <c r="C167" s="85" t="s">
        <v>304</v>
      </c>
      <c r="D167" s="43"/>
    </row>
    <row r="168" spans="2:4" ht="20.100000000000001" customHeight="1" x14ac:dyDescent="0.25">
      <c r="B168" s="84">
        <v>1</v>
      </c>
      <c r="C168" s="85" t="s">
        <v>150</v>
      </c>
      <c r="D168" s="43"/>
    </row>
    <row r="169" spans="2:4" ht="20.100000000000001" customHeight="1" x14ac:dyDescent="0.25">
      <c r="B169" s="84">
        <v>1</v>
      </c>
      <c r="C169" s="85" t="s">
        <v>152</v>
      </c>
      <c r="D169" s="43"/>
    </row>
    <row r="170" spans="2:4" ht="20.100000000000001" customHeight="1" x14ac:dyDescent="0.25">
      <c r="B170" s="84">
        <v>1</v>
      </c>
      <c r="C170" s="85" t="s">
        <v>151</v>
      </c>
      <c r="D170" s="43"/>
    </row>
    <row r="171" spans="2:4" ht="20.100000000000001" customHeight="1" x14ac:dyDescent="0.25">
      <c r="B171" s="84">
        <v>1</v>
      </c>
      <c r="C171" s="85" t="s">
        <v>153</v>
      </c>
      <c r="D171" s="46"/>
    </row>
    <row r="172" spans="2:4" ht="20.100000000000001" customHeight="1" x14ac:dyDescent="0.25">
      <c r="B172" s="84">
        <v>1</v>
      </c>
      <c r="C172" s="85" t="s">
        <v>154</v>
      </c>
      <c r="D172" s="46"/>
    </row>
    <row r="173" spans="2:4" ht="20.100000000000001" customHeight="1" x14ac:dyDescent="0.25">
      <c r="B173" s="84">
        <v>1</v>
      </c>
      <c r="C173" s="85" t="s">
        <v>155</v>
      </c>
      <c r="D173" s="46"/>
    </row>
    <row r="174" spans="2:4" ht="20.100000000000001" customHeight="1" x14ac:dyDescent="0.25">
      <c r="B174" s="84">
        <v>1</v>
      </c>
      <c r="C174" s="85" t="s">
        <v>156</v>
      </c>
      <c r="D174" s="46"/>
    </row>
    <row r="175" spans="2:4" ht="20.100000000000001" customHeight="1" x14ac:dyDescent="0.25">
      <c r="B175" s="84">
        <v>1</v>
      </c>
      <c r="C175" s="85" t="s">
        <v>157</v>
      </c>
      <c r="D175" s="46"/>
    </row>
    <row r="176" spans="2:4" ht="20.100000000000001" customHeight="1" x14ac:dyDescent="0.25">
      <c r="B176" s="84">
        <v>1</v>
      </c>
      <c r="C176" s="47" t="s">
        <v>158</v>
      </c>
      <c r="D176" s="46"/>
    </row>
    <row r="177" spans="2:4" ht="20.100000000000001" customHeight="1" x14ac:dyDescent="0.25">
      <c r="B177" s="84">
        <v>1</v>
      </c>
      <c r="C177" s="47" t="s">
        <v>159</v>
      </c>
      <c r="D177" s="46"/>
    </row>
    <row r="178" spans="2:4" ht="20.100000000000001" customHeight="1" x14ac:dyDescent="0.25">
      <c r="B178" s="90">
        <v>10</v>
      </c>
      <c r="C178" s="91" t="s">
        <v>206</v>
      </c>
      <c r="D178" s="46"/>
    </row>
    <row r="179" spans="2:4" ht="20.100000000000001" customHeight="1" x14ac:dyDescent="0.25">
      <c r="B179" s="84">
        <v>2</v>
      </c>
      <c r="C179" s="85" t="s">
        <v>160</v>
      </c>
      <c r="D179" s="46"/>
    </row>
    <row r="180" spans="2:4" ht="20.100000000000001" customHeight="1" x14ac:dyDescent="0.25">
      <c r="B180" s="83">
        <f>SUM(B161:B179)</f>
        <v>32</v>
      </c>
      <c r="C180" s="85"/>
      <c r="D180" s="46"/>
    </row>
    <row r="181" spans="2:4" ht="20.100000000000001" customHeight="1" x14ac:dyDescent="0.25">
      <c r="B181" s="23"/>
      <c r="C181" s="81"/>
      <c r="D181" s="43"/>
    </row>
    <row r="182" spans="2:4" ht="20.100000000000001" customHeight="1" x14ac:dyDescent="0.25">
      <c r="B182" s="84">
        <v>1</v>
      </c>
      <c r="C182" s="47" t="s">
        <v>161</v>
      </c>
      <c r="D182" s="43"/>
    </row>
    <row r="183" spans="2:4" ht="20.100000000000001" customHeight="1" x14ac:dyDescent="0.25">
      <c r="B183" s="84">
        <v>4</v>
      </c>
      <c r="C183" s="47" t="s">
        <v>162</v>
      </c>
      <c r="D183" s="43"/>
    </row>
    <row r="184" spans="2:4" ht="20.100000000000001" customHeight="1" x14ac:dyDescent="0.2">
      <c r="B184" s="84">
        <v>1</v>
      </c>
      <c r="C184" s="47" t="s">
        <v>163</v>
      </c>
    </row>
    <row r="185" spans="2:4" ht="20.100000000000001" customHeight="1" x14ac:dyDescent="0.2">
      <c r="B185" s="84">
        <v>1</v>
      </c>
      <c r="C185" s="47" t="s">
        <v>164</v>
      </c>
    </row>
    <row r="186" spans="2:4" ht="20.100000000000001" customHeight="1" x14ac:dyDescent="0.2">
      <c r="B186" s="84">
        <v>1</v>
      </c>
      <c r="C186" s="47" t="s">
        <v>165</v>
      </c>
    </row>
    <row r="187" spans="2:4" ht="20.100000000000001" customHeight="1" x14ac:dyDescent="0.25">
      <c r="B187" s="83">
        <f>SUM(B182:B186)</f>
        <v>8</v>
      </c>
      <c r="C187" s="47"/>
    </row>
    <row r="188" spans="2:4" ht="20.100000000000001" customHeight="1" x14ac:dyDescent="0.25">
      <c r="B188" s="38"/>
      <c r="C188" s="81"/>
    </row>
    <row r="189" spans="2:4" ht="20.100000000000001" customHeight="1" x14ac:dyDescent="0.25">
      <c r="B189" s="38" t="s">
        <v>252</v>
      </c>
      <c r="C189" s="86" t="s">
        <v>253</v>
      </c>
    </row>
    <row r="190" spans="2:4" ht="20.100000000000001" customHeight="1" x14ac:dyDescent="0.25">
      <c r="B190" s="87"/>
      <c r="C190" s="86" t="s">
        <v>254</v>
      </c>
    </row>
    <row r="191" spans="2:4" ht="20.100000000000001" customHeight="1" x14ac:dyDescent="0.25">
      <c r="B191" s="87"/>
      <c r="C191" s="86" t="s">
        <v>255</v>
      </c>
    </row>
    <row r="192" spans="2:4" ht="20.100000000000001" customHeight="1" x14ac:dyDescent="0.25">
      <c r="B192" s="87"/>
      <c r="C192" s="86" t="s">
        <v>256</v>
      </c>
    </row>
    <row r="193" spans="2:3" ht="20.100000000000001" customHeight="1" x14ac:dyDescent="0.25">
      <c r="B193" s="87"/>
      <c r="C193" s="86" t="s">
        <v>257</v>
      </c>
    </row>
    <row r="194" spans="2:3" ht="20.100000000000001" customHeight="1" x14ac:dyDescent="0.25">
      <c r="B194" s="87"/>
      <c r="C194" s="86"/>
    </row>
    <row r="195" spans="2:3" ht="20.100000000000001" customHeight="1" x14ac:dyDescent="0.25">
      <c r="B195" s="88" t="s">
        <v>198</v>
      </c>
      <c r="C195" s="89" t="s">
        <v>258</v>
      </c>
    </row>
    <row r="196" spans="2:3" ht="20.100000000000001" customHeight="1" x14ac:dyDescent="0.25">
      <c r="B196" s="88"/>
      <c r="C196" s="89" t="s">
        <v>259</v>
      </c>
    </row>
    <row r="197" spans="2:3" ht="20.100000000000001" customHeight="1" x14ac:dyDescent="0.25">
      <c r="B197" s="88"/>
      <c r="C197" s="89" t="s">
        <v>260</v>
      </c>
    </row>
    <row r="198" spans="2:3" ht="20.100000000000001" customHeight="1" x14ac:dyDescent="0.25">
      <c r="B198" s="38"/>
      <c r="C198" s="81"/>
    </row>
    <row r="201" spans="2:3" ht="20.100000000000001" customHeight="1" thickBot="1" x14ac:dyDescent="0.25">
      <c r="B201" s="9" t="s">
        <v>246</v>
      </c>
      <c r="C201" s="48"/>
    </row>
    <row r="202" spans="2:3" ht="20.100000000000001" customHeight="1" x14ac:dyDescent="0.2">
      <c r="B202" s="9"/>
    </row>
    <row r="203" spans="2:3" ht="20.100000000000001" customHeight="1" x14ac:dyDescent="0.2">
      <c r="B203" s="9"/>
    </row>
    <row r="204" spans="2:3" ht="20.100000000000001" customHeight="1" thickBot="1" x14ac:dyDescent="0.25">
      <c r="B204" s="9" t="s">
        <v>247</v>
      </c>
      <c r="C204" s="48"/>
    </row>
    <row r="205" spans="2:3" ht="20.100000000000001" customHeight="1" x14ac:dyDescent="0.2">
      <c r="B205" s="9"/>
    </row>
    <row r="206" spans="2:3" ht="20.100000000000001" customHeight="1" x14ac:dyDescent="0.2">
      <c r="B206" s="9"/>
    </row>
    <row r="207" spans="2:3" ht="20.100000000000001" customHeight="1" x14ac:dyDescent="0.2">
      <c r="B207" s="9"/>
    </row>
    <row r="208" spans="2:3" ht="20.100000000000001" customHeight="1" x14ac:dyDescent="0.2">
      <c r="B208" s="9"/>
    </row>
    <row r="209" spans="2:3" ht="20.100000000000001" customHeight="1" thickBot="1" x14ac:dyDescent="0.25">
      <c r="B209" s="9" t="s">
        <v>166</v>
      </c>
      <c r="C209" s="48"/>
    </row>
    <row r="210" spans="2:3" ht="20.100000000000001" customHeight="1" x14ac:dyDescent="0.2">
      <c r="B210" s="9"/>
    </row>
    <row r="211" spans="2:3" ht="20.100000000000001" customHeight="1" x14ac:dyDescent="0.2">
      <c r="B211" s="9"/>
    </row>
    <row r="212" spans="2:3" ht="20.100000000000001" customHeight="1" x14ac:dyDescent="0.2">
      <c r="B212" s="9"/>
    </row>
    <row r="213" spans="2:3" ht="20.100000000000001" customHeight="1" thickBot="1" x14ac:dyDescent="0.25">
      <c r="B213" s="9" t="s">
        <v>248</v>
      </c>
      <c r="C213" s="48"/>
    </row>
    <row r="214" spans="2:3" ht="20.100000000000001" customHeight="1" x14ac:dyDescent="0.2">
      <c r="B214" s="9"/>
    </row>
    <row r="215" spans="2:3" ht="20.100000000000001" customHeight="1" x14ac:dyDescent="0.2">
      <c r="B215" s="9"/>
    </row>
    <row r="216" spans="2:3" ht="20.100000000000001" customHeight="1" thickBot="1" x14ac:dyDescent="0.25">
      <c r="B216" s="9" t="s">
        <v>167</v>
      </c>
      <c r="C216" s="48"/>
    </row>
  </sheetData>
  <mergeCells count="7">
    <mergeCell ref="A12:B12"/>
    <mergeCell ref="H10:I11"/>
    <mergeCell ref="C3:C4"/>
    <mergeCell ref="D3:E3"/>
    <mergeCell ref="C5:C6"/>
    <mergeCell ref="D5:E5"/>
    <mergeCell ref="D6:E6"/>
  </mergeCells>
  <phoneticPr fontId="29" type="noConversion"/>
  <conditionalFormatting sqref="A60">
    <cfRule type="duplicateValues" dxfId="0" priority="1"/>
  </conditionalFormatting>
  <pageMargins left="0.7" right="0.7" top="0.75" bottom="0.75" header="0.3" footer="0.3"/>
  <pageSetup paperSize="9" orientation="portrait" r:id="rId1"/>
  <ignoredErrors>
    <ignoredError sqref="A40:B40 A95:B96 A84:A85 B31 A29 A35 A46:B46 A50:B50 A80:B81 A76 A69 A66 A68:B68 A70:B70 A60:B60 A38:A39 A90:B92 A88:A89 A47:A49 A51 A56:A59 A61 A71 A77 A79 A98:B104 A97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2023-01-30T19:45:11Z</dcterms:created>
  <dcterms:modified xsi:type="dcterms:W3CDTF">2024-03-19T16:56:29Z</dcterms:modified>
</cp:coreProperties>
</file>