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559649D4-74F9-4A9B-B2B0-4DB40C246F7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LAVO PFNA TIT " sheetId="6" r:id="rId1"/>
    <sheet name="PLACA TROCANTER" sheetId="7" r:id="rId2"/>
  </sheets>
  <definedNames>
    <definedName name="_xlnm.Print_Area" localSheetId="0">'CLAVO PFNA TIT '!$A$6:$G$128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6" l="1"/>
  <c r="G93" i="6"/>
  <c r="G94" i="6"/>
  <c r="G95" i="6"/>
  <c r="G96" i="6"/>
  <c r="G97" i="6"/>
  <c r="G98" i="6"/>
  <c r="G99" i="6"/>
  <c r="B181" i="6"/>
  <c r="B147" i="6"/>
  <c r="B128" i="6"/>
  <c r="D79" i="6" l="1"/>
  <c r="D74" i="6"/>
  <c r="D69" i="6"/>
  <c r="D64" i="6"/>
  <c r="G63" i="6"/>
  <c r="D54" i="6"/>
  <c r="D49" i="6"/>
  <c r="D44" i="6"/>
  <c r="D39" i="6"/>
  <c r="D35" i="6"/>
  <c r="D31" i="6"/>
  <c r="D27" i="6"/>
  <c r="B188" i="6"/>
  <c r="G102" i="6"/>
  <c r="G103" i="6"/>
  <c r="D104" i="6"/>
  <c r="D90" i="6"/>
  <c r="G41" i="7" l="1"/>
  <c r="G40" i="7"/>
  <c r="G39" i="7"/>
  <c r="G36" i="7"/>
  <c r="G37" i="7"/>
  <c r="G35" i="7"/>
  <c r="G34" i="7"/>
  <c r="G38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G101" i="6"/>
  <c r="G100" i="6"/>
  <c r="G92" i="6"/>
  <c r="G91" i="6"/>
  <c r="G89" i="6"/>
  <c r="G88" i="6"/>
  <c r="G87" i="6"/>
  <c r="G86" i="6"/>
  <c r="G85" i="6"/>
  <c r="G84" i="6"/>
  <c r="G83" i="6"/>
  <c r="G82" i="6"/>
  <c r="G81" i="6"/>
  <c r="G80" i="6"/>
  <c r="G78" i="6"/>
  <c r="G73" i="6"/>
  <c r="G77" i="6"/>
  <c r="G72" i="6"/>
  <c r="G76" i="6"/>
  <c r="G71" i="6"/>
  <c r="G75" i="6"/>
  <c r="G70" i="6"/>
  <c r="G68" i="6"/>
  <c r="G67" i="6"/>
  <c r="G62" i="6"/>
  <c r="G66" i="6"/>
  <c r="G61" i="6"/>
  <c r="G65" i="6"/>
  <c r="G60" i="6"/>
  <c r="G58" i="6"/>
  <c r="G53" i="6"/>
  <c r="G57" i="6"/>
  <c r="G52" i="6"/>
  <c r="G56" i="6"/>
  <c r="G51" i="6"/>
  <c r="G55" i="6"/>
  <c r="G50" i="6"/>
  <c r="G48" i="6"/>
  <c r="G43" i="6"/>
  <c r="G47" i="6"/>
  <c r="G42" i="6"/>
  <c r="G46" i="6"/>
  <c r="G41" i="6"/>
  <c r="G45" i="6"/>
  <c r="G40" i="6"/>
  <c r="G38" i="6"/>
  <c r="G37" i="6"/>
  <c r="G36" i="6"/>
  <c r="G34" i="6"/>
  <c r="G33" i="6"/>
  <c r="G32" i="6"/>
  <c r="G30" i="6"/>
  <c r="G29" i="6"/>
  <c r="G28" i="6"/>
  <c r="G26" i="6"/>
  <c r="G25" i="6"/>
  <c r="G24" i="6"/>
  <c r="G105" i="6" l="1"/>
  <c r="G107" i="6" s="1"/>
</calcChain>
</file>

<file path=xl/sharedStrings.xml><?xml version="1.0" encoding="utf-8"?>
<sst xmlns="http://schemas.openxmlformats.org/spreadsheetml/2006/main" count="411" uniqueCount="383">
  <si>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</si>
  <si>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</si>
  <si>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</si>
  <si>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</si>
  <si>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</si>
  <si>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</si>
  <si>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</si>
  <si>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</si>
  <si>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</si>
  <si>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</si>
  <si>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</si>
  <si>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</si>
  <si>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</si>
  <si>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</si>
  <si>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</si>
  <si>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</si>
  <si>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</si>
  <si>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</si>
  <si>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</si>
  <si>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</si>
  <si>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</si>
  <si>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</si>
  <si>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</si>
  <si>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</si>
  <si>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</si>
  <si>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</si>
  <si>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</si>
  <si>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</si>
  <si>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</si>
  <si>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</si>
  <si>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</si>
  <si>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</si>
  <si>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</si>
  <si>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</si>
  <si>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</si>
  <si>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</si>
  <si>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</si>
  <si>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</si>
  <si>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</si>
  <si>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</si>
  <si>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</si>
  <si>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</si>
  <si>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</si>
  <si>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</si>
  <si>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</si>
  <si>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</si>
  <si>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</si>
  <si>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</si>
  <si>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</si>
  <si>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</si>
  <si>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</si>
  <si>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</si>
  <si>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</si>
  <si>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</si>
  <si>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</si>
  <si>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</si>
  <si>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</si>
  <si>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</si>
  <si>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</si>
  <si>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</si>
  <si>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</si>
  <si>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</si>
  <si>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</si>
  <si>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</si>
  <si>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</si>
  <si>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</si>
  <si>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</si>
  <si>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</si>
  <si>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</si>
  <si>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</si>
  <si>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</si>
  <si>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</si>
  <si>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</si>
  <si>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</si>
  <si>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</si>
  <si>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</si>
  <si>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</si>
  <si>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</si>
  <si>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</si>
  <si>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</si>
  <si>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</si>
  <si>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</si>
  <si>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</si>
  <si>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</si>
  <si>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</si>
  <si>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</si>
  <si>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</si>
  <si>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</si>
  <si>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</si>
  <si>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</si>
  <si>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</si>
  <si>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</si>
  <si>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</si>
  <si>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</si>
  <si>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CANTIDAD</t>
  </si>
  <si>
    <t>DESCRIPCION</t>
  </si>
  <si>
    <t>BANDEJA SUPERIOR</t>
  </si>
  <si>
    <t>BANDEJA 2</t>
  </si>
  <si>
    <t>BANDEJA TRES</t>
  </si>
  <si>
    <t>BANDEJA INFERIOR</t>
  </si>
  <si>
    <t>T071851380</t>
  </si>
  <si>
    <t>T071851420</t>
  </si>
  <si>
    <t>T071852340</t>
  </si>
  <si>
    <t>T071852380</t>
  </si>
  <si>
    <t>T071852420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</si>
  <si>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</si>
  <si>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</si>
  <si>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</si>
  <si>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</si>
  <si>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</si>
  <si>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</si>
  <si>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</si>
  <si>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</si>
  <si>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</si>
  <si>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T071871420</t>
  </si>
  <si>
    <t>T071872300</t>
  </si>
  <si>
    <t>T071872340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</si>
  <si>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</si>
  <si>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</si>
  <si>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</si>
  <si>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</si>
  <si>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</si>
  <si>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</si>
  <si>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</si>
  <si>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</si>
  <si>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H2104930</t>
  </si>
  <si>
    <t>180701201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</si>
  <si>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</si>
  <si>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</si>
  <si>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</si>
  <si>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</si>
  <si>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</si>
  <si>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</si>
  <si>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</si>
  <si>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</si>
  <si>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</si>
  <si>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>INSTRUMENTADOR</t>
  </si>
  <si>
    <t>2100451</t>
  </si>
  <si>
    <t>2100516</t>
  </si>
  <si>
    <t>CLAVO PFNA 9*170mm TIT.</t>
  </si>
  <si>
    <t>CLAVO PFNA 9*200mm TIT.</t>
  </si>
  <si>
    <t>CLAVO PFNA 9*240mm TIT.</t>
  </si>
  <si>
    <t xml:space="preserve">CLAVO PFNA 10*170mm TIT. 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</si>
  <si>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</si>
  <si>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</si>
  <si>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</si>
  <si>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</si>
  <si>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</si>
  <si>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</si>
  <si>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</si>
  <si>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</si>
  <si>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</si>
  <si>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CLAVO PFNA 9*300mm IZQ TIT.</t>
  </si>
  <si>
    <t>CLAVO PFNA 9*300mm DER TIT.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</si>
  <si>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</si>
  <si>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</si>
  <si>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</si>
  <si>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</si>
  <si>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</si>
  <si>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</si>
  <si>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</si>
  <si>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</si>
  <si>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</si>
  <si>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</si>
  <si>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</si>
  <si>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</si>
  <si>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</si>
  <si>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</si>
  <si>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</si>
  <si>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</si>
  <si>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</si>
  <si>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</si>
  <si>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</si>
  <si>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</si>
  <si>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</si>
  <si>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</si>
  <si>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</si>
  <si>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</si>
  <si>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</si>
  <si>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</si>
  <si>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</si>
  <si>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</si>
  <si>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</si>
  <si>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</si>
  <si>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</si>
  <si>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</si>
  <si>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</si>
  <si>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</si>
  <si>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</si>
  <si>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</si>
  <si>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</si>
  <si>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</si>
  <si>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</si>
  <si>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</si>
  <si>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</si>
  <si>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</si>
  <si>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</si>
  <si>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</si>
  <si>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</si>
  <si>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</si>
  <si>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</si>
  <si>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</si>
  <si>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</si>
  <si>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>INSTRUMENTAL PFNA  TITANIO # 1</t>
  </si>
  <si>
    <t>BROCA CORTA</t>
  </si>
  <si>
    <t>TORNILLOS DE CONEXION</t>
  </si>
  <si>
    <t>LLAVE EN L HEXAGONAL 5.0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</si>
  <si>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</si>
  <si>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</si>
  <si>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</si>
  <si>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</si>
  <si>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</si>
  <si>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</si>
  <si>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</si>
  <si>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</si>
  <si>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</si>
  <si>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</si>
  <si>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</si>
  <si>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</si>
  <si>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OBSERVACIONES</t>
  </si>
  <si>
    <t>T071851300</t>
  </si>
  <si>
    <t>T071852300</t>
  </si>
  <si>
    <t>T071851340</t>
  </si>
  <si>
    <t>T071861300</t>
  </si>
  <si>
    <t>T071871380</t>
  </si>
  <si>
    <t>T071872380</t>
  </si>
  <si>
    <t>T071872420</t>
  </si>
  <si>
    <t>M2234147</t>
  </si>
  <si>
    <t>M2234146</t>
  </si>
  <si>
    <t>1506071854</t>
  </si>
  <si>
    <t>E2201946</t>
  </si>
  <si>
    <t>1604070121</t>
  </si>
  <si>
    <t>TORNILLO DE BLOQUEO 4.9 *25mm TITANIO</t>
  </si>
  <si>
    <t>TORNILLO DE BLOQUEO 4.9 *30mm TITANIO</t>
  </si>
  <si>
    <t>TORNILLO DE BLOQUEO 4.9 *35mm TITANIO</t>
  </si>
  <si>
    <t>M2234104</t>
  </si>
  <si>
    <t>TORNILLO DE BLOQUEO 4.9 *40mm TITANIO</t>
  </si>
  <si>
    <t>F2200157</t>
  </si>
  <si>
    <t>TORNILLO DE BLOQUEO 4.9 *45mm TITANIO</t>
  </si>
  <si>
    <t>TORNILLO DE BLOQUEO 4.9 *55mm TITANIO</t>
  </si>
  <si>
    <t>TORNILLO DE BLOQUEO 4.9 *65mm TITANIO</t>
  </si>
  <si>
    <t>TORNILLO DE BLOQUEO 4.9 *70mm TITANIO</t>
  </si>
  <si>
    <t>TORNILLO DE BLOQUEO 4.9 *75mm TITANIO</t>
  </si>
  <si>
    <t>TORNILLO DE BLOQUEO 4.9 *80mm TITANIO</t>
  </si>
  <si>
    <t>TORNILLO DE BLOQUEO 4.9 *85mm TITANIO</t>
  </si>
  <si>
    <t>TORNILLO CORTICAL GTP 4.5*34mm TITANIO</t>
  </si>
  <si>
    <t>TORNILLO CORTICAL GTP 4.5*38mm TITANIO</t>
  </si>
  <si>
    <t>TORNILLO CORTICAL GTP 4.5*42mm TITANIO</t>
  </si>
  <si>
    <t>TORNILLO CORTICAL GTP 4.5*46mm TITANIO</t>
  </si>
  <si>
    <t>TORNILLO CORTICAL GTP 4.5*50mm TITANIO</t>
  </si>
  <si>
    <t>TORNILLO CORTICAL GTP 4.5*54mm TITANIO</t>
  </si>
  <si>
    <t>E200426108</t>
  </si>
  <si>
    <t>TORNILLO CORTICAL GTP 4.5*58mm TITANIO</t>
  </si>
  <si>
    <t>TORNILLO CORTICAL GTP 4.5*62mm TITANIO</t>
  </si>
  <si>
    <t>TORNILLO CORTICAL GTP 4.5*66mm TITANIO</t>
  </si>
  <si>
    <t>TORNILLO CORTICAL GTP 4.5*70mm TITANIO</t>
  </si>
  <si>
    <t>G2100530</t>
  </si>
  <si>
    <t>M2100706</t>
  </si>
  <si>
    <t>G2100516</t>
  </si>
  <si>
    <t>A2102877</t>
  </si>
  <si>
    <t>G2100430</t>
  </si>
  <si>
    <t>G2100480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</si>
  <si>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</si>
  <si>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</si>
  <si>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</si>
  <si>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</si>
  <si>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</si>
  <si>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</si>
  <si>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INTERHOSPITAL S.A </t>
  </si>
  <si>
    <t>O992454407001</t>
  </si>
  <si>
    <t>INSTITUCION/CLINICA/HOSPITAL</t>
  </si>
  <si>
    <t>NOTA</t>
  </si>
  <si>
    <t>INQ</t>
  </si>
  <si>
    <t>LOJA Y ESCOBEDO</t>
  </si>
  <si>
    <t xml:space="preserve">8:00PM </t>
  </si>
  <si>
    <t xml:space="preserve">DR. ECHANIQUE </t>
  </si>
  <si>
    <t xml:space="preserve">ALAVA ALCIVAR JOSE LUIS </t>
  </si>
  <si>
    <t xml:space="preserve">TIPO DE SEGURO </t>
  </si>
  <si>
    <t>MSP</t>
  </si>
  <si>
    <t xml:space="preserve">IDENTIFICACION DEL PACIENTE </t>
  </si>
  <si>
    <t>M2236149</t>
  </si>
  <si>
    <t>TORNILLO DE BLOQUEO 4.9 *50mm TITANIO</t>
  </si>
  <si>
    <t>TORNILLO DE BLOQUEO 4.9 *60mm TITANIO</t>
  </si>
  <si>
    <t>071810200</t>
  </si>
  <si>
    <t>RECIBIDO</t>
  </si>
  <si>
    <t xml:space="preserve">ENTREGADO </t>
  </si>
  <si>
    <t xml:space="preserve">VERIFICADO </t>
  </si>
  <si>
    <t>F200718202</t>
  </si>
  <si>
    <t>M2236075</t>
  </si>
  <si>
    <t>D200718205</t>
  </si>
  <si>
    <t>L180718401</t>
  </si>
  <si>
    <t>H2200678</t>
  </si>
  <si>
    <t>C190718504</t>
  </si>
  <si>
    <t>D200718502</t>
  </si>
  <si>
    <t>1407071854</t>
  </si>
  <si>
    <t>C190718606</t>
  </si>
  <si>
    <t>C190718603</t>
  </si>
  <si>
    <t>J180718601</t>
  </si>
  <si>
    <t>J180718603</t>
  </si>
  <si>
    <t>F180718601</t>
  </si>
  <si>
    <t>C190718605</t>
  </si>
  <si>
    <t>F200718606</t>
  </si>
  <si>
    <t>1601071864</t>
  </si>
  <si>
    <t>J180718701</t>
  </si>
  <si>
    <t>A180718701</t>
  </si>
  <si>
    <t>C190718703</t>
  </si>
  <si>
    <t>C190718704</t>
  </si>
  <si>
    <t>1511071874</t>
  </si>
  <si>
    <t>1301071881</t>
  </si>
  <si>
    <t>1209071882</t>
  </si>
  <si>
    <t>L180718801</t>
  </si>
  <si>
    <t>G200718805</t>
  </si>
  <si>
    <t>1503071888</t>
  </si>
  <si>
    <t>1402071885</t>
  </si>
  <si>
    <t>F200718809</t>
  </si>
  <si>
    <t>F200718811</t>
  </si>
  <si>
    <t>D200718504</t>
  </si>
  <si>
    <t>M2234132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</si>
  <si>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</si>
  <si>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</si>
  <si>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</si>
  <si>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</si>
  <si>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</si>
  <si>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</si>
  <si>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</si>
  <si>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</si>
  <si>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</si>
  <si>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A2203564</t>
  </si>
  <si>
    <t>C200703758</t>
  </si>
  <si>
    <t>E200718404</t>
  </si>
  <si>
    <t>PROTECTOR PARTES BLANDAS</t>
  </si>
  <si>
    <t>MANGO EN T ANCLAJE RAPIDO</t>
  </si>
  <si>
    <t>PROTECTOR TEJIDOS MAS CAMISA</t>
  </si>
  <si>
    <t>PUNZON CURVO CANULADO</t>
  </si>
  <si>
    <t>MARTILLO MACIZO</t>
  </si>
  <si>
    <t>LLAVE DOBLE BOCA</t>
  </si>
  <si>
    <t>EXTRACTOR IMPACTOR DE CLAVO</t>
  </si>
  <si>
    <t>MEDIDOR DE PROFUNDIDAD</t>
  </si>
  <si>
    <t>BROCA 4.0*300MM CON TOPE</t>
  </si>
  <si>
    <t>BROCA 4.2*300MM</t>
  </si>
  <si>
    <t>BROCA 4.2*350MM</t>
  </si>
  <si>
    <t>BROCA 4.0MM</t>
  </si>
  <si>
    <t>TROCAR</t>
  </si>
  <si>
    <t>GUIA 3.2*300MM</t>
  </si>
  <si>
    <t>EXTRACTOR HOJA HELICOIDAL</t>
  </si>
  <si>
    <t>BROCA CANULADA PARA PARA PFNA</t>
  </si>
  <si>
    <t>REGLETA</t>
  </si>
  <si>
    <t>MANGO INSERCION PFNA</t>
  </si>
  <si>
    <t>TORNILLOS DE CONEXIÓN CLAVO PFNA</t>
  </si>
  <si>
    <t>LLAVE HEXAGONAL EN T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</si>
  <si>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</si>
  <si>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</si>
  <si>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</si>
  <si>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</si>
  <si>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</si>
  <si>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LLAVE UNIVERSAL HEXAGONAL CON MANGO EN T PARA TORNILLO DE CONEXIÓN</t>
  </si>
  <si>
    <t>DESTORNILLADOR HEXAGONAL CANULADO PARA TAPA TERMINAL</t>
  </si>
  <si>
    <t>DESTORNILLADOR HEXAGONAL 4.0 MM</t>
  </si>
  <si>
    <t xml:space="preserve">LLAVE EN L HEXAGONAL </t>
  </si>
  <si>
    <t>IMPACTOR PARA HOJA PFNA</t>
  </si>
  <si>
    <t>BROCA CANULADA 10.5/3.2 PARA HOJA PFNA</t>
  </si>
  <si>
    <t>BROCA CANULADA CALIBRADA 9.3/3.2 PARA HOJA PFNA</t>
  </si>
  <si>
    <t>GUIAS ROSCADAS 3.2*400</t>
  </si>
  <si>
    <t>BRAZO DIRECCIONAL 130 PFNA</t>
  </si>
  <si>
    <t>MANGO PORTA GUIAS</t>
  </si>
  <si>
    <t>3 PIEZAS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</si>
  <si>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</si>
  <si>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</si>
  <si>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</si>
  <si>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</si>
  <si>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</si>
  <si>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</si>
  <si>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</si>
  <si>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</si>
  <si>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BRAZO DIRECCIONAL PFNA DISTAL</t>
  </si>
  <si>
    <t>L2106057</t>
  </si>
  <si>
    <t>J2304806</t>
  </si>
  <si>
    <t>200718103</t>
  </si>
  <si>
    <t>J2304668</t>
  </si>
  <si>
    <t>F190703713</t>
  </si>
  <si>
    <t>M2234102</t>
  </si>
  <si>
    <t xml:space="preserve">A2202000 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</si>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</sst>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;&quot;$&quot;\-#,##0.00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44" fontId="4" fillId="0" borderId="1" xfId="2" applyFont="1" applyFill="1" applyBorder="1" applyAlignment="1"/>
    <xf numFmtId="0" fontId="4" fillId="0" borderId="1" xfId="0" applyFont="1" applyBorder="1"/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15" fillId="4" borderId="0" xfId="0" applyFont="1" applyFill="1" applyAlignment="1">
      <alignment horizontal="left" vertical="center"/>
    </xf>
    <xf numFmtId="0" fontId="16" fillId="0" borderId="0" xfId="1" applyFont="1"/>
    <xf numFmtId="165" fontId="11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20" fillId="0" borderId="0" xfId="0" applyFont="1"/>
    <xf numFmtId="0" fontId="2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4" fillId="0" borderId="3" xfId="0" applyFont="1" applyBorder="1"/>
    <xf numFmtId="49" fontId="18" fillId="7" borderId="1" xfId="0" applyNumberFormat="1" applyFont="1" applyFill="1" applyBorder="1" applyAlignment="1">
      <alignment horizontal="center"/>
    </xf>
    <xf numFmtId="49" fontId="18" fillId="4" borderId="1" xfId="0" applyNumberFormat="1" applyFont="1" applyFill="1" applyBorder="1" applyAlignment="1">
      <alignment horizontal="center"/>
    </xf>
    <xf numFmtId="0" fontId="20" fillId="7" borderId="1" xfId="0" applyFont="1" applyFill="1" applyBorder="1"/>
    <xf numFmtId="0" fontId="20" fillId="4" borderId="1" xfId="0" applyFont="1" applyFill="1" applyBorder="1"/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0" fontId="20" fillId="4" borderId="0" xfId="0" applyFont="1" applyFill="1"/>
    <xf numFmtId="0" fontId="19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8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1" applyFont="1"/>
    <xf numFmtId="49" fontId="22" fillId="0" borderId="1" xfId="0" applyNumberFormat="1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8" fillId="0" borderId="8" xfId="1" applyFont="1" applyBorder="1"/>
    <xf numFmtId="0" fontId="8" fillId="0" borderId="9" xfId="1" applyFont="1" applyBorder="1"/>
    <xf numFmtId="49" fontId="11" fillId="4" borderId="1" xfId="0" applyNumberFormat="1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4" fillId="0" borderId="16" xfId="0" applyFont="1" applyBorder="1" applyAlignment="1">
      <alignment vertical="center" wrapText="1"/>
    </xf>
    <xf numFmtId="166" fontId="11" fillId="0" borderId="1" xfId="0" applyNumberFormat="1" applyFont="1" applyBorder="1" applyAlignment="1">
      <alignment horizontal="left" vertical="center"/>
    </xf>
    <xf numFmtId="0" fontId="25" fillId="0" borderId="11" xfId="0" applyFont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4" fillId="7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7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9" fillId="4" borderId="0" xfId="0" applyFont="1" applyFill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6" fillId="0" borderId="1" xfId="1" applyFont="1" applyBorder="1" applyAlignment="1">
      <alignment horizontal="right" wrapText="1"/>
    </xf>
    <xf numFmtId="9" fontId="6" fillId="0" borderId="1" xfId="1" applyNumberFormat="1" applyFont="1" applyBorder="1" applyAlignment="1">
      <alignment horizontal="right" wrapText="1"/>
    </xf>
    <xf numFmtId="0" fontId="4" fillId="0" borderId="17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23" fillId="4" borderId="11" xfId="0" applyFont="1" applyFill="1" applyBorder="1" applyAlignment="1">
      <alignment horizontal="left" vertical="center"/>
    </xf>
    <xf numFmtId="0" fontId="23" fillId="4" borderId="12" xfId="0" applyFont="1" applyFill="1" applyBorder="1" applyAlignment="1">
      <alignment horizontal="left" vertical="center"/>
    </xf>
    <xf numFmtId="0" fontId="23" fillId="0" borderId="15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8" fillId="0" borderId="0" xfId="1" applyFont="1" applyAlignment="1">
      <alignment horizontal="center"/>
    </xf>
  </cellXfs>
  <cellStyles count="9">
    <cellStyle name="Moneda" xfId="3" builtinId="4"/>
    <cellStyle name="Moneda 2" xfId="6" xr:uid="{00000000-0005-0000-0000-000001000000}"/>
    <cellStyle name="Moneda 3" xfId="2" xr:uid="{00000000-0005-0000-0000-000002000000}"/>
    <cellStyle name="Moneda 3 2" xfId="5" xr:uid="{00000000-0005-0000-0000-000003000000}"/>
    <cellStyle name="Moneda 3 2 2" xfId="8" xr:uid="{00000000-0005-0000-0000-000004000000}"/>
    <cellStyle name="Normal" xfId="0" builtinId="0"/>
    <cellStyle name="Normal 2" xfId="1" xr:uid="{00000000-0005-0000-0000-000006000000}"/>
    <cellStyle name="Normal 3" xfId="4" xr:uid="{00000000-0005-0000-0000-000007000000}"/>
    <cellStyle name="Normal 3 2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650875</xdr:colOff>
      <xdr:row>1</xdr:row>
      <xdr:rowOff>142875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31D7E91-26E8-4FC7-AD98-5004405941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0875" y="65087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18"/>
  <sheetViews>
    <sheetView showGridLines="0" tabSelected="1" topLeftCell="A98" zoomScale="70" zoomScaleNormal="70" workbookViewId="0">
      <selection activeCell="G107" sqref="G107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67.285156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6384" width="8.42578125" style="1"/>
  </cols>
  <sheetData>
    <row r="1" spans="1:10" ht="20.100000000000001" customHeight="1" thickBot="1" x14ac:dyDescent="0.25"/>
    <row r="2" spans="1:10" ht="20.100000000000001" customHeight="1" thickBot="1" x14ac:dyDescent="0.3">
      <c r="A2" s="75"/>
      <c r="B2" s="76"/>
      <c r="C2" s="123" t="s">
        <v>262</v>
      </c>
      <c r="D2" s="119" t="s">
        <v>263</v>
      </c>
      <c r="E2" s="120"/>
      <c r="F2" s="49"/>
    </row>
    <row r="3" spans="1:10" ht="20.100000000000001" customHeight="1" thickBot="1" x14ac:dyDescent="0.3">
      <c r="A3" s="81"/>
      <c r="B3" s="82"/>
      <c r="C3" s="124"/>
      <c r="D3" s="85" t="s">
        <v>264</v>
      </c>
      <c r="E3" s="83"/>
      <c r="F3" s="49"/>
    </row>
    <row r="4" spans="1:10" ht="20.100000000000001" customHeight="1" thickBot="1" x14ac:dyDescent="0.3">
      <c r="A4" s="81"/>
      <c r="B4" s="82"/>
      <c r="C4" s="121" t="s">
        <v>265</v>
      </c>
      <c r="D4" s="125" t="s">
        <v>266</v>
      </c>
      <c r="E4" s="126"/>
      <c r="F4" s="49"/>
    </row>
    <row r="5" spans="1:10" ht="20.100000000000001" customHeight="1" thickBot="1" x14ac:dyDescent="0.4">
      <c r="A5" s="77"/>
      <c r="B5" s="78"/>
      <c r="C5" s="122"/>
      <c r="D5" s="127" t="s">
        <v>267</v>
      </c>
      <c r="E5" s="128"/>
      <c r="F5" s="50"/>
    </row>
    <row r="6" spans="1:10" customFormat="1" ht="24" customHeight="1" x14ac:dyDescent="0.25">
      <c r="A6" s="73"/>
      <c r="B6" s="73"/>
      <c r="C6" s="73"/>
      <c r="D6" s="73"/>
      <c r="E6" s="73"/>
      <c r="G6" s="49"/>
    </row>
    <row r="7" spans="1:10" customFormat="1" ht="18" x14ac:dyDescent="0.25">
      <c r="A7" s="11" t="s">
        <v>72</v>
      </c>
      <c r="B7" s="11"/>
      <c r="C7" s="84">
        <v>45005.426278587962</v>
      </c>
      <c r="D7" s="11" t="s">
        <v>73</v>
      </c>
      <c r="E7" s="80">
        <v>20230300205</v>
      </c>
      <c r="G7" s="71"/>
    </row>
    <row r="8" spans="1:10" customFormat="1" ht="18" x14ac:dyDescent="0.25">
      <c r="A8" s="15"/>
      <c r="B8" s="15"/>
      <c r="C8" s="15"/>
      <c r="D8" s="15"/>
      <c r="E8" s="15"/>
      <c r="G8" s="71"/>
    </row>
    <row r="9" spans="1:10" customFormat="1" ht="18" x14ac:dyDescent="0.25">
      <c r="A9" s="11" t="s">
        <v>74</v>
      </c>
      <c r="B9" s="11"/>
      <c r="C9" s="16" t="s">
        <v>268</v>
      </c>
      <c r="D9" s="17" t="s">
        <v>75</v>
      </c>
      <c r="E9" s="86" t="s">
        <v>269</v>
      </c>
      <c r="G9" s="72"/>
      <c r="H9" s="116"/>
      <c r="I9" s="116"/>
      <c r="J9" s="9"/>
    </row>
    <row r="10" spans="1:10" s="9" customFormat="1" ht="20.100000000000001" customHeight="1" x14ac:dyDescent="0.25">
      <c r="A10" s="15"/>
      <c r="B10" s="15"/>
      <c r="C10" s="15"/>
      <c r="D10" s="15"/>
      <c r="E10" s="15"/>
      <c r="F10"/>
      <c r="H10" s="116"/>
      <c r="I10" s="116"/>
    </row>
    <row r="11" spans="1:10" s="9" customFormat="1" ht="20.100000000000001" customHeight="1" x14ac:dyDescent="0.25">
      <c r="A11" s="117" t="s">
        <v>270</v>
      </c>
      <c r="B11" s="118"/>
      <c r="C11" s="16" t="s">
        <v>268</v>
      </c>
      <c r="D11" s="17" t="s">
        <v>271</v>
      </c>
      <c r="E11" s="79" t="s">
        <v>272</v>
      </c>
      <c r="F11"/>
      <c r="H11" s="10"/>
      <c r="I11" s="10"/>
    </row>
    <row r="12" spans="1:10" s="9" customFormat="1" ht="20.100000000000001" customHeight="1" x14ac:dyDescent="0.25">
      <c r="A12" s="15"/>
      <c r="B12" s="15"/>
      <c r="C12" s="15"/>
      <c r="D12" s="15"/>
      <c r="E12" s="15"/>
      <c r="F12"/>
      <c r="G12" s="14"/>
      <c r="H12" s="10"/>
      <c r="I12" s="10"/>
    </row>
    <row r="13" spans="1:10" s="9" customFormat="1" ht="20.100000000000001" customHeight="1" x14ac:dyDescent="0.25">
      <c r="A13" s="11" t="s">
        <v>76</v>
      </c>
      <c r="B13" s="11"/>
      <c r="C13" s="20" t="s">
        <v>273</v>
      </c>
      <c r="D13" s="17" t="s">
        <v>77</v>
      </c>
      <c r="E13" s="16" t="s">
        <v>78</v>
      </c>
      <c r="F13"/>
      <c r="G13" s="1"/>
      <c r="H13" s="10"/>
      <c r="I13" s="10"/>
    </row>
    <row r="14" spans="1:10" s="9" customFormat="1" ht="20.100000000000001" customHeight="1" x14ac:dyDescent="0.25">
      <c r="A14" s="15"/>
      <c r="B14" s="15"/>
      <c r="C14" s="15"/>
      <c r="D14" s="15"/>
      <c r="E14" s="15"/>
      <c r="F14"/>
      <c r="G14" s="19"/>
      <c r="H14" s="10"/>
      <c r="I14" s="10"/>
    </row>
    <row r="15" spans="1:10" s="9" customFormat="1" ht="20.100000000000001" customHeight="1" x14ac:dyDescent="0.25">
      <c r="A15" s="11" t="s">
        <v>79</v>
      </c>
      <c r="B15" s="11"/>
      <c r="C15" s="51">
        <v>45003</v>
      </c>
      <c r="D15" s="17" t="s">
        <v>80</v>
      </c>
      <c r="E15" s="23" t="s">
        <v>274</v>
      </c>
      <c r="F15"/>
      <c r="G15" s="1"/>
      <c r="H15" s="10"/>
      <c r="I15" s="10"/>
    </row>
    <row r="16" spans="1:10" s="9" customFormat="1" ht="29.45" customHeight="1" x14ac:dyDescent="0.25">
      <c r="A16" s="15"/>
      <c r="B16" s="15"/>
      <c r="C16" s="15"/>
      <c r="D16" s="15"/>
      <c r="E16" s="15"/>
      <c r="F16"/>
      <c r="G16" s="21"/>
      <c r="H16" s="10"/>
      <c r="I16" s="10"/>
    </row>
    <row r="17" spans="1:9" s="9" customFormat="1" ht="20.100000000000001" customHeight="1" x14ac:dyDescent="0.25">
      <c r="A17" s="11" t="s">
        <v>81</v>
      </c>
      <c r="B17" s="11"/>
      <c r="C17" s="16" t="s">
        <v>275</v>
      </c>
      <c r="D17" s="21"/>
      <c r="E17" s="27"/>
      <c r="F17"/>
      <c r="G17" s="1"/>
      <c r="H17" s="22"/>
      <c r="I17" s="22"/>
    </row>
    <row r="18" spans="1:9" s="9" customFormat="1" ht="20.100000000000001" customHeight="1" x14ac:dyDescent="0.25">
      <c r="A18" s="15"/>
      <c r="B18" s="15"/>
      <c r="C18" s="15"/>
      <c r="D18" s="15"/>
      <c r="E18" s="15"/>
      <c r="F18"/>
      <c r="G18" s="24"/>
      <c r="H18" s="22"/>
      <c r="I18" s="22"/>
    </row>
    <row r="19" spans="1:9" s="9" customFormat="1" ht="20.100000000000001" customHeight="1" x14ac:dyDescent="0.25">
      <c r="A19" s="11" t="s">
        <v>82</v>
      </c>
      <c r="B19" s="11"/>
      <c r="C19" s="16" t="s">
        <v>276</v>
      </c>
      <c r="D19" s="17" t="s">
        <v>277</v>
      </c>
      <c r="E19" s="23" t="s">
        <v>278</v>
      </c>
      <c r="F19"/>
      <c r="G19" s="25"/>
      <c r="H19" s="26"/>
      <c r="I19" s="26"/>
    </row>
    <row r="20" spans="1:9" s="9" customFormat="1" ht="20.100000000000001" customHeight="1" x14ac:dyDescent="0.25">
      <c r="A20" s="15"/>
      <c r="B20" s="15"/>
      <c r="C20" s="15"/>
      <c r="D20" s="15"/>
      <c r="E20" s="15"/>
      <c r="F20"/>
      <c r="G20" s="21"/>
      <c r="H20" s="26"/>
      <c r="I20" s="26"/>
    </row>
    <row r="21" spans="1:9" s="9" customFormat="1" ht="20.100000000000001" customHeight="1" x14ac:dyDescent="0.25">
      <c r="A21" s="11" t="s">
        <v>279</v>
      </c>
      <c r="B21" s="11"/>
      <c r="C21" s="74"/>
      <c r="D21" s="14"/>
      <c r="E21" s="30"/>
      <c r="F21"/>
      <c r="G21" s="25"/>
      <c r="H21" s="26"/>
      <c r="I21" s="26"/>
    </row>
    <row r="22" spans="1:9" s="9" customFormat="1" ht="20.100000000000001" customHeight="1" x14ac:dyDescent="0.2">
      <c r="A22" s="5"/>
      <c r="B22" s="5"/>
      <c r="C22" s="1"/>
      <c r="D22" s="1"/>
      <c r="E22" s="1"/>
      <c r="F22" s="1"/>
      <c r="G22" s="1"/>
      <c r="H22" s="28"/>
      <c r="I22" s="28"/>
    </row>
    <row r="23" spans="1:9" s="9" customFormat="1" ht="30" customHeight="1" x14ac:dyDescent="0.2">
      <c r="A23" s="33" t="s">
        <v>3</v>
      </c>
      <c r="B23" s="33" t="s">
        <v>85</v>
      </c>
      <c r="C23" s="33" t="s">
        <v>4</v>
      </c>
      <c r="D23" s="33" t="s">
        <v>2</v>
      </c>
      <c r="E23" s="33" t="s">
        <v>68</v>
      </c>
      <c r="F23" s="34" t="s">
        <v>0</v>
      </c>
      <c r="G23" s="34" t="s">
        <v>1</v>
      </c>
      <c r="H23" s="28"/>
      <c r="I23" s="28"/>
    </row>
    <row r="24" spans="1:9" ht="20.100000000000001" customHeight="1" x14ac:dyDescent="0.2">
      <c r="A24" s="87" t="s">
        <v>23</v>
      </c>
      <c r="B24" s="87" t="s">
        <v>377</v>
      </c>
      <c r="C24" s="88" t="s">
        <v>139</v>
      </c>
      <c r="D24" s="89">
        <v>1</v>
      </c>
      <c r="E24" s="3"/>
      <c r="F24" s="2">
        <v>1116</v>
      </c>
      <c r="G24" s="2">
        <f t="shared" ref="G24:G66" si="0">D24*F24</f>
        <v>1116</v>
      </c>
    </row>
    <row r="25" spans="1:9" ht="20.100000000000001" customHeight="1" x14ac:dyDescent="0.2">
      <c r="A25" s="90" t="s">
        <v>283</v>
      </c>
      <c r="B25" s="90" t="s">
        <v>227</v>
      </c>
      <c r="C25" s="91" t="s">
        <v>140</v>
      </c>
      <c r="D25" s="89">
        <v>1</v>
      </c>
      <c r="E25" s="3"/>
      <c r="F25" s="2">
        <v>1116</v>
      </c>
      <c r="G25" s="2">
        <f t="shared" si="0"/>
        <v>1116</v>
      </c>
    </row>
    <row r="26" spans="1:9" ht="20.100000000000001" customHeight="1" x14ac:dyDescent="0.2">
      <c r="A26" s="87" t="s">
        <v>24</v>
      </c>
      <c r="B26" s="87" t="s">
        <v>228</v>
      </c>
      <c r="C26" s="88" t="s">
        <v>141</v>
      </c>
      <c r="D26" s="89">
        <v>1</v>
      </c>
      <c r="E26" s="3"/>
      <c r="F26" s="2">
        <v>1116</v>
      </c>
      <c r="G26" s="2">
        <f t="shared" si="0"/>
        <v>1116</v>
      </c>
    </row>
    <row r="27" spans="1:9" ht="20.100000000000001" customHeight="1" x14ac:dyDescent="0.25">
      <c r="A27" s="87"/>
      <c r="B27" s="87"/>
      <c r="C27" s="88"/>
      <c r="D27" s="92">
        <f>SUM(D24:D26)</f>
        <v>3</v>
      </c>
      <c r="E27" s="3"/>
      <c r="F27" s="2"/>
      <c r="G27" s="2"/>
    </row>
    <row r="28" spans="1:9" ht="20.100000000000001" customHeight="1" x14ac:dyDescent="0.2">
      <c r="A28" s="90" t="s">
        <v>25</v>
      </c>
      <c r="B28" s="90" t="s">
        <v>287</v>
      </c>
      <c r="C28" s="91" t="s">
        <v>142</v>
      </c>
      <c r="D28" s="89">
        <v>1</v>
      </c>
      <c r="E28" s="3"/>
      <c r="F28" s="2">
        <v>1116</v>
      </c>
      <c r="G28" s="2">
        <f t="shared" si="0"/>
        <v>1116</v>
      </c>
    </row>
    <row r="29" spans="1:9" ht="20.100000000000001" customHeight="1" x14ac:dyDescent="0.2">
      <c r="A29" s="87" t="s">
        <v>26</v>
      </c>
      <c r="B29" s="87" t="s">
        <v>288</v>
      </c>
      <c r="C29" s="88" t="s">
        <v>143</v>
      </c>
      <c r="D29" s="89">
        <v>1</v>
      </c>
      <c r="E29" s="3"/>
      <c r="F29" s="2">
        <v>1116</v>
      </c>
      <c r="G29" s="2">
        <f t="shared" si="0"/>
        <v>1116</v>
      </c>
    </row>
    <row r="30" spans="1:9" ht="20.100000000000001" customHeight="1" x14ac:dyDescent="0.2">
      <c r="A30" s="90" t="s">
        <v>27</v>
      </c>
      <c r="B30" s="90" t="s">
        <v>289</v>
      </c>
      <c r="C30" s="91" t="s">
        <v>144</v>
      </c>
      <c r="D30" s="89">
        <v>1</v>
      </c>
      <c r="E30" s="3"/>
      <c r="F30" s="2">
        <v>1116</v>
      </c>
      <c r="G30" s="2">
        <f t="shared" si="0"/>
        <v>1116</v>
      </c>
    </row>
    <row r="31" spans="1:9" ht="20.100000000000001" customHeight="1" x14ac:dyDescent="0.25">
      <c r="A31" s="90"/>
      <c r="B31" s="90"/>
      <c r="C31" s="91"/>
      <c r="D31" s="92">
        <f>SUM(D28:D30)</f>
        <v>3</v>
      </c>
      <c r="E31" s="3"/>
      <c r="F31" s="2"/>
      <c r="G31" s="2"/>
    </row>
    <row r="32" spans="1:9" ht="20.100000000000001" customHeight="1" x14ac:dyDescent="0.2">
      <c r="A32" s="87" t="s">
        <v>28</v>
      </c>
      <c r="B32" s="87" t="s">
        <v>378</v>
      </c>
      <c r="C32" s="88" t="s">
        <v>145</v>
      </c>
      <c r="D32" s="89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">
      <c r="A33" s="90" t="s">
        <v>29</v>
      </c>
      <c r="B33" s="90" t="s">
        <v>317</v>
      </c>
      <c r="C33" s="91" t="s">
        <v>146</v>
      </c>
      <c r="D33" s="89">
        <v>0</v>
      </c>
      <c r="E33" s="3"/>
      <c r="F33" s="2">
        <v>1116</v>
      </c>
      <c r="G33" s="2">
        <f t="shared" si="0"/>
        <v>0</v>
      </c>
    </row>
    <row r="34" spans="1:7" ht="20.100000000000001" customHeight="1" x14ac:dyDescent="0.2">
      <c r="A34" s="87" t="s">
        <v>30</v>
      </c>
      <c r="B34" s="87">
        <v>1708071836</v>
      </c>
      <c r="C34" s="88" t="s">
        <v>147</v>
      </c>
      <c r="D34" s="89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5">
      <c r="A35" s="87"/>
      <c r="B35" s="87"/>
      <c r="C35" s="88"/>
      <c r="D35" s="92">
        <f>SUM(D32:D34)</f>
        <v>2</v>
      </c>
      <c r="E35" s="3"/>
      <c r="F35" s="2"/>
      <c r="G35" s="2"/>
    </row>
    <row r="36" spans="1:7" ht="20.100000000000001" customHeight="1" x14ac:dyDescent="0.2">
      <c r="A36" s="90" t="s">
        <v>31</v>
      </c>
      <c r="B36" s="90" t="s">
        <v>290</v>
      </c>
      <c r="C36" s="91" t="s">
        <v>148</v>
      </c>
      <c r="D36" s="89">
        <v>1</v>
      </c>
      <c r="E36" s="3"/>
      <c r="F36" s="2">
        <v>1116</v>
      </c>
      <c r="G36" s="2">
        <f t="shared" si="0"/>
        <v>1116</v>
      </c>
    </row>
    <row r="37" spans="1:7" ht="20.100000000000001" customHeight="1" x14ac:dyDescent="0.2">
      <c r="A37" s="87" t="s">
        <v>32</v>
      </c>
      <c r="B37" s="87" t="s">
        <v>329</v>
      </c>
      <c r="C37" s="88" t="s">
        <v>149</v>
      </c>
      <c r="D37" s="89">
        <v>1</v>
      </c>
      <c r="E37" s="3"/>
      <c r="F37" s="2">
        <v>1116</v>
      </c>
      <c r="G37" s="2">
        <f t="shared" si="0"/>
        <v>1116</v>
      </c>
    </row>
    <row r="38" spans="1:7" ht="20.100000000000001" customHeight="1" x14ac:dyDescent="0.2">
      <c r="A38" s="90" t="s">
        <v>150</v>
      </c>
      <c r="B38" s="90" t="s">
        <v>380</v>
      </c>
      <c r="C38" s="91" t="s">
        <v>151</v>
      </c>
      <c r="D38" s="89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5">
      <c r="A39" s="90"/>
      <c r="B39" s="90"/>
      <c r="C39" s="91"/>
      <c r="D39" s="92">
        <f>SUM(D36:D38)</f>
        <v>3</v>
      </c>
      <c r="E39" s="3"/>
      <c r="F39" s="2"/>
      <c r="G39" s="2"/>
    </row>
    <row r="40" spans="1:7" ht="20.100000000000001" customHeight="1" x14ac:dyDescent="0.2">
      <c r="A40" s="87" t="s">
        <v>220</v>
      </c>
      <c r="B40" s="87" t="s">
        <v>292</v>
      </c>
      <c r="C40" s="88" t="s">
        <v>152</v>
      </c>
      <c r="D40" s="89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">
      <c r="A41" s="87" t="s">
        <v>222</v>
      </c>
      <c r="B41" s="87" t="s">
        <v>316</v>
      </c>
      <c r="C41" s="88" t="s">
        <v>154</v>
      </c>
      <c r="D41" s="89">
        <v>1</v>
      </c>
      <c r="E41" s="3"/>
      <c r="F41" s="2">
        <v>1116</v>
      </c>
      <c r="G41" s="2">
        <f>D41*F41</f>
        <v>1116</v>
      </c>
    </row>
    <row r="42" spans="1:7" ht="20.100000000000001" customHeight="1" x14ac:dyDescent="0.2">
      <c r="A42" s="87" t="s">
        <v>100</v>
      </c>
      <c r="B42" s="87">
        <v>1411071854</v>
      </c>
      <c r="C42" s="88" t="s">
        <v>156</v>
      </c>
      <c r="D42" s="89">
        <v>1</v>
      </c>
      <c r="E42" s="3"/>
      <c r="F42" s="2">
        <v>1116</v>
      </c>
      <c r="G42" s="2">
        <f>D42*F42</f>
        <v>1116</v>
      </c>
    </row>
    <row r="43" spans="1:7" ht="20.100000000000001" customHeight="1" x14ac:dyDescent="0.2">
      <c r="A43" s="87" t="s">
        <v>101</v>
      </c>
      <c r="B43" s="87" t="s">
        <v>229</v>
      </c>
      <c r="C43" s="88" t="s">
        <v>158</v>
      </c>
      <c r="D43" s="89">
        <v>1</v>
      </c>
      <c r="E43" s="3"/>
      <c r="F43" s="2">
        <v>1116</v>
      </c>
      <c r="G43" s="2">
        <f>D43*F43</f>
        <v>1116</v>
      </c>
    </row>
    <row r="44" spans="1:7" ht="20.100000000000001" customHeight="1" x14ac:dyDescent="0.25">
      <c r="A44" s="87"/>
      <c r="B44" s="87"/>
      <c r="C44" s="88"/>
      <c r="D44" s="92">
        <f>SUM(D40:D43)</f>
        <v>4</v>
      </c>
      <c r="E44" s="3"/>
      <c r="F44" s="2"/>
      <c r="G44" s="2"/>
    </row>
    <row r="45" spans="1:7" ht="20.100000000000001" customHeight="1" x14ac:dyDescent="0.2">
      <c r="A45" s="90" t="s">
        <v>221</v>
      </c>
      <c r="B45" s="90">
        <v>1710071858</v>
      </c>
      <c r="C45" s="91" t="s">
        <v>153</v>
      </c>
      <c r="D45" s="89">
        <v>1</v>
      </c>
      <c r="E45" s="3"/>
      <c r="F45" s="2">
        <v>1116</v>
      </c>
      <c r="G45" s="2">
        <f t="shared" si="0"/>
        <v>1116</v>
      </c>
    </row>
    <row r="46" spans="1:7" ht="20.100000000000001" customHeight="1" x14ac:dyDescent="0.2">
      <c r="A46" s="90" t="s">
        <v>102</v>
      </c>
      <c r="B46" s="90" t="s">
        <v>293</v>
      </c>
      <c r="C46" s="91" t="s">
        <v>155</v>
      </c>
      <c r="D46" s="89">
        <v>1</v>
      </c>
      <c r="E46" s="3"/>
      <c r="F46" s="2">
        <v>1116</v>
      </c>
      <c r="G46" s="2">
        <f t="shared" si="0"/>
        <v>1116</v>
      </c>
    </row>
    <row r="47" spans="1:7" ht="20.100000000000001" customHeight="1" x14ac:dyDescent="0.2">
      <c r="A47" s="90" t="s">
        <v>103</v>
      </c>
      <c r="B47" s="90" t="s">
        <v>294</v>
      </c>
      <c r="C47" s="91" t="s">
        <v>157</v>
      </c>
      <c r="D47" s="89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">
      <c r="A48" s="90" t="s">
        <v>104</v>
      </c>
      <c r="B48" s="90" t="s">
        <v>229</v>
      </c>
      <c r="C48" s="91" t="s">
        <v>159</v>
      </c>
      <c r="D48" s="89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5">
      <c r="A49" s="90"/>
      <c r="B49" s="90"/>
      <c r="C49" s="91"/>
      <c r="D49" s="92">
        <f>SUM(D45:D48)</f>
        <v>4</v>
      </c>
      <c r="E49" s="3"/>
      <c r="F49" s="2"/>
      <c r="G49" s="2"/>
    </row>
    <row r="50" spans="1:7" ht="20.100000000000001" customHeight="1" x14ac:dyDescent="0.2">
      <c r="A50" s="87" t="s">
        <v>223</v>
      </c>
      <c r="B50" s="87" t="s">
        <v>295</v>
      </c>
      <c r="C50" s="88" t="s">
        <v>160</v>
      </c>
      <c r="D50" s="89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">
      <c r="A51" s="87" t="s">
        <v>105</v>
      </c>
      <c r="B51" s="87" t="s">
        <v>297</v>
      </c>
      <c r="C51" s="88" t="s">
        <v>162</v>
      </c>
      <c r="D51" s="89">
        <v>1</v>
      </c>
      <c r="E51" s="3"/>
      <c r="F51" s="2">
        <v>1116</v>
      </c>
      <c r="G51" s="2">
        <f>D51*F51</f>
        <v>1116</v>
      </c>
    </row>
    <row r="52" spans="1:7" ht="20.100000000000001" customHeight="1" x14ac:dyDescent="0.2">
      <c r="A52" s="87" t="s">
        <v>106</v>
      </c>
      <c r="B52" s="87" t="s">
        <v>299</v>
      </c>
      <c r="C52" s="88" t="s">
        <v>164</v>
      </c>
      <c r="D52" s="89">
        <v>1</v>
      </c>
      <c r="E52" s="3"/>
      <c r="F52" s="2">
        <v>1116</v>
      </c>
      <c r="G52" s="2">
        <f>D52*F52</f>
        <v>1116</v>
      </c>
    </row>
    <row r="53" spans="1:7" ht="20.100000000000001" customHeight="1" x14ac:dyDescent="0.2">
      <c r="A53" s="87" t="s">
        <v>107</v>
      </c>
      <c r="B53" s="87" t="s">
        <v>301</v>
      </c>
      <c r="C53" s="88" t="s">
        <v>166</v>
      </c>
      <c r="D53" s="89">
        <v>1</v>
      </c>
      <c r="E53" s="3"/>
      <c r="F53" s="2">
        <v>1116</v>
      </c>
      <c r="G53" s="2">
        <f>D53*F53</f>
        <v>1116</v>
      </c>
    </row>
    <row r="54" spans="1:7" ht="20.100000000000001" customHeight="1" x14ac:dyDescent="0.25">
      <c r="A54" s="87"/>
      <c r="B54" s="87"/>
      <c r="C54" s="88"/>
      <c r="D54" s="92">
        <f>SUM(D50:D53)</f>
        <v>4</v>
      </c>
      <c r="E54" s="3"/>
      <c r="F54" s="2"/>
      <c r="G54" s="2"/>
    </row>
    <row r="55" spans="1:7" ht="20.100000000000001" customHeight="1" x14ac:dyDescent="0.2">
      <c r="A55" s="90" t="s">
        <v>108</v>
      </c>
      <c r="B55" s="90" t="s">
        <v>296</v>
      </c>
      <c r="C55" s="91" t="s">
        <v>161</v>
      </c>
      <c r="D55" s="89">
        <v>1</v>
      </c>
      <c r="E55" s="3"/>
      <c r="F55" s="2">
        <v>1116</v>
      </c>
      <c r="G55" s="2">
        <f t="shared" si="0"/>
        <v>1116</v>
      </c>
    </row>
    <row r="56" spans="1:7" ht="20.100000000000001" customHeight="1" x14ac:dyDescent="0.2">
      <c r="A56" s="90" t="s">
        <v>109</v>
      </c>
      <c r="B56" s="90" t="s">
        <v>298</v>
      </c>
      <c r="C56" s="91" t="s">
        <v>163</v>
      </c>
      <c r="D56" s="89">
        <v>1</v>
      </c>
      <c r="E56" s="3"/>
      <c r="F56" s="2">
        <v>1116</v>
      </c>
      <c r="G56" s="2">
        <f t="shared" si="0"/>
        <v>1116</v>
      </c>
    </row>
    <row r="57" spans="1:7" ht="20.100000000000001" customHeight="1" x14ac:dyDescent="0.2">
      <c r="A57" s="90" t="s">
        <v>110</v>
      </c>
      <c r="B57" s="90" t="s">
        <v>300</v>
      </c>
      <c r="C57" s="91" t="s">
        <v>165</v>
      </c>
      <c r="D57" s="89">
        <v>1</v>
      </c>
      <c r="E57" s="3"/>
      <c r="F57" s="2">
        <v>1116</v>
      </c>
      <c r="G57" s="2">
        <f t="shared" si="0"/>
        <v>1116</v>
      </c>
    </row>
    <row r="58" spans="1:7" ht="20.100000000000001" customHeight="1" x14ac:dyDescent="0.2">
      <c r="A58" s="90" t="s">
        <v>111</v>
      </c>
      <c r="B58" s="90" t="s">
        <v>302</v>
      </c>
      <c r="C58" s="91" t="s">
        <v>167</v>
      </c>
      <c r="D58" s="89">
        <v>1</v>
      </c>
      <c r="E58" s="3"/>
      <c r="F58" s="2">
        <v>1116</v>
      </c>
      <c r="G58" s="2">
        <f t="shared" si="0"/>
        <v>1116</v>
      </c>
    </row>
    <row r="59" spans="1:7" ht="20.100000000000001" customHeight="1" x14ac:dyDescent="0.25">
      <c r="A59" s="90"/>
      <c r="B59" s="90"/>
      <c r="C59" s="91"/>
      <c r="D59" s="92">
        <v>4</v>
      </c>
      <c r="E59" s="3"/>
      <c r="F59" s="2"/>
      <c r="G59" s="2"/>
    </row>
    <row r="60" spans="1:7" ht="20.100000000000001" customHeight="1" x14ac:dyDescent="0.2">
      <c r="A60" s="87" t="s">
        <v>112</v>
      </c>
      <c r="B60" s="87" t="s">
        <v>303</v>
      </c>
      <c r="C60" s="88" t="s">
        <v>168</v>
      </c>
      <c r="D60" s="89">
        <v>1</v>
      </c>
      <c r="E60" s="3"/>
      <c r="F60" s="2">
        <v>1116</v>
      </c>
      <c r="G60" s="2">
        <f t="shared" si="0"/>
        <v>1116</v>
      </c>
    </row>
    <row r="61" spans="1:7" ht="20.100000000000001" customHeight="1" x14ac:dyDescent="0.2">
      <c r="A61" s="87" t="s">
        <v>113</v>
      </c>
      <c r="B61" s="87" t="s">
        <v>304</v>
      </c>
      <c r="C61" s="88" t="s">
        <v>170</v>
      </c>
      <c r="D61" s="89">
        <v>1</v>
      </c>
      <c r="E61" s="3"/>
      <c r="F61" s="2">
        <v>1116</v>
      </c>
      <c r="G61" s="2">
        <f>D61*F61</f>
        <v>1116</v>
      </c>
    </row>
    <row r="62" spans="1:7" ht="20.100000000000001" customHeight="1" x14ac:dyDescent="0.2">
      <c r="A62" s="87" t="s">
        <v>224</v>
      </c>
      <c r="B62" s="87" t="s">
        <v>306</v>
      </c>
      <c r="C62" s="88" t="s">
        <v>172</v>
      </c>
      <c r="D62" s="89">
        <v>1</v>
      </c>
      <c r="E62" s="3"/>
      <c r="F62" s="2">
        <v>1116</v>
      </c>
      <c r="G62" s="2">
        <f>D62*F62</f>
        <v>1116</v>
      </c>
    </row>
    <row r="63" spans="1:7" ht="20.100000000000001" customHeight="1" x14ac:dyDescent="0.2">
      <c r="A63" s="90" t="s">
        <v>114</v>
      </c>
      <c r="B63" s="90" t="s">
        <v>307</v>
      </c>
      <c r="C63" s="91" t="s">
        <v>175</v>
      </c>
      <c r="D63" s="89">
        <v>1</v>
      </c>
      <c r="E63" s="3"/>
      <c r="F63" s="2">
        <v>1116</v>
      </c>
      <c r="G63" s="2">
        <f>D63*F63</f>
        <v>1116</v>
      </c>
    </row>
    <row r="64" spans="1:7" ht="20.100000000000001" customHeight="1" x14ac:dyDescent="0.25">
      <c r="A64" s="87"/>
      <c r="B64" s="87"/>
      <c r="C64" s="88"/>
      <c r="D64" s="92">
        <f>SUM(D60:D63)</f>
        <v>4</v>
      </c>
      <c r="E64" s="3"/>
      <c r="F64" s="2"/>
      <c r="G64" s="2"/>
    </row>
    <row r="65" spans="1:7" ht="20.100000000000001" customHeight="1" x14ac:dyDescent="0.2">
      <c r="A65" s="90" t="s">
        <v>115</v>
      </c>
      <c r="B65" s="90" t="s">
        <v>304</v>
      </c>
      <c r="C65" s="91" t="s">
        <v>169</v>
      </c>
      <c r="D65" s="89">
        <v>1</v>
      </c>
      <c r="E65" s="3"/>
      <c r="F65" s="2">
        <v>1116</v>
      </c>
      <c r="G65" s="2">
        <f t="shared" si="0"/>
        <v>1116</v>
      </c>
    </row>
    <row r="66" spans="1:7" ht="20.100000000000001" customHeight="1" x14ac:dyDescent="0.2">
      <c r="A66" s="90" t="s">
        <v>116</v>
      </c>
      <c r="B66" s="90" t="s">
        <v>305</v>
      </c>
      <c r="C66" s="91" t="s">
        <v>171</v>
      </c>
      <c r="D66" s="89">
        <v>1</v>
      </c>
      <c r="E66" s="3"/>
      <c r="F66" s="2">
        <v>1116</v>
      </c>
      <c r="G66" s="2">
        <f t="shared" si="0"/>
        <v>1116</v>
      </c>
    </row>
    <row r="67" spans="1:7" ht="20.100000000000001" customHeight="1" x14ac:dyDescent="0.2">
      <c r="A67" s="90" t="s">
        <v>225</v>
      </c>
      <c r="B67" s="90">
        <v>1703071871</v>
      </c>
      <c r="C67" s="91" t="s">
        <v>173</v>
      </c>
      <c r="D67" s="89">
        <v>1</v>
      </c>
      <c r="E67" s="3"/>
      <c r="F67" s="2">
        <v>1116</v>
      </c>
      <c r="G67" s="2">
        <f t="shared" ref="G67:G99" si="1">D67*F67</f>
        <v>1116</v>
      </c>
    </row>
    <row r="68" spans="1:7" ht="20.100000000000001" customHeight="1" x14ac:dyDescent="0.2">
      <c r="A68" s="87" t="s">
        <v>226</v>
      </c>
      <c r="B68" s="87" t="s">
        <v>307</v>
      </c>
      <c r="C68" s="88" t="s">
        <v>174</v>
      </c>
      <c r="D68" s="89">
        <v>1</v>
      </c>
      <c r="E68" s="3"/>
      <c r="F68" s="2">
        <v>1116</v>
      </c>
      <c r="G68" s="2">
        <f t="shared" si="1"/>
        <v>1116</v>
      </c>
    </row>
    <row r="69" spans="1:7" ht="20.100000000000001" customHeight="1" x14ac:dyDescent="0.25">
      <c r="A69" s="90"/>
      <c r="B69" s="90"/>
      <c r="C69" s="91"/>
      <c r="D69" s="92">
        <f>SUM(D65:D68)</f>
        <v>4</v>
      </c>
      <c r="E69" s="3"/>
      <c r="F69" s="2"/>
      <c r="G69" s="2"/>
    </row>
    <row r="70" spans="1:7" ht="20.100000000000001" customHeight="1" x14ac:dyDescent="0.2">
      <c r="A70" s="87" t="s">
        <v>117</v>
      </c>
      <c r="B70" s="87" t="s">
        <v>308</v>
      </c>
      <c r="C70" s="88" t="s">
        <v>176</v>
      </c>
      <c r="D70" s="89">
        <v>1</v>
      </c>
      <c r="E70" s="3"/>
      <c r="F70" s="2">
        <v>1116</v>
      </c>
      <c r="G70" s="2">
        <f t="shared" si="1"/>
        <v>1116</v>
      </c>
    </row>
    <row r="71" spans="1:7" ht="20.100000000000001" customHeight="1" x14ac:dyDescent="0.2">
      <c r="A71" s="87" t="s">
        <v>118</v>
      </c>
      <c r="B71" s="87" t="s">
        <v>310</v>
      </c>
      <c r="C71" s="88" t="s">
        <v>178</v>
      </c>
      <c r="D71" s="89">
        <v>1</v>
      </c>
      <c r="E71" s="3"/>
      <c r="F71" s="2">
        <v>1116</v>
      </c>
      <c r="G71" s="2">
        <f>D71*F71</f>
        <v>1116</v>
      </c>
    </row>
    <row r="72" spans="1:7" ht="20.100000000000001" customHeight="1" x14ac:dyDescent="0.2">
      <c r="A72" s="87" t="s">
        <v>119</v>
      </c>
      <c r="B72" s="87" t="s">
        <v>312</v>
      </c>
      <c r="C72" s="88" t="s">
        <v>180</v>
      </c>
      <c r="D72" s="89">
        <v>1</v>
      </c>
      <c r="E72" s="3"/>
      <c r="F72" s="2">
        <v>1116</v>
      </c>
      <c r="G72" s="2">
        <f>D72*F72</f>
        <v>1116</v>
      </c>
    </row>
    <row r="73" spans="1:7" ht="20.100000000000001" customHeight="1" x14ac:dyDescent="0.2">
      <c r="A73" s="87" t="s">
        <v>120</v>
      </c>
      <c r="B73" s="87" t="s">
        <v>314</v>
      </c>
      <c r="C73" s="88" t="s">
        <v>182</v>
      </c>
      <c r="D73" s="89">
        <v>1</v>
      </c>
      <c r="E73" s="3"/>
      <c r="F73" s="2">
        <v>1116</v>
      </c>
      <c r="G73" s="2">
        <f>D73*F73</f>
        <v>1116</v>
      </c>
    </row>
    <row r="74" spans="1:7" ht="20.100000000000001" customHeight="1" x14ac:dyDescent="0.25">
      <c r="A74" s="87"/>
      <c r="B74" s="87"/>
      <c r="C74" s="88"/>
      <c r="D74" s="92">
        <f>SUM(D70:D73)</f>
        <v>4</v>
      </c>
      <c r="E74" s="3"/>
      <c r="F74" s="2"/>
      <c r="G74" s="2"/>
    </row>
    <row r="75" spans="1:7" ht="20.100000000000001" customHeight="1" x14ac:dyDescent="0.2">
      <c r="A75" s="90" t="s">
        <v>121</v>
      </c>
      <c r="B75" s="90" t="s">
        <v>309</v>
      </c>
      <c r="C75" s="91" t="s">
        <v>177</v>
      </c>
      <c r="D75" s="89">
        <v>1</v>
      </c>
      <c r="E75" s="3"/>
      <c r="F75" s="2">
        <v>1116</v>
      </c>
      <c r="G75" s="2">
        <f t="shared" si="1"/>
        <v>1116</v>
      </c>
    </row>
    <row r="76" spans="1:7" ht="20.100000000000001" customHeight="1" x14ac:dyDescent="0.2">
      <c r="A76" s="90" t="s">
        <v>122</v>
      </c>
      <c r="B76" s="90" t="s">
        <v>311</v>
      </c>
      <c r="C76" s="91" t="s">
        <v>179</v>
      </c>
      <c r="D76" s="89">
        <v>1</v>
      </c>
      <c r="E76" s="3"/>
      <c r="F76" s="2">
        <v>1116</v>
      </c>
      <c r="G76" s="2">
        <f t="shared" si="1"/>
        <v>1116</v>
      </c>
    </row>
    <row r="77" spans="1:7" ht="20.100000000000001" customHeight="1" x14ac:dyDescent="0.2">
      <c r="A77" s="90" t="s">
        <v>123</v>
      </c>
      <c r="B77" s="90" t="s">
        <v>313</v>
      </c>
      <c r="C77" s="91" t="s">
        <v>181</v>
      </c>
      <c r="D77" s="89">
        <v>1</v>
      </c>
      <c r="E77" s="3"/>
      <c r="F77" s="2">
        <v>1116</v>
      </c>
      <c r="G77" s="2">
        <f t="shared" si="1"/>
        <v>1116</v>
      </c>
    </row>
    <row r="78" spans="1:7" ht="20.100000000000001" customHeight="1" x14ac:dyDescent="0.2">
      <c r="A78" s="90" t="s">
        <v>124</v>
      </c>
      <c r="B78" s="90" t="s">
        <v>315</v>
      </c>
      <c r="C78" s="91" t="s">
        <v>183</v>
      </c>
      <c r="D78" s="89">
        <v>1</v>
      </c>
      <c r="E78" s="3"/>
      <c r="F78" s="2">
        <v>1116</v>
      </c>
      <c r="G78" s="2">
        <f t="shared" si="1"/>
        <v>1116</v>
      </c>
    </row>
    <row r="79" spans="1:7" ht="20.100000000000001" customHeight="1" x14ac:dyDescent="0.25">
      <c r="A79" s="93"/>
      <c r="B79" s="93"/>
      <c r="C79" s="94"/>
      <c r="D79" s="92">
        <f>SUM(D75:D78)</f>
        <v>4</v>
      </c>
      <c r="E79" s="3"/>
      <c r="F79" s="2"/>
      <c r="G79" s="2"/>
    </row>
    <row r="80" spans="1:7" ht="20.100000000000001" customHeight="1" x14ac:dyDescent="0.2">
      <c r="A80" s="87" t="s">
        <v>33</v>
      </c>
      <c r="B80" s="87" t="s">
        <v>55</v>
      </c>
      <c r="C80" s="95" t="s">
        <v>184</v>
      </c>
      <c r="D80" s="89">
        <v>1</v>
      </c>
      <c r="E80" s="3"/>
      <c r="F80" s="2">
        <v>336</v>
      </c>
      <c r="G80" s="2">
        <f t="shared" si="1"/>
        <v>336</v>
      </c>
    </row>
    <row r="81" spans="1:7" ht="20.100000000000001" customHeight="1" x14ac:dyDescent="0.2">
      <c r="A81" s="90" t="s">
        <v>34</v>
      </c>
      <c r="B81" s="90" t="s">
        <v>379</v>
      </c>
      <c r="C81" s="96" t="s">
        <v>185</v>
      </c>
      <c r="D81" s="89">
        <v>1</v>
      </c>
      <c r="E81" s="3"/>
      <c r="F81" s="2">
        <v>336</v>
      </c>
      <c r="G81" s="2">
        <f t="shared" si="1"/>
        <v>336</v>
      </c>
    </row>
    <row r="82" spans="1:7" ht="20.100000000000001" customHeight="1" x14ac:dyDescent="0.2">
      <c r="A82" s="87" t="s">
        <v>35</v>
      </c>
      <c r="B82" s="87" t="s">
        <v>125</v>
      </c>
      <c r="C82" s="95" t="s">
        <v>186</v>
      </c>
      <c r="D82" s="89">
        <v>1</v>
      </c>
      <c r="E82" s="3"/>
      <c r="F82" s="2">
        <v>336</v>
      </c>
      <c r="G82" s="2">
        <f t="shared" si="1"/>
        <v>336</v>
      </c>
    </row>
    <row r="83" spans="1:7" ht="20.100000000000001" customHeight="1" x14ac:dyDescent="0.2">
      <c r="A83" s="90" t="s">
        <v>36</v>
      </c>
      <c r="B83" s="90" t="s">
        <v>291</v>
      </c>
      <c r="C83" s="96" t="s">
        <v>187</v>
      </c>
      <c r="D83" s="89">
        <v>1</v>
      </c>
      <c r="E83" s="3"/>
      <c r="F83" s="2">
        <v>336</v>
      </c>
      <c r="G83" s="2">
        <f t="shared" si="1"/>
        <v>336</v>
      </c>
    </row>
    <row r="84" spans="1:7" ht="20.100000000000001" customHeight="1" x14ac:dyDescent="0.2">
      <c r="A84" s="87" t="s">
        <v>37</v>
      </c>
      <c r="B84" s="87" t="s">
        <v>381</v>
      </c>
      <c r="C84" s="95" t="s">
        <v>188</v>
      </c>
      <c r="D84" s="89">
        <v>1</v>
      </c>
      <c r="E84" s="3"/>
      <c r="F84" s="2">
        <v>336</v>
      </c>
      <c r="G84" s="2">
        <f t="shared" si="1"/>
        <v>336</v>
      </c>
    </row>
    <row r="85" spans="1:7" ht="20.100000000000001" customHeight="1" x14ac:dyDescent="0.2">
      <c r="A85" s="90" t="s">
        <v>38</v>
      </c>
      <c r="B85" s="90" t="s">
        <v>375</v>
      </c>
      <c r="C85" s="96" t="s">
        <v>189</v>
      </c>
      <c r="D85" s="89">
        <v>1</v>
      </c>
      <c r="E85" s="3"/>
      <c r="F85" s="2">
        <v>336</v>
      </c>
      <c r="G85" s="2">
        <f t="shared" si="1"/>
        <v>336</v>
      </c>
    </row>
    <row r="86" spans="1:7" ht="20.100000000000001" customHeight="1" x14ac:dyDescent="0.2">
      <c r="A86" s="87" t="s">
        <v>39</v>
      </c>
      <c r="B86" s="87" t="s">
        <v>328</v>
      </c>
      <c r="C86" s="95" t="s">
        <v>190</v>
      </c>
      <c r="D86" s="89">
        <v>1</v>
      </c>
      <c r="E86" s="3"/>
      <c r="F86" s="2">
        <v>336</v>
      </c>
      <c r="G86" s="2">
        <f t="shared" si="1"/>
        <v>336</v>
      </c>
    </row>
    <row r="87" spans="1:7" ht="20.100000000000001" customHeight="1" x14ac:dyDescent="0.2">
      <c r="A87" s="90" t="s">
        <v>40</v>
      </c>
      <c r="B87" s="90" t="s">
        <v>327</v>
      </c>
      <c r="C87" s="96" t="s">
        <v>191</v>
      </c>
      <c r="D87" s="89">
        <v>1</v>
      </c>
      <c r="E87" s="3"/>
      <c r="F87" s="2">
        <v>336</v>
      </c>
      <c r="G87" s="2">
        <f t="shared" si="1"/>
        <v>336</v>
      </c>
    </row>
    <row r="88" spans="1:7" ht="20.100000000000001" customHeight="1" x14ac:dyDescent="0.2">
      <c r="A88" s="87" t="s">
        <v>41</v>
      </c>
      <c r="B88" s="87" t="s">
        <v>230</v>
      </c>
      <c r="C88" s="95" t="s">
        <v>192</v>
      </c>
      <c r="D88" s="89">
        <v>1</v>
      </c>
      <c r="E88" s="3"/>
      <c r="F88" s="2">
        <v>336</v>
      </c>
      <c r="G88" s="2">
        <f t="shared" si="1"/>
        <v>336</v>
      </c>
    </row>
    <row r="89" spans="1:7" ht="20.100000000000001" customHeight="1" x14ac:dyDescent="0.2">
      <c r="A89" s="90" t="s">
        <v>42</v>
      </c>
      <c r="B89" s="90" t="s">
        <v>56</v>
      </c>
      <c r="C89" s="96" t="s">
        <v>193</v>
      </c>
      <c r="D89" s="89">
        <v>1</v>
      </c>
      <c r="E89" s="3"/>
      <c r="F89" s="2">
        <v>336</v>
      </c>
      <c r="G89" s="2">
        <f t="shared" si="1"/>
        <v>336</v>
      </c>
    </row>
    <row r="90" spans="1:7" ht="20.100000000000001" customHeight="1" x14ac:dyDescent="0.25">
      <c r="A90" s="93"/>
      <c r="B90" s="93"/>
      <c r="C90" s="94"/>
      <c r="D90" s="92">
        <f>SUM(D80:D89)</f>
        <v>10</v>
      </c>
      <c r="E90" s="3"/>
      <c r="F90" s="2"/>
      <c r="G90" s="2"/>
    </row>
    <row r="91" spans="1:7" ht="20.100000000000001" customHeight="1" x14ac:dyDescent="0.2">
      <c r="A91" s="90" t="s">
        <v>43</v>
      </c>
      <c r="B91" s="90" t="s">
        <v>231</v>
      </c>
      <c r="C91" s="96" t="s">
        <v>232</v>
      </c>
      <c r="D91" s="89">
        <v>2</v>
      </c>
      <c r="E91" s="3"/>
      <c r="F91" s="2">
        <v>96</v>
      </c>
      <c r="G91" s="2">
        <f t="shared" si="1"/>
        <v>192</v>
      </c>
    </row>
    <row r="92" spans="1:7" ht="20.100000000000001" customHeight="1" x14ac:dyDescent="0.2">
      <c r="A92" s="87" t="s">
        <v>67</v>
      </c>
      <c r="B92" s="87" t="s">
        <v>280</v>
      </c>
      <c r="C92" s="95" t="s">
        <v>233</v>
      </c>
      <c r="D92" s="89">
        <v>2</v>
      </c>
      <c r="E92" s="3"/>
      <c r="F92" s="2">
        <v>96</v>
      </c>
      <c r="G92" s="2">
        <f t="shared" si="1"/>
        <v>192</v>
      </c>
    </row>
    <row r="93" spans="1:7" ht="20.100000000000001" customHeight="1" x14ac:dyDescent="0.2">
      <c r="A93" s="90" t="s">
        <v>44</v>
      </c>
      <c r="B93" s="90" t="s">
        <v>376</v>
      </c>
      <c r="C93" s="96" t="s">
        <v>234</v>
      </c>
      <c r="D93" s="89">
        <v>2</v>
      </c>
      <c r="E93" s="3"/>
      <c r="F93" s="2">
        <v>96</v>
      </c>
      <c r="G93" s="2">
        <f t="shared" si="1"/>
        <v>192</v>
      </c>
    </row>
    <row r="94" spans="1:7" ht="20.100000000000001" customHeight="1" x14ac:dyDescent="0.2">
      <c r="A94" s="87" t="s">
        <v>45</v>
      </c>
      <c r="B94" s="87" t="s">
        <v>235</v>
      </c>
      <c r="C94" s="95" t="s">
        <v>236</v>
      </c>
      <c r="D94" s="89">
        <v>2</v>
      </c>
      <c r="E94" s="3"/>
      <c r="F94" s="2">
        <v>96</v>
      </c>
      <c r="G94" s="2">
        <f t="shared" si="1"/>
        <v>192</v>
      </c>
    </row>
    <row r="95" spans="1:7" ht="20.100000000000001" customHeight="1" x14ac:dyDescent="0.2">
      <c r="A95" s="90" t="s">
        <v>46</v>
      </c>
      <c r="B95" s="90" t="s">
        <v>237</v>
      </c>
      <c r="C95" s="96" t="s">
        <v>238</v>
      </c>
      <c r="D95" s="89">
        <v>2</v>
      </c>
      <c r="E95" s="3"/>
      <c r="F95" s="2">
        <v>96</v>
      </c>
      <c r="G95" s="2">
        <f t="shared" si="1"/>
        <v>192</v>
      </c>
    </row>
    <row r="96" spans="1:7" ht="20.100000000000001" customHeight="1" x14ac:dyDescent="0.2">
      <c r="A96" s="87" t="s">
        <v>47</v>
      </c>
      <c r="B96" s="87" t="s">
        <v>127</v>
      </c>
      <c r="C96" s="95" t="s">
        <v>281</v>
      </c>
      <c r="D96" s="89">
        <v>2</v>
      </c>
      <c r="E96" s="3"/>
      <c r="F96" s="2">
        <v>96</v>
      </c>
      <c r="G96" s="2">
        <f t="shared" si="1"/>
        <v>192</v>
      </c>
    </row>
    <row r="97" spans="1:7" ht="20.100000000000001" customHeight="1" x14ac:dyDescent="0.2">
      <c r="A97" s="90" t="s">
        <v>48</v>
      </c>
      <c r="B97" s="90" t="s">
        <v>127</v>
      </c>
      <c r="C97" s="96" t="s">
        <v>239</v>
      </c>
      <c r="D97" s="89">
        <v>2</v>
      </c>
      <c r="E97" s="3"/>
      <c r="F97" s="2">
        <v>96</v>
      </c>
      <c r="G97" s="2">
        <f t="shared" si="1"/>
        <v>192</v>
      </c>
    </row>
    <row r="98" spans="1:7" ht="20.100000000000001" customHeight="1" x14ac:dyDescent="0.2">
      <c r="A98" s="87" t="s">
        <v>49</v>
      </c>
      <c r="B98" s="87" t="s">
        <v>128</v>
      </c>
      <c r="C98" s="95" t="s">
        <v>282</v>
      </c>
      <c r="D98" s="89">
        <v>2</v>
      </c>
      <c r="E98" s="3"/>
      <c r="F98" s="2">
        <v>96</v>
      </c>
      <c r="G98" s="2">
        <f t="shared" si="1"/>
        <v>192</v>
      </c>
    </row>
    <row r="99" spans="1:7" ht="20.100000000000001" customHeight="1" x14ac:dyDescent="0.2">
      <c r="A99" s="90" t="s">
        <v>50</v>
      </c>
      <c r="B99" s="90" t="s">
        <v>129</v>
      </c>
      <c r="C99" s="96" t="s">
        <v>240</v>
      </c>
      <c r="D99" s="89">
        <v>2</v>
      </c>
      <c r="E99" s="3"/>
      <c r="F99" s="2">
        <v>96</v>
      </c>
      <c r="G99" s="2">
        <f t="shared" si="1"/>
        <v>192</v>
      </c>
    </row>
    <row r="100" spans="1:7" ht="20.100000000000001" customHeight="1" x14ac:dyDescent="0.2">
      <c r="A100" s="87" t="s">
        <v>51</v>
      </c>
      <c r="B100" s="87" t="s">
        <v>126</v>
      </c>
      <c r="C100" s="95" t="s">
        <v>241</v>
      </c>
      <c r="D100" s="89">
        <v>2</v>
      </c>
      <c r="E100" s="3"/>
      <c r="F100" s="2">
        <v>96</v>
      </c>
      <c r="G100" s="2">
        <f t="shared" ref="G100:G103" si="2">D100*F100</f>
        <v>192</v>
      </c>
    </row>
    <row r="101" spans="1:7" ht="20.100000000000001" customHeight="1" x14ac:dyDescent="0.2">
      <c r="A101" s="90" t="s">
        <v>52</v>
      </c>
      <c r="B101" s="90" t="s">
        <v>126</v>
      </c>
      <c r="C101" s="96" t="s">
        <v>242</v>
      </c>
      <c r="D101" s="89">
        <v>2</v>
      </c>
      <c r="E101" s="3"/>
      <c r="F101" s="2">
        <v>96</v>
      </c>
      <c r="G101" s="2">
        <f t="shared" si="2"/>
        <v>192</v>
      </c>
    </row>
    <row r="102" spans="1:7" ht="20.100000000000001" customHeight="1" x14ac:dyDescent="0.2">
      <c r="A102" s="87" t="s">
        <v>53</v>
      </c>
      <c r="B102" s="87" t="s">
        <v>130</v>
      </c>
      <c r="C102" s="95" t="s">
        <v>243</v>
      </c>
      <c r="D102" s="89">
        <v>2</v>
      </c>
      <c r="E102" s="3"/>
      <c r="F102" s="2">
        <v>96</v>
      </c>
      <c r="G102" s="2">
        <f t="shared" si="2"/>
        <v>192</v>
      </c>
    </row>
    <row r="103" spans="1:7" ht="20.100000000000001" customHeight="1" x14ac:dyDescent="0.2">
      <c r="A103" s="90" t="s">
        <v>54</v>
      </c>
      <c r="B103" s="90" t="s">
        <v>126</v>
      </c>
      <c r="C103" s="96" t="s">
        <v>244</v>
      </c>
      <c r="D103" s="89">
        <v>2</v>
      </c>
      <c r="E103" s="3"/>
      <c r="F103" s="2">
        <v>96</v>
      </c>
      <c r="G103" s="2">
        <f t="shared" si="2"/>
        <v>192</v>
      </c>
    </row>
    <row r="104" spans="1:7" ht="20.100000000000001" customHeight="1" x14ac:dyDescent="0.25">
      <c r="A104" s="96"/>
      <c r="B104" s="96"/>
      <c r="C104" s="96"/>
      <c r="D104" s="92">
        <f>SUM(D91:D103)</f>
        <v>26</v>
      </c>
      <c r="E104" s="3"/>
      <c r="F104" s="65"/>
      <c r="G104" s="42"/>
    </row>
    <row r="105" spans="1:7" ht="20.100000000000001" customHeight="1" x14ac:dyDescent="0.25">
      <c r="A105" s="97"/>
      <c r="B105" s="97"/>
      <c r="C105" s="97"/>
      <c r="D105" s="98"/>
      <c r="F105" s="109" t="s">
        <v>86</v>
      </c>
      <c r="G105" s="42">
        <f>SUM(G28:G104)</f>
        <v>50496</v>
      </c>
    </row>
    <row r="106" spans="1:7" ht="20.100000000000001" customHeight="1" x14ac:dyDescent="0.25">
      <c r="A106" s="66"/>
      <c r="B106" s="66"/>
      <c r="C106" s="66"/>
      <c r="D106" s="67"/>
      <c r="F106" s="110" t="s">
        <v>382</v>
      </c>
      <c r="G106" s="42">
        <f>+G105*0.15</f>
        <v>7574.4</v>
      </c>
    </row>
    <row r="107" spans="1:7" ht="20.100000000000001" customHeight="1" x14ac:dyDescent="0.25">
      <c r="A107" s="66"/>
      <c r="B107" s="66"/>
      <c r="C107" s="66"/>
      <c r="D107" s="67"/>
      <c r="F107" s="109" t="s">
        <v>88</v>
      </c>
      <c r="G107" s="42">
        <f>+G105+G106</f>
        <v>58070.400000000001</v>
      </c>
    </row>
    <row r="108" spans="1:7" ht="20.100000000000001" customHeight="1" x14ac:dyDescent="0.25">
      <c r="A108" s="66"/>
      <c r="B108" s="66"/>
      <c r="C108" s="66"/>
      <c r="D108" s="67"/>
      <c r="F108" s="40"/>
      <c r="G108" s="48"/>
    </row>
    <row r="109" spans="1:7" ht="20.100000000000001" customHeight="1" x14ac:dyDescent="0.25">
      <c r="A109" s="66"/>
      <c r="B109" s="66"/>
      <c r="C109" s="66"/>
      <c r="D109" s="67"/>
      <c r="F109" s="40"/>
      <c r="G109" s="48"/>
    </row>
    <row r="110" spans="1:7" ht="20.100000000000001" customHeight="1" x14ac:dyDescent="0.25">
      <c r="A110" s="66"/>
      <c r="B110" s="66"/>
      <c r="C110" s="66"/>
      <c r="D110" s="67"/>
      <c r="F110" s="40"/>
      <c r="G110" s="48"/>
    </row>
    <row r="111" spans="1:7" ht="20.100000000000001" customHeight="1" x14ac:dyDescent="0.25">
      <c r="A111" s="66"/>
      <c r="B111" s="66"/>
      <c r="C111" s="66"/>
      <c r="D111" s="67"/>
      <c r="F111" s="40"/>
      <c r="G111" s="48"/>
    </row>
    <row r="112" spans="1:7" ht="20.100000000000001" customHeight="1" x14ac:dyDescent="0.25">
      <c r="A112" s="53"/>
      <c r="B112" s="53"/>
      <c r="C112" s="54"/>
      <c r="D112" s="68"/>
      <c r="F112" s="40"/>
      <c r="G112" s="48"/>
    </row>
    <row r="113" spans="1:7" ht="20.100000000000001" customHeight="1" x14ac:dyDescent="0.25">
      <c r="A113" s="35"/>
      <c r="B113" s="104"/>
      <c r="C113" s="105" t="s">
        <v>203</v>
      </c>
      <c r="D113" s="52"/>
      <c r="F113" s="38"/>
      <c r="G113" s="39"/>
    </row>
    <row r="114" spans="1:7" s="43" customFormat="1" ht="18" x14ac:dyDescent="0.25">
      <c r="B114" s="105" t="s">
        <v>94</v>
      </c>
      <c r="C114" s="105" t="s">
        <v>95</v>
      </c>
      <c r="D114" s="57"/>
    </row>
    <row r="115" spans="1:7" s="43" customFormat="1" ht="18" x14ac:dyDescent="0.25">
      <c r="B115" s="3"/>
      <c r="C115" s="105" t="s">
        <v>96</v>
      </c>
      <c r="D115" s="57"/>
    </row>
    <row r="116" spans="1:7" s="43" customFormat="1" ht="18" x14ac:dyDescent="0.25">
      <c r="B116" s="103">
        <v>1</v>
      </c>
      <c r="C116" s="3" t="s">
        <v>345</v>
      </c>
      <c r="D116" s="57"/>
    </row>
    <row r="117" spans="1:7" s="43" customFormat="1" ht="18" x14ac:dyDescent="0.25">
      <c r="B117" s="103">
        <v>1</v>
      </c>
      <c r="C117" s="3" t="s">
        <v>346</v>
      </c>
      <c r="D117" s="57"/>
    </row>
    <row r="118" spans="1:7" s="43" customFormat="1" ht="18" x14ac:dyDescent="0.25">
      <c r="B118" s="103">
        <v>1</v>
      </c>
      <c r="C118" s="106" t="s">
        <v>333</v>
      </c>
      <c r="D118" s="57"/>
    </row>
    <row r="119" spans="1:7" s="43" customFormat="1" ht="18" x14ac:dyDescent="0.25">
      <c r="B119" s="103">
        <v>1</v>
      </c>
      <c r="C119" s="70" t="s">
        <v>330</v>
      </c>
      <c r="D119" s="57"/>
    </row>
    <row r="120" spans="1:7" s="43" customFormat="1" ht="18" x14ac:dyDescent="0.25">
      <c r="B120" s="103">
        <v>1</v>
      </c>
      <c r="C120" s="70" t="s">
        <v>334</v>
      </c>
      <c r="D120" s="57"/>
    </row>
    <row r="121" spans="1:7" s="43" customFormat="1" ht="18" x14ac:dyDescent="0.25">
      <c r="B121" s="103">
        <v>1</v>
      </c>
      <c r="C121" s="70" t="s">
        <v>335</v>
      </c>
      <c r="D121" s="57"/>
    </row>
    <row r="122" spans="1:7" s="43" customFormat="1" ht="18" x14ac:dyDescent="0.25">
      <c r="B122" s="103">
        <v>1</v>
      </c>
      <c r="C122" s="70" t="s">
        <v>336</v>
      </c>
      <c r="D122" s="57"/>
    </row>
    <row r="123" spans="1:7" s="43" customFormat="1" ht="18" x14ac:dyDescent="0.25">
      <c r="B123" s="103">
        <v>1</v>
      </c>
      <c r="C123" s="3" t="s">
        <v>347</v>
      </c>
      <c r="D123" s="57"/>
    </row>
    <row r="124" spans="1:7" s="43" customFormat="1" ht="18" x14ac:dyDescent="0.25">
      <c r="B124" s="103">
        <v>2</v>
      </c>
      <c r="C124" s="3" t="s">
        <v>348</v>
      </c>
      <c r="D124" s="57"/>
    </row>
    <row r="125" spans="1:7" s="43" customFormat="1" ht="18" x14ac:dyDescent="0.25">
      <c r="B125" s="103">
        <v>1</v>
      </c>
      <c r="C125" s="3" t="s">
        <v>349</v>
      </c>
      <c r="D125" s="57"/>
    </row>
    <row r="126" spans="1:7" s="43" customFormat="1" ht="18" x14ac:dyDescent="0.25">
      <c r="B126" s="103">
        <v>1</v>
      </c>
      <c r="C126" s="3" t="s">
        <v>331</v>
      </c>
      <c r="D126" s="57"/>
    </row>
    <row r="127" spans="1:7" s="43" customFormat="1" ht="18" x14ac:dyDescent="0.25">
      <c r="B127" s="103">
        <v>2</v>
      </c>
      <c r="C127" s="3" t="s">
        <v>332</v>
      </c>
      <c r="D127" s="57"/>
    </row>
    <row r="128" spans="1:7" s="43" customFormat="1" ht="18" x14ac:dyDescent="0.25">
      <c r="B128" s="105">
        <f>SUM(B116:B127)</f>
        <v>14</v>
      </c>
      <c r="C128" s="3"/>
      <c r="D128" s="57"/>
    </row>
    <row r="129" spans="2:4" ht="20.100000000000001" customHeight="1" x14ac:dyDescent="0.25">
      <c r="B129" s="3"/>
      <c r="C129" s="105" t="s">
        <v>97</v>
      </c>
      <c r="D129" s="57"/>
    </row>
    <row r="130" spans="2:4" ht="20.100000000000001" customHeight="1" x14ac:dyDescent="0.25">
      <c r="B130" s="103">
        <v>1</v>
      </c>
      <c r="C130" s="106" t="s">
        <v>350</v>
      </c>
      <c r="D130" s="57"/>
    </row>
    <row r="131" spans="2:4" ht="20.100000000000001" customHeight="1" x14ac:dyDescent="0.25">
      <c r="B131" s="103">
        <v>1</v>
      </c>
      <c r="C131" s="106" t="s">
        <v>351</v>
      </c>
      <c r="D131" s="57"/>
    </row>
    <row r="132" spans="2:4" ht="20.100000000000001" customHeight="1" x14ac:dyDescent="0.25">
      <c r="B132" s="103">
        <v>1</v>
      </c>
      <c r="C132" s="106" t="s">
        <v>352</v>
      </c>
      <c r="D132" s="57"/>
    </row>
    <row r="133" spans="2:4" ht="20.100000000000001" customHeight="1" x14ac:dyDescent="0.25">
      <c r="B133" s="103">
        <v>2</v>
      </c>
      <c r="C133" s="106" t="s">
        <v>353</v>
      </c>
      <c r="D133" s="57"/>
    </row>
    <row r="134" spans="2:4" ht="20.100000000000001" customHeight="1" x14ac:dyDescent="0.25">
      <c r="B134" s="103">
        <v>2</v>
      </c>
      <c r="C134" s="106" t="s">
        <v>354</v>
      </c>
      <c r="D134" s="57"/>
    </row>
    <row r="135" spans="2:4" ht="20.100000000000001" customHeight="1" x14ac:dyDescent="0.25">
      <c r="B135" s="103">
        <v>1</v>
      </c>
      <c r="C135" s="106" t="s">
        <v>342</v>
      </c>
      <c r="D135" s="57"/>
    </row>
    <row r="136" spans="2:4" ht="20.100000000000001" customHeight="1" x14ac:dyDescent="0.25">
      <c r="B136" s="103">
        <v>1</v>
      </c>
      <c r="C136" s="106" t="s">
        <v>338</v>
      </c>
      <c r="D136" s="57"/>
    </row>
    <row r="137" spans="2:4" ht="20.100000000000001" customHeight="1" x14ac:dyDescent="0.25">
      <c r="B137" s="103">
        <v>1</v>
      </c>
      <c r="C137" s="106" t="s">
        <v>339</v>
      </c>
      <c r="D137" s="57"/>
    </row>
    <row r="138" spans="2:4" ht="20.100000000000001" customHeight="1" x14ac:dyDescent="0.25">
      <c r="B138" s="103">
        <v>1</v>
      </c>
      <c r="C138" s="106" t="s">
        <v>340</v>
      </c>
      <c r="D138" s="57"/>
    </row>
    <row r="139" spans="2:4" ht="20.100000000000001" customHeight="1" x14ac:dyDescent="0.25">
      <c r="B139" s="107">
        <v>1</v>
      </c>
      <c r="C139" s="108" t="s">
        <v>341</v>
      </c>
      <c r="D139" s="57"/>
    </row>
    <row r="140" spans="2:4" ht="20.100000000000001" customHeight="1" x14ac:dyDescent="0.25">
      <c r="B140" s="107">
        <v>1</v>
      </c>
      <c r="C140" s="108" t="s">
        <v>204</v>
      </c>
      <c r="D140" s="57"/>
    </row>
    <row r="141" spans="2:4" ht="20.100000000000001" customHeight="1" x14ac:dyDescent="0.25">
      <c r="B141" s="107">
        <v>1</v>
      </c>
      <c r="C141" s="108" t="s">
        <v>337</v>
      </c>
      <c r="D141" s="57"/>
    </row>
    <row r="142" spans="2:4" ht="20.100000000000001" customHeight="1" x14ac:dyDescent="0.25">
      <c r="B142" s="107">
        <v>1</v>
      </c>
      <c r="C142" s="108" t="s">
        <v>355</v>
      </c>
      <c r="D142" s="57"/>
    </row>
    <row r="143" spans="2:4" ht="20.100000000000001" customHeight="1" x14ac:dyDescent="0.25">
      <c r="B143" s="107">
        <v>1</v>
      </c>
      <c r="C143" s="108" t="s">
        <v>343</v>
      </c>
      <c r="D143" s="57"/>
    </row>
    <row r="144" spans="2:4" ht="20.100000000000001" customHeight="1" x14ac:dyDescent="0.25">
      <c r="B144" s="103">
        <v>1</v>
      </c>
      <c r="C144" s="108" t="s">
        <v>356</v>
      </c>
      <c r="D144" s="57"/>
    </row>
    <row r="145" spans="2:4" ht="20.100000000000001" customHeight="1" x14ac:dyDescent="0.25">
      <c r="B145" s="103">
        <v>1</v>
      </c>
      <c r="C145" s="106" t="s">
        <v>357</v>
      </c>
      <c r="D145" s="57"/>
    </row>
    <row r="146" spans="2:4" ht="20.100000000000001" customHeight="1" x14ac:dyDescent="0.25">
      <c r="B146" s="103">
        <v>1</v>
      </c>
      <c r="C146" s="106" t="s">
        <v>358</v>
      </c>
      <c r="D146" s="57"/>
    </row>
    <row r="147" spans="2:4" ht="20.100000000000001" customHeight="1" x14ac:dyDescent="0.25">
      <c r="B147" s="105">
        <f>SUM(B130:B146)</f>
        <v>19</v>
      </c>
      <c r="C147" s="106"/>
      <c r="D147" s="57"/>
    </row>
    <row r="148" spans="2:4" ht="20.100000000000001" customHeight="1" x14ac:dyDescent="0.25">
      <c r="B148" s="3"/>
      <c r="C148" s="105" t="s">
        <v>98</v>
      </c>
      <c r="D148" s="69"/>
    </row>
    <row r="149" spans="2:4" ht="20.100000000000001" customHeight="1" x14ac:dyDescent="0.25">
      <c r="B149" s="103">
        <v>1</v>
      </c>
      <c r="C149" s="70" t="s">
        <v>359</v>
      </c>
      <c r="D149" s="57"/>
    </row>
    <row r="150" spans="2:4" ht="20.100000000000001" customHeight="1" x14ac:dyDescent="0.25">
      <c r="B150" s="103">
        <v>1</v>
      </c>
      <c r="C150" s="70" t="s">
        <v>344</v>
      </c>
      <c r="D150" s="57"/>
    </row>
    <row r="151" spans="2:4" ht="20.100000000000001" customHeight="1" x14ac:dyDescent="0.25">
      <c r="B151" s="103">
        <v>1</v>
      </c>
      <c r="C151" s="70" t="s">
        <v>360</v>
      </c>
      <c r="D151" s="57"/>
    </row>
    <row r="152" spans="2:4" ht="20.100000000000001" customHeight="1" x14ac:dyDescent="0.25">
      <c r="B152" s="103">
        <v>1</v>
      </c>
      <c r="C152" s="70" t="s">
        <v>361</v>
      </c>
      <c r="D152" s="57"/>
    </row>
    <row r="153" spans="2:4" ht="20.100000000000001" customHeight="1" x14ac:dyDescent="0.25">
      <c r="B153" s="103">
        <v>3</v>
      </c>
      <c r="C153" s="70" t="s">
        <v>362</v>
      </c>
      <c r="D153" s="57"/>
    </row>
    <row r="154" spans="2:4" ht="20.100000000000001" customHeight="1" x14ac:dyDescent="0.25">
      <c r="B154" s="103">
        <v>1</v>
      </c>
      <c r="C154" s="70" t="s">
        <v>363</v>
      </c>
      <c r="D154" s="57"/>
    </row>
    <row r="155" spans="2:4" ht="20.100000000000001" customHeight="1" x14ac:dyDescent="0.25">
      <c r="B155" s="103">
        <v>1</v>
      </c>
      <c r="C155" s="70" t="s">
        <v>364</v>
      </c>
      <c r="D155" s="57"/>
    </row>
    <row r="156" spans="2:4" ht="20.100000000000001" customHeight="1" x14ac:dyDescent="0.25">
      <c r="B156" s="103" t="s">
        <v>365</v>
      </c>
      <c r="C156" s="70" t="s">
        <v>366</v>
      </c>
      <c r="D156" s="57"/>
    </row>
    <row r="157" spans="2:4" ht="20.100000000000001" customHeight="1" x14ac:dyDescent="0.25">
      <c r="B157" s="103">
        <v>1</v>
      </c>
      <c r="C157" s="70" t="s">
        <v>367</v>
      </c>
      <c r="D157" s="57"/>
    </row>
    <row r="158" spans="2:4" ht="20.100000000000001" customHeight="1" x14ac:dyDescent="0.25">
      <c r="B158" s="103">
        <v>1</v>
      </c>
      <c r="C158" s="70" t="s">
        <v>368</v>
      </c>
      <c r="D158" s="57"/>
    </row>
    <row r="159" spans="2:4" ht="20.100000000000001" customHeight="1" x14ac:dyDescent="0.25">
      <c r="B159" s="103">
        <v>1</v>
      </c>
      <c r="C159" s="70" t="s">
        <v>369</v>
      </c>
      <c r="D159" s="57"/>
    </row>
    <row r="160" spans="2:4" ht="20.100000000000001" customHeight="1" x14ac:dyDescent="0.25">
      <c r="B160" s="105">
        <v>15</v>
      </c>
      <c r="C160" s="70"/>
      <c r="D160" s="57"/>
    </row>
    <row r="161" spans="2:4" ht="20.100000000000001" customHeight="1" x14ac:dyDescent="0.25">
      <c r="B161" s="3"/>
      <c r="C161" s="105" t="s">
        <v>99</v>
      </c>
      <c r="D161" s="57"/>
    </row>
    <row r="162" spans="2:4" ht="20.100000000000001" customHeight="1" x14ac:dyDescent="0.25">
      <c r="B162" s="103">
        <v>1</v>
      </c>
      <c r="C162" s="106" t="s">
        <v>370</v>
      </c>
      <c r="D162" s="69"/>
    </row>
    <row r="163" spans="2:4" ht="20.100000000000001" customHeight="1" x14ac:dyDescent="0.25">
      <c r="B163" s="103">
        <v>2</v>
      </c>
      <c r="C163" s="106" t="s">
        <v>371</v>
      </c>
      <c r="D163" s="69"/>
    </row>
    <row r="164" spans="2:4" ht="20.100000000000001" customHeight="1" x14ac:dyDescent="0.25">
      <c r="B164" s="103">
        <v>1</v>
      </c>
      <c r="C164" s="106" t="s">
        <v>372</v>
      </c>
      <c r="D164" s="69"/>
    </row>
    <row r="165" spans="2:4" ht="20.100000000000001" customHeight="1" x14ac:dyDescent="0.25">
      <c r="B165" s="103">
        <v>1</v>
      </c>
      <c r="C165" s="106" t="s">
        <v>373</v>
      </c>
      <c r="D165" s="69"/>
    </row>
    <row r="166" spans="2:4" ht="20.100000000000001" customHeight="1" x14ac:dyDescent="0.25">
      <c r="B166" s="103">
        <v>3</v>
      </c>
      <c r="C166" s="106" t="s">
        <v>205</v>
      </c>
      <c r="D166" s="69"/>
    </row>
    <row r="167" spans="2:4" ht="20.100000000000001" customHeight="1" x14ac:dyDescent="0.25">
      <c r="B167" s="103">
        <v>1</v>
      </c>
      <c r="C167" s="106" t="s">
        <v>206</v>
      </c>
      <c r="D167" s="69"/>
    </row>
    <row r="168" spans="2:4" ht="20.100000000000001" customHeight="1" x14ac:dyDescent="0.25">
      <c r="B168" s="103">
        <v>1</v>
      </c>
      <c r="C168" s="106" t="s">
        <v>374</v>
      </c>
      <c r="D168" s="69"/>
    </row>
    <row r="169" spans="2:4" ht="20.100000000000001" customHeight="1" x14ac:dyDescent="0.25">
      <c r="B169" s="103">
        <v>1</v>
      </c>
      <c r="C169" s="106" t="s">
        <v>207</v>
      </c>
      <c r="D169" s="69"/>
    </row>
    <row r="170" spans="2:4" ht="20.100000000000001" customHeight="1" x14ac:dyDescent="0.25">
      <c r="B170" s="103">
        <v>1</v>
      </c>
      <c r="C170" s="106" t="s">
        <v>209</v>
      </c>
      <c r="D170" s="69"/>
    </row>
    <row r="171" spans="2:4" ht="20.100000000000001" customHeight="1" x14ac:dyDescent="0.25">
      <c r="B171" s="103">
        <v>1</v>
      </c>
      <c r="C171" s="106" t="s">
        <v>208</v>
      </c>
      <c r="D171" s="69"/>
    </row>
    <row r="172" spans="2:4" ht="20.100000000000001" customHeight="1" x14ac:dyDescent="0.25">
      <c r="B172" s="103">
        <v>1</v>
      </c>
      <c r="C172" s="106" t="s">
        <v>210</v>
      </c>
      <c r="D172" s="69"/>
    </row>
    <row r="173" spans="2:4" ht="20.100000000000001" customHeight="1" x14ac:dyDescent="0.25">
      <c r="B173" s="103">
        <v>1</v>
      </c>
      <c r="C173" s="106" t="s">
        <v>211</v>
      </c>
      <c r="D173" s="69"/>
    </row>
    <row r="174" spans="2:4" ht="20.100000000000001" customHeight="1" x14ac:dyDescent="0.25">
      <c r="B174" s="103">
        <v>1</v>
      </c>
      <c r="C174" s="106" t="s">
        <v>212</v>
      </c>
      <c r="D174" s="69"/>
    </row>
    <row r="175" spans="2:4" ht="20.100000000000001" customHeight="1" x14ac:dyDescent="0.25">
      <c r="B175" s="103">
        <v>1</v>
      </c>
      <c r="C175" s="106" t="s">
        <v>213</v>
      </c>
      <c r="D175" s="69"/>
    </row>
    <row r="176" spans="2:4" ht="20.100000000000001" customHeight="1" x14ac:dyDescent="0.25">
      <c r="B176" s="103">
        <v>1</v>
      </c>
      <c r="C176" s="106" t="s">
        <v>214</v>
      </c>
      <c r="D176" s="69"/>
    </row>
    <row r="177" spans="2:4" ht="20.100000000000001" customHeight="1" x14ac:dyDescent="0.25">
      <c r="B177" s="103">
        <v>1</v>
      </c>
      <c r="C177" s="70" t="s">
        <v>215</v>
      </c>
      <c r="D177" s="69"/>
    </row>
    <row r="178" spans="2:4" ht="20.100000000000001" customHeight="1" x14ac:dyDescent="0.25">
      <c r="B178" s="103">
        <v>1</v>
      </c>
      <c r="C178" s="70" t="s">
        <v>216</v>
      </c>
      <c r="D178" s="69"/>
    </row>
    <row r="179" spans="2:4" ht="20.100000000000001" customHeight="1" x14ac:dyDescent="0.25">
      <c r="B179" s="103">
        <v>6</v>
      </c>
      <c r="C179" s="106" t="s">
        <v>217</v>
      </c>
      <c r="D179" s="69"/>
    </row>
    <row r="180" spans="2:4" ht="20.100000000000001" customHeight="1" x14ac:dyDescent="0.25">
      <c r="B180" s="113">
        <v>2</v>
      </c>
      <c r="C180" s="111" t="s">
        <v>218</v>
      </c>
      <c r="D180" s="69"/>
    </row>
    <row r="181" spans="2:4" ht="20.100000000000001" customHeight="1" x14ac:dyDescent="0.25">
      <c r="B181" s="114">
        <f>SUM(B162:B180)</f>
        <v>28</v>
      </c>
      <c r="C181" s="115"/>
      <c r="D181" s="69"/>
    </row>
    <row r="182" spans="2:4" ht="20.100000000000001" customHeight="1" x14ac:dyDescent="0.25">
      <c r="B182" s="5"/>
      <c r="C182" s="112"/>
      <c r="D182" s="69"/>
    </row>
    <row r="183" spans="2:4" ht="20.100000000000001" customHeight="1" x14ac:dyDescent="0.25">
      <c r="B183" s="103">
        <v>1</v>
      </c>
      <c r="C183" s="70" t="s">
        <v>131</v>
      </c>
      <c r="D183" s="69"/>
    </row>
    <row r="184" spans="2:4" ht="20.100000000000001" customHeight="1" x14ac:dyDescent="0.25">
      <c r="B184" s="103">
        <v>4</v>
      </c>
      <c r="C184" s="70" t="s">
        <v>132</v>
      </c>
      <c r="D184" s="69"/>
    </row>
    <row r="185" spans="2:4" ht="20.100000000000001" customHeight="1" x14ac:dyDescent="0.2">
      <c r="B185" s="103">
        <v>1</v>
      </c>
      <c r="C185" s="70" t="s">
        <v>133</v>
      </c>
    </row>
    <row r="186" spans="2:4" ht="20.100000000000001" customHeight="1" x14ac:dyDescent="0.2">
      <c r="B186" s="103">
        <v>1</v>
      </c>
      <c r="C186" s="70" t="s">
        <v>134</v>
      </c>
    </row>
    <row r="187" spans="2:4" ht="20.100000000000001" customHeight="1" x14ac:dyDescent="0.2">
      <c r="B187" s="103">
        <v>1</v>
      </c>
      <c r="C187" s="70" t="s">
        <v>135</v>
      </c>
    </row>
    <row r="188" spans="2:4" ht="20.100000000000001" customHeight="1" x14ac:dyDescent="0.25">
      <c r="B188" s="105">
        <f>SUM(B183:B187)</f>
        <v>8</v>
      </c>
      <c r="C188" s="70"/>
    </row>
    <row r="191" spans="2:4" ht="20.100000000000001" customHeight="1" x14ac:dyDescent="0.25">
      <c r="B191" s="57" t="s">
        <v>318</v>
      </c>
      <c r="C191" s="99" t="s">
        <v>319</v>
      </c>
    </row>
    <row r="192" spans="2:4" ht="20.100000000000001" customHeight="1" x14ac:dyDescent="0.25">
      <c r="B192" s="100"/>
      <c r="C192" s="99" t="s">
        <v>320</v>
      </c>
    </row>
    <row r="193" spans="2:3" ht="20.100000000000001" customHeight="1" x14ac:dyDescent="0.25">
      <c r="B193" s="100"/>
      <c r="C193" s="99" t="s">
        <v>321</v>
      </c>
    </row>
    <row r="194" spans="2:3" ht="20.100000000000001" customHeight="1" x14ac:dyDescent="0.25">
      <c r="B194" s="100"/>
      <c r="C194" s="99" t="s">
        <v>322</v>
      </c>
    </row>
    <row r="195" spans="2:3" ht="20.100000000000001" customHeight="1" x14ac:dyDescent="0.25">
      <c r="B195" s="100"/>
      <c r="C195" s="99" t="s">
        <v>323</v>
      </c>
    </row>
    <row r="196" spans="2:3" ht="20.100000000000001" customHeight="1" x14ac:dyDescent="0.25">
      <c r="B196" s="100"/>
      <c r="C196" s="99"/>
    </row>
    <row r="197" spans="2:3" ht="20.100000000000001" customHeight="1" x14ac:dyDescent="0.25">
      <c r="B197" s="101" t="s">
        <v>271</v>
      </c>
      <c r="C197" s="102" t="s">
        <v>324</v>
      </c>
    </row>
    <row r="198" spans="2:3" ht="20.100000000000001" customHeight="1" x14ac:dyDescent="0.25">
      <c r="B198" s="101"/>
      <c r="C198" s="102" t="s">
        <v>325</v>
      </c>
    </row>
    <row r="199" spans="2:3" ht="20.100000000000001" customHeight="1" x14ac:dyDescent="0.25">
      <c r="B199" s="101"/>
      <c r="C199" s="102" t="s">
        <v>326</v>
      </c>
    </row>
    <row r="203" spans="2:3" ht="20.100000000000001" customHeight="1" thickBot="1" x14ac:dyDescent="0.25">
      <c r="B203" s="1" t="s">
        <v>284</v>
      </c>
      <c r="C203" s="58"/>
    </row>
    <row r="204" spans="2:3" ht="20.100000000000001" customHeight="1" x14ac:dyDescent="0.2">
      <c r="B204" s="1"/>
    </row>
    <row r="205" spans="2:3" ht="20.100000000000001" customHeight="1" x14ac:dyDescent="0.2">
      <c r="B205" s="1"/>
    </row>
    <row r="206" spans="2:3" ht="20.100000000000001" customHeight="1" thickBot="1" x14ac:dyDescent="0.25">
      <c r="B206" s="1" t="s">
        <v>285</v>
      </c>
      <c r="C206" s="58"/>
    </row>
    <row r="207" spans="2:3" ht="20.100000000000001" customHeight="1" x14ac:dyDescent="0.2">
      <c r="B207" s="1"/>
    </row>
    <row r="208" spans="2:3" ht="20.100000000000001" customHeight="1" x14ac:dyDescent="0.2">
      <c r="B208" s="1"/>
    </row>
    <row r="209" spans="2:3" ht="20.100000000000001" customHeight="1" x14ac:dyDescent="0.2">
      <c r="B209" s="1"/>
    </row>
    <row r="210" spans="2:3" ht="20.100000000000001" customHeight="1" x14ac:dyDescent="0.2">
      <c r="B210" s="1"/>
    </row>
    <row r="211" spans="2:3" ht="20.100000000000001" customHeight="1" thickBot="1" x14ac:dyDescent="0.25">
      <c r="B211" s="1" t="s">
        <v>136</v>
      </c>
      <c r="C211" s="58"/>
    </row>
    <row r="212" spans="2:3" ht="20.100000000000001" customHeight="1" x14ac:dyDescent="0.2">
      <c r="B212" s="1"/>
    </row>
    <row r="213" spans="2:3" ht="20.100000000000001" customHeight="1" x14ac:dyDescent="0.2">
      <c r="B213" s="1"/>
    </row>
    <row r="214" spans="2:3" ht="20.100000000000001" customHeight="1" x14ac:dyDescent="0.2">
      <c r="B214" s="1"/>
    </row>
    <row r="215" spans="2:3" ht="20.100000000000001" customHeight="1" thickBot="1" x14ac:dyDescent="0.25">
      <c r="B215" s="1" t="s">
        <v>286</v>
      </c>
      <c r="C215" s="58"/>
    </row>
    <row r="216" spans="2:3" ht="20.100000000000001" customHeight="1" x14ac:dyDescent="0.2">
      <c r="B216" s="1"/>
    </row>
    <row r="217" spans="2:3" ht="20.100000000000001" customHeight="1" x14ac:dyDescent="0.2">
      <c r="B217" s="1"/>
    </row>
    <row r="218" spans="2:3" ht="20.100000000000001" customHeight="1" thickBot="1" x14ac:dyDescent="0.25">
      <c r="B218" s="1" t="s">
        <v>219</v>
      </c>
      <c r="C218" s="58"/>
    </row>
  </sheetData>
  <mergeCells count="7">
    <mergeCell ref="H9:I10"/>
    <mergeCell ref="A11:B11"/>
    <mergeCell ref="D2:E2"/>
    <mergeCell ref="C4:C5"/>
    <mergeCell ref="C2:C3"/>
    <mergeCell ref="D4:E4"/>
    <mergeCell ref="D5:E5"/>
  </mergeCells>
  <phoneticPr fontId="26" type="noConversion"/>
  <pageMargins left="0.7" right="0.7" top="0.75" bottom="0.75" header="0.3" footer="0.3"/>
  <pageSetup paperSize="9" scale="43" fitToHeight="0" orientation="portrait" horizontalDpi="360" verticalDpi="360" r:id="rId1"/>
  <ignoredErrors>
    <ignoredError sqref="A24 A39:C39 A85 A92 C92 A83 C83:C84 A97:C97 A96:B96 A99:C103 A98:B98 B25:C25 A88:C91 A86 C86 C24 A26:C26 A28:A30 C28:C30 A32 C32:C33 A34:C34 A36:A38 C36:C38 A45:C45 A40 C40 A49:C49 A59:C59 A68 A67:C67 A69:C69 C68 A79:C79 A75 C75 A46:A48 C46:C48 C50 A50 A55:A58 C55:C58 C60 A60 A65:A66 C65:C66 C70 A70 A76 C76 A77 C77 A78 C78 B82:C82 A95:C95 B94:C94 A87 C87 C85 A81 B80:C80 C8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topLeftCell="A31" zoomScale="60" zoomScaleNormal="60" workbookViewId="0">
      <selection activeCell="B47" sqref="B47:B58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8" width="8.42578125" style="1"/>
    <col min="9" max="9" width="12.85546875" style="1" customWidth="1"/>
    <col min="10" max="10" width="14.28515625" style="1" bestFit="1" customWidth="1"/>
    <col min="11" max="11" width="59.7109375" style="1" bestFit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129" t="s">
        <v>69</v>
      </c>
      <c r="B2" s="129"/>
      <c r="C2" s="129"/>
      <c r="D2" s="129"/>
      <c r="E2" s="129"/>
      <c r="F2" s="129"/>
      <c r="G2" s="129"/>
    </row>
    <row r="3" spans="1:15" s="9" customFormat="1" ht="20.100000000000001" customHeight="1" x14ac:dyDescent="0.25">
      <c r="A3" s="129" t="s">
        <v>70</v>
      </c>
      <c r="B3" s="129"/>
      <c r="C3" s="129"/>
      <c r="D3" s="129"/>
      <c r="E3" s="129"/>
      <c r="F3" s="129"/>
      <c r="G3" s="129"/>
    </row>
    <row r="4" spans="1:15" s="9" customFormat="1" ht="20.100000000000001" customHeight="1" x14ac:dyDescent="0.25">
      <c r="A4" s="129" t="s">
        <v>71</v>
      </c>
      <c r="B4" s="129"/>
      <c r="C4" s="129"/>
      <c r="D4" s="129"/>
      <c r="E4" s="129"/>
      <c r="F4" s="129"/>
      <c r="G4" s="129"/>
      <c r="N4" s="116"/>
      <c r="O4" s="116"/>
    </row>
    <row r="5" spans="1:15" s="9" customFormat="1" ht="20.100000000000001" customHeight="1" x14ac:dyDescent="0.2">
      <c r="N5" s="116"/>
      <c r="O5" s="116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72</v>
      </c>
      <c r="B7" s="11"/>
      <c r="C7" s="51">
        <f ca="1">NOW()</f>
        <v>45392.686980902778</v>
      </c>
      <c r="D7" s="11" t="s">
        <v>73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74</v>
      </c>
      <c r="B9" s="11"/>
      <c r="C9" s="16"/>
      <c r="D9" s="17" t="s">
        <v>75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76</v>
      </c>
      <c r="B11" s="11"/>
      <c r="C11" s="20"/>
      <c r="D11" s="17" t="s">
        <v>77</v>
      </c>
      <c r="E11" s="16" t="s">
        <v>78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79</v>
      </c>
      <c r="B13" s="11"/>
      <c r="C13" s="51"/>
      <c r="D13" s="17" t="s">
        <v>80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81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82</v>
      </c>
      <c r="B17" s="11"/>
      <c r="C17" s="16"/>
      <c r="D17" s="17" t="s">
        <v>83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84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3</v>
      </c>
      <c r="B22" s="33" t="s">
        <v>85</v>
      </c>
      <c r="C22" s="33" t="s">
        <v>4</v>
      </c>
      <c r="D22" s="33" t="s">
        <v>2</v>
      </c>
      <c r="E22" s="33" t="s">
        <v>68</v>
      </c>
      <c r="F22" s="34" t="s">
        <v>0</v>
      </c>
      <c r="G22" s="34" t="s">
        <v>1</v>
      </c>
      <c r="N22" s="28"/>
      <c r="O22" s="28"/>
    </row>
    <row r="23" spans="1:15" ht="20.100000000000001" customHeight="1" x14ac:dyDescent="0.25">
      <c r="A23" s="63" t="s">
        <v>5</v>
      </c>
      <c r="B23" s="56" t="s">
        <v>93</v>
      </c>
      <c r="C23" s="64" t="s">
        <v>202</v>
      </c>
      <c r="D23" s="55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63" t="s">
        <v>6</v>
      </c>
      <c r="B24" s="56" t="s">
        <v>57</v>
      </c>
      <c r="C24" s="64" t="s">
        <v>245</v>
      </c>
      <c r="D24" s="55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63" t="s">
        <v>7</v>
      </c>
      <c r="B25" s="56" t="s">
        <v>58</v>
      </c>
      <c r="C25" s="64" t="s">
        <v>246</v>
      </c>
      <c r="D25" s="55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63" t="s">
        <v>8</v>
      </c>
      <c r="B26" s="56" t="s">
        <v>59</v>
      </c>
      <c r="C26" s="64" t="s">
        <v>247</v>
      </c>
      <c r="D26" s="55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63" t="s">
        <v>9</v>
      </c>
      <c r="B27" s="56" t="s">
        <v>60</v>
      </c>
      <c r="C27" s="64" t="s">
        <v>248</v>
      </c>
      <c r="D27" s="55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63" t="s">
        <v>10</v>
      </c>
      <c r="B28" s="56" t="s">
        <v>61</v>
      </c>
      <c r="C28" s="64" t="s">
        <v>249</v>
      </c>
      <c r="D28" s="55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63" t="s">
        <v>11</v>
      </c>
      <c r="B29" s="56" t="s">
        <v>62</v>
      </c>
      <c r="C29" s="64" t="s">
        <v>250</v>
      </c>
      <c r="D29" s="55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63" t="s">
        <v>12</v>
      </c>
      <c r="B30" s="56" t="s">
        <v>251</v>
      </c>
      <c r="C30" s="64" t="s">
        <v>252</v>
      </c>
      <c r="D30" s="55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63" t="s">
        <v>13</v>
      </c>
      <c r="B31" s="56" t="s">
        <v>63</v>
      </c>
      <c r="C31" s="64" t="s">
        <v>253</v>
      </c>
      <c r="D31" s="55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63" t="s">
        <v>14</v>
      </c>
      <c r="B32" s="56" t="s">
        <v>64</v>
      </c>
      <c r="C32" s="64" t="s">
        <v>254</v>
      </c>
      <c r="D32" s="55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63" t="s">
        <v>15</v>
      </c>
      <c r="B33" s="56" t="s">
        <v>65</v>
      </c>
      <c r="C33" s="64" t="s">
        <v>255</v>
      </c>
      <c r="D33" s="55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60" t="s">
        <v>66</v>
      </c>
      <c r="B34" s="60" t="s">
        <v>137</v>
      </c>
      <c r="C34" s="62" t="s">
        <v>194</v>
      </c>
      <c r="D34" s="55">
        <v>2</v>
      </c>
      <c r="E34" s="3"/>
      <c r="F34" s="4">
        <v>600</v>
      </c>
      <c r="G34" s="2">
        <f>D34*F34</f>
        <v>1200</v>
      </c>
    </row>
    <row r="35" spans="1:7" ht="20.100000000000001" customHeight="1" x14ac:dyDescent="0.25">
      <c r="A35" s="59" t="s">
        <v>22</v>
      </c>
      <c r="B35" s="59" t="s">
        <v>261</v>
      </c>
      <c r="C35" s="61" t="s">
        <v>196</v>
      </c>
      <c r="D35" s="55">
        <v>2</v>
      </c>
      <c r="E35" s="3"/>
      <c r="F35" s="4">
        <v>600</v>
      </c>
      <c r="G35" s="2">
        <f>D35*F35</f>
        <v>1200</v>
      </c>
    </row>
    <row r="36" spans="1:7" ht="20.100000000000001" customHeight="1" x14ac:dyDescent="0.25">
      <c r="A36" s="59" t="s">
        <v>19</v>
      </c>
      <c r="B36" s="59" t="s">
        <v>256</v>
      </c>
      <c r="C36" s="61" t="s">
        <v>198</v>
      </c>
      <c r="D36" s="55">
        <v>2</v>
      </c>
      <c r="E36" s="3"/>
      <c r="F36" s="4">
        <v>600</v>
      </c>
      <c r="G36" s="2">
        <f>D36*F36</f>
        <v>1200</v>
      </c>
    </row>
    <row r="37" spans="1:7" ht="20.100000000000001" customHeight="1" x14ac:dyDescent="0.25">
      <c r="A37" s="60" t="s">
        <v>20</v>
      </c>
      <c r="B37" s="60" t="s">
        <v>257</v>
      </c>
      <c r="C37" s="62" t="s">
        <v>199</v>
      </c>
      <c r="D37" s="55">
        <v>2</v>
      </c>
      <c r="E37" s="3"/>
      <c r="F37" s="4">
        <v>600</v>
      </c>
      <c r="G37" s="2">
        <f>D37*F37</f>
        <v>1200</v>
      </c>
    </row>
    <row r="38" spans="1:7" ht="20.100000000000001" customHeight="1" x14ac:dyDescent="0.25">
      <c r="A38" s="59" t="s">
        <v>16</v>
      </c>
      <c r="B38" s="59" t="s">
        <v>138</v>
      </c>
      <c r="C38" s="61" t="s">
        <v>195</v>
      </c>
      <c r="D38" s="55">
        <v>2</v>
      </c>
      <c r="E38" s="3"/>
      <c r="F38" s="4">
        <v>600</v>
      </c>
      <c r="G38" s="2">
        <f>D38*F38</f>
        <v>1200</v>
      </c>
    </row>
    <row r="39" spans="1:7" ht="20.100000000000001" customHeight="1" x14ac:dyDescent="0.25">
      <c r="A39" s="60" t="s">
        <v>21</v>
      </c>
      <c r="B39" s="60" t="s">
        <v>258</v>
      </c>
      <c r="C39" s="62" t="s">
        <v>197</v>
      </c>
      <c r="D39" s="55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59" t="s">
        <v>17</v>
      </c>
      <c r="B40" s="59" t="s">
        <v>259</v>
      </c>
      <c r="C40" s="61" t="s">
        <v>200</v>
      </c>
      <c r="D40" s="55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60" t="s">
        <v>18</v>
      </c>
      <c r="B41" s="60" t="s">
        <v>260</v>
      </c>
      <c r="C41" s="62" t="s">
        <v>201</v>
      </c>
      <c r="D41" s="55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86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87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88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B47" s="43" t="s">
        <v>89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B51" s="43" t="s">
        <v>90</v>
      </c>
      <c r="C51" s="44"/>
    </row>
    <row r="52" spans="1:3" s="43" customFormat="1" ht="15.75" x14ac:dyDescent="0.25"/>
    <row r="53" spans="1:3" customFormat="1" ht="15.75" x14ac:dyDescent="0.25">
      <c r="A53" s="1"/>
    </row>
    <row r="54" spans="1:3" customFormat="1" ht="15.75" x14ac:dyDescent="0.25">
      <c r="A54" s="1"/>
    </row>
    <row r="55" spans="1:3" s="43" customFormat="1" ht="16.5" thickBot="1" x14ac:dyDescent="0.3">
      <c r="B55" s="43" t="s">
        <v>91</v>
      </c>
      <c r="C55" s="44"/>
    </row>
    <row r="56" spans="1:3" s="43" customFormat="1" ht="15.75" x14ac:dyDescent="0.25"/>
    <row r="57" spans="1:3" s="47" customFormat="1" ht="20.100000000000001" customHeight="1" x14ac:dyDescent="0.2">
      <c r="B57" s="45"/>
      <c r="C57" s="46"/>
    </row>
    <row r="58" spans="1:3" s="47" customFormat="1" ht="20.100000000000001" customHeight="1" thickBot="1" x14ac:dyDescent="0.3">
      <c r="B58" s="43" t="s">
        <v>92</v>
      </c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ignoredErrors>
    <ignoredError sqref="A23:B4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CLAVO PFNA TIT </vt:lpstr>
      <vt:lpstr>PLACA TROCANTER</vt:lpstr>
      <vt:lpstr>'CLAVO PFNA TIT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2022-08-05T21:57:38Z</cp:lastPrinted>
  <dcterms:created xsi:type="dcterms:W3CDTF">2021-05-12T19:22:08Z</dcterms:created>
  <dcterms:modified xsi:type="dcterms:W3CDTF">2024-04-10T21:29:16Z</dcterms:modified>
</cp:coreProperties>
</file>