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51760704-21EB-4FF0-A716-78F9EF7DBB4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CERO" sheetId="5" r:id="rId1"/>
    <sheet name="TITANIO" sheetId="1" r:id="rId2"/>
  </sheets>
  <definedNames>
    <definedName name="_xlnm.Print_Area" localSheetId="0">ACERO!$A$6:$F$94</definedName>
    <definedName name="_xlnm.Print_Area" localSheetId="1">TITANIO!$A$5:$G$137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5" l="1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4" i="5"/>
  <c r="G33" i="5"/>
  <c r="G32" i="5"/>
  <c r="G31" i="5"/>
  <c r="G30" i="5"/>
  <c r="G28" i="5"/>
  <c r="G27" i="5"/>
  <c r="G26" i="5"/>
  <c r="G25" i="5"/>
  <c r="G24" i="5"/>
  <c r="B105" i="5"/>
  <c r="B132" i="1"/>
  <c r="B111" i="1"/>
  <c r="B82" i="1"/>
  <c r="G76" i="5" l="1"/>
  <c r="G77" i="5" s="1"/>
  <c r="G78" i="5" s="1"/>
  <c r="D62" i="1"/>
  <c r="D41" i="1"/>
  <c r="D36" i="1"/>
  <c r="D30" i="1"/>
  <c r="B126" i="5"/>
  <c r="D41" i="5"/>
  <c r="D35" i="5"/>
  <c r="D29" i="5"/>
  <c r="D75" i="5"/>
  <c r="D62" i="5"/>
  <c r="F25" i="1"/>
  <c r="G25" i="1" s="1"/>
  <c r="F26" i="1"/>
  <c r="G26" i="1" s="1"/>
  <c r="F27" i="1"/>
  <c r="G27" i="1" s="1"/>
  <c r="F28" i="1"/>
  <c r="G28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7" i="1"/>
  <c r="G37" i="1" s="1"/>
  <c r="G38" i="1"/>
  <c r="G40" i="1"/>
  <c r="G42" i="1"/>
  <c r="G43" i="1"/>
  <c r="G44" i="1"/>
  <c r="G45" i="1"/>
  <c r="G46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4" i="1" l="1"/>
  <c r="G65" i="1" l="1"/>
  <c r="G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<sst xmlns="http://schemas.openxmlformats.org/spreadsheetml/2006/main" count="397" uniqueCount="296">
  <si>
    <t>PRECIO UNITARIO</t>
  </si>
  <si>
    <t>PRECIO TOTAL</t>
  </si>
  <si>
    <t>TOTAL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</si>
  <si>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</si>
  <si>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</si>
  <si>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</si>
  <si>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</si>
  <si>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</si>
  <si>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</si>
  <si>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</si>
  <si>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</si>
  <si>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T42154055</t>
  </si>
  <si>
    <t>T42154060</t>
  </si>
  <si>
    <t>T42154046</t>
  </si>
  <si>
    <t>T42154050</t>
  </si>
  <si>
    <t>T42154048</t>
  </si>
  <si>
    <t>T42154065</t>
  </si>
  <si>
    <t>T42154070</t>
  </si>
  <si>
    <t>T42154075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</si>
  <si>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</si>
  <si>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</si>
  <si>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</si>
  <si>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</si>
  <si>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</si>
  <si>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</si>
  <si>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</si>
  <si>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</si>
  <si>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</si>
  <si>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</si>
  <si>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</si>
  <si>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</si>
  <si>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</si>
  <si>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</si>
  <si>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</si>
  <si>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</si>
  <si>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SUBTOTAL </t>
  </si>
  <si>
    <t>IVA 12%</t>
  </si>
  <si>
    <t>S40054032</t>
  </si>
  <si>
    <t>S40054034</t>
  </si>
  <si>
    <t>S40054036</t>
  </si>
  <si>
    <t>S40054040</t>
  </si>
  <si>
    <t>S40054042</t>
  </si>
  <si>
    <t>S40054044</t>
  </si>
  <si>
    <t>S40054046</t>
  </si>
  <si>
    <t>S40054048</t>
  </si>
  <si>
    <t>S40054068</t>
  </si>
  <si>
    <t>S40054072</t>
  </si>
  <si>
    <t>S40054076</t>
  </si>
  <si>
    <t>S40054080</t>
  </si>
  <si>
    <t>SZT2082</t>
  </si>
  <si>
    <t>SZT2083</t>
  </si>
  <si>
    <t>SZT2084</t>
  </si>
  <si>
    <t>SZT2085</t>
  </si>
  <si>
    <t>SZT2086</t>
  </si>
  <si>
    <t>SZT2092</t>
  </si>
  <si>
    <t>SZT2088</t>
  </si>
  <si>
    <t>SZT2089</t>
  </si>
  <si>
    <t>SZT2090</t>
  </si>
  <si>
    <t>SZT2091</t>
  </si>
  <si>
    <t>SZT2095</t>
  </si>
  <si>
    <t>S40054038</t>
  </si>
  <si>
    <t>S40054064</t>
  </si>
  <si>
    <t>045-55</t>
  </si>
  <si>
    <t>210936613</t>
  </si>
  <si>
    <t>045-25</t>
  </si>
  <si>
    <t>045-30</t>
  </si>
  <si>
    <t>045-35</t>
  </si>
  <si>
    <t>210936606</t>
  </si>
  <si>
    <t>045-40</t>
  </si>
  <si>
    <t>210936609</t>
  </si>
  <si>
    <t>045-50</t>
  </si>
  <si>
    <t>210936612</t>
  </si>
  <si>
    <t>045-60</t>
  </si>
  <si>
    <t>210936614</t>
  </si>
  <si>
    <t>045-70</t>
  </si>
  <si>
    <t>210936616</t>
  </si>
  <si>
    <t>045-80</t>
  </si>
  <si>
    <t>210936617</t>
  </si>
  <si>
    <t>210936615</t>
  </si>
  <si>
    <t>SZT2094</t>
  </si>
  <si>
    <t>SZT2081</t>
  </si>
  <si>
    <t>TZT3127</t>
  </si>
  <si>
    <t>TZT3128</t>
  </si>
  <si>
    <t>TZT3129</t>
  </si>
  <si>
    <t>TZT3130</t>
  </si>
  <si>
    <t>TZT3131</t>
  </si>
  <si>
    <t>TZT3132</t>
  </si>
  <si>
    <t>TZT3133</t>
  </si>
  <si>
    <t>TZT3134</t>
  </si>
  <si>
    <t>TZT3135</t>
  </si>
  <si>
    <t>TZT3136</t>
  </si>
  <si>
    <t>TZT3137</t>
  </si>
  <si>
    <t>T42154026</t>
  </si>
  <si>
    <t>T42154028</t>
  </si>
  <si>
    <t>2100024215</t>
  </si>
  <si>
    <t>2100024218</t>
  </si>
  <si>
    <t>2100024299</t>
  </si>
  <si>
    <t>TZT3139</t>
  </si>
  <si>
    <t>TZT3140</t>
  </si>
  <si>
    <t>CLAVO  FEMUR ANTEROGRADO  9*340mm ACERO</t>
  </si>
  <si>
    <t>CLAVO  FEMUR ANTEROGRADO  9*360mm ACERO</t>
  </si>
  <si>
    <t>CLAVO  FEMUR ANTEROGRADO  9*380mm ACERO</t>
  </si>
  <si>
    <t>CLAVO  FEMUR ANTEROGRADO  9*400mm ACERO</t>
  </si>
  <si>
    <t>CLAVO  FEMUR ANTEROGRADO  9*420mm ACERO</t>
  </si>
  <si>
    <t>CLAVO  FEMUR ANTEROGRADO  10*340mm ACERO</t>
  </si>
  <si>
    <t>CLAVO  FEMUR ANTEROGRADO  10*380mm ACERO</t>
  </si>
  <si>
    <t>CLAVO  FEMUR ANTEROGRADO  10*400mm ACERO</t>
  </si>
  <si>
    <t>CLAVO  FEMUR ANTEROGRADO  10*420mm ACERO</t>
  </si>
  <si>
    <t>CLAVO  FEMUR ANTEROGRADO  11*340mm ACERO</t>
  </si>
  <si>
    <t>CLAVO  FEMUR ANTEROGRADO  11*360mm ACERO</t>
  </si>
  <si>
    <t>SZT2093</t>
  </si>
  <si>
    <t>CLAVO  FEMUR ANTEROGRADO  11*380mm ACERO</t>
  </si>
  <si>
    <t>CLAVO  FEMUR ANTEROGRADO  11*400mm ACERO</t>
  </si>
  <si>
    <t>CLAVO  FEMUR ANTEROGRADO  11*420mm ACERO</t>
  </si>
  <si>
    <t>S40054030</t>
  </si>
  <si>
    <t>S40054050</t>
  </si>
  <si>
    <t>S40054060</t>
  </si>
  <si>
    <t>TORNILLO DE BLOQUEO  5.0*25mm ACERO</t>
  </si>
  <si>
    <t>TORNILLO DE BLOQUEO  5.0*30mm ACERO</t>
  </si>
  <si>
    <t>TORNILLO DE BLOQUEO  5.0*35mm ACERO</t>
  </si>
  <si>
    <t>TORNILLO DE BLOQUEO  5.0*40mm ACERO</t>
  </si>
  <si>
    <t>045-45</t>
  </si>
  <si>
    <t>210936610</t>
  </si>
  <si>
    <t>TORNILLO DE BLOQUEO  5.0*45mm ACERO</t>
  </si>
  <si>
    <t>TORNILLO DE BLOQUEO  5.0*50mm ACERO</t>
  </si>
  <si>
    <t>TORNILLO DE BLOQUEO  5.0*55mm ACERO</t>
  </si>
  <si>
    <t>TORNILLO DE BLOQUEO  5.0*60mm ACERO</t>
  </si>
  <si>
    <t>045-64</t>
  </si>
  <si>
    <t>TORNILLO DE BLOQUEO  5.0*70mm ACERO</t>
  </si>
  <si>
    <t>045-76</t>
  </si>
  <si>
    <t>TORNILLO DE BLOQUEO  5.0*76mm ACERO</t>
  </si>
  <si>
    <t>TORNILLO DE BLOQUEO  5.0*80mm ACERO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</si>
  <si>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</si>
  <si>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</si>
  <si>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</si>
  <si>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</si>
  <si>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</si>
  <si>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</si>
  <si>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</si>
  <si>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</si>
  <si>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</si>
  <si>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</si>
  <si>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</si>
  <si>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</si>
  <si>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</si>
  <si>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</si>
  <si>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</si>
  <si>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</si>
  <si>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</si>
  <si>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</si>
  <si>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</si>
  <si>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</si>
  <si>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</si>
  <si>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</si>
  <si>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</si>
  <si>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</si>
  <si>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</si>
  <si>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</si>
  <si>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</si>
  <si>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</si>
  <si>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</si>
  <si>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</si>
  <si>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</si>
  <si>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</si>
  <si>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</si>
  <si>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</si>
  <si>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</si>
  <si>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</si>
  <si>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</si>
  <si>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</si>
  <si>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</si>
  <si>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</si>
  <si>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MOTOR DORADO</t>
  </si>
  <si>
    <t>LLAVE JACOBS</t>
  </si>
  <si>
    <t>BATERIA</t>
  </si>
  <si>
    <t>CLAVO  FEMUR ANTEROGRADO  9*340mm TIT.</t>
  </si>
  <si>
    <t>CLAVO  FEMUR ANTEROGRADO  9*360mm TIT.</t>
  </si>
  <si>
    <t>CLAVO  FEMUR ANTEROGRADO  9*380mm TIT.</t>
  </si>
  <si>
    <t>CLAVO  FEMUR ANTEROGRADO  9*400mm TIT.</t>
  </si>
  <si>
    <t>CLAVO  FEMUR ANTEROGRADO  9*420mm TIT.</t>
  </si>
  <si>
    <t>CLAVO  FEMUR ANTEROGRADO  10*340mm TIT.</t>
  </si>
  <si>
    <t>CLAVO  FEMUR ANTEROGRADO  10*360mm TIT.</t>
  </si>
  <si>
    <t>CLAVO  FEMUR ANTEROGRADO  10*380mm TIT.</t>
  </si>
  <si>
    <t>CLAVO  FEMUR ANTEROGRADO  10*400mm TIT.</t>
  </si>
  <si>
    <t>CLAVO  FEMUR ANTEROGRADO  10*420mm TIT.</t>
  </si>
  <si>
    <t>CLAVO  FEMUR ANTEROGRADO  11*340mm TIT.</t>
  </si>
  <si>
    <t>CLAVO  FEMUR ANTEROGRADO  11*380mm TIT.</t>
  </si>
  <si>
    <t>CLAVO  FEMUR ANTEROGRADO  11*400mm TIT.</t>
  </si>
  <si>
    <t xml:space="preserve">TORNILLO DE BLOQUEO TIBIA  NAVIGATOR 4.0*26mm TITANIO </t>
  </si>
  <si>
    <t xml:space="preserve">TORNILLO DE BLOQUEO TIBIA  NAVIGATOR 4.0*28mm TITANIO </t>
  </si>
  <si>
    <t xml:space="preserve">TORNILLO DE BLOQUEO TIBIA  NAVIGATOR 4.0*30mm TITANIO </t>
  </si>
  <si>
    <t xml:space="preserve">TORNILLO DE BLOQUEO TIBIA  NAVIGATOR 4.0*32mm TITANIO </t>
  </si>
  <si>
    <t xml:space="preserve">TORNILLO DE BLOQUEO TIBIA  NAVIGATOR 4.0*34mm TITANIO </t>
  </si>
  <si>
    <t xml:space="preserve">TORNILLO DE BLOQUEO TIBIA  NAVIGATOR 4.0*36mm TITANIO </t>
  </si>
  <si>
    <t xml:space="preserve">TORNILLO DE BLOQUEO TIBIA  NAVIGATOR 4.0*38mm TITANIO </t>
  </si>
  <si>
    <t xml:space="preserve">TORNILLO DE BLOQUEO TIBIA  NAVIGATOR 4.0*40mm TITANIO </t>
  </si>
  <si>
    <t>2100023833</t>
  </si>
  <si>
    <t xml:space="preserve">TORNILLO DE BLOQUEO TIBIA  NAVIGATOR 4.0*42mm TITANIO </t>
  </si>
  <si>
    <t>2100024217</t>
  </si>
  <si>
    <t xml:space="preserve">TORNILLO DE BLOQUEO TIBIA  NAVIGATOR 4.0*44mm TITANIO </t>
  </si>
  <si>
    <t xml:space="preserve">TORNILLO DE BLOQUEO TIBIA  NAVIGATOR 4.0*46mm TITANIO </t>
  </si>
  <si>
    <t xml:space="preserve">TORNILLO DE BLOQUEO TIBIA  NAVIGATOR 4.0*48mm TITANIO </t>
  </si>
  <si>
    <t>2100024220</t>
  </si>
  <si>
    <t xml:space="preserve">TORNILLO DE BLOQUEO TIBIA  NAVIGATOR 4.0*50mm TITANIO </t>
  </si>
  <si>
    <t xml:space="preserve">TORNILLO DE BLOQUEO TIBIA  NAVIGATOR 4.0*55mm TITANIO </t>
  </si>
  <si>
    <t xml:space="preserve">TORNILLO DE BLOQUEO TIBIA  NAVIGATOR 4.0*60mm TITANIO </t>
  </si>
  <si>
    <t xml:space="preserve">TORNILLO DE BLOQUEO TIBIA  NAVIGATOR 4.0*65mm TITANIO </t>
  </si>
  <si>
    <t xml:space="preserve">TORNILLO DE BLOQUEO TIBIA  NAVIGATOR 4.0*70mm TITANIO </t>
  </si>
  <si>
    <t xml:space="preserve">TORNILLO DE BLOQUEO TIBIA  NAVIGATOR 4.0*75mm TITANIO </t>
  </si>
  <si>
    <t>TORNILLO DE BLOQUEO UNICORTICAL 4.0*30mm ACERO</t>
  </si>
  <si>
    <t>TORNILLO DE BLOQUEO UNICORTICAL 4.0*32mm ACERO</t>
  </si>
  <si>
    <t>TORNILLO DE BLOQUEO UNICORTICAL 4.0*34mm ACERO</t>
  </si>
  <si>
    <t>TORNILLO DE BLOQUEO UNICORTICAL 4.0*36mm ACERO</t>
  </si>
  <si>
    <t>TORNILLO DE BLOQUEO UNICORTICAL 4.0*38mm ACERO</t>
  </si>
  <si>
    <t>TORNILLO DE BLOQUEO UNICORTICAL 4.0*40mm ACERO</t>
  </si>
  <si>
    <t>TORNILLO DE BLOQUEO UNICORTICAL 4.0*42mm ACERO</t>
  </si>
  <si>
    <t>TORNILLO DE BLOQUEO UNICORTICAL 4.0*44mm ACERO</t>
  </si>
  <si>
    <t>TORNILLO DE BLOQUEO UNICORTICAL 4.0*46mm ACERO</t>
  </si>
  <si>
    <t>2000115774</t>
  </si>
  <si>
    <t>TORNILLO DE BLOQUEO UNICORTICAL 4.0*48mm ACERO</t>
  </si>
  <si>
    <t>TORNILLO DE BLOQUEO UNICORTICAL 4.0*50mm ACERO</t>
  </si>
  <si>
    <t>TORNILLO DE BLOQUEO UNICORTICAL 4.0*60mm ACERO</t>
  </si>
  <si>
    <t>TORNILLO DE BLOQUEO UNICORTICAL 4.0*64mm ACERO</t>
  </si>
  <si>
    <t>TORNILLO DE BLOQUEO UNICORTICAL 4.0*68mm ACERO</t>
  </si>
  <si>
    <t>TORNILLO DE BLOQUEO UNICORTICAL 4.0*72mm ACERO</t>
  </si>
  <si>
    <t>TORNILLO DE BLOQUEO UNICORTICAL 4.0*76mm ACERO</t>
  </si>
  <si>
    <t>TORNILLO DE BLOQUEO UNICORTICAL 4.0*80mm ACERO</t>
  </si>
  <si>
    <t>TORNILLO DE BLOQUEO  5.0*64mm ACERO</t>
  </si>
  <si>
    <t>S40054052</t>
  </si>
  <si>
    <t>TORNILLO DE BLOQUEO UNICORTICAL 4.0*52mm ACERO</t>
  </si>
  <si>
    <t>INSTRUMENTAL CLAVO ANTEROGRADO FEMUR ACERO- TITANIO</t>
  </si>
  <si>
    <t>OBSERVACIONES</t>
  </si>
  <si>
    <t xml:space="preserve">MANGO PORTA GUIAS </t>
  </si>
  <si>
    <t xml:space="preserve">PUNZON EN L </t>
  </si>
  <si>
    <t xml:space="preserve">ATORNILLADOR EN T </t>
  </si>
  <si>
    <t xml:space="preserve">BROCA EN T </t>
  </si>
  <si>
    <t xml:space="preserve">EXTRACTOR DE TORNILLOS EN T </t>
  </si>
  <si>
    <t xml:space="preserve">TARRAJA EN T </t>
  </si>
  <si>
    <t xml:space="preserve">BANDEJA MEDIA </t>
  </si>
  <si>
    <t xml:space="preserve">CAMISA DE GUIA </t>
  </si>
  <si>
    <t>GUIA D BROCA 4.0MM</t>
  </si>
  <si>
    <t>GUIA D BROCA 5.2MM</t>
  </si>
  <si>
    <t xml:space="preserve">PUNZON </t>
  </si>
  <si>
    <t>GUIA 2.5MM</t>
  </si>
  <si>
    <t>GUIA 6.5MM</t>
  </si>
  <si>
    <t xml:space="preserve">MEDIDOR DEPROFUNDIDAD </t>
  </si>
  <si>
    <t xml:space="preserve">BROCA CALIBRADA </t>
  </si>
  <si>
    <t>BROCA 3.2MM</t>
  </si>
  <si>
    <t>BROCA 4.9MM</t>
  </si>
  <si>
    <t>BROCA 3.5MM</t>
  </si>
  <si>
    <t>BROCA 5.2MM</t>
  </si>
  <si>
    <t>BROCA 4.9MM CON TOPE</t>
  </si>
  <si>
    <t xml:space="preserve">GUIAS ROSCADAS </t>
  </si>
  <si>
    <t xml:space="preserve">REGLETA DIRECCION DEL CLAVO </t>
  </si>
  <si>
    <t xml:space="preserve">MANGO INSERTOR DEL CLAVO </t>
  </si>
  <si>
    <t>REAMER FLEXIBLES 8,5, 9,5, 10,10,5, 11.5,12,12.5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</si>
  <si>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</si>
  <si>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</si>
  <si>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</si>
  <si>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</si>
  <si>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</si>
  <si>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</si>
  <si>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</si>
  <si>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</si>
  <si>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</si>
  <si>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</si>
  <si>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</si>
  <si>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</si>
  <si>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</si>
  <si>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</si>
  <si>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</si>
  <si>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S40054056</t>
  </si>
  <si>
    <t>TORNILLO DE BLOQUEO UNICORTICAL 4.0*56mm ACERO</t>
  </si>
  <si>
    <t>S40054070</t>
  </si>
  <si>
    <t>TORNILLO DE BLOQUEO UNICORTICAL 4.0*70mm ACERO</t>
  </si>
  <si>
    <t>CLAVO  FEMUR ANTEROGRADO  11*420mm TIT.</t>
  </si>
  <si>
    <t>TZT3141</t>
  </si>
  <si>
    <t xml:space="preserve">RECIBIDO </t>
  </si>
  <si>
    <t>INSTRUMENTADOR</t>
  </si>
  <si>
    <t xml:space="preserve">VERIFICADO </t>
  </si>
  <si>
    <t xml:space="preserve">ENTREGADO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</si>
  <si>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</si>
  <si>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</si>
  <si>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</si>
  <si>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</si>
  <si>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</si>
  <si>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</si>
  <si>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</si>
  <si>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</si>
  <si>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</si>
  <si>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SZT2087</t>
  </si>
  <si>
    <t>CLAVO  FEMUR ANTEROGRADO  10*360mm ACERO</t>
  </si>
  <si>
    <t>TZT1606160229</t>
  </si>
  <si>
    <t>LOTE</t>
  </si>
  <si>
    <t>2200183955</t>
  </si>
  <si>
    <t>2300001175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</si>
</sst>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[$-F800]dddd\,\ mmmm\ dd\,\ yyyy"/>
    <numFmt numFmtId="167" formatCode="&quot;$&quot;#,##0.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3" xfId="3" applyFont="1" applyBorder="1" applyAlignment="1" applyProtection="1">
      <alignment horizontal="left" vertical="center"/>
      <protection locked="0"/>
    </xf>
    <xf numFmtId="0" fontId="2" fillId="0" borderId="3" xfId="2" applyFont="1" applyBorder="1" applyAlignment="1" applyProtection="1">
      <alignment horizontal="center" vertical="top" wrapText="1" readingOrder="1"/>
      <protection locked="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3" xfId="0" applyFont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3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4" borderId="2" xfId="0" applyFont="1" applyFill="1" applyBorder="1"/>
    <xf numFmtId="0" fontId="4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2" applyFont="1" applyBorder="1" applyAlignment="1" applyProtection="1">
      <alignment horizontal="center" vertical="top" readingOrder="1"/>
      <protection locked="0"/>
    </xf>
    <xf numFmtId="0" fontId="2" fillId="0" borderId="3" xfId="3" applyFont="1" applyBorder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165" fontId="2" fillId="0" borderId="0" xfId="0" applyNumberFormat="1" applyFont="1"/>
    <xf numFmtId="0" fontId="2" fillId="0" borderId="0" xfId="2" applyFont="1" applyAlignment="1" applyProtection="1">
      <alignment horizontal="center" vertical="top" wrapText="1" readingOrder="1"/>
      <protection locked="0"/>
    </xf>
    <xf numFmtId="0" fontId="4" fillId="0" borderId="0" xfId="2" applyFont="1" applyAlignment="1">
      <alignment wrapText="1"/>
    </xf>
    <xf numFmtId="7" fontId="4" fillId="0" borderId="3" xfId="1" applyNumberFormat="1" applyFont="1" applyBorder="1" applyAlignment="1"/>
    <xf numFmtId="9" fontId="4" fillId="0" borderId="0" xfId="2" applyNumberFormat="1" applyFont="1" applyAlignment="1">
      <alignment wrapText="1"/>
    </xf>
    <xf numFmtId="165" fontId="4" fillId="0" borderId="3" xfId="1" applyNumberFormat="1" applyFont="1" applyBorder="1" applyAlignment="1"/>
    <xf numFmtId="0" fontId="16" fillId="0" borderId="0" xfId="0" applyFont="1"/>
    <xf numFmtId="0" fontId="2" fillId="0" borderId="0" xfId="2" applyFont="1" applyAlignment="1">
      <alignment horizontal="left"/>
    </xf>
    <xf numFmtId="0" fontId="2" fillId="0" borderId="0" xfId="2" applyFont="1"/>
    <xf numFmtId="0" fontId="17" fillId="3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166" fontId="11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17" fillId="0" borderId="0" xfId="0" applyFont="1"/>
    <xf numFmtId="0" fontId="2" fillId="0" borderId="4" xfId="0" applyFont="1" applyBorder="1"/>
    <xf numFmtId="0" fontId="4" fillId="0" borderId="3" xfId="2" applyFont="1" applyBorder="1" applyAlignment="1" applyProtection="1">
      <alignment horizontal="center" vertical="top" wrapText="1" readingOrder="1"/>
      <protection locked="0"/>
    </xf>
    <xf numFmtId="0" fontId="9" fillId="0" borderId="0" xfId="2" applyFont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3" applyFont="1" applyAlignment="1" applyProtection="1">
      <alignment horizontal="center" vertical="center"/>
      <protection locked="0"/>
    </xf>
    <xf numFmtId="0" fontId="4" fillId="0" borderId="3" xfId="3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4" fillId="0" borderId="9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9" fillId="0" borderId="15" xfId="2" applyFont="1" applyBorder="1"/>
    <xf numFmtId="0" fontId="9" fillId="0" borderId="16" xfId="2" applyFont="1" applyBorder="1"/>
    <xf numFmtId="0" fontId="9" fillId="0" borderId="0" xfId="2" applyFont="1"/>
    <xf numFmtId="0" fontId="26" fillId="3" borderId="3" xfId="0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vertical="center" wrapText="1"/>
    </xf>
    <xf numFmtId="49" fontId="11" fillId="3" borderId="3" xfId="0" applyNumberFormat="1" applyFont="1" applyFill="1" applyBorder="1" applyAlignment="1">
      <alignment horizontal="left" vertical="center"/>
    </xf>
    <xf numFmtId="49" fontId="26" fillId="0" borderId="3" xfId="0" applyNumberFormat="1" applyFont="1" applyBorder="1" applyAlignment="1">
      <alignment horizontal="left" vertical="center"/>
    </xf>
    <xf numFmtId="0" fontId="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0" fontId="2" fillId="0" borderId="3" xfId="2" applyFont="1" applyBorder="1" applyAlignment="1">
      <alignment horizontal="center"/>
    </xf>
    <xf numFmtId="49" fontId="2" fillId="7" borderId="3" xfId="0" applyNumberFormat="1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" fillId="3" borderId="3" xfId="2" applyFont="1" applyFill="1" applyBorder="1" applyAlignment="1" applyProtection="1">
      <alignment horizontal="center" vertical="top" wrapText="1" readingOrder="1"/>
      <protection locked="0"/>
    </xf>
    <xf numFmtId="0" fontId="4" fillId="3" borderId="3" xfId="2" applyFont="1" applyFill="1" applyBorder="1" applyAlignment="1" applyProtection="1">
      <alignment horizontal="center" vertical="top" wrapText="1" readingOrder="1"/>
      <protection locked="0"/>
    </xf>
    <xf numFmtId="0" fontId="2" fillId="3" borderId="3" xfId="2" applyFont="1" applyFill="1" applyBorder="1" applyAlignment="1">
      <alignment horizontal="center"/>
    </xf>
    <xf numFmtId="0" fontId="5" fillId="7" borderId="3" xfId="0" applyFont="1" applyFill="1" applyBorder="1"/>
    <xf numFmtId="49" fontId="5" fillId="7" borderId="3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3" borderId="3" xfId="0" applyFont="1" applyFill="1" applyBorder="1"/>
    <xf numFmtId="0" fontId="5" fillId="7" borderId="3" xfId="0" applyFont="1" applyFill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2" fillId="0" borderId="3" xfId="0" applyFont="1" applyBorder="1"/>
    <xf numFmtId="167" fontId="2" fillId="0" borderId="3" xfId="0" applyNumberFormat="1" applyFont="1" applyBorder="1"/>
    <xf numFmtId="165" fontId="5" fillId="0" borderId="3" xfId="5" applyNumberFormat="1" applyFont="1" applyFill="1" applyBorder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4" fillId="0" borderId="0" xfId="2" applyFont="1" applyAlignment="1" applyProtection="1">
      <alignment horizontal="center" vertical="top" wrapText="1" readingOrder="1"/>
      <protection locked="0"/>
    </xf>
    <xf numFmtId="167" fontId="4" fillId="0" borderId="3" xfId="2" applyNumberFormat="1" applyFont="1" applyBorder="1" applyAlignment="1">
      <alignment horizontal="right" wrapText="1"/>
    </xf>
    <xf numFmtId="167" fontId="4" fillId="0" borderId="3" xfId="1" applyNumberFormat="1" applyFont="1" applyBorder="1" applyAlignment="1">
      <alignment horizontal="right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3" fillId="3" borderId="9" xfId="0" applyFont="1" applyFill="1" applyBorder="1" applyAlignment="1">
      <alignment horizontal="left" vertical="center"/>
    </xf>
    <xf numFmtId="0" fontId="23" fillId="3" borderId="10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29">
    <cellStyle name="Moneda" xfId="1" builtinId="4"/>
    <cellStyle name="Moneda [0] 2" xfId="5" xr:uid="{00000000-0005-0000-0000-000001000000}"/>
    <cellStyle name="Moneda [0] 2 2" xfId="15" xr:uid="{00000000-0005-0000-0000-000002000000}"/>
    <cellStyle name="Moneda [0] 2 3" xfId="9" xr:uid="{00000000-0005-0000-0000-000003000000}"/>
    <cellStyle name="Moneda [0] 3" xfId="14" xr:uid="{00000000-0005-0000-0000-000004000000}"/>
    <cellStyle name="Moneda [0] 4" xfId="8" xr:uid="{00000000-0005-0000-0000-000005000000}"/>
    <cellStyle name="Moneda 10" xfId="20" xr:uid="{00000000-0005-0000-0000-000006000000}"/>
    <cellStyle name="Moneda 11" xfId="21" xr:uid="{00000000-0005-0000-0000-000007000000}"/>
    <cellStyle name="Moneda 12" xfId="22" xr:uid="{00000000-0005-0000-0000-000008000000}"/>
    <cellStyle name="Moneda 13" xfId="23" xr:uid="{00000000-0005-0000-0000-000009000000}"/>
    <cellStyle name="Moneda 14" xfId="18" xr:uid="{00000000-0005-0000-0000-00000A000000}"/>
    <cellStyle name="Moneda 15" xfId="24" xr:uid="{00000000-0005-0000-0000-00000B000000}"/>
    <cellStyle name="Moneda 16" xfId="25" xr:uid="{00000000-0005-0000-0000-00000C000000}"/>
    <cellStyle name="Moneda 17" xfId="26" xr:uid="{00000000-0005-0000-0000-00000D000000}"/>
    <cellStyle name="Moneda 18" xfId="27" xr:uid="{00000000-0005-0000-0000-00000E000000}"/>
    <cellStyle name="Moneda 19" xfId="28" xr:uid="{00000000-0005-0000-0000-00000F000000}"/>
    <cellStyle name="Moneda 2" xfId="13" xr:uid="{00000000-0005-0000-0000-000010000000}"/>
    <cellStyle name="Moneda 2 2" xfId="16" xr:uid="{00000000-0005-0000-0000-000011000000}"/>
    <cellStyle name="Moneda 3" xfId="12" xr:uid="{00000000-0005-0000-0000-000012000000}"/>
    <cellStyle name="Moneda 4" xfId="17" xr:uid="{00000000-0005-0000-0000-000013000000}"/>
    <cellStyle name="Moneda 5" xfId="7" xr:uid="{00000000-0005-0000-0000-000014000000}"/>
    <cellStyle name="Moneda 6" xfId="6" xr:uid="{00000000-0005-0000-0000-000015000000}"/>
    <cellStyle name="Moneda 7" xfId="10" xr:uid="{00000000-0005-0000-0000-000016000000}"/>
    <cellStyle name="Moneda 8" xfId="11" xr:uid="{00000000-0005-0000-0000-000017000000}"/>
    <cellStyle name="Moneda 9" xfId="19" xr:uid="{00000000-0005-0000-0000-000018000000}"/>
    <cellStyle name="Normal" xfId="0" builtinId="0"/>
    <cellStyle name="Normal 2" xfId="2" xr:uid="{00000000-0005-0000-0000-00001A000000}"/>
    <cellStyle name="Normal 3" xfId="3" xr:uid="{00000000-0005-0000-0000-00001B000000}"/>
    <cellStyle name="Normal 3 3" xfId="4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3AA8D94-D33B-47AC-996F-EAF323BE34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539696-A752-4EBF-BD99-8E3D2FC0E0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8"/>
  <sheetViews>
    <sheetView showGridLines="0" tabSelected="1" topLeftCell="A29" zoomScale="58" zoomScaleNormal="58" workbookViewId="0">
      <selection activeCell="E56" sqref="E56"/>
    </sheetView>
  </sheetViews>
  <sheetFormatPr baseColWidth="10" defaultColWidth="17.5703125" defaultRowHeight="15"/>
  <cols>
    <col min="1" max="1" width="20.7109375" style="2" bestFit="1" customWidth="1"/>
    <col min="2" max="2" width="24.42578125" style="2" customWidth="1"/>
    <col min="3" max="3" width="71.85546875" style="2" customWidth="1"/>
    <col min="4" max="4" width="20.85546875" style="2" customWidth="1"/>
    <col min="5" max="5" width="26.85546875" style="2" customWidth="1"/>
    <col min="6" max="6" width="17.5703125" style="2"/>
    <col min="7" max="7" width="18.7109375" style="2" customWidth="1"/>
    <col min="8" max="16384" width="17.5703125" style="2"/>
  </cols>
  <sheetData>
    <row r="1" spans="1:6" ht="15.75" thickBot="1">
      <c r="A1" s="6"/>
      <c r="B1" s="52"/>
      <c r="C1" s="61"/>
      <c r="D1" s="61"/>
      <c r="E1" s="61"/>
    </row>
    <row r="2" spans="1:6" ht="16.5" thickBot="1">
      <c r="A2" s="62"/>
      <c r="B2" s="63"/>
      <c r="C2" s="116" t="s">
        <v>256</v>
      </c>
      <c r="D2" s="118" t="s">
        <v>257</v>
      </c>
      <c r="E2" s="119"/>
    </row>
    <row r="3" spans="1:6" ht="16.5" thickBot="1">
      <c r="A3" s="64"/>
      <c r="B3" s="65"/>
      <c r="C3" s="117"/>
      <c r="D3" s="66" t="s">
        <v>258</v>
      </c>
      <c r="E3" s="67"/>
    </row>
    <row r="4" spans="1:6" ht="16.5" thickBot="1">
      <c r="A4" s="64"/>
      <c r="B4" s="65"/>
      <c r="C4" s="120" t="s">
        <v>259</v>
      </c>
      <c r="D4" s="122" t="s">
        <v>260</v>
      </c>
      <c r="E4" s="123"/>
    </row>
    <row r="5" spans="1:6" ht="18.75" thickBot="1">
      <c r="A5" s="68"/>
      <c r="B5" s="69"/>
      <c r="C5" s="121"/>
      <c r="D5" s="124" t="s">
        <v>261</v>
      </c>
      <c r="E5" s="125"/>
    </row>
    <row r="6" spans="1:6" customFormat="1" ht="24" customHeight="1">
      <c r="A6" s="70"/>
      <c r="B6" s="70"/>
      <c r="C6" s="70"/>
      <c r="D6" s="70"/>
      <c r="E6" s="70"/>
      <c r="F6" s="42"/>
    </row>
    <row r="7" spans="1:6" customFormat="1" ht="15.75">
      <c r="A7" s="8" t="s">
        <v>19</v>
      </c>
      <c r="B7" s="8"/>
      <c r="C7" s="46">
        <v>45015</v>
      </c>
      <c r="D7" s="8" t="s">
        <v>20</v>
      </c>
      <c r="E7" s="71">
        <v>20230300236</v>
      </c>
      <c r="F7" s="42"/>
    </row>
    <row r="8" spans="1:6" customFormat="1" ht="23.25">
      <c r="A8" s="11"/>
      <c r="B8" s="11"/>
      <c r="C8" s="11"/>
      <c r="D8" s="11"/>
      <c r="E8" s="11"/>
      <c r="F8" s="45"/>
    </row>
    <row r="9" spans="1:6" customFormat="1" ht="23.25">
      <c r="A9" s="8" t="s">
        <v>21</v>
      </c>
      <c r="B9" s="8"/>
      <c r="C9" s="12" t="s">
        <v>262</v>
      </c>
      <c r="D9" s="13" t="s">
        <v>22</v>
      </c>
      <c r="E9" s="72"/>
      <c r="F9" s="45"/>
    </row>
    <row r="10" spans="1:6" s="6" customFormat="1" ht="20.100000000000001" customHeight="1">
      <c r="A10" s="11"/>
      <c r="B10" s="11"/>
      <c r="C10" s="11"/>
      <c r="D10" s="11"/>
      <c r="E10" s="11"/>
    </row>
    <row r="11" spans="1:6" s="6" customFormat="1" ht="32.25" customHeight="1">
      <c r="A11" s="114" t="s">
        <v>263</v>
      </c>
      <c r="B11" s="115"/>
      <c r="C11" s="12" t="s">
        <v>262</v>
      </c>
      <c r="D11" s="13" t="s">
        <v>264</v>
      </c>
      <c r="E11" s="73" t="s">
        <v>265</v>
      </c>
    </row>
    <row r="12" spans="1:6" s="6" customFormat="1" ht="20.100000000000001" customHeight="1">
      <c r="A12" s="11"/>
      <c r="B12" s="11"/>
      <c r="C12" s="11"/>
      <c r="D12" s="11"/>
      <c r="E12" s="11"/>
    </row>
    <row r="13" spans="1:6" s="6" customFormat="1" ht="38.25" customHeight="1">
      <c r="A13" s="8" t="s">
        <v>23</v>
      </c>
      <c r="B13" s="8"/>
      <c r="C13" s="15" t="s">
        <v>266</v>
      </c>
      <c r="D13" s="13" t="s">
        <v>24</v>
      </c>
      <c r="E13" s="12" t="s">
        <v>25</v>
      </c>
    </row>
    <row r="14" spans="1:6" s="6" customFormat="1" ht="20.100000000000001" customHeight="1">
      <c r="A14" s="11"/>
      <c r="B14" s="11"/>
      <c r="C14" s="11"/>
      <c r="D14" s="11"/>
      <c r="E14" s="11"/>
    </row>
    <row r="15" spans="1:6" s="6" customFormat="1" ht="29.25" customHeight="1">
      <c r="A15" s="8" t="s">
        <v>26</v>
      </c>
      <c r="B15" s="8"/>
      <c r="C15" s="46">
        <v>45007</v>
      </c>
      <c r="D15" s="13" t="s">
        <v>27</v>
      </c>
      <c r="E15" s="18" t="s">
        <v>267</v>
      </c>
    </row>
    <row r="16" spans="1:6" s="6" customFormat="1" ht="29.45" customHeight="1">
      <c r="A16" s="11"/>
      <c r="B16" s="11"/>
      <c r="C16" s="11"/>
      <c r="D16" s="11"/>
      <c r="E16" s="11"/>
    </row>
    <row r="17" spans="1:7" s="6" customFormat="1" ht="20.100000000000001" customHeight="1">
      <c r="A17" s="8" t="s">
        <v>28</v>
      </c>
      <c r="B17" s="8"/>
      <c r="C17" s="12" t="s">
        <v>268</v>
      </c>
      <c r="D17" s="16"/>
      <c r="E17" s="22"/>
    </row>
    <row r="18" spans="1:7" s="6" customFormat="1" ht="20.100000000000001" customHeight="1">
      <c r="A18" s="11"/>
      <c r="B18" s="11"/>
      <c r="C18" s="11"/>
      <c r="D18" s="11"/>
      <c r="E18" s="11"/>
    </row>
    <row r="19" spans="1:7" s="6" customFormat="1" ht="20.100000000000001" customHeight="1">
      <c r="A19" s="8" t="s">
        <v>29</v>
      </c>
      <c r="B19" s="8"/>
      <c r="C19" s="12"/>
      <c r="D19" s="13" t="s">
        <v>269</v>
      </c>
      <c r="E19" s="18"/>
    </row>
    <row r="20" spans="1:7" s="6" customFormat="1" ht="20.100000000000001" customHeight="1">
      <c r="A20" s="11"/>
      <c r="B20" s="11"/>
      <c r="C20" s="11"/>
      <c r="D20" s="11"/>
      <c r="E20" s="11"/>
    </row>
    <row r="21" spans="1:7" s="6" customFormat="1" ht="20.100000000000001" customHeight="1">
      <c r="A21" s="8" t="s">
        <v>270</v>
      </c>
      <c r="B21" s="8"/>
      <c r="C21" s="74"/>
      <c r="D21" s="10"/>
      <c r="E21" s="24"/>
    </row>
    <row r="22" spans="1:7" s="6" customFormat="1" ht="20.100000000000001" customHeight="1">
      <c r="A22" s="1"/>
      <c r="B22" s="1"/>
      <c r="C22" s="2"/>
      <c r="D22" s="2"/>
      <c r="E22" s="2"/>
    </row>
    <row r="23" spans="1:7" s="6" customFormat="1" ht="30" customHeight="1">
      <c r="A23" s="26" t="s">
        <v>30</v>
      </c>
      <c r="B23" s="26" t="s">
        <v>293</v>
      </c>
      <c r="C23" s="26" t="s">
        <v>32</v>
      </c>
      <c r="D23" s="26" t="s">
        <v>33</v>
      </c>
      <c r="E23" s="26" t="s">
        <v>34</v>
      </c>
      <c r="F23" s="27" t="s">
        <v>0</v>
      </c>
      <c r="G23" s="27" t="s">
        <v>1</v>
      </c>
    </row>
    <row r="24" spans="1:7">
      <c r="A24" s="75" t="s">
        <v>80</v>
      </c>
      <c r="B24" s="75">
        <v>1900078449</v>
      </c>
      <c r="C24" s="76" t="s">
        <v>99</v>
      </c>
      <c r="D24" s="5">
        <v>0</v>
      </c>
      <c r="E24" s="28"/>
      <c r="F24" s="103">
        <v>1134</v>
      </c>
      <c r="G24" s="104">
        <f>F24*D24</f>
        <v>0</v>
      </c>
    </row>
    <row r="25" spans="1:7">
      <c r="A25" s="75" t="s">
        <v>49</v>
      </c>
      <c r="B25" s="75">
        <v>1900080209</v>
      </c>
      <c r="C25" s="76" t="s">
        <v>100</v>
      </c>
      <c r="D25" s="5">
        <v>1</v>
      </c>
      <c r="E25" s="28"/>
      <c r="F25" s="103">
        <v>1134</v>
      </c>
      <c r="G25" s="104">
        <f t="shared" ref="G25:G28" si="0">F25*D25</f>
        <v>1134</v>
      </c>
    </row>
    <row r="26" spans="1:7">
      <c r="A26" s="75" t="s">
        <v>50</v>
      </c>
      <c r="B26" s="75">
        <v>1800098916</v>
      </c>
      <c r="C26" s="76" t="s">
        <v>101</v>
      </c>
      <c r="D26" s="5">
        <v>1</v>
      </c>
      <c r="E26" s="28"/>
      <c r="F26" s="103">
        <v>1134</v>
      </c>
      <c r="G26" s="104">
        <f t="shared" si="0"/>
        <v>1134</v>
      </c>
    </row>
    <row r="27" spans="1:7">
      <c r="A27" s="75" t="s">
        <v>51</v>
      </c>
      <c r="B27" s="75">
        <v>1301190450</v>
      </c>
      <c r="C27" s="76" t="s">
        <v>102</v>
      </c>
      <c r="D27" s="5">
        <v>1</v>
      </c>
      <c r="E27" s="28"/>
      <c r="F27" s="103">
        <v>1134</v>
      </c>
      <c r="G27" s="104">
        <f t="shared" si="0"/>
        <v>1134</v>
      </c>
    </row>
    <row r="28" spans="1:7">
      <c r="A28" s="75" t="s">
        <v>52</v>
      </c>
      <c r="B28" s="75">
        <v>1208090050</v>
      </c>
      <c r="C28" s="76" t="s">
        <v>103</v>
      </c>
      <c r="D28" s="5">
        <v>1</v>
      </c>
      <c r="E28" s="28"/>
      <c r="F28" s="103">
        <v>1134</v>
      </c>
      <c r="G28" s="104">
        <f t="shared" si="0"/>
        <v>1134</v>
      </c>
    </row>
    <row r="29" spans="1:7" ht="15.75">
      <c r="A29" s="75"/>
      <c r="B29" s="75"/>
      <c r="C29" s="76"/>
      <c r="D29" s="56">
        <f>SUM(D24:D28)</f>
        <v>4</v>
      </c>
      <c r="E29" s="28"/>
      <c r="F29" s="48"/>
      <c r="G29" s="102"/>
    </row>
    <row r="30" spans="1:7">
      <c r="A30" s="75" t="s">
        <v>53</v>
      </c>
      <c r="B30" s="75">
        <v>1208090060</v>
      </c>
      <c r="C30" s="76" t="s">
        <v>104</v>
      </c>
      <c r="D30" s="5">
        <v>1</v>
      </c>
      <c r="E30" s="28"/>
      <c r="F30" s="103">
        <v>1134</v>
      </c>
      <c r="G30" s="104">
        <f t="shared" ref="G30:G34" si="1">F30*D30</f>
        <v>1134</v>
      </c>
    </row>
    <row r="31" spans="1:7">
      <c r="A31" s="75" t="s">
        <v>290</v>
      </c>
      <c r="B31" s="28">
        <v>1604070241</v>
      </c>
      <c r="C31" s="100" t="s">
        <v>291</v>
      </c>
      <c r="D31" s="5">
        <v>1</v>
      </c>
      <c r="E31" s="28"/>
      <c r="F31" s="103">
        <v>1134</v>
      </c>
      <c r="G31" s="104">
        <f t="shared" si="1"/>
        <v>1134</v>
      </c>
    </row>
    <row r="32" spans="1:7">
      <c r="A32" s="75" t="s">
        <v>55</v>
      </c>
      <c r="B32" s="75">
        <v>1301190390</v>
      </c>
      <c r="C32" s="76" t="s">
        <v>105</v>
      </c>
      <c r="D32" s="5">
        <v>1</v>
      </c>
      <c r="E32" s="28"/>
      <c r="F32" s="103">
        <v>1134</v>
      </c>
      <c r="G32" s="104">
        <f t="shared" si="1"/>
        <v>1134</v>
      </c>
    </row>
    <row r="33" spans="1:7">
      <c r="A33" s="75" t="s">
        <v>56</v>
      </c>
      <c r="B33" s="75">
        <v>1210100610</v>
      </c>
      <c r="C33" s="76" t="s">
        <v>106</v>
      </c>
      <c r="D33" s="5">
        <v>1</v>
      </c>
      <c r="E33" s="28"/>
      <c r="F33" s="103">
        <v>1134</v>
      </c>
      <c r="G33" s="104">
        <f t="shared" si="1"/>
        <v>1134</v>
      </c>
    </row>
    <row r="34" spans="1:7">
      <c r="A34" s="75" t="s">
        <v>57</v>
      </c>
      <c r="B34" s="75">
        <v>1605260006</v>
      </c>
      <c r="C34" s="76" t="s">
        <v>107</v>
      </c>
      <c r="D34" s="5">
        <v>1</v>
      </c>
      <c r="E34" s="28"/>
      <c r="F34" s="103">
        <v>1134</v>
      </c>
      <c r="G34" s="104">
        <f t="shared" si="1"/>
        <v>1134</v>
      </c>
    </row>
    <row r="35" spans="1:7" ht="15.75">
      <c r="A35" s="75"/>
      <c r="B35" s="75"/>
      <c r="C35" s="76"/>
      <c r="D35" s="56">
        <f>SUM(D30:D34)</f>
        <v>5</v>
      </c>
      <c r="E35" s="28"/>
      <c r="F35" s="102"/>
      <c r="G35" s="102"/>
    </row>
    <row r="36" spans="1:7">
      <c r="A36" s="75" t="s">
        <v>58</v>
      </c>
      <c r="B36" s="75">
        <v>1203151230</v>
      </c>
      <c r="C36" s="76" t="s">
        <v>108</v>
      </c>
      <c r="D36" s="5">
        <v>1</v>
      </c>
      <c r="E36" s="28"/>
      <c r="F36" s="103">
        <v>1134</v>
      </c>
      <c r="G36" s="104">
        <f t="shared" ref="G36:G40" si="2">F36*D36</f>
        <v>1134</v>
      </c>
    </row>
    <row r="37" spans="1:7">
      <c r="A37" s="75" t="s">
        <v>54</v>
      </c>
      <c r="B37" s="75">
        <v>121010064</v>
      </c>
      <c r="C37" s="76" t="s">
        <v>109</v>
      </c>
      <c r="D37" s="5">
        <v>0</v>
      </c>
      <c r="E37" s="28"/>
      <c r="F37" s="103">
        <v>1134</v>
      </c>
      <c r="G37" s="104">
        <f t="shared" si="2"/>
        <v>0</v>
      </c>
    </row>
    <row r="38" spans="1:7">
      <c r="A38" s="75" t="s">
        <v>110</v>
      </c>
      <c r="B38" s="75">
        <v>1210100640</v>
      </c>
      <c r="C38" s="76" t="s">
        <v>111</v>
      </c>
      <c r="D38" s="5">
        <v>0</v>
      </c>
      <c r="E38" s="28"/>
      <c r="F38" s="103">
        <v>1134</v>
      </c>
      <c r="G38" s="104">
        <f t="shared" si="2"/>
        <v>0</v>
      </c>
    </row>
    <row r="39" spans="1:7">
      <c r="A39" s="75" t="s">
        <v>79</v>
      </c>
      <c r="B39" s="75">
        <v>1800043675</v>
      </c>
      <c r="C39" s="76" t="s">
        <v>112</v>
      </c>
      <c r="D39" s="5">
        <v>0</v>
      </c>
      <c r="E39" s="28"/>
      <c r="F39" s="103">
        <v>1134</v>
      </c>
      <c r="G39" s="104">
        <f t="shared" si="2"/>
        <v>0</v>
      </c>
    </row>
    <row r="40" spans="1:7">
      <c r="A40" s="75" t="s">
        <v>59</v>
      </c>
      <c r="B40" s="75">
        <v>1604070242</v>
      </c>
      <c r="C40" s="76" t="s">
        <v>113</v>
      </c>
      <c r="D40" s="5">
        <v>1</v>
      </c>
      <c r="E40" s="28"/>
      <c r="F40" s="103">
        <v>1134</v>
      </c>
      <c r="G40" s="104">
        <f t="shared" si="2"/>
        <v>1134</v>
      </c>
    </row>
    <row r="41" spans="1:7" ht="15.75">
      <c r="A41" s="75"/>
      <c r="B41" s="75"/>
      <c r="C41" s="76"/>
      <c r="D41" s="56">
        <f>SUM(D36:D40)</f>
        <v>2</v>
      </c>
      <c r="E41" s="28"/>
      <c r="F41" s="102"/>
      <c r="G41" s="102"/>
    </row>
    <row r="42" spans="1:7">
      <c r="A42" s="75" t="s">
        <v>114</v>
      </c>
      <c r="B42" s="75">
        <v>190703742</v>
      </c>
      <c r="C42" s="76" t="s">
        <v>209</v>
      </c>
      <c r="D42" s="77">
        <v>0</v>
      </c>
      <c r="E42" s="30"/>
      <c r="F42" s="103">
        <v>1134</v>
      </c>
      <c r="G42" s="104">
        <f t="shared" ref="G42:G61" si="3">F42*D42</f>
        <v>0</v>
      </c>
    </row>
    <row r="43" spans="1:7">
      <c r="A43" s="78" t="s">
        <v>37</v>
      </c>
      <c r="B43" s="79">
        <v>190703741</v>
      </c>
      <c r="C43" s="76" t="s">
        <v>210</v>
      </c>
      <c r="D43" s="77">
        <v>3</v>
      </c>
      <c r="E43" s="30"/>
      <c r="F43" s="103">
        <v>1134</v>
      </c>
      <c r="G43" s="104">
        <f t="shared" si="3"/>
        <v>3402</v>
      </c>
    </row>
    <row r="44" spans="1:7">
      <c r="A44" s="78" t="s">
        <v>38</v>
      </c>
      <c r="B44" s="79">
        <v>190703739</v>
      </c>
      <c r="C44" s="76" t="s">
        <v>211</v>
      </c>
      <c r="D44" s="77">
        <v>4</v>
      </c>
      <c r="E44" s="30"/>
      <c r="F44" s="103">
        <v>1134</v>
      </c>
      <c r="G44" s="104">
        <f t="shared" si="3"/>
        <v>4536</v>
      </c>
    </row>
    <row r="45" spans="1:7">
      <c r="A45" s="78" t="s">
        <v>39</v>
      </c>
      <c r="B45" s="78">
        <v>2100042949</v>
      </c>
      <c r="C45" s="76" t="s">
        <v>212</v>
      </c>
      <c r="D45" s="77">
        <v>2</v>
      </c>
      <c r="E45" s="30"/>
      <c r="F45" s="103">
        <v>1134</v>
      </c>
      <c r="G45" s="104">
        <f t="shared" si="3"/>
        <v>2268</v>
      </c>
    </row>
    <row r="46" spans="1:7">
      <c r="A46" s="78" t="s">
        <v>60</v>
      </c>
      <c r="B46" s="79">
        <v>190703735</v>
      </c>
      <c r="C46" s="76" t="s">
        <v>213</v>
      </c>
      <c r="D46" s="77">
        <v>2</v>
      </c>
      <c r="E46" s="30"/>
      <c r="F46" s="103">
        <v>1134</v>
      </c>
      <c r="G46" s="104">
        <f t="shared" si="3"/>
        <v>2268</v>
      </c>
    </row>
    <row r="47" spans="1:7">
      <c r="A47" s="78" t="s">
        <v>40</v>
      </c>
      <c r="B47" s="78">
        <v>2100004423</v>
      </c>
      <c r="C47" s="76" t="s">
        <v>214</v>
      </c>
      <c r="D47" s="77">
        <v>3</v>
      </c>
      <c r="E47" s="30"/>
      <c r="F47" s="103">
        <v>1134</v>
      </c>
      <c r="G47" s="104">
        <f t="shared" si="3"/>
        <v>3402</v>
      </c>
    </row>
    <row r="48" spans="1:7">
      <c r="A48" s="78" t="s">
        <v>41</v>
      </c>
      <c r="B48" s="79">
        <v>190703730</v>
      </c>
      <c r="C48" s="76" t="s">
        <v>215</v>
      </c>
      <c r="D48" s="77">
        <v>2</v>
      </c>
      <c r="E48" s="30"/>
      <c r="F48" s="103">
        <v>1134</v>
      </c>
      <c r="G48" s="104">
        <f t="shared" si="3"/>
        <v>2268</v>
      </c>
    </row>
    <row r="49" spans="1:7">
      <c r="A49" s="78" t="s">
        <v>42</v>
      </c>
      <c r="B49" s="79">
        <v>190703729</v>
      </c>
      <c r="C49" s="76" t="s">
        <v>216</v>
      </c>
      <c r="D49" s="77">
        <v>3</v>
      </c>
      <c r="E49" s="30"/>
      <c r="F49" s="103">
        <v>1134</v>
      </c>
      <c r="G49" s="104">
        <f t="shared" si="3"/>
        <v>3402</v>
      </c>
    </row>
    <row r="50" spans="1:7">
      <c r="A50" s="78" t="s">
        <v>43</v>
      </c>
      <c r="B50" s="79">
        <v>190703726</v>
      </c>
      <c r="C50" s="76" t="s">
        <v>217</v>
      </c>
      <c r="D50" s="77">
        <v>2</v>
      </c>
      <c r="E50" s="30"/>
      <c r="F50" s="103">
        <v>1134</v>
      </c>
      <c r="G50" s="104">
        <f t="shared" si="3"/>
        <v>2268</v>
      </c>
    </row>
    <row r="51" spans="1:7">
      <c r="A51" s="78" t="s">
        <v>44</v>
      </c>
      <c r="B51" s="78" t="s">
        <v>218</v>
      </c>
      <c r="C51" s="76" t="s">
        <v>219</v>
      </c>
      <c r="D51" s="77">
        <v>3</v>
      </c>
      <c r="E51" s="30"/>
      <c r="F51" s="103">
        <v>1134</v>
      </c>
      <c r="G51" s="104">
        <f t="shared" si="3"/>
        <v>3402</v>
      </c>
    </row>
    <row r="52" spans="1:7">
      <c r="A52" s="78" t="s">
        <v>115</v>
      </c>
      <c r="B52" s="79">
        <v>190703722</v>
      </c>
      <c r="C52" s="76" t="s">
        <v>220</v>
      </c>
      <c r="D52" s="77">
        <v>0</v>
      </c>
      <c r="E52" s="30"/>
      <c r="F52" s="103">
        <v>1134</v>
      </c>
      <c r="G52" s="104">
        <f t="shared" si="3"/>
        <v>0</v>
      </c>
    </row>
    <row r="53" spans="1:7">
      <c r="A53" s="80" t="s">
        <v>228</v>
      </c>
      <c r="B53" s="81">
        <v>190703721</v>
      </c>
      <c r="C53" s="82" t="s">
        <v>229</v>
      </c>
      <c r="D53" s="77">
        <v>1</v>
      </c>
      <c r="E53" s="30"/>
      <c r="F53" s="103">
        <v>1134</v>
      </c>
      <c r="G53" s="104">
        <f t="shared" si="3"/>
        <v>1134</v>
      </c>
    </row>
    <row r="54" spans="1:7">
      <c r="A54" s="80" t="s">
        <v>271</v>
      </c>
      <c r="B54" s="81">
        <v>1800098002</v>
      </c>
      <c r="C54" s="82" t="s">
        <v>272</v>
      </c>
      <c r="D54" s="77">
        <v>4</v>
      </c>
      <c r="E54" s="30"/>
      <c r="F54" s="103">
        <v>1134</v>
      </c>
      <c r="G54" s="104">
        <f t="shared" si="3"/>
        <v>4536</v>
      </c>
    </row>
    <row r="55" spans="1:7">
      <c r="A55" s="78" t="s">
        <v>116</v>
      </c>
      <c r="B55" s="79">
        <v>190703719</v>
      </c>
      <c r="C55" s="76" t="s">
        <v>221</v>
      </c>
      <c r="D55" s="77">
        <v>0</v>
      </c>
      <c r="E55" s="30"/>
      <c r="F55" s="103">
        <v>1134</v>
      </c>
      <c r="G55" s="104">
        <f t="shared" si="3"/>
        <v>0</v>
      </c>
    </row>
    <row r="56" spans="1:7">
      <c r="A56" s="80" t="s">
        <v>61</v>
      </c>
      <c r="B56" s="81">
        <v>190703718</v>
      </c>
      <c r="C56" s="82" t="s">
        <v>222</v>
      </c>
      <c r="D56" s="77">
        <v>4</v>
      </c>
      <c r="E56" s="30"/>
      <c r="F56" s="103">
        <v>1134</v>
      </c>
      <c r="G56" s="104">
        <f t="shared" si="3"/>
        <v>4536</v>
      </c>
    </row>
    <row r="57" spans="1:7">
      <c r="A57" s="78" t="s">
        <v>45</v>
      </c>
      <c r="B57" s="79">
        <v>190703717</v>
      </c>
      <c r="C57" s="76" t="s">
        <v>223</v>
      </c>
      <c r="D57" s="77">
        <v>2</v>
      </c>
      <c r="E57" s="30"/>
      <c r="F57" s="103">
        <v>1134</v>
      </c>
      <c r="G57" s="104">
        <f t="shared" si="3"/>
        <v>2268</v>
      </c>
    </row>
    <row r="58" spans="1:7">
      <c r="A58" s="78" t="s">
        <v>273</v>
      </c>
      <c r="B58" s="79">
        <v>1302231850</v>
      </c>
      <c r="C58" s="76" t="s">
        <v>274</v>
      </c>
      <c r="D58" s="77">
        <v>0</v>
      </c>
      <c r="E58" s="30"/>
      <c r="F58" s="103">
        <v>1134</v>
      </c>
      <c r="G58" s="104">
        <f t="shared" si="3"/>
        <v>0</v>
      </c>
    </row>
    <row r="59" spans="1:7">
      <c r="A59" s="80" t="s">
        <v>46</v>
      </c>
      <c r="B59" s="81">
        <v>190703716</v>
      </c>
      <c r="C59" s="82" t="s">
        <v>224</v>
      </c>
      <c r="D59" s="77">
        <v>3</v>
      </c>
      <c r="E59" s="30"/>
      <c r="F59" s="103">
        <v>1134</v>
      </c>
      <c r="G59" s="104">
        <f t="shared" si="3"/>
        <v>3402</v>
      </c>
    </row>
    <row r="60" spans="1:7">
      <c r="A60" s="80" t="s">
        <v>47</v>
      </c>
      <c r="B60" s="81">
        <v>190703713</v>
      </c>
      <c r="C60" s="82" t="s">
        <v>225</v>
      </c>
      <c r="D60" s="5">
        <v>4</v>
      </c>
      <c r="E60" s="5"/>
      <c r="F60" s="103">
        <v>1134</v>
      </c>
      <c r="G60" s="104">
        <f t="shared" si="3"/>
        <v>4536</v>
      </c>
    </row>
    <row r="61" spans="1:7">
      <c r="A61" s="78" t="s">
        <v>48</v>
      </c>
      <c r="B61" s="79">
        <v>190703712</v>
      </c>
      <c r="C61" s="76" t="s">
        <v>226</v>
      </c>
      <c r="D61" s="5">
        <v>4</v>
      </c>
      <c r="E61" s="5"/>
      <c r="F61" s="103">
        <v>1134</v>
      </c>
      <c r="G61" s="104">
        <f t="shared" si="3"/>
        <v>4536</v>
      </c>
    </row>
    <row r="62" spans="1:7" ht="15.75">
      <c r="A62" s="78"/>
      <c r="B62" s="79"/>
      <c r="C62" s="76"/>
      <c r="D62" s="56">
        <f>SUM(D42:D61)</f>
        <v>46</v>
      </c>
      <c r="E62" s="5"/>
      <c r="F62" s="102"/>
      <c r="G62" s="102"/>
    </row>
    <row r="63" spans="1:7">
      <c r="A63" s="83" t="s">
        <v>64</v>
      </c>
      <c r="B63" s="83">
        <v>210936605</v>
      </c>
      <c r="C63" s="82" t="s">
        <v>117</v>
      </c>
      <c r="D63" s="5">
        <v>4</v>
      </c>
      <c r="E63" s="5"/>
      <c r="F63" s="103">
        <v>1134</v>
      </c>
      <c r="G63" s="104">
        <f t="shared" ref="G63:G74" si="4">F63*D63</f>
        <v>4536</v>
      </c>
    </row>
    <row r="64" spans="1:7">
      <c r="A64" s="83" t="s">
        <v>65</v>
      </c>
      <c r="B64" s="83">
        <v>210936605</v>
      </c>
      <c r="C64" s="82" t="s">
        <v>118</v>
      </c>
      <c r="D64" s="5">
        <v>4</v>
      </c>
      <c r="E64" s="5"/>
      <c r="F64" s="103">
        <v>1134</v>
      </c>
      <c r="G64" s="104">
        <f t="shared" si="4"/>
        <v>4536</v>
      </c>
    </row>
    <row r="65" spans="1:7">
      <c r="A65" s="83" t="s">
        <v>66</v>
      </c>
      <c r="B65" s="83" t="s">
        <v>67</v>
      </c>
      <c r="C65" s="82" t="s">
        <v>119</v>
      </c>
      <c r="D65" s="5">
        <v>4</v>
      </c>
      <c r="E65" s="5"/>
      <c r="F65" s="103">
        <v>1134</v>
      </c>
      <c r="G65" s="104">
        <f t="shared" si="4"/>
        <v>4536</v>
      </c>
    </row>
    <row r="66" spans="1:7">
      <c r="A66" s="83" t="s">
        <v>68</v>
      </c>
      <c r="B66" s="83" t="s">
        <v>69</v>
      </c>
      <c r="C66" s="82" t="s">
        <v>120</v>
      </c>
      <c r="D66" s="5">
        <v>4</v>
      </c>
      <c r="E66" s="5"/>
      <c r="F66" s="103">
        <v>1134</v>
      </c>
      <c r="G66" s="104">
        <f t="shared" si="4"/>
        <v>4536</v>
      </c>
    </row>
    <row r="67" spans="1:7">
      <c r="A67" s="83" t="s">
        <v>121</v>
      </c>
      <c r="B67" s="83" t="s">
        <v>122</v>
      </c>
      <c r="C67" s="82" t="s">
        <v>123</v>
      </c>
      <c r="D67" s="5">
        <v>4</v>
      </c>
      <c r="E67" s="5"/>
      <c r="F67" s="103">
        <v>1134</v>
      </c>
      <c r="G67" s="104">
        <f t="shared" si="4"/>
        <v>4536</v>
      </c>
    </row>
    <row r="68" spans="1:7">
      <c r="A68" s="83" t="s">
        <v>70</v>
      </c>
      <c r="B68" s="83" t="s">
        <v>71</v>
      </c>
      <c r="C68" s="82" t="s">
        <v>124</v>
      </c>
      <c r="D68" s="5">
        <v>4</v>
      </c>
      <c r="E68" s="5"/>
      <c r="F68" s="103">
        <v>1134</v>
      </c>
      <c r="G68" s="104">
        <f t="shared" si="4"/>
        <v>4536</v>
      </c>
    </row>
    <row r="69" spans="1:7">
      <c r="A69" s="83" t="s">
        <v>62</v>
      </c>
      <c r="B69" s="83" t="s">
        <v>63</v>
      </c>
      <c r="C69" s="82" t="s">
        <v>125</v>
      </c>
      <c r="D69" s="5">
        <v>4</v>
      </c>
      <c r="E69" s="5"/>
      <c r="F69" s="103">
        <v>1134</v>
      </c>
      <c r="G69" s="104">
        <f t="shared" si="4"/>
        <v>4536</v>
      </c>
    </row>
    <row r="70" spans="1:7">
      <c r="A70" s="83" t="s">
        <v>72</v>
      </c>
      <c r="B70" s="83" t="s">
        <v>73</v>
      </c>
      <c r="C70" s="82" t="s">
        <v>126</v>
      </c>
      <c r="D70" s="5">
        <v>4</v>
      </c>
      <c r="E70" s="5"/>
      <c r="F70" s="103">
        <v>1134</v>
      </c>
      <c r="G70" s="104">
        <f t="shared" si="4"/>
        <v>4536</v>
      </c>
    </row>
    <row r="71" spans="1:7">
      <c r="A71" s="83" t="s">
        <v>127</v>
      </c>
      <c r="B71" s="83" t="s">
        <v>78</v>
      </c>
      <c r="C71" s="82" t="s">
        <v>227</v>
      </c>
      <c r="D71" s="5">
        <v>4</v>
      </c>
      <c r="E71" s="5"/>
      <c r="F71" s="103">
        <v>1134</v>
      </c>
      <c r="G71" s="104">
        <f t="shared" si="4"/>
        <v>4536</v>
      </c>
    </row>
    <row r="72" spans="1:7">
      <c r="A72" s="83" t="s">
        <v>74</v>
      </c>
      <c r="B72" s="83" t="s">
        <v>75</v>
      </c>
      <c r="C72" s="82" t="s">
        <v>128</v>
      </c>
      <c r="D72" s="5">
        <v>4</v>
      </c>
      <c r="E72" s="5"/>
      <c r="F72" s="103">
        <v>1134</v>
      </c>
      <c r="G72" s="104">
        <f t="shared" si="4"/>
        <v>4536</v>
      </c>
    </row>
    <row r="73" spans="1:7">
      <c r="A73" s="83" t="s">
        <v>129</v>
      </c>
      <c r="B73" s="83" t="s">
        <v>77</v>
      </c>
      <c r="C73" s="82" t="s">
        <v>130</v>
      </c>
      <c r="D73" s="5">
        <v>4</v>
      </c>
      <c r="E73" s="5"/>
      <c r="F73" s="103">
        <v>1134</v>
      </c>
      <c r="G73" s="104">
        <f t="shared" si="4"/>
        <v>4536</v>
      </c>
    </row>
    <row r="74" spans="1:7">
      <c r="A74" s="83" t="s">
        <v>76</v>
      </c>
      <c r="B74" s="83" t="s">
        <v>77</v>
      </c>
      <c r="C74" s="82" t="s">
        <v>131</v>
      </c>
      <c r="D74" s="5">
        <v>4</v>
      </c>
      <c r="E74" s="5"/>
      <c r="F74" s="103">
        <v>1134</v>
      </c>
      <c r="G74" s="104">
        <f t="shared" si="4"/>
        <v>4536</v>
      </c>
    </row>
    <row r="75" spans="1:7" ht="15.75">
      <c r="A75" s="83"/>
      <c r="B75" s="83"/>
      <c r="C75" s="82"/>
      <c r="D75" s="56">
        <f>SUM(D63:D74)</f>
        <v>48</v>
      </c>
      <c r="E75" s="5"/>
      <c r="F75" s="102"/>
      <c r="G75" s="102"/>
    </row>
    <row r="76" spans="1:7" ht="15.75">
      <c r="A76" s="105"/>
      <c r="B76" s="105"/>
      <c r="C76" s="106"/>
      <c r="D76" s="107"/>
      <c r="E76" s="34"/>
      <c r="F76" s="108" t="s">
        <v>35</v>
      </c>
      <c r="G76" s="109">
        <f>SUM(G24:G74)</f>
        <v>119070</v>
      </c>
    </row>
    <row r="77" spans="1:7" ht="15.75">
      <c r="A77" s="105"/>
      <c r="B77" s="105"/>
      <c r="C77" s="106"/>
      <c r="D77" s="107"/>
      <c r="E77" s="34"/>
      <c r="F77" s="108" t="s">
        <v>36</v>
      </c>
      <c r="G77" s="109">
        <f>+G76*0.12</f>
        <v>14288.4</v>
      </c>
    </row>
    <row r="78" spans="1:7" ht="15.75">
      <c r="A78" s="105"/>
      <c r="B78" s="105"/>
      <c r="C78" s="106"/>
      <c r="D78" s="107"/>
      <c r="E78" s="34"/>
      <c r="F78" s="108" t="s">
        <v>2</v>
      </c>
      <c r="G78" s="109">
        <f>+G76+G77</f>
        <v>133358.39999999999</v>
      </c>
    </row>
    <row r="79" spans="1:7" ht="15.75">
      <c r="A79" s="105"/>
      <c r="B79" s="105"/>
      <c r="C79" s="106"/>
      <c r="D79" s="107"/>
      <c r="E79" s="34"/>
    </row>
    <row r="80" spans="1:7" ht="15.75">
      <c r="A80" s="105"/>
      <c r="B80" s="105"/>
      <c r="C80" s="106"/>
      <c r="D80" s="107"/>
      <c r="E80" s="34"/>
    </row>
    <row r="81" spans="1:5" ht="15.75">
      <c r="A81" s="105"/>
      <c r="B81" s="105"/>
      <c r="C81" s="106"/>
      <c r="D81" s="107"/>
      <c r="E81" s="34"/>
    </row>
    <row r="82" spans="1:5">
      <c r="A82" s="34"/>
      <c r="B82" s="32"/>
      <c r="C82" s="32"/>
      <c r="D82" s="32"/>
      <c r="E82" s="32"/>
    </row>
    <row r="83" spans="1:5" ht="15.75">
      <c r="A83" s="34"/>
      <c r="B83" s="110" t="s">
        <v>230</v>
      </c>
      <c r="C83" s="111"/>
      <c r="D83" s="32"/>
      <c r="E83" s="32"/>
    </row>
    <row r="84" spans="1:5" ht="15.75">
      <c r="A84" s="34"/>
      <c r="B84" s="47" t="s">
        <v>132</v>
      </c>
      <c r="C84" s="47" t="s">
        <v>133</v>
      </c>
      <c r="D84" s="32"/>
      <c r="E84" s="32"/>
    </row>
    <row r="85" spans="1:5" ht="15.75">
      <c r="A85" s="34"/>
      <c r="B85" s="101"/>
      <c r="C85" s="47" t="s">
        <v>134</v>
      </c>
      <c r="D85" s="32"/>
      <c r="E85" s="32"/>
    </row>
    <row r="86" spans="1:5">
      <c r="A86" s="34"/>
      <c r="B86" s="28">
        <v>1</v>
      </c>
      <c r="C86" s="49" t="s">
        <v>135</v>
      </c>
      <c r="D86" s="32"/>
      <c r="E86" s="32"/>
    </row>
    <row r="87" spans="1:5">
      <c r="A87" s="34"/>
      <c r="B87" s="50">
        <v>1</v>
      </c>
      <c r="C87" s="49" t="s">
        <v>136</v>
      </c>
      <c r="D87" s="32"/>
      <c r="E87" s="32"/>
    </row>
    <row r="88" spans="1:5">
      <c r="A88" s="34"/>
      <c r="B88" s="50">
        <v>2</v>
      </c>
      <c r="C88" s="49" t="s">
        <v>137</v>
      </c>
      <c r="D88" s="32"/>
      <c r="E88" s="32"/>
    </row>
    <row r="89" spans="1:5">
      <c r="A89" s="34"/>
      <c r="B89" s="50">
        <v>1</v>
      </c>
      <c r="C89" s="49" t="s">
        <v>138</v>
      </c>
      <c r="D89" s="32"/>
      <c r="E89" s="32"/>
    </row>
    <row r="90" spans="1:5">
      <c r="A90" s="34"/>
      <c r="B90" s="50">
        <v>1</v>
      </c>
      <c r="C90" s="49" t="s">
        <v>139</v>
      </c>
      <c r="D90" s="32"/>
      <c r="E90" s="32"/>
    </row>
    <row r="91" spans="1:5">
      <c r="A91" s="34"/>
      <c r="B91" s="50">
        <v>1</v>
      </c>
      <c r="C91" s="49" t="s">
        <v>140</v>
      </c>
      <c r="D91" s="32"/>
      <c r="E91" s="32"/>
    </row>
    <row r="92" spans="1:5">
      <c r="A92" s="34"/>
      <c r="B92" s="50">
        <v>1</v>
      </c>
      <c r="C92" s="49" t="s">
        <v>141</v>
      </c>
      <c r="D92" s="32"/>
      <c r="E92" s="32"/>
    </row>
    <row r="93" spans="1:5">
      <c r="A93" s="34"/>
      <c r="B93" s="50">
        <v>1</v>
      </c>
      <c r="C93" s="49" t="s">
        <v>142</v>
      </c>
      <c r="D93" s="32"/>
      <c r="E93" s="32"/>
    </row>
    <row r="94" spans="1:5">
      <c r="A94" s="34"/>
      <c r="B94" s="50">
        <v>1</v>
      </c>
      <c r="C94" s="49" t="s">
        <v>143</v>
      </c>
      <c r="D94" s="32"/>
      <c r="E94" s="32"/>
    </row>
    <row r="95" spans="1:5">
      <c r="A95" s="34"/>
      <c r="B95" s="50">
        <v>6</v>
      </c>
      <c r="C95" s="49" t="s">
        <v>144</v>
      </c>
      <c r="D95" s="32"/>
      <c r="E95" s="32"/>
    </row>
    <row r="96" spans="1:5" s="39" customFormat="1" ht="15.75">
      <c r="A96" s="34"/>
      <c r="B96" s="50">
        <v>6</v>
      </c>
      <c r="C96" s="49" t="s">
        <v>145</v>
      </c>
      <c r="D96" s="32"/>
      <c r="E96" s="32"/>
    </row>
    <row r="97" spans="1:5" s="39" customFormat="1" ht="15.75">
      <c r="A97" s="34"/>
      <c r="B97" s="50">
        <v>1</v>
      </c>
      <c r="C97" s="49" t="s">
        <v>146</v>
      </c>
      <c r="D97" s="32"/>
      <c r="E97" s="32"/>
    </row>
    <row r="98" spans="1:5" s="39" customFormat="1" ht="15.75">
      <c r="A98" s="34"/>
      <c r="B98" s="50">
        <v>1</v>
      </c>
      <c r="C98" s="49" t="s">
        <v>147</v>
      </c>
      <c r="D98" s="32"/>
      <c r="E98" s="32"/>
    </row>
    <row r="99" spans="1:5" s="39" customFormat="1" ht="15.75">
      <c r="A99" s="34"/>
      <c r="B99" s="50">
        <v>2</v>
      </c>
      <c r="C99" s="49" t="s">
        <v>148</v>
      </c>
      <c r="D99" s="32"/>
      <c r="E99" s="32"/>
    </row>
    <row r="100" spans="1:5" s="39" customFormat="1" ht="15.75">
      <c r="A100" s="34"/>
      <c r="B100" s="50">
        <v>2</v>
      </c>
      <c r="C100" s="49" t="s">
        <v>149</v>
      </c>
      <c r="D100" s="32"/>
      <c r="E100" s="32"/>
    </row>
    <row r="101" spans="1:5" s="39" customFormat="1" ht="15.75">
      <c r="A101" s="34"/>
      <c r="B101" s="50">
        <v>2</v>
      </c>
      <c r="C101" s="49" t="s">
        <v>150</v>
      </c>
      <c r="D101" s="32"/>
      <c r="E101" s="32"/>
    </row>
    <row r="102" spans="1:5" customFormat="1" ht="15.75">
      <c r="A102" s="34"/>
      <c r="B102" s="50">
        <v>2</v>
      </c>
      <c r="C102" s="49" t="s">
        <v>151</v>
      </c>
      <c r="D102" s="32"/>
      <c r="E102" s="32"/>
    </row>
    <row r="103" spans="1:5" customFormat="1" ht="15.75">
      <c r="A103" s="34"/>
      <c r="B103" s="50">
        <v>2</v>
      </c>
      <c r="C103" s="49" t="s">
        <v>152</v>
      </c>
      <c r="D103" s="32"/>
      <c r="E103" s="32"/>
    </row>
    <row r="104" spans="1:5" s="39" customFormat="1" ht="15.75">
      <c r="A104" s="34"/>
      <c r="B104" s="50">
        <v>1</v>
      </c>
      <c r="C104" s="49" t="s">
        <v>135</v>
      </c>
      <c r="D104" s="32"/>
      <c r="E104" s="32"/>
    </row>
    <row r="105" spans="1:5" s="39" customFormat="1" ht="15.75">
      <c r="A105" s="34"/>
      <c r="B105" s="47">
        <f>SUM(B86:B104)</f>
        <v>35</v>
      </c>
      <c r="C105" s="49"/>
      <c r="D105" s="32"/>
      <c r="E105" s="32"/>
    </row>
    <row r="106" spans="1:5" s="41" customFormat="1" ht="20.100000000000001" customHeight="1">
      <c r="A106" s="34"/>
      <c r="B106" s="112" t="s">
        <v>153</v>
      </c>
      <c r="C106" s="113"/>
      <c r="D106" s="32"/>
      <c r="E106" s="32"/>
    </row>
    <row r="107" spans="1:5" s="41" customFormat="1" ht="20.100000000000001" customHeight="1">
      <c r="A107" s="34"/>
      <c r="B107" s="47" t="s">
        <v>132</v>
      </c>
      <c r="C107" s="47" t="s">
        <v>133</v>
      </c>
      <c r="D107" s="32"/>
      <c r="E107" s="32"/>
    </row>
    <row r="108" spans="1:5" s="41" customFormat="1" ht="20.100000000000001" customHeight="1">
      <c r="A108" s="34"/>
      <c r="B108" s="28">
        <v>1</v>
      </c>
      <c r="C108" s="49" t="s">
        <v>154</v>
      </c>
      <c r="D108" s="32"/>
      <c r="E108" s="32"/>
    </row>
    <row r="109" spans="1:5">
      <c r="A109" s="34"/>
      <c r="B109" s="50">
        <v>2</v>
      </c>
      <c r="C109" s="49" t="s">
        <v>155</v>
      </c>
      <c r="D109" s="32"/>
      <c r="E109" s="32"/>
    </row>
    <row r="110" spans="1:5">
      <c r="A110" s="34"/>
      <c r="B110" s="50">
        <v>1</v>
      </c>
      <c r="C110" s="49" t="s">
        <v>156</v>
      </c>
      <c r="D110" s="32"/>
      <c r="E110" s="32"/>
    </row>
    <row r="111" spans="1:5">
      <c r="A111" s="34"/>
      <c r="B111" s="50">
        <v>1</v>
      </c>
      <c r="C111" s="49" t="s">
        <v>157</v>
      </c>
      <c r="D111" s="32"/>
      <c r="E111" s="32"/>
    </row>
    <row r="112" spans="1:5">
      <c r="A112" s="34"/>
      <c r="B112" s="50">
        <v>2</v>
      </c>
      <c r="C112" s="49" t="s">
        <v>158</v>
      </c>
      <c r="D112" s="32"/>
      <c r="E112" s="32"/>
    </row>
    <row r="113" spans="1:5">
      <c r="A113" s="34"/>
      <c r="B113" s="50">
        <v>2</v>
      </c>
      <c r="C113" s="49" t="s">
        <v>159</v>
      </c>
      <c r="D113" s="32"/>
      <c r="E113" s="32"/>
    </row>
    <row r="114" spans="1:5">
      <c r="A114" s="34"/>
      <c r="B114" s="50">
        <v>1</v>
      </c>
      <c r="C114" s="49" t="s">
        <v>160</v>
      </c>
      <c r="D114" s="32"/>
      <c r="E114" s="32"/>
    </row>
    <row r="115" spans="1:5">
      <c r="A115" s="34"/>
      <c r="B115" s="50">
        <v>1</v>
      </c>
      <c r="C115" s="49" t="s">
        <v>161</v>
      </c>
      <c r="D115" s="32"/>
      <c r="E115" s="32"/>
    </row>
    <row r="116" spans="1:5">
      <c r="A116" s="34"/>
      <c r="B116" s="50">
        <v>1</v>
      </c>
      <c r="C116" s="49" t="s">
        <v>162</v>
      </c>
      <c r="D116" s="32"/>
      <c r="E116" s="32"/>
    </row>
    <row r="117" spans="1:5">
      <c r="A117" s="34"/>
      <c r="B117" s="50">
        <v>1</v>
      </c>
      <c r="C117" s="49" t="s">
        <v>163</v>
      </c>
      <c r="D117" s="32"/>
      <c r="E117" s="32"/>
    </row>
    <row r="118" spans="1:5">
      <c r="A118" s="34"/>
      <c r="B118" s="50">
        <v>1</v>
      </c>
      <c r="C118" s="49" t="s">
        <v>164</v>
      </c>
      <c r="D118" s="32"/>
      <c r="E118" s="32"/>
    </row>
    <row r="119" spans="1:5">
      <c r="A119" s="34"/>
      <c r="B119" s="50">
        <v>1</v>
      </c>
      <c r="C119" s="49" t="s">
        <v>165</v>
      </c>
      <c r="D119" s="32"/>
      <c r="E119" s="32"/>
    </row>
    <row r="120" spans="1:5">
      <c r="A120" s="34"/>
      <c r="B120" s="50">
        <v>4</v>
      </c>
      <c r="C120" s="49" t="s">
        <v>166</v>
      </c>
      <c r="D120" s="32"/>
      <c r="E120" s="32"/>
    </row>
    <row r="121" spans="1:5">
      <c r="A121" s="34"/>
      <c r="B121" s="50">
        <v>1</v>
      </c>
      <c r="C121" s="49" t="s">
        <v>167</v>
      </c>
      <c r="D121" s="32"/>
      <c r="E121" s="32"/>
    </row>
    <row r="122" spans="1:5">
      <c r="A122" s="34"/>
      <c r="B122" s="50">
        <v>4</v>
      </c>
      <c r="C122" s="49" t="s">
        <v>168</v>
      </c>
      <c r="D122" s="32"/>
      <c r="E122" s="32"/>
    </row>
    <row r="123" spans="1:5">
      <c r="A123" s="34"/>
      <c r="B123" s="50">
        <v>5</v>
      </c>
      <c r="C123" s="49" t="s">
        <v>169</v>
      </c>
      <c r="D123" s="32"/>
      <c r="E123" s="32"/>
    </row>
    <row r="124" spans="1:5">
      <c r="A124" s="34"/>
      <c r="B124" s="50">
        <v>1</v>
      </c>
      <c r="C124" s="49" t="s">
        <v>170</v>
      </c>
      <c r="D124" s="32"/>
      <c r="E124" s="32"/>
    </row>
    <row r="125" spans="1:5">
      <c r="A125" s="34"/>
      <c r="B125" s="50">
        <v>2</v>
      </c>
      <c r="C125" s="49" t="s">
        <v>171</v>
      </c>
      <c r="D125" s="32"/>
      <c r="E125" s="32"/>
    </row>
    <row r="126" spans="1:5" ht="15.75">
      <c r="A126" s="34"/>
      <c r="B126" s="47">
        <f>SUM(B108:B125)</f>
        <v>32</v>
      </c>
      <c r="C126" s="49"/>
      <c r="D126" s="32"/>
      <c r="E126" s="32"/>
    </row>
    <row r="127" spans="1:5">
      <c r="A127" s="34"/>
      <c r="B127" s="1"/>
      <c r="C127" s="52"/>
      <c r="D127" s="32"/>
      <c r="E127" s="32"/>
    </row>
    <row r="128" spans="1:5">
      <c r="A128" s="34"/>
      <c r="B128" s="4"/>
      <c r="C128" s="4"/>
      <c r="D128" s="32"/>
      <c r="E128" s="32"/>
    </row>
    <row r="129" spans="1:5">
      <c r="A129" s="34"/>
      <c r="B129" s="31">
        <v>1</v>
      </c>
      <c r="C129" s="4" t="s">
        <v>172</v>
      </c>
      <c r="D129" s="32"/>
      <c r="E129" s="32"/>
    </row>
    <row r="130" spans="1:5">
      <c r="A130" s="34"/>
      <c r="B130" s="31">
        <v>1</v>
      </c>
      <c r="C130" s="4" t="s">
        <v>173</v>
      </c>
      <c r="D130" s="32"/>
      <c r="E130" s="32"/>
    </row>
    <row r="131" spans="1:5">
      <c r="A131" s="34"/>
      <c r="B131" s="31">
        <v>1</v>
      </c>
      <c r="C131" s="4" t="s">
        <v>174</v>
      </c>
      <c r="D131" s="32"/>
      <c r="E131" s="32"/>
    </row>
    <row r="132" spans="1:5">
      <c r="A132" s="34"/>
      <c r="B132" s="31"/>
      <c r="C132" s="4"/>
      <c r="D132" s="32"/>
      <c r="E132" s="32"/>
    </row>
    <row r="133" spans="1:5">
      <c r="A133" s="34"/>
      <c r="B133" s="31"/>
      <c r="C133" s="4"/>
      <c r="D133" s="32"/>
      <c r="E133" s="32"/>
    </row>
    <row r="134" spans="1:5">
      <c r="A134" s="34"/>
      <c r="B134" s="32"/>
      <c r="C134" s="32"/>
      <c r="D134" s="32"/>
      <c r="E134" s="32"/>
    </row>
    <row r="135" spans="1:5" ht="18">
      <c r="B135" s="51"/>
      <c r="C135"/>
    </row>
    <row r="136" spans="1:5" ht="18">
      <c r="B136" s="51"/>
      <c r="C136"/>
    </row>
    <row r="137" spans="1:5" ht="18">
      <c r="B137" s="51"/>
      <c r="C137"/>
    </row>
    <row r="138" spans="1:5" ht="18">
      <c r="B138" s="86" t="s">
        <v>281</v>
      </c>
      <c r="C138" s="87" t="s">
        <v>282</v>
      </c>
    </row>
    <row r="139" spans="1:5" ht="18">
      <c r="B139" s="88"/>
      <c r="C139" s="87" t="s">
        <v>283</v>
      </c>
    </row>
    <row r="140" spans="1:5" ht="18">
      <c r="B140" s="88"/>
      <c r="C140" s="87" t="s">
        <v>284</v>
      </c>
      <c r="D140" s="39"/>
      <c r="E140" s="39"/>
    </row>
    <row r="141" spans="1:5" ht="18">
      <c r="B141" s="88"/>
      <c r="C141" s="87" t="s">
        <v>285</v>
      </c>
      <c r="D141" s="39"/>
      <c r="E141" s="39"/>
    </row>
    <row r="142" spans="1:5" ht="18">
      <c r="B142" s="88"/>
      <c r="C142" s="87" t="s">
        <v>286</v>
      </c>
      <c r="D142" s="39"/>
      <c r="E142" s="39"/>
    </row>
    <row r="143" spans="1:5" ht="18">
      <c r="B143" s="88"/>
      <c r="C143" s="87"/>
      <c r="D143" s="39"/>
      <c r="E143" s="39"/>
    </row>
    <row r="144" spans="1:5" ht="18">
      <c r="B144" s="89" t="s">
        <v>264</v>
      </c>
      <c r="C144" s="90" t="s">
        <v>287</v>
      </c>
      <c r="D144" s="39"/>
      <c r="E144" s="39"/>
    </row>
    <row r="145" spans="1:5" ht="18">
      <c r="B145" s="89"/>
      <c r="C145" s="90" t="s">
        <v>288</v>
      </c>
      <c r="D145" s="39"/>
      <c r="E145" s="39"/>
    </row>
    <row r="146" spans="1:5" ht="18">
      <c r="A146" s="54"/>
      <c r="B146" s="89"/>
      <c r="C146" s="90" t="s">
        <v>289</v>
      </c>
      <c r="D146"/>
      <c r="E146"/>
    </row>
    <row r="147" spans="1:5" ht="18">
      <c r="A147" s="54"/>
      <c r="B147" s="84"/>
      <c r="C147" s="85"/>
      <c r="D147"/>
      <c r="E147"/>
    </row>
    <row r="148" spans="1:5" ht="18">
      <c r="B148" s="84"/>
      <c r="C148" s="85"/>
      <c r="D148" s="39"/>
      <c r="E148" s="39"/>
    </row>
    <row r="149" spans="1:5" ht="15.75">
      <c r="B149"/>
      <c r="C149" s="1"/>
      <c r="D149" s="39"/>
      <c r="E149" s="39"/>
    </row>
    <row r="150" spans="1:5">
      <c r="A150" s="40"/>
      <c r="B150" s="1"/>
      <c r="C150" s="1"/>
      <c r="D150" s="41"/>
      <c r="E150" s="41"/>
    </row>
    <row r="151" spans="1:5">
      <c r="B151" s="1"/>
      <c r="C151" s="1"/>
      <c r="D151" s="41"/>
      <c r="E151" s="41"/>
    </row>
    <row r="152" spans="1:5" ht="15.75" thickBot="1">
      <c r="B152" s="2" t="s">
        <v>277</v>
      </c>
      <c r="C152" s="55"/>
    </row>
    <row r="153" spans="1:5" ht="15.75">
      <c r="B153"/>
      <c r="C153"/>
    </row>
    <row r="154" spans="1:5" ht="15.75">
      <c r="B154"/>
      <c r="C154"/>
    </row>
    <row r="155" spans="1:5" ht="15.75" thickBot="1">
      <c r="B155" s="2" t="s">
        <v>280</v>
      </c>
      <c r="C155" s="55"/>
    </row>
    <row r="158" spans="1:5" ht="15.75">
      <c r="B158"/>
      <c r="C158"/>
    </row>
    <row r="159" spans="1:5" ht="15.75">
      <c r="B159"/>
      <c r="C159"/>
    </row>
    <row r="160" spans="1:5" ht="15.75" thickBot="1">
      <c r="B160" s="2" t="s">
        <v>278</v>
      </c>
      <c r="C160" s="55"/>
    </row>
    <row r="161" spans="2:3" ht="15.75">
      <c r="B161"/>
      <c r="C161"/>
    </row>
    <row r="162" spans="2:3" ht="15.75">
      <c r="B162"/>
      <c r="C162"/>
    </row>
    <row r="163" spans="2:3" ht="15.75">
      <c r="B163"/>
      <c r="C163"/>
    </row>
    <row r="164" spans="2:3" ht="15.75" thickBot="1">
      <c r="B164" s="2" t="s">
        <v>279</v>
      </c>
      <c r="C164" s="55"/>
    </row>
    <row r="165" spans="2:3" ht="15.75">
      <c r="B165"/>
      <c r="C165"/>
    </row>
    <row r="166" spans="2:3" ht="15.75">
      <c r="B166"/>
      <c r="C166"/>
    </row>
    <row r="167" spans="2:3" ht="15.75" thickBot="1">
      <c r="B167" s="2" t="s">
        <v>231</v>
      </c>
      <c r="C167" s="55"/>
    </row>
    <row r="168" spans="2:3" ht="15.75">
      <c r="B168"/>
      <c r="C168"/>
    </row>
  </sheetData>
  <mergeCells count="8">
    <mergeCell ref="B83:C83"/>
    <mergeCell ref="B106:C106"/>
    <mergeCell ref="A11:B11"/>
    <mergeCell ref="C2:C3"/>
    <mergeCell ref="D2:E2"/>
    <mergeCell ref="C4:C5"/>
    <mergeCell ref="D4:E4"/>
    <mergeCell ref="D5:E5"/>
  </mergeCells>
  <phoneticPr fontId="7" type="noConversion"/>
  <pageMargins left="0.7" right="0.7" top="0.75" bottom="0.75" header="0.3" footer="0.3"/>
  <pageSetup paperSize="9" scale="47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72"/>
  <sheetViews>
    <sheetView showGridLines="0" topLeftCell="A38" zoomScale="75" zoomScaleNormal="75" workbookViewId="0">
      <selection activeCell="D52" sqref="D52"/>
    </sheetView>
  </sheetViews>
  <sheetFormatPr baseColWidth="10" defaultColWidth="17.5703125" defaultRowHeight="15"/>
  <cols>
    <col min="1" max="1" width="18.140625" style="2" customWidth="1"/>
    <col min="2" max="2" width="18.42578125" style="2" customWidth="1"/>
    <col min="3" max="3" width="69.85546875" style="2" customWidth="1"/>
    <col min="4" max="4" width="20.85546875" style="2" customWidth="1"/>
    <col min="5" max="5" width="19.7109375" style="2" customWidth="1"/>
    <col min="6" max="6" width="18.85546875" style="2" customWidth="1"/>
    <col min="7" max="7" width="22.140625" style="2" customWidth="1"/>
    <col min="8" max="10" width="17.5703125" style="2"/>
    <col min="11" max="11" width="69.5703125" style="2" bestFit="1" customWidth="1"/>
    <col min="12" max="16384" width="17.5703125" style="2"/>
  </cols>
  <sheetData>
    <row r="1" spans="1:16" ht="15.75" thickBot="1">
      <c r="A1" s="6"/>
      <c r="B1" s="52"/>
      <c r="C1" s="61"/>
      <c r="D1" s="61"/>
      <c r="E1" s="61"/>
    </row>
    <row r="2" spans="1:16" ht="16.5" thickBot="1">
      <c r="A2" s="62"/>
      <c r="B2" s="63"/>
      <c r="C2" s="116" t="s">
        <v>256</v>
      </c>
      <c r="D2" s="118" t="s">
        <v>257</v>
      </c>
      <c r="E2" s="119"/>
    </row>
    <row r="3" spans="1:16" ht="16.5" thickBot="1">
      <c r="A3" s="64"/>
      <c r="B3" s="65"/>
      <c r="C3" s="117"/>
      <c r="D3" s="66" t="s">
        <v>258</v>
      </c>
      <c r="E3" s="67"/>
    </row>
    <row r="4" spans="1:16" ht="16.5" thickBot="1">
      <c r="A4" s="64"/>
      <c r="B4" s="65"/>
      <c r="C4" s="120" t="s">
        <v>259</v>
      </c>
      <c r="D4" s="122" t="s">
        <v>260</v>
      </c>
      <c r="E4" s="123"/>
    </row>
    <row r="5" spans="1:16" customFormat="1" ht="24" customHeight="1" thickBot="1">
      <c r="A5" s="68"/>
      <c r="B5" s="69"/>
      <c r="C5" s="121"/>
      <c r="D5" s="124" t="s">
        <v>261</v>
      </c>
      <c r="E5" s="125"/>
      <c r="F5" s="42"/>
      <c r="G5" s="42"/>
      <c r="H5" s="42"/>
      <c r="I5" s="42"/>
      <c r="J5" s="42"/>
      <c r="K5" s="42"/>
      <c r="L5" s="43"/>
      <c r="M5" s="44"/>
    </row>
    <row r="6" spans="1:16" customFormat="1" ht="18">
      <c r="A6" s="70"/>
      <c r="B6" s="70"/>
      <c r="C6" s="70"/>
      <c r="D6" s="70"/>
      <c r="E6" s="70"/>
      <c r="F6" s="57"/>
      <c r="G6" s="57"/>
      <c r="H6" s="42"/>
      <c r="I6" s="42"/>
      <c r="J6" s="42"/>
      <c r="K6" s="42"/>
      <c r="L6" s="43"/>
      <c r="M6" s="44"/>
    </row>
    <row r="7" spans="1:16" customFormat="1" ht="23.25">
      <c r="A7" s="8" t="s">
        <v>19</v>
      </c>
      <c r="B7" s="8"/>
      <c r="C7" s="46">
        <v>45015</v>
      </c>
      <c r="D7" s="8" t="s">
        <v>20</v>
      </c>
      <c r="E7" s="71">
        <v>20230300236</v>
      </c>
      <c r="F7" s="57"/>
      <c r="G7" s="57"/>
      <c r="H7" s="45"/>
      <c r="I7" s="45"/>
      <c r="J7" s="45"/>
      <c r="K7" s="45"/>
      <c r="L7" s="45"/>
      <c r="M7" s="45"/>
    </row>
    <row r="8" spans="1:16" customFormat="1" ht="23.25">
      <c r="A8" s="11"/>
      <c r="B8" s="11"/>
      <c r="C8" s="11"/>
      <c r="D8" s="11"/>
      <c r="E8" s="11"/>
      <c r="F8" s="58"/>
      <c r="G8" s="58"/>
      <c r="H8" s="45"/>
      <c r="I8" s="45"/>
      <c r="J8" s="45"/>
      <c r="K8" s="45"/>
      <c r="L8" s="45"/>
      <c r="M8" s="45"/>
      <c r="N8" s="126"/>
      <c r="O8" s="126"/>
      <c r="P8" s="6"/>
    </row>
    <row r="9" spans="1:16" s="6" customFormat="1" ht="20.100000000000001" customHeight="1">
      <c r="A9" s="8" t="s">
        <v>21</v>
      </c>
      <c r="B9" s="8"/>
      <c r="C9" s="12" t="s">
        <v>262</v>
      </c>
      <c r="D9" s="13" t="s">
        <v>22</v>
      </c>
      <c r="E9" s="72"/>
      <c r="N9" s="126"/>
      <c r="O9" s="126"/>
    </row>
    <row r="10" spans="1:16" s="6" customFormat="1" ht="20.100000000000001" customHeight="1">
      <c r="A10" s="11"/>
      <c r="B10" s="11"/>
      <c r="C10" s="11"/>
      <c r="D10" s="11"/>
      <c r="E10" s="11"/>
      <c r="N10" s="7"/>
      <c r="O10" s="7"/>
    </row>
    <row r="11" spans="1:16" s="6" customFormat="1" ht="20.100000000000001" customHeight="1">
      <c r="A11" s="114" t="s">
        <v>263</v>
      </c>
      <c r="B11" s="115"/>
      <c r="C11" s="12" t="s">
        <v>262</v>
      </c>
      <c r="D11" s="13" t="s">
        <v>264</v>
      </c>
      <c r="E11" s="73" t="s">
        <v>265</v>
      </c>
      <c r="F11" s="9"/>
      <c r="G11" s="10"/>
      <c r="N11" s="7"/>
      <c r="O11" s="7"/>
    </row>
    <row r="12" spans="1:16" s="6" customFormat="1" ht="20.100000000000001" customHeight="1">
      <c r="A12" s="11"/>
      <c r="B12" s="11"/>
      <c r="C12" s="11"/>
      <c r="D12" s="11"/>
      <c r="E12" s="11"/>
      <c r="F12" s="11"/>
      <c r="G12" s="2"/>
      <c r="N12" s="7"/>
      <c r="O12" s="7"/>
    </row>
    <row r="13" spans="1:16" s="6" customFormat="1" ht="25.5" customHeight="1">
      <c r="A13" s="8" t="s">
        <v>23</v>
      </c>
      <c r="B13" s="8"/>
      <c r="C13" s="15" t="s">
        <v>266</v>
      </c>
      <c r="D13" s="13" t="s">
        <v>24</v>
      </c>
      <c r="E13" s="12" t="s">
        <v>25</v>
      </c>
      <c r="F13" s="14"/>
      <c r="G13" s="14"/>
      <c r="N13" s="7"/>
      <c r="O13" s="7"/>
    </row>
    <row r="14" spans="1:16" s="6" customFormat="1" ht="20.100000000000001" customHeight="1">
      <c r="A14" s="11"/>
      <c r="B14" s="11"/>
      <c r="C14" s="11"/>
      <c r="D14" s="11"/>
      <c r="E14" s="11"/>
      <c r="F14" s="11"/>
      <c r="G14" s="2"/>
      <c r="N14" s="7"/>
      <c r="O14" s="7"/>
    </row>
    <row r="15" spans="1:16" s="6" customFormat="1" ht="29.45" customHeight="1">
      <c r="A15" s="8" t="s">
        <v>26</v>
      </c>
      <c r="B15" s="8"/>
      <c r="C15" s="46">
        <v>45007</v>
      </c>
      <c r="D15" s="13" t="s">
        <v>27</v>
      </c>
      <c r="E15" s="18" t="s">
        <v>267</v>
      </c>
      <c r="F15" s="16"/>
      <c r="G15" s="16"/>
      <c r="N15" s="7"/>
      <c r="O15" s="7"/>
    </row>
    <row r="16" spans="1:16" s="6" customFormat="1" ht="20.100000000000001" customHeight="1">
      <c r="A16" s="11"/>
      <c r="B16" s="11"/>
      <c r="C16" s="11"/>
      <c r="D16" s="11"/>
      <c r="E16" s="11"/>
      <c r="F16" s="11"/>
      <c r="G16" s="2"/>
      <c r="N16" s="17"/>
      <c r="O16" s="17"/>
    </row>
    <row r="17" spans="1:15" s="6" customFormat="1" ht="20.100000000000001" customHeight="1">
      <c r="A17" s="8" t="s">
        <v>28</v>
      </c>
      <c r="B17" s="8"/>
      <c r="C17" s="12" t="s">
        <v>268</v>
      </c>
      <c r="D17" s="16"/>
      <c r="E17" s="22"/>
      <c r="F17" s="19"/>
      <c r="G17" s="19"/>
      <c r="N17" s="17"/>
      <c r="O17" s="17"/>
    </row>
    <row r="18" spans="1:15" s="6" customFormat="1" ht="20.100000000000001" customHeight="1">
      <c r="A18" s="11"/>
      <c r="B18" s="11"/>
      <c r="C18" s="11"/>
      <c r="D18" s="11"/>
      <c r="E18" s="11"/>
      <c r="F18" s="11"/>
      <c r="G18" s="20"/>
      <c r="N18" s="21"/>
      <c r="O18" s="21"/>
    </row>
    <row r="19" spans="1:15" s="6" customFormat="1" ht="20.100000000000001" customHeight="1">
      <c r="A19" s="8" t="s">
        <v>29</v>
      </c>
      <c r="B19" s="8"/>
      <c r="C19" s="12"/>
      <c r="D19" s="13" t="s">
        <v>269</v>
      </c>
      <c r="E19" s="18"/>
      <c r="F19" s="22"/>
      <c r="G19" s="16"/>
      <c r="N19" s="21"/>
      <c r="O19" s="21"/>
    </row>
    <row r="20" spans="1:15" s="6" customFormat="1" ht="20.100000000000001" customHeight="1">
      <c r="A20" s="11"/>
      <c r="B20" s="11"/>
      <c r="C20" s="11"/>
      <c r="D20" s="11"/>
      <c r="E20" s="11"/>
      <c r="F20" s="11"/>
      <c r="G20" s="20"/>
      <c r="N20" s="21"/>
      <c r="O20" s="21"/>
    </row>
    <row r="21" spans="1:15" s="6" customFormat="1" ht="20.100000000000001" customHeight="1">
      <c r="A21" s="8" t="s">
        <v>270</v>
      </c>
      <c r="B21" s="8"/>
      <c r="C21" s="74"/>
      <c r="D21" s="10"/>
      <c r="E21" s="24"/>
      <c r="F21" s="22"/>
      <c r="G21" s="16"/>
      <c r="N21" s="21"/>
      <c r="O21" s="21"/>
    </row>
    <row r="22" spans="1:15" s="6" customFormat="1" ht="20.100000000000001" customHeight="1">
      <c r="A22" s="1"/>
      <c r="B22" s="1"/>
      <c r="C22" s="2"/>
      <c r="D22" s="2"/>
      <c r="E22" s="2"/>
      <c r="F22" s="2"/>
      <c r="G22" s="2"/>
      <c r="N22" s="23"/>
      <c r="O22" s="23"/>
    </row>
    <row r="23" spans="1:15" s="6" customFormat="1" ht="20.100000000000001" customHeight="1">
      <c r="A23" s="25"/>
      <c r="B23" s="25"/>
      <c r="C23" s="25"/>
      <c r="D23" s="25"/>
      <c r="E23" s="25"/>
      <c r="F23" s="25"/>
      <c r="G23" s="25"/>
      <c r="N23" s="23"/>
      <c r="O23" s="23"/>
    </row>
    <row r="24" spans="1:15" s="6" customFormat="1" ht="30" customHeight="1">
      <c r="A24" s="26" t="s">
        <v>30</v>
      </c>
      <c r="B24" s="26" t="s">
        <v>31</v>
      </c>
      <c r="C24" s="26" t="s">
        <v>32</v>
      </c>
      <c r="D24" s="26" t="s">
        <v>33</v>
      </c>
      <c r="E24" s="26" t="s">
        <v>34</v>
      </c>
      <c r="F24" s="27" t="s">
        <v>0</v>
      </c>
      <c r="G24" s="27" t="s">
        <v>1</v>
      </c>
      <c r="N24" s="23"/>
      <c r="O24" s="23"/>
    </row>
    <row r="25" spans="1:15" ht="15.75">
      <c r="A25" s="78" t="s">
        <v>81</v>
      </c>
      <c r="B25" s="75">
        <v>1605090028</v>
      </c>
      <c r="C25" s="94" t="s">
        <v>175</v>
      </c>
      <c r="D25" s="91">
        <v>1</v>
      </c>
      <c r="E25" s="28"/>
      <c r="F25" s="29">
        <f>840+180</f>
        <v>1020</v>
      </c>
      <c r="G25" s="29">
        <f>+D25*F25</f>
        <v>1020</v>
      </c>
      <c r="H25" s="3"/>
    </row>
    <row r="26" spans="1:15" ht="15.75">
      <c r="A26" s="78" t="s">
        <v>82</v>
      </c>
      <c r="B26" s="75">
        <v>1409290210</v>
      </c>
      <c r="C26" s="94" t="s">
        <v>176</v>
      </c>
      <c r="D26" s="91">
        <v>1</v>
      </c>
      <c r="E26" s="28"/>
      <c r="F26" s="29">
        <f t="shared" ref="F26:F37" si="0">840+180</f>
        <v>1020</v>
      </c>
      <c r="G26" s="29">
        <f t="shared" ref="G26:G61" si="1">+D26*F26</f>
        <v>1020</v>
      </c>
      <c r="H26" s="3"/>
    </row>
    <row r="27" spans="1:15" ht="15.75">
      <c r="A27" s="78" t="s">
        <v>83</v>
      </c>
      <c r="B27" s="75">
        <v>1606269970</v>
      </c>
      <c r="C27" s="94" t="s">
        <v>177</v>
      </c>
      <c r="D27" s="91">
        <v>1</v>
      </c>
      <c r="E27" s="28"/>
      <c r="F27" s="29">
        <f t="shared" si="0"/>
        <v>1020</v>
      </c>
      <c r="G27" s="29">
        <f t="shared" si="1"/>
        <v>1020</v>
      </c>
      <c r="H27" s="3"/>
    </row>
    <row r="28" spans="1:15" ht="15.75">
      <c r="A28" s="95" t="s">
        <v>84</v>
      </c>
      <c r="B28" s="96">
        <v>1409290230</v>
      </c>
      <c r="C28" s="94" t="s">
        <v>178</v>
      </c>
      <c r="D28" s="91">
        <v>1</v>
      </c>
      <c r="E28" s="28"/>
      <c r="F28" s="29">
        <f t="shared" si="0"/>
        <v>1020</v>
      </c>
      <c r="G28" s="29">
        <f t="shared" si="1"/>
        <v>1020</v>
      </c>
      <c r="H28" s="3"/>
    </row>
    <row r="29" spans="1:15" ht="15.75">
      <c r="A29" s="78" t="s">
        <v>85</v>
      </c>
      <c r="B29" s="75">
        <v>1305180460</v>
      </c>
      <c r="C29" s="94" t="s">
        <v>179</v>
      </c>
      <c r="D29" s="91">
        <v>1</v>
      </c>
      <c r="E29" s="28"/>
      <c r="F29" s="29">
        <f t="shared" si="0"/>
        <v>1020</v>
      </c>
      <c r="G29" s="29">
        <f t="shared" si="1"/>
        <v>1020</v>
      </c>
      <c r="H29" s="3"/>
    </row>
    <row r="30" spans="1:15" ht="15.75">
      <c r="A30" s="78"/>
      <c r="B30" s="75"/>
      <c r="C30" s="94"/>
      <c r="D30" s="92">
        <f>SUM(D25:D29)</f>
        <v>5</v>
      </c>
      <c r="E30" s="28"/>
      <c r="F30" s="29"/>
      <c r="G30" s="29"/>
      <c r="H30" s="3"/>
    </row>
    <row r="31" spans="1:15" ht="15.75">
      <c r="A31" s="78" t="s">
        <v>86</v>
      </c>
      <c r="B31" s="75" t="s">
        <v>292</v>
      </c>
      <c r="C31" s="94" t="s">
        <v>180</v>
      </c>
      <c r="D31" s="91">
        <v>1</v>
      </c>
      <c r="E31" s="28"/>
      <c r="F31" s="29">
        <f t="shared" si="0"/>
        <v>1020</v>
      </c>
      <c r="G31" s="29">
        <f t="shared" si="1"/>
        <v>1020</v>
      </c>
      <c r="H31" s="3"/>
    </row>
    <row r="32" spans="1:15" ht="15.75">
      <c r="A32" s="78" t="s">
        <v>87</v>
      </c>
      <c r="B32" s="75">
        <v>1606160230</v>
      </c>
      <c r="C32" s="94" t="s">
        <v>181</v>
      </c>
      <c r="D32" s="91">
        <v>1</v>
      </c>
      <c r="E32" s="28"/>
      <c r="F32" s="29">
        <f t="shared" si="0"/>
        <v>1020</v>
      </c>
      <c r="G32" s="29">
        <f t="shared" si="1"/>
        <v>1020</v>
      </c>
      <c r="H32" s="3"/>
    </row>
    <row r="33" spans="1:7">
      <c r="A33" s="78" t="s">
        <v>88</v>
      </c>
      <c r="B33" s="75">
        <v>1607160002</v>
      </c>
      <c r="C33" s="94" t="s">
        <v>182</v>
      </c>
      <c r="D33" s="91">
        <v>1</v>
      </c>
      <c r="E33" s="28"/>
      <c r="F33" s="29">
        <f t="shared" si="0"/>
        <v>1020</v>
      </c>
      <c r="G33" s="29">
        <f t="shared" si="1"/>
        <v>1020</v>
      </c>
    </row>
    <row r="34" spans="1:7">
      <c r="A34" s="78" t="s">
        <v>89</v>
      </c>
      <c r="B34" s="75">
        <v>1409290260</v>
      </c>
      <c r="C34" s="94" t="s">
        <v>183</v>
      </c>
      <c r="D34" s="91">
        <v>1</v>
      </c>
      <c r="E34" s="28"/>
      <c r="F34" s="29">
        <f t="shared" si="0"/>
        <v>1020</v>
      </c>
      <c r="G34" s="29">
        <f t="shared" si="1"/>
        <v>1020</v>
      </c>
    </row>
    <row r="35" spans="1:7">
      <c r="A35" s="78" t="s">
        <v>90</v>
      </c>
      <c r="B35" s="75">
        <v>1405112050</v>
      </c>
      <c r="C35" s="94" t="s">
        <v>184</v>
      </c>
      <c r="D35" s="91">
        <v>1</v>
      </c>
      <c r="E35" s="28"/>
      <c r="F35" s="29">
        <f t="shared" si="0"/>
        <v>1020</v>
      </c>
      <c r="G35" s="29">
        <f t="shared" si="1"/>
        <v>1020</v>
      </c>
    </row>
    <row r="36" spans="1:7" ht="15.75">
      <c r="A36" s="78"/>
      <c r="B36" s="75"/>
      <c r="C36" s="94"/>
      <c r="D36" s="92">
        <f>SUM(D31:D35)</f>
        <v>5</v>
      </c>
      <c r="E36" s="28"/>
      <c r="F36" s="29"/>
      <c r="G36" s="29"/>
    </row>
    <row r="37" spans="1:7">
      <c r="A37" s="78" t="s">
        <v>91</v>
      </c>
      <c r="B37" s="75">
        <v>1406292860</v>
      </c>
      <c r="C37" s="94" t="s">
        <v>185</v>
      </c>
      <c r="D37" s="91">
        <v>1</v>
      </c>
      <c r="E37" s="28"/>
      <c r="F37" s="29">
        <f t="shared" si="0"/>
        <v>1020</v>
      </c>
      <c r="G37" s="29">
        <f t="shared" si="1"/>
        <v>1020</v>
      </c>
    </row>
    <row r="38" spans="1:7">
      <c r="A38" s="78" t="s">
        <v>97</v>
      </c>
      <c r="B38" s="75">
        <v>1210100630</v>
      </c>
      <c r="C38" s="97" t="s">
        <v>186</v>
      </c>
      <c r="D38" s="91">
        <v>0</v>
      </c>
      <c r="E38" s="30"/>
      <c r="F38" s="29">
        <v>60</v>
      </c>
      <c r="G38" s="29">
        <f t="shared" si="1"/>
        <v>0</v>
      </c>
    </row>
    <row r="39" spans="1:7">
      <c r="A39" s="78" t="s">
        <v>98</v>
      </c>
      <c r="B39" s="75">
        <v>1112060003</v>
      </c>
      <c r="C39" s="94" t="s">
        <v>187</v>
      </c>
      <c r="D39" s="91">
        <v>1</v>
      </c>
      <c r="E39" s="30"/>
      <c r="F39" s="29"/>
      <c r="G39" s="29"/>
    </row>
    <row r="40" spans="1:7">
      <c r="A40" s="78" t="s">
        <v>276</v>
      </c>
      <c r="B40" s="75">
        <v>1306150320</v>
      </c>
      <c r="C40" s="94" t="s">
        <v>275</v>
      </c>
      <c r="D40" s="91">
        <v>1</v>
      </c>
      <c r="E40" s="30"/>
      <c r="F40" s="29">
        <v>60</v>
      </c>
      <c r="G40" s="29">
        <f t="shared" si="1"/>
        <v>60</v>
      </c>
    </row>
    <row r="41" spans="1:7" ht="15.75">
      <c r="A41" s="78"/>
      <c r="B41" s="75"/>
      <c r="C41" s="94"/>
      <c r="D41" s="92">
        <f>SUM(D37:D40)</f>
        <v>3</v>
      </c>
      <c r="E41" s="30"/>
      <c r="F41" s="29"/>
      <c r="G41" s="29"/>
    </row>
    <row r="42" spans="1:7">
      <c r="A42" s="78" t="s">
        <v>92</v>
      </c>
      <c r="B42" s="78">
        <v>2100004817</v>
      </c>
      <c r="C42" s="76" t="s">
        <v>188</v>
      </c>
      <c r="D42" s="93">
        <v>4</v>
      </c>
      <c r="E42" s="30"/>
      <c r="F42" s="29">
        <v>60</v>
      </c>
      <c r="G42" s="29">
        <f t="shared" si="1"/>
        <v>240</v>
      </c>
    </row>
    <row r="43" spans="1:7">
      <c r="A43" s="80" t="s">
        <v>93</v>
      </c>
      <c r="B43" s="80">
        <v>2100010980</v>
      </c>
      <c r="C43" s="82" t="s">
        <v>189</v>
      </c>
      <c r="D43" s="93">
        <v>4</v>
      </c>
      <c r="E43" s="30"/>
      <c r="F43" s="29">
        <v>60</v>
      </c>
      <c r="G43" s="29">
        <f t="shared" si="1"/>
        <v>240</v>
      </c>
    </row>
    <row r="44" spans="1:7">
      <c r="A44" s="78" t="s">
        <v>3</v>
      </c>
      <c r="B44" s="78">
        <v>2100024215</v>
      </c>
      <c r="C44" s="76" t="s">
        <v>190</v>
      </c>
      <c r="D44" s="93">
        <v>4</v>
      </c>
      <c r="E44" s="30"/>
      <c r="F44" s="29">
        <v>60</v>
      </c>
      <c r="G44" s="29">
        <f t="shared" si="1"/>
        <v>240</v>
      </c>
    </row>
    <row r="45" spans="1:7">
      <c r="A45" s="80" t="s">
        <v>4</v>
      </c>
      <c r="B45" s="80">
        <v>2100023833</v>
      </c>
      <c r="C45" s="82" t="s">
        <v>191</v>
      </c>
      <c r="D45" s="93">
        <v>4</v>
      </c>
      <c r="E45" s="30"/>
      <c r="F45" s="29">
        <v>60</v>
      </c>
      <c r="G45" s="29">
        <f t="shared" si="1"/>
        <v>240</v>
      </c>
    </row>
    <row r="46" spans="1:7">
      <c r="A46" s="78" t="s">
        <v>5</v>
      </c>
      <c r="B46" s="78">
        <v>2100024216</v>
      </c>
      <c r="C46" s="76" t="s">
        <v>192</v>
      </c>
      <c r="D46" s="93">
        <v>3</v>
      </c>
      <c r="E46" s="30"/>
      <c r="F46" s="29">
        <v>60</v>
      </c>
      <c r="G46" s="29">
        <f t="shared" si="1"/>
        <v>180</v>
      </c>
    </row>
    <row r="47" spans="1:7">
      <c r="A47" s="78" t="s">
        <v>5</v>
      </c>
      <c r="B47" s="78" t="s">
        <v>294</v>
      </c>
      <c r="C47" s="76" t="s">
        <v>192</v>
      </c>
      <c r="D47" s="93">
        <v>1</v>
      </c>
      <c r="E47" s="30"/>
      <c r="F47" s="29"/>
      <c r="G47" s="29"/>
    </row>
    <row r="48" spans="1:7">
      <c r="A48" s="80" t="s">
        <v>6</v>
      </c>
      <c r="B48" s="80">
        <v>2100024217</v>
      </c>
      <c r="C48" s="82" t="s">
        <v>193</v>
      </c>
      <c r="D48" s="93">
        <v>4</v>
      </c>
      <c r="E48" s="30"/>
      <c r="F48" s="29">
        <v>60</v>
      </c>
      <c r="G48" s="29">
        <f t="shared" si="1"/>
        <v>240</v>
      </c>
    </row>
    <row r="49" spans="1:7">
      <c r="A49" s="95" t="s">
        <v>7</v>
      </c>
      <c r="B49" s="95">
        <v>2100002629</v>
      </c>
      <c r="C49" s="98" t="s">
        <v>194</v>
      </c>
      <c r="D49" s="93">
        <v>3</v>
      </c>
      <c r="E49" s="30"/>
      <c r="F49" s="29">
        <v>60</v>
      </c>
      <c r="G49" s="29">
        <f t="shared" si="1"/>
        <v>180</v>
      </c>
    </row>
    <row r="50" spans="1:7">
      <c r="A50" s="78" t="s">
        <v>7</v>
      </c>
      <c r="B50" s="95" t="s">
        <v>295</v>
      </c>
      <c r="C50" s="76" t="s">
        <v>194</v>
      </c>
      <c r="D50" s="93">
        <v>1</v>
      </c>
      <c r="E50" s="30"/>
      <c r="F50" s="29"/>
      <c r="G50" s="29"/>
    </row>
    <row r="51" spans="1:7">
      <c r="A51" s="80" t="s">
        <v>8</v>
      </c>
      <c r="B51" s="80" t="s">
        <v>94</v>
      </c>
      <c r="C51" s="82" t="s">
        <v>195</v>
      </c>
      <c r="D51" s="93">
        <v>4</v>
      </c>
      <c r="E51" s="30"/>
      <c r="F51" s="29">
        <v>60</v>
      </c>
      <c r="G51" s="29">
        <f t="shared" si="1"/>
        <v>240</v>
      </c>
    </row>
    <row r="52" spans="1:7">
      <c r="A52" s="78" t="s">
        <v>9</v>
      </c>
      <c r="B52" s="78" t="s">
        <v>196</v>
      </c>
      <c r="C52" s="76" t="s">
        <v>197</v>
      </c>
      <c r="D52" s="93">
        <v>4</v>
      </c>
      <c r="E52" s="30"/>
      <c r="F52" s="29">
        <v>60</v>
      </c>
      <c r="G52" s="29">
        <f t="shared" si="1"/>
        <v>240</v>
      </c>
    </row>
    <row r="53" spans="1:7">
      <c r="A53" s="80" t="s">
        <v>10</v>
      </c>
      <c r="B53" s="80" t="s">
        <v>198</v>
      </c>
      <c r="C53" s="82" t="s">
        <v>199</v>
      </c>
      <c r="D53" s="93">
        <v>4</v>
      </c>
      <c r="E53" s="30"/>
      <c r="F53" s="29">
        <v>60</v>
      </c>
      <c r="G53" s="29">
        <f t="shared" si="1"/>
        <v>240</v>
      </c>
    </row>
    <row r="54" spans="1:7">
      <c r="A54" s="78" t="s">
        <v>13</v>
      </c>
      <c r="B54" s="78" t="s">
        <v>95</v>
      </c>
      <c r="C54" s="76" t="s">
        <v>200</v>
      </c>
      <c r="D54" s="93">
        <v>4</v>
      </c>
      <c r="E54" s="30"/>
      <c r="F54" s="29">
        <v>60</v>
      </c>
      <c r="G54" s="29">
        <f t="shared" si="1"/>
        <v>240</v>
      </c>
    </row>
    <row r="55" spans="1:7">
      <c r="A55" s="80" t="s">
        <v>15</v>
      </c>
      <c r="B55" s="80" t="s">
        <v>96</v>
      </c>
      <c r="C55" s="82" t="s">
        <v>201</v>
      </c>
      <c r="D55" s="93">
        <v>4</v>
      </c>
      <c r="E55" s="30"/>
      <c r="F55" s="29">
        <v>60</v>
      </c>
      <c r="G55" s="29">
        <f t="shared" si="1"/>
        <v>240</v>
      </c>
    </row>
    <row r="56" spans="1:7">
      <c r="A56" s="78" t="s">
        <v>14</v>
      </c>
      <c r="B56" s="78" t="s">
        <v>202</v>
      </c>
      <c r="C56" s="76" t="s">
        <v>203</v>
      </c>
      <c r="D56" s="93">
        <v>4</v>
      </c>
      <c r="E56" s="30"/>
      <c r="F56" s="29">
        <v>60</v>
      </c>
      <c r="G56" s="29">
        <f t="shared" si="1"/>
        <v>240</v>
      </c>
    </row>
    <row r="57" spans="1:7">
      <c r="A57" s="99" t="s">
        <v>11</v>
      </c>
      <c r="B57" s="80">
        <v>2100000264</v>
      </c>
      <c r="C57" s="76" t="s">
        <v>204</v>
      </c>
      <c r="D57" s="91">
        <v>0</v>
      </c>
      <c r="E57" s="5"/>
      <c r="F57" s="29">
        <v>60</v>
      </c>
      <c r="G57" s="29">
        <f t="shared" si="1"/>
        <v>0</v>
      </c>
    </row>
    <row r="58" spans="1:7">
      <c r="A58" s="99" t="s">
        <v>12</v>
      </c>
      <c r="B58" s="78">
        <v>2100038727</v>
      </c>
      <c r="C58" s="76" t="s">
        <v>205</v>
      </c>
      <c r="D58" s="91">
        <v>0</v>
      </c>
      <c r="E58" s="5"/>
      <c r="F58" s="29">
        <v>60</v>
      </c>
      <c r="G58" s="29">
        <f t="shared" si="1"/>
        <v>0</v>
      </c>
    </row>
    <row r="59" spans="1:7">
      <c r="A59" s="99" t="s">
        <v>16</v>
      </c>
      <c r="B59" s="80">
        <v>2100038807</v>
      </c>
      <c r="C59" s="76" t="s">
        <v>206</v>
      </c>
      <c r="D59" s="91">
        <v>3</v>
      </c>
      <c r="E59" s="5"/>
      <c r="F59" s="29">
        <v>60</v>
      </c>
      <c r="G59" s="29">
        <f t="shared" si="1"/>
        <v>180</v>
      </c>
    </row>
    <row r="60" spans="1:7">
      <c r="A60" s="99" t="s">
        <v>17</v>
      </c>
      <c r="B60" s="78">
        <v>2100028368</v>
      </c>
      <c r="C60" s="76" t="s">
        <v>207</v>
      </c>
      <c r="D60" s="91">
        <v>3</v>
      </c>
      <c r="E60" s="5"/>
      <c r="F60" s="29">
        <v>60</v>
      </c>
      <c r="G60" s="29">
        <f t="shared" si="1"/>
        <v>180</v>
      </c>
    </row>
    <row r="61" spans="1:7">
      <c r="A61" s="99" t="s">
        <v>18</v>
      </c>
      <c r="B61" s="80">
        <v>2100004807</v>
      </c>
      <c r="C61" s="76" t="s">
        <v>208</v>
      </c>
      <c r="D61" s="91">
        <v>3</v>
      </c>
      <c r="E61" s="31"/>
      <c r="F61" s="29">
        <v>60</v>
      </c>
      <c r="G61" s="29">
        <f t="shared" si="1"/>
        <v>180</v>
      </c>
    </row>
    <row r="62" spans="1:7" ht="15.75">
      <c r="A62" s="31"/>
      <c r="B62" s="31"/>
      <c r="C62" s="4"/>
      <c r="D62" s="56">
        <f>SUM(D42:D61)</f>
        <v>61</v>
      </c>
      <c r="E62" s="31"/>
      <c r="F62" s="29"/>
      <c r="G62" s="29"/>
    </row>
    <row r="63" spans="1:7">
      <c r="A63" s="31"/>
      <c r="B63" s="31"/>
      <c r="C63" s="4"/>
      <c r="D63" s="5"/>
      <c r="E63" s="31"/>
      <c r="F63" s="29"/>
      <c r="G63" s="29"/>
    </row>
    <row r="64" spans="1:7" ht="15.75">
      <c r="A64" s="34"/>
      <c r="B64" s="32"/>
      <c r="C64" s="32"/>
      <c r="D64" s="32"/>
      <c r="E64" s="32"/>
      <c r="F64" s="35" t="s">
        <v>35</v>
      </c>
      <c r="G64" s="38">
        <f>SUM(G25:G63)</f>
        <v>14820</v>
      </c>
    </row>
    <row r="65" spans="1:7" ht="15.75">
      <c r="A65" s="34"/>
      <c r="B65" s="32"/>
      <c r="C65" s="32"/>
      <c r="D65" s="32"/>
      <c r="E65" s="32"/>
      <c r="F65" s="37" t="s">
        <v>36</v>
      </c>
      <c r="G65" s="36">
        <f>+G64*0.12</f>
        <v>1778.3999999999999</v>
      </c>
    </row>
    <row r="66" spans="1:7" ht="15.75">
      <c r="A66" s="34"/>
      <c r="B66" s="32"/>
      <c r="C66" s="32"/>
      <c r="D66" s="32"/>
      <c r="E66" s="32"/>
      <c r="F66" s="35" t="s">
        <v>2</v>
      </c>
      <c r="G66" s="36">
        <f>+G64+G65</f>
        <v>16598.400000000001</v>
      </c>
    </row>
    <row r="67" spans="1:7">
      <c r="A67" s="34"/>
      <c r="B67" s="32"/>
      <c r="C67" s="32"/>
      <c r="D67" s="32"/>
      <c r="E67" s="32"/>
      <c r="F67" s="33"/>
      <c r="G67" s="33"/>
    </row>
    <row r="68" spans="1:7">
      <c r="A68" s="34"/>
      <c r="B68" s="32"/>
      <c r="C68" s="32"/>
      <c r="D68" s="32"/>
      <c r="E68" s="32"/>
      <c r="F68" s="33"/>
      <c r="G68" s="33"/>
    </row>
    <row r="69" spans="1:7">
      <c r="A69" s="34"/>
      <c r="B69" s="32"/>
      <c r="C69" s="32"/>
      <c r="D69" s="32"/>
      <c r="E69" s="32"/>
      <c r="F69" s="33"/>
      <c r="G69" s="33"/>
    </row>
    <row r="70" spans="1:7" ht="15.75">
      <c r="A70" s="34"/>
      <c r="B70" s="127" t="s">
        <v>230</v>
      </c>
      <c r="C70" s="127"/>
      <c r="D70" s="32"/>
      <c r="E70" s="32"/>
      <c r="F70" s="33"/>
      <c r="G70" s="33"/>
    </row>
    <row r="71" spans="1:7" ht="15.75">
      <c r="A71" s="34"/>
      <c r="B71" s="47"/>
      <c r="C71" s="47" t="s">
        <v>134</v>
      </c>
      <c r="D71" s="32"/>
      <c r="E71" s="32"/>
      <c r="F71" s="33"/>
      <c r="G71" s="33"/>
    </row>
    <row r="72" spans="1:7" ht="15.75">
      <c r="A72" s="34"/>
      <c r="B72" s="47" t="s">
        <v>132</v>
      </c>
      <c r="C72" s="47" t="s">
        <v>133</v>
      </c>
      <c r="D72" s="32"/>
      <c r="E72" s="32"/>
      <c r="F72" s="33"/>
      <c r="G72" s="33"/>
    </row>
    <row r="73" spans="1:7">
      <c r="A73" s="34"/>
      <c r="B73" s="28">
        <v>1</v>
      </c>
      <c r="C73" s="49" t="s">
        <v>142</v>
      </c>
      <c r="D73" s="32"/>
      <c r="E73" s="32"/>
      <c r="F73" s="33"/>
      <c r="G73" s="33"/>
    </row>
    <row r="74" spans="1:7">
      <c r="A74" s="34"/>
      <c r="B74" s="50">
        <v>1</v>
      </c>
      <c r="C74" s="49" t="s">
        <v>232</v>
      </c>
      <c r="D74" s="32"/>
      <c r="E74" s="32"/>
      <c r="F74" s="33"/>
      <c r="G74" s="33"/>
    </row>
    <row r="75" spans="1:7">
      <c r="A75" s="34"/>
      <c r="B75" s="50">
        <v>1</v>
      </c>
      <c r="C75" s="49" t="s">
        <v>233</v>
      </c>
      <c r="D75" s="32"/>
      <c r="E75" s="32"/>
      <c r="F75" s="33"/>
      <c r="G75" s="33"/>
    </row>
    <row r="76" spans="1:7">
      <c r="A76" s="34"/>
      <c r="B76" s="50">
        <v>1</v>
      </c>
      <c r="C76" s="49" t="s">
        <v>234</v>
      </c>
      <c r="D76" s="32"/>
      <c r="E76" s="32"/>
      <c r="F76" s="33"/>
      <c r="G76" s="33"/>
    </row>
    <row r="77" spans="1:7">
      <c r="A77" s="34"/>
      <c r="B77" s="50">
        <v>1</v>
      </c>
      <c r="C77" s="49" t="s">
        <v>235</v>
      </c>
      <c r="D77" s="32"/>
      <c r="E77" s="32"/>
      <c r="F77" s="33"/>
      <c r="G77" s="33"/>
    </row>
    <row r="78" spans="1:7">
      <c r="A78" s="34"/>
      <c r="B78" s="50">
        <v>1</v>
      </c>
      <c r="C78" s="49" t="s">
        <v>160</v>
      </c>
      <c r="D78" s="32"/>
      <c r="E78" s="32"/>
      <c r="F78" s="33"/>
      <c r="G78" s="33"/>
    </row>
    <row r="79" spans="1:7">
      <c r="A79" s="34"/>
      <c r="B79" s="50">
        <v>1</v>
      </c>
      <c r="C79" s="49" t="s">
        <v>143</v>
      </c>
      <c r="D79" s="32"/>
      <c r="E79" s="32"/>
      <c r="F79" s="33"/>
      <c r="G79" s="33"/>
    </row>
    <row r="80" spans="1:7">
      <c r="A80" s="34"/>
      <c r="B80" s="50">
        <v>1</v>
      </c>
      <c r="C80" s="49" t="s">
        <v>236</v>
      </c>
      <c r="D80" s="32"/>
      <c r="E80" s="32"/>
      <c r="F80" s="33"/>
      <c r="G80" s="33"/>
    </row>
    <row r="81" spans="1:7">
      <c r="A81" s="34"/>
      <c r="B81" s="50">
        <v>1</v>
      </c>
      <c r="C81" s="49" t="s">
        <v>237</v>
      </c>
      <c r="D81" s="32"/>
      <c r="E81" s="32"/>
      <c r="F81" s="33"/>
      <c r="G81" s="33"/>
    </row>
    <row r="82" spans="1:7" ht="15.75">
      <c r="A82" s="34"/>
      <c r="B82" s="53">
        <f>SUM(B73:B81)</f>
        <v>9</v>
      </c>
      <c r="C82" s="49"/>
      <c r="D82" s="32"/>
      <c r="E82" s="32"/>
      <c r="F82" s="33"/>
      <c r="G82" s="33"/>
    </row>
    <row r="83" spans="1:7">
      <c r="A83" s="34"/>
      <c r="B83" s="50"/>
      <c r="C83" s="49"/>
      <c r="D83" s="32"/>
      <c r="E83" s="32"/>
      <c r="F83" s="33"/>
      <c r="G83" s="33"/>
    </row>
    <row r="84" spans="1:7" ht="15.75">
      <c r="A84" s="34"/>
      <c r="B84" s="47"/>
      <c r="C84" s="47" t="s">
        <v>238</v>
      </c>
      <c r="D84" s="32"/>
      <c r="E84" s="32"/>
      <c r="F84" s="33"/>
      <c r="G84" s="33"/>
    </row>
    <row r="85" spans="1:7" ht="15.75">
      <c r="A85" s="34"/>
      <c r="B85" s="47" t="s">
        <v>132</v>
      </c>
      <c r="C85" s="47" t="s">
        <v>133</v>
      </c>
      <c r="D85" s="32"/>
      <c r="E85" s="32"/>
      <c r="F85" s="33"/>
      <c r="G85" s="33"/>
    </row>
    <row r="86" spans="1:7">
      <c r="A86" s="34"/>
      <c r="B86" s="50">
        <v>1</v>
      </c>
      <c r="C86" s="49" t="s">
        <v>240</v>
      </c>
      <c r="D86" s="32"/>
      <c r="E86" s="32"/>
      <c r="F86" s="33"/>
      <c r="G86" s="33"/>
    </row>
    <row r="87" spans="1:7">
      <c r="A87" s="34"/>
      <c r="B87" s="50">
        <v>1</v>
      </c>
      <c r="C87" s="49" t="s">
        <v>239</v>
      </c>
      <c r="D87" s="32"/>
      <c r="E87" s="32"/>
      <c r="F87" s="33"/>
      <c r="G87" s="33"/>
    </row>
    <row r="88" spans="1:7">
      <c r="A88" s="34"/>
      <c r="B88" s="50">
        <v>1</v>
      </c>
      <c r="C88" s="49" t="s">
        <v>240</v>
      </c>
      <c r="D88" s="32"/>
      <c r="E88" s="32"/>
      <c r="F88" s="33"/>
      <c r="G88" s="33"/>
    </row>
    <row r="89" spans="1:7">
      <c r="A89" s="34"/>
      <c r="B89" s="50">
        <v>1</v>
      </c>
      <c r="C89" s="49" t="s">
        <v>239</v>
      </c>
      <c r="D89" s="32"/>
      <c r="E89" s="32"/>
      <c r="F89" s="33"/>
      <c r="G89" s="33"/>
    </row>
    <row r="90" spans="1:7">
      <c r="A90" s="34"/>
      <c r="B90" s="50">
        <v>1</v>
      </c>
      <c r="C90" s="49" t="s">
        <v>241</v>
      </c>
      <c r="D90" s="32"/>
      <c r="E90" s="32"/>
      <c r="F90" s="33"/>
      <c r="G90" s="33"/>
    </row>
    <row r="91" spans="1:7">
      <c r="A91" s="34"/>
      <c r="B91" s="50">
        <v>1</v>
      </c>
      <c r="C91" s="49" t="s">
        <v>239</v>
      </c>
      <c r="D91" s="32"/>
      <c r="E91" s="32"/>
      <c r="F91" s="33"/>
      <c r="G91" s="33"/>
    </row>
    <row r="92" spans="1:7">
      <c r="A92" s="34"/>
      <c r="B92" s="50">
        <v>1</v>
      </c>
      <c r="C92" s="49" t="s">
        <v>135</v>
      </c>
      <c r="D92" s="32"/>
      <c r="E92" s="32"/>
      <c r="F92" s="33"/>
      <c r="G92" s="33"/>
    </row>
    <row r="93" spans="1:7">
      <c r="A93" s="34"/>
      <c r="B93" s="50">
        <v>1</v>
      </c>
      <c r="C93" s="49" t="s">
        <v>242</v>
      </c>
      <c r="D93" s="32"/>
      <c r="E93" s="32"/>
      <c r="F93" s="33"/>
      <c r="G93" s="33"/>
    </row>
    <row r="94" spans="1:7">
      <c r="A94" s="34"/>
      <c r="B94" s="50">
        <v>1</v>
      </c>
      <c r="C94" s="4" t="s">
        <v>239</v>
      </c>
      <c r="D94" s="32"/>
      <c r="E94" s="32"/>
      <c r="F94" s="33"/>
      <c r="G94" s="33"/>
    </row>
    <row r="95" spans="1:7">
      <c r="A95" s="34"/>
      <c r="B95" s="50">
        <v>1</v>
      </c>
      <c r="C95" s="4" t="s">
        <v>242</v>
      </c>
      <c r="D95" s="32"/>
      <c r="E95" s="32"/>
      <c r="F95" s="33"/>
      <c r="G95" s="33"/>
    </row>
    <row r="96" spans="1:7">
      <c r="A96" s="34"/>
      <c r="B96" s="50">
        <v>1</v>
      </c>
      <c r="C96" s="4" t="s">
        <v>239</v>
      </c>
      <c r="D96" s="32"/>
      <c r="E96" s="32"/>
      <c r="F96" s="33"/>
      <c r="G96" s="33"/>
    </row>
    <row r="97" spans="1:7">
      <c r="A97" s="34"/>
      <c r="B97" s="50">
        <v>1</v>
      </c>
      <c r="C97" s="4" t="s">
        <v>243</v>
      </c>
      <c r="D97" s="32"/>
      <c r="E97" s="32"/>
      <c r="F97" s="33"/>
      <c r="G97" s="33"/>
    </row>
    <row r="98" spans="1:7">
      <c r="A98" s="34"/>
      <c r="B98" s="50">
        <v>1</v>
      </c>
      <c r="C98" s="4" t="s">
        <v>244</v>
      </c>
      <c r="D98" s="32"/>
      <c r="E98" s="32"/>
      <c r="F98" s="33"/>
      <c r="G98" s="33"/>
    </row>
    <row r="99" spans="1:7">
      <c r="A99" s="34"/>
      <c r="B99" s="50">
        <v>1</v>
      </c>
      <c r="C99" s="4" t="s">
        <v>135</v>
      </c>
      <c r="D99" s="32"/>
      <c r="E99" s="32"/>
      <c r="F99" s="33"/>
      <c r="G99" s="33"/>
    </row>
    <row r="100" spans="1:7">
      <c r="A100" s="34"/>
      <c r="B100" s="50">
        <v>1</v>
      </c>
      <c r="C100" s="4" t="s">
        <v>245</v>
      </c>
      <c r="D100" s="32"/>
      <c r="E100" s="32"/>
      <c r="F100" s="33"/>
      <c r="G100" s="33"/>
    </row>
    <row r="101" spans="1:7">
      <c r="A101" s="34"/>
      <c r="B101" s="50">
        <v>1</v>
      </c>
      <c r="C101" s="4" t="s">
        <v>245</v>
      </c>
      <c r="D101" s="32"/>
      <c r="E101" s="32"/>
      <c r="F101" s="33"/>
      <c r="G101" s="33"/>
    </row>
    <row r="102" spans="1:7">
      <c r="A102" s="34"/>
      <c r="B102" s="50">
        <v>1</v>
      </c>
      <c r="C102" s="4" t="s">
        <v>246</v>
      </c>
      <c r="D102" s="32"/>
      <c r="E102" s="32"/>
      <c r="F102" s="33"/>
      <c r="G102" s="33"/>
    </row>
    <row r="103" spans="1:7">
      <c r="A103" s="34"/>
      <c r="B103" s="31">
        <v>2</v>
      </c>
      <c r="C103" s="4" t="s">
        <v>247</v>
      </c>
      <c r="D103" s="32"/>
      <c r="E103" s="32"/>
      <c r="F103" s="33"/>
      <c r="G103" s="33"/>
    </row>
    <row r="104" spans="1:7">
      <c r="A104" s="34"/>
      <c r="B104" s="31">
        <v>1</v>
      </c>
      <c r="C104" s="4" t="s">
        <v>248</v>
      </c>
      <c r="D104" s="32"/>
      <c r="E104" s="32"/>
      <c r="F104" s="33"/>
      <c r="G104" s="33"/>
    </row>
    <row r="105" spans="1:7">
      <c r="A105" s="34"/>
      <c r="B105" s="31">
        <v>2</v>
      </c>
      <c r="C105" s="4" t="s">
        <v>249</v>
      </c>
      <c r="D105" s="32"/>
      <c r="E105" s="32"/>
      <c r="F105" s="33"/>
      <c r="G105" s="33"/>
    </row>
    <row r="106" spans="1:7">
      <c r="A106" s="34"/>
      <c r="B106" s="31">
        <v>1</v>
      </c>
      <c r="C106" s="4" t="s">
        <v>250</v>
      </c>
      <c r="D106" s="32"/>
      <c r="E106" s="32"/>
      <c r="F106" s="33"/>
      <c r="G106" s="33"/>
    </row>
    <row r="107" spans="1:7">
      <c r="A107" s="34"/>
      <c r="B107" s="31">
        <v>1</v>
      </c>
      <c r="C107" s="4" t="s">
        <v>251</v>
      </c>
      <c r="D107" s="32"/>
      <c r="E107" s="32"/>
      <c r="F107" s="33"/>
      <c r="G107" s="33"/>
    </row>
    <row r="108" spans="1:7">
      <c r="A108" s="34"/>
      <c r="B108" s="31">
        <v>1</v>
      </c>
      <c r="C108" s="49" t="s">
        <v>138</v>
      </c>
      <c r="D108" s="32"/>
      <c r="E108" s="32"/>
      <c r="F108" s="33"/>
      <c r="G108" s="33"/>
    </row>
    <row r="109" spans="1:7">
      <c r="A109" s="34"/>
      <c r="B109" s="31">
        <v>1</v>
      </c>
      <c r="C109" s="49" t="s">
        <v>139</v>
      </c>
      <c r="D109" s="32"/>
      <c r="E109" s="32"/>
      <c r="F109" s="33"/>
      <c r="G109" s="33"/>
    </row>
    <row r="110" spans="1:7">
      <c r="A110" s="34"/>
      <c r="B110" s="31">
        <v>4</v>
      </c>
      <c r="C110" s="4" t="s">
        <v>252</v>
      </c>
      <c r="D110" s="32"/>
      <c r="E110" s="32"/>
      <c r="F110" s="33"/>
      <c r="G110" s="33"/>
    </row>
    <row r="111" spans="1:7" ht="15.75">
      <c r="A111" s="34"/>
      <c r="B111" s="60">
        <f>SUM(B86:B110)</f>
        <v>30</v>
      </c>
      <c r="C111" s="4"/>
      <c r="D111" s="32"/>
      <c r="E111" s="32"/>
      <c r="F111" s="33"/>
      <c r="G111" s="33"/>
    </row>
    <row r="112" spans="1:7" ht="15.75">
      <c r="A112" s="34"/>
      <c r="B112" s="59"/>
      <c r="C112" s="32"/>
      <c r="D112" s="32"/>
      <c r="E112" s="32"/>
      <c r="F112" s="33"/>
      <c r="G112" s="33"/>
    </row>
    <row r="113" spans="1:7" ht="15.75">
      <c r="A113" s="34"/>
      <c r="B113" s="60"/>
      <c r="C113" s="60" t="s">
        <v>238</v>
      </c>
      <c r="D113" s="32"/>
      <c r="E113" s="32"/>
      <c r="F113" s="33"/>
      <c r="G113" s="33"/>
    </row>
    <row r="114" spans="1:7" ht="15.75">
      <c r="A114" s="34"/>
      <c r="B114" s="47" t="s">
        <v>132</v>
      </c>
      <c r="C114" s="47" t="s">
        <v>133</v>
      </c>
      <c r="D114" s="32"/>
      <c r="E114" s="32"/>
      <c r="F114" s="33"/>
      <c r="G114" s="33"/>
    </row>
    <row r="115" spans="1:7">
      <c r="A115" s="34"/>
      <c r="B115" s="50">
        <v>1</v>
      </c>
      <c r="C115" s="49" t="s">
        <v>141</v>
      </c>
      <c r="D115" s="32"/>
      <c r="E115" s="32"/>
      <c r="F115" s="33"/>
      <c r="G115" s="33"/>
    </row>
    <row r="116" spans="1:7">
      <c r="A116" s="34"/>
      <c r="B116" s="31">
        <v>1</v>
      </c>
      <c r="C116" s="49" t="s">
        <v>253</v>
      </c>
      <c r="D116" s="32"/>
      <c r="E116" s="32"/>
      <c r="F116" s="33"/>
      <c r="G116" s="33"/>
    </row>
    <row r="117" spans="1:7">
      <c r="A117" s="34"/>
      <c r="B117" s="50">
        <v>1</v>
      </c>
      <c r="C117" s="49" t="s">
        <v>157</v>
      </c>
      <c r="D117" s="32"/>
      <c r="E117" s="32"/>
      <c r="F117" s="33"/>
      <c r="G117" s="33"/>
    </row>
    <row r="118" spans="1:7">
      <c r="A118" s="34"/>
      <c r="B118" s="50">
        <v>1</v>
      </c>
      <c r="C118" s="49" t="s">
        <v>159</v>
      </c>
      <c r="D118" s="32"/>
      <c r="E118" s="32"/>
      <c r="F118" s="33"/>
      <c r="G118" s="33"/>
    </row>
    <row r="119" spans="1:7">
      <c r="A119" s="34"/>
      <c r="B119" s="50">
        <v>1</v>
      </c>
      <c r="C119" s="49" t="s">
        <v>163</v>
      </c>
      <c r="D119" s="32"/>
      <c r="E119" s="32"/>
      <c r="F119" s="33"/>
      <c r="G119" s="33"/>
    </row>
    <row r="120" spans="1:7">
      <c r="A120" s="34"/>
      <c r="B120" s="50">
        <v>1</v>
      </c>
      <c r="C120" s="49" t="s">
        <v>164</v>
      </c>
      <c r="D120" s="32"/>
      <c r="E120" s="32"/>
      <c r="F120" s="33"/>
      <c r="G120" s="33"/>
    </row>
    <row r="121" spans="1:7">
      <c r="A121" s="34"/>
      <c r="B121" s="50">
        <v>4</v>
      </c>
      <c r="C121" s="49" t="s">
        <v>166</v>
      </c>
      <c r="D121" s="32"/>
      <c r="E121" s="32"/>
      <c r="F121" s="33"/>
      <c r="G121" s="33"/>
    </row>
    <row r="122" spans="1:7">
      <c r="A122" s="34"/>
      <c r="B122" s="50">
        <v>1</v>
      </c>
      <c r="C122" s="49" t="s">
        <v>170</v>
      </c>
      <c r="D122" s="32"/>
      <c r="E122" s="32"/>
      <c r="F122" s="33"/>
      <c r="G122" s="33"/>
    </row>
    <row r="123" spans="1:7">
      <c r="A123" s="34"/>
      <c r="B123" s="50">
        <v>2</v>
      </c>
      <c r="C123" s="49" t="s">
        <v>171</v>
      </c>
      <c r="D123" s="32"/>
      <c r="E123" s="32"/>
      <c r="F123" s="33"/>
      <c r="G123" s="33"/>
    </row>
    <row r="124" spans="1:7">
      <c r="A124" s="34"/>
      <c r="B124" s="50">
        <v>1</v>
      </c>
      <c r="C124" s="49" t="s">
        <v>146</v>
      </c>
      <c r="D124" s="32"/>
      <c r="E124" s="32"/>
      <c r="F124" s="33"/>
      <c r="G124" s="33"/>
    </row>
    <row r="125" spans="1:7">
      <c r="A125" s="34"/>
      <c r="B125" s="50">
        <v>1</v>
      </c>
      <c r="C125" s="49" t="s">
        <v>147</v>
      </c>
      <c r="D125" s="32"/>
      <c r="E125" s="32"/>
      <c r="F125" s="33"/>
      <c r="G125" s="33"/>
    </row>
    <row r="126" spans="1:7">
      <c r="A126" s="34"/>
      <c r="B126" s="28">
        <v>2</v>
      </c>
      <c r="C126" s="49" t="s">
        <v>154</v>
      </c>
      <c r="D126" s="32"/>
      <c r="E126" s="32"/>
      <c r="F126" s="33"/>
      <c r="G126" s="33"/>
    </row>
    <row r="127" spans="1:7">
      <c r="A127" s="34"/>
      <c r="B127" s="50">
        <v>1</v>
      </c>
      <c r="C127" s="49" t="s">
        <v>155</v>
      </c>
      <c r="D127" s="32"/>
      <c r="E127" s="32"/>
      <c r="F127" s="33"/>
      <c r="G127" s="33"/>
    </row>
    <row r="128" spans="1:7">
      <c r="A128" s="34"/>
      <c r="B128" s="50">
        <v>1</v>
      </c>
      <c r="C128" s="49" t="s">
        <v>165</v>
      </c>
      <c r="D128" s="32"/>
      <c r="E128" s="32"/>
      <c r="F128" s="33"/>
      <c r="G128" s="33"/>
    </row>
    <row r="129" spans="1:7">
      <c r="A129" s="34"/>
      <c r="B129" s="50">
        <v>1</v>
      </c>
      <c r="C129" s="4" t="s">
        <v>254</v>
      </c>
      <c r="D129" s="32"/>
      <c r="E129" s="32"/>
      <c r="F129" s="33"/>
      <c r="G129" s="33"/>
    </row>
    <row r="130" spans="1:7">
      <c r="B130" s="50">
        <v>4</v>
      </c>
      <c r="C130" s="49" t="s">
        <v>168</v>
      </c>
    </row>
    <row r="131" spans="1:7">
      <c r="B131" s="50">
        <v>7</v>
      </c>
      <c r="C131" s="49" t="s">
        <v>255</v>
      </c>
    </row>
    <row r="132" spans="1:7" ht="15.75">
      <c r="B132" s="47">
        <f>SUM(B115:B131)</f>
        <v>31</v>
      </c>
      <c r="C132" s="102"/>
    </row>
    <row r="133" spans="1:7" ht="15.75">
      <c r="B133" s="47"/>
      <c r="C133" s="102"/>
    </row>
    <row r="134" spans="1:7">
      <c r="B134" s="31">
        <v>1</v>
      </c>
      <c r="C134" s="4" t="s">
        <v>172</v>
      </c>
    </row>
    <row r="135" spans="1:7">
      <c r="B135" s="31">
        <v>1</v>
      </c>
      <c r="C135" s="4" t="s">
        <v>173</v>
      </c>
    </row>
    <row r="136" spans="1:7">
      <c r="B136" s="31">
        <v>1</v>
      </c>
      <c r="C136" s="4" t="s">
        <v>174</v>
      </c>
    </row>
    <row r="137" spans="1:7">
      <c r="B137" s="31"/>
      <c r="C137" s="4"/>
    </row>
    <row r="138" spans="1:7">
      <c r="B138" s="31"/>
      <c r="C138" s="4"/>
    </row>
    <row r="144" spans="1:7" ht="18">
      <c r="B144" s="51"/>
      <c r="C144"/>
    </row>
    <row r="145" spans="2:3" ht="18">
      <c r="B145" s="86" t="s">
        <v>281</v>
      </c>
      <c r="C145" s="87" t="s">
        <v>282</v>
      </c>
    </row>
    <row r="146" spans="2:3" ht="18">
      <c r="B146" s="88"/>
      <c r="C146" s="87" t="s">
        <v>283</v>
      </c>
    </row>
    <row r="147" spans="2:3" ht="18">
      <c r="B147" s="88"/>
      <c r="C147" s="87" t="s">
        <v>284</v>
      </c>
    </row>
    <row r="148" spans="2:3" ht="18">
      <c r="B148" s="88"/>
      <c r="C148" s="87" t="s">
        <v>285</v>
      </c>
    </row>
    <row r="149" spans="2:3" ht="18">
      <c r="B149" s="88"/>
      <c r="C149" s="87" t="s">
        <v>286</v>
      </c>
    </row>
    <row r="150" spans="2:3" ht="18">
      <c r="B150" s="88"/>
      <c r="C150" s="87"/>
    </row>
    <row r="151" spans="2:3" ht="18">
      <c r="B151" s="89" t="s">
        <v>264</v>
      </c>
      <c r="C151" s="90" t="s">
        <v>287</v>
      </c>
    </row>
    <row r="152" spans="2:3" ht="18">
      <c r="B152" s="89"/>
      <c r="C152" s="90" t="s">
        <v>288</v>
      </c>
    </row>
    <row r="153" spans="2:3" ht="18">
      <c r="B153" s="89"/>
      <c r="C153" s="90" t="s">
        <v>289</v>
      </c>
    </row>
    <row r="154" spans="2:3" ht="18">
      <c r="B154" s="84"/>
      <c r="C154" s="85"/>
    </row>
    <row r="155" spans="2:3" ht="18">
      <c r="B155" s="84"/>
      <c r="C155" s="85"/>
    </row>
    <row r="156" spans="2:3" ht="15.75">
      <c r="B156"/>
      <c r="C156" s="1"/>
    </row>
    <row r="157" spans="2:3">
      <c r="B157" s="1"/>
      <c r="C157" s="1"/>
    </row>
    <row r="158" spans="2:3">
      <c r="B158" s="1"/>
      <c r="C158" s="1"/>
    </row>
    <row r="159" spans="2:3" ht="15.75" thickBot="1">
      <c r="B159" s="2" t="s">
        <v>277</v>
      </c>
      <c r="C159" s="55"/>
    </row>
    <row r="160" spans="2:3" ht="15.75">
      <c r="B160"/>
      <c r="C160"/>
    </row>
    <row r="161" spans="2:3" ht="15.75">
      <c r="B161"/>
      <c r="C161"/>
    </row>
    <row r="162" spans="2:3" ht="15.75" thickBot="1">
      <c r="B162" s="2" t="s">
        <v>280</v>
      </c>
      <c r="C162" s="55"/>
    </row>
    <row r="163" spans="2:3" ht="15.75">
      <c r="B163"/>
      <c r="C163"/>
    </row>
    <row r="164" spans="2:3" ht="15.75">
      <c r="B164"/>
      <c r="C164"/>
    </row>
    <row r="165" spans="2:3" ht="15.75" thickBot="1">
      <c r="B165" s="2" t="s">
        <v>278</v>
      </c>
      <c r="C165" s="55"/>
    </row>
    <row r="166" spans="2:3" ht="15.75">
      <c r="B166"/>
      <c r="C166"/>
    </row>
    <row r="167" spans="2:3" ht="15.75">
      <c r="B167"/>
      <c r="C167"/>
    </row>
    <row r="168" spans="2:3" ht="15.75" thickBot="1">
      <c r="B168" s="2" t="s">
        <v>279</v>
      </c>
      <c r="C168" s="55"/>
    </row>
    <row r="169" spans="2:3" ht="15.75">
      <c r="B169"/>
      <c r="C169"/>
    </row>
    <row r="170" spans="2:3" ht="15.75">
      <c r="B170"/>
      <c r="C170"/>
    </row>
    <row r="171" spans="2:3" ht="15.75" thickBot="1">
      <c r="B171" s="2" t="s">
        <v>231</v>
      </c>
      <c r="C171" s="55"/>
    </row>
    <row r="172" spans="2:3" ht="15.75">
      <c r="B172"/>
      <c r="C172"/>
    </row>
  </sheetData>
  <mergeCells count="8">
    <mergeCell ref="N8:O9"/>
    <mergeCell ref="B70:C70"/>
    <mergeCell ref="C2:C3"/>
    <mergeCell ref="D2:E2"/>
    <mergeCell ref="C4:C5"/>
    <mergeCell ref="D4:E4"/>
    <mergeCell ref="D5:E5"/>
    <mergeCell ref="A11:B11"/>
  </mergeCells>
  <phoneticPr fontId="7" type="noConversion"/>
  <pageMargins left="0.7" right="0.7" top="0.75" bottom="0.75" header="0.3" footer="0.3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ACERO</vt:lpstr>
      <vt:lpstr>TITANIO</vt:lpstr>
      <vt:lpstr>ACERO!Área_de_impresión</vt:lpstr>
      <vt:lpstr>TITANIO!Área_de_impresión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2022-08-08T21:18:40Z</cp:lastPrinted>
  <dcterms:created xsi:type="dcterms:W3CDTF">2022-07-07T19:48:43Z</dcterms:created>
  <dcterms:modified xsi:type="dcterms:W3CDTF">2024-04-03T23:55:50Z</dcterms:modified>
</cp:coreProperties>
</file>