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\\Ortomax-01\archivos compartidos ortomax bodega\TRAZABILIDAD BODEGA JAIRO PINEDA AGO2022\EQUIPOS BODEGA\"/>
    </mc:Choice>
  </mc:AlternateContent>
  <xr:revisionPtr revIDLastSave="0" documentId="13_ncr:1_{01F60654-0840-436F-A34F-9E7603C34C32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JAIRO" sheetId="1" r:id="rId1"/>
  </sheets>
  <definedNames>
    <definedName name="_xlnm.Print_Area" localSheetId="0">JAIRO!$A$8:$G$79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1" l="1"/>
  <c r="G31" i="1"/>
  <c r="D32" i="1"/>
  <c r="G25" i="1"/>
  <c r="G26" i="1"/>
  <c r="G27" i="1"/>
  <c r="C7" i="1"/>
  <c r="B70" i="1"/>
  <c r="B53" i="1"/>
  <c r="G33" i="1" l="1"/>
  <c r="G29" i="1"/>
  <c r="G34" i="1" l="1"/>
  <c r="G30" i="1"/>
  <c r="G28" i="1"/>
  <c r="G36" i="1" l="1"/>
  <c r="G37" i="1" l="1"/>
  <c r="G3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<sst xmlns="http://schemas.openxmlformats.org/spreadsheetml/2006/main" count="113" uniqueCount="110">
  <si>
    <t>PRECIO UNITARIO</t>
  </si>
  <si>
    <t>PRECIO TOTAL</t>
  </si>
  <si>
    <t>IVA 12%</t>
  </si>
  <si>
    <t>073520400</t>
  </si>
  <si>
    <t>070440400</t>
  </si>
  <si>
    <t>070430400</t>
  </si>
  <si>
    <t>070460400</t>
  </si>
  <si>
    <t>070450400</t>
  </si>
  <si>
    <t>070470400</t>
  </si>
  <si>
    <t>071620000</t>
  </si>
  <si>
    <t>071630000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</si>
  <si>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</si>
  <si>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</si>
  <si>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</si>
  <si>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</si>
  <si>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</si>
  <si>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</si>
  <si>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</si>
  <si>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</si>
  <si>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</si>
  <si>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</si>
  <si>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CANT.</t>
  </si>
  <si>
    <t>COD. ARTICULO</t>
  </si>
  <si>
    <t xml:space="preserve">DESCRIPCION ARTICULO </t>
  </si>
  <si>
    <t>Lote</t>
  </si>
  <si>
    <t xml:space="preserve">SUBTOTAL </t>
  </si>
  <si>
    <t>TOTAL</t>
  </si>
  <si>
    <t>J200435202</t>
  </si>
  <si>
    <t>M190704501</t>
  </si>
  <si>
    <t>F200716301</t>
  </si>
  <si>
    <t>DESCARGO</t>
  </si>
  <si>
    <t>TORNILLERA 2,7MM DOS</t>
  </si>
  <si>
    <t>CLAVO ELASTICO (TEN) 3.0 *400 MM TITANIO</t>
  </si>
  <si>
    <t>VENTA -CIRUGÍA</t>
  </si>
  <si>
    <t>J2202810</t>
  </si>
  <si>
    <t>CLAVO ELASTICO (TEN) 2.0*400mm TITANIO</t>
  </si>
  <si>
    <t>J2202812</t>
  </si>
  <si>
    <t>CLAVO ELASTICO (TEN) 2.5*400mm TITANIO</t>
  </si>
  <si>
    <t>M190704601</t>
  </si>
  <si>
    <t>CLAVO ELASTICO (TEN) 3.5 *400 MM TITANIO</t>
  </si>
  <si>
    <t>M180704502</t>
  </si>
  <si>
    <t>CLAVO ELASTICO (TEN) 4.0 *400 MM TITANIO</t>
  </si>
  <si>
    <t>K180716201</t>
  </si>
  <si>
    <t>CLAVO ELASTICO (TEN) 1.5*400mm TITANIO</t>
  </si>
  <si>
    <t>BANDEJA SUPERIOR</t>
  </si>
  <si>
    <t>DOBLADORES</t>
  </si>
  <si>
    <t>INICIADOR CURVO</t>
  </si>
  <si>
    <t>INICIADOR RECTO</t>
  </si>
  <si>
    <t>GUIA DE MARTILLO</t>
  </si>
  <si>
    <t>ALICATE DE EXTRACCION PARA CLAVOS TENS</t>
  </si>
  <si>
    <t>MANGO PARA INSERCION CLAVOS TENS</t>
  </si>
  <si>
    <t>LLAVE</t>
  </si>
  <si>
    <t>IMPACTOR CLAVOS TENS</t>
  </si>
  <si>
    <t>MARTILLO</t>
  </si>
  <si>
    <t>DESPERIO</t>
  </si>
  <si>
    <t>BANDEJA INFERIOR</t>
  </si>
  <si>
    <t>LLAVE PARA CORTADOR</t>
  </si>
  <si>
    <t>CORTADOR CALIBRADO PARA CLAVOS TENS</t>
  </si>
  <si>
    <t>MARTILLO CANULADO</t>
  </si>
  <si>
    <t>BARRAS CON ROSCA</t>
  </si>
  <si>
    <t>RGLETA F TOOL</t>
  </si>
  <si>
    <t>INICIADORES EN T 2.5mm</t>
  </si>
  <si>
    <t>INICIADOR EN T 3.0mm</t>
  </si>
  <si>
    <t>INICIADOR EN T 4.0mm</t>
  </si>
  <si>
    <t>PLAYO AZUL</t>
  </si>
  <si>
    <t>BROCA 4.5mm</t>
  </si>
  <si>
    <t>BROCA 3.2mm</t>
  </si>
  <si>
    <t>BROCA 2.5mm</t>
  </si>
  <si>
    <t>GUIA DE BROCA DOBLE 3.2/4.5</t>
  </si>
  <si>
    <t>EJE DE DESTORNILLADOR PARA TAPON FINAL 2.0/2.5mm</t>
  </si>
  <si>
    <t>EJE DE DESTORNILLADOR PARA TAPON FINAL 3.0/3.5/4.0mm</t>
  </si>
  <si>
    <t>INSTRUMENTAL  CLAVOS TEENS # 2</t>
  </si>
  <si>
    <t>OBSERVACIONES</t>
  </si>
  <si>
    <t>TAPON PARA CLAVO TEN 2.0/2.5</t>
  </si>
  <si>
    <t>TAPON PARA CLAVO TEN 2.0/3.5/4.0</t>
  </si>
  <si>
    <t>b2200740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</si>
  <si>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</si>
  <si>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</si>
  <si>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</si>
  <si>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</si>
  <si>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</si>
  <si>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</si>
  <si>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JUNTA DE BENEFICENCIA DE GUAYAQUIL</t>
  </si>
  <si>
    <t>0990967946001</t>
  </si>
  <si>
    <t>INSTITUCION/CLINICA/HOSPITAL</t>
  </si>
  <si>
    <t>HOSPITAL  LUIS VERNAZA</t>
  </si>
  <si>
    <t>NOTA</t>
  </si>
  <si>
    <t xml:space="preserve">JPC </t>
  </si>
  <si>
    <t>LOJA Y ESCOBEDO</t>
  </si>
  <si>
    <t xml:space="preserve">10:00AM </t>
  </si>
  <si>
    <t xml:space="preserve">DR. MORENO </t>
  </si>
  <si>
    <t>ANDRADE ALCIVAR  GENESIS</t>
  </si>
  <si>
    <t xml:space="preserve">TIPO DE SEGURO </t>
  </si>
  <si>
    <t>MSP</t>
  </si>
  <si>
    <t xml:space="preserve">IDENTIFICACION DEL PACIENTE 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</si>
  <si>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</si>
  <si>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</si>
  <si>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</si>
  <si>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</si>
  <si>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</si>
  <si>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</si>
  <si>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</si>
  <si>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</si>
  <si>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</si>
  <si>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</si>
  <si>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</si>
  <si>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</si>
  <si>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</si>
  <si>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CANTIDAD</t>
  </si>
  <si>
    <t>DESCRIPCION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</si>
</sst>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_ &quot;$&quot;* #,##0.00_ ;_ &quot;$&quot;* \-#,##0.00_ ;_ &quot;$&quot;* &quot;-&quot;??_ ;_ @_ "/>
    <numFmt numFmtId="166" formatCode="&quot;$&quot;#,##0.00"/>
    <numFmt numFmtId="167" formatCode="[$-F800]dddd\,\ mmmm\ dd\,\ yyyy"/>
    <numFmt numFmtId="168" formatCode="[$-C0A]d\ &quot;de&quot;\ mmmm\ &quot;de&quot;\ yyyy;@"/>
  </numFmts>
  <fonts count="2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u/>
      <sz val="14"/>
      <name val="Arial"/>
      <family val="2"/>
    </font>
    <font>
      <sz val="8"/>
      <name val="Calibri"/>
      <family val="2"/>
      <scheme val="minor"/>
    </font>
    <font>
      <sz val="14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88">
    <xf numFmtId="0" fontId="0" fillId="0" borderId="0" xfId="0"/>
    <xf numFmtId="0" fontId="3" fillId="0" borderId="0" xfId="1" applyFont="1"/>
    <xf numFmtId="0" fontId="3" fillId="0" borderId="0" xfId="1" applyFont="1" applyAlignment="1">
      <alignment horizontal="left"/>
    </xf>
    <xf numFmtId="0" fontId="3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1" xfId="1" applyFont="1" applyBorder="1" applyAlignment="1">
      <alignment wrapText="1"/>
    </xf>
    <xf numFmtId="49" fontId="4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2" fillId="0" borderId="1" xfId="1" applyFont="1" applyBorder="1" applyAlignment="1">
      <alignment horizontal="center"/>
    </xf>
    <xf numFmtId="0" fontId="3" fillId="0" borderId="1" xfId="1" applyFont="1" applyBorder="1" applyAlignment="1">
      <alignment horizontal="left"/>
    </xf>
    <xf numFmtId="0" fontId="3" fillId="0" borderId="0" xfId="1" applyFont="1" applyAlignment="1">
      <alignment wrapText="1"/>
    </xf>
    <xf numFmtId="0" fontId="2" fillId="0" borderId="0" xfId="1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wrapText="1"/>
    </xf>
    <xf numFmtId="0" fontId="4" fillId="0" borderId="0" xfId="0" applyFont="1"/>
    <xf numFmtId="0" fontId="7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 applyProtection="1">
      <alignment horizontal="center" vertical="center" wrapText="1" readingOrder="1"/>
      <protection locked="0"/>
    </xf>
    <xf numFmtId="164" fontId="3" fillId="0" borderId="0" xfId="2" applyFont="1" applyBorder="1"/>
    <xf numFmtId="0" fontId="3" fillId="0" borderId="1" xfId="1" applyFont="1" applyBorder="1" applyAlignment="1">
      <alignment horizontal="center" wrapText="1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8" fillId="0" borderId="0" xfId="1" applyFont="1"/>
    <xf numFmtId="0" fontId="12" fillId="0" borderId="0" xfId="0" applyFont="1" applyAlignment="1">
      <alignment horizontal="center" vertical="center"/>
    </xf>
    <xf numFmtId="0" fontId="9" fillId="3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0" xfId="0" applyNumberFormat="1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0" fillId="0" borderId="1" xfId="0" applyNumberFormat="1" applyFont="1" applyBorder="1" applyAlignment="1">
      <alignment vertical="center"/>
    </xf>
    <xf numFmtId="20" fontId="10" fillId="0" borderId="0" xfId="0" applyNumberFormat="1" applyFont="1" applyAlignment="1">
      <alignment vertical="center"/>
    </xf>
    <xf numFmtId="0" fontId="4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1" fillId="0" borderId="0" xfId="0" applyFont="1" applyAlignment="1">
      <alignment horizontal="left" vertical="center"/>
    </xf>
    <xf numFmtId="166" fontId="3" fillId="0" borderId="1" xfId="2" applyNumberFormat="1" applyFont="1" applyFill="1" applyBorder="1"/>
    <xf numFmtId="166" fontId="3" fillId="0" borderId="1" xfId="2" applyNumberFormat="1" applyFont="1" applyBorder="1"/>
    <xf numFmtId="166" fontId="2" fillId="0" borderId="1" xfId="3" applyNumberFormat="1" applyFont="1" applyBorder="1" applyAlignment="1"/>
    <xf numFmtId="167" fontId="10" fillId="0" borderId="1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/>
    </xf>
    <xf numFmtId="0" fontId="8" fillId="0" borderId="0" xfId="1" applyFont="1" applyAlignment="1">
      <alignment horizontal="center"/>
    </xf>
    <xf numFmtId="0" fontId="17" fillId="0" borderId="0" xfId="0" applyFont="1"/>
    <xf numFmtId="0" fontId="17" fillId="0" borderId="0" xfId="0" applyFont="1" applyAlignment="1">
      <alignment horizontal="left"/>
    </xf>
    <xf numFmtId="0" fontId="17" fillId="0" borderId="0" xfId="0" applyFont="1" applyAlignment="1">
      <alignment wrapText="1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19" fillId="0" borderId="8" xfId="0" applyFont="1" applyBorder="1" applyAlignment="1">
      <alignment vertical="center" wrapText="1"/>
    </xf>
    <xf numFmtId="0" fontId="20" fillId="0" borderId="13" xfId="0" applyFont="1" applyBorder="1" applyAlignment="1">
      <alignment vertical="center" wrapText="1"/>
    </xf>
    <xf numFmtId="0" fontId="8" fillId="0" borderId="14" xfId="1" applyFont="1" applyBorder="1"/>
    <xf numFmtId="0" fontId="8" fillId="0" borderId="15" xfId="1" applyFont="1" applyBorder="1"/>
    <xf numFmtId="168" fontId="10" fillId="0" borderId="1" xfId="0" applyNumberFormat="1" applyFont="1" applyBorder="1" applyAlignment="1">
      <alignment horizontal="left" vertical="center"/>
    </xf>
    <xf numFmtId="0" fontId="22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49" fontId="10" fillId="0" borderId="1" xfId="0" applyNumberFormat="1" applyFont="1" applyBorder="1" applyAlignment="1">
      <alignment horizontal="left" vertical="center"/>
    </xf>
    <xf numFmtId="49" fontId="10" fillId="2" borderId="1" xfId="0" applyNumberFormat="1" applyFont="1" applyFill="1" applyBorder="1" applyAlignment="1">
      <alignment horizontal="left" vertical="center"/>
    </xf>
    <xf numFmtId="49" fontId="22" fillId="0" borderId="1" xfId="0" applyNumberFormat="1" applyFont="1" applyBorder="1" applyAlignment="1">
      <alignment horizontal="left" vertical="center"/>
    </xf>
    <xf numFmtId="0" fontId="27" fillId="0" borderId="0" xfId="0" applyFont="1"/>
    <xf numFmtId="0" fontId="28" fillId="0" borderId="0" xfId="0" applyFont="1"/>
    <xf numFmtId="0" fontId="3" fillId="0" borderId="4" xfId="0" applyFont="1" applyBorder="1"/>
    <xf numFmtId="0" fontId="2" fillId="0" borderId="1" xfId="1" applyFont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5" fillId="4" borderId="3" xfId="0" applyFont="1" applyFill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8" fillId="2" borderId="8" xfId="0" applyFont="1" applyFill="1" applyBorder="1" applyAlignment="1">
      <alignment horizontal="left" vertical="center"/>
    </xf>
    <xf numFmtId="0" fontId="18" fillId="2" borderId="9" xfId="0" applyFont="1" applyFill="1" applyBorder="1" applyAlignment="1">
      <alignment horizontal="left" vertical="center"/>
    </xf>
    <xf numFmtId="0" fontId="2" fillId="0" borderId="7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9" fillId="0" borderId="8" xfId="0" applyFont="1" applyBorder="1" applyAlignment="1">
      <alignment horizontal="left" vertical="center" wrapText="1"/>
    </xf>
    <xf numFmtId="0" fontId="19" fillId="0" borderId="9" xfId="0" applyFont="1" applyBorder="1" applyAlignment="1">
      <alignment horizontal="left" vertical="center" wrapText="1"/>
    </xf>
    <xf numFmtId="0" fontId="21" fillId="0" borderId="14" xfId="0" applyFont="1" applyBorder="1" applyAlignment="1">
      <alignment horizontal="left" vertical="center" wrapText="1"/>
    </xf>
    <xf numFmtId="0" fontId="21" fillId="0" borderId="15" xfId="0" applyFont="1" applyBorder="1" applyAlignment="1">
      <alignment horizontal="left" vertical="center" wrapText="1"/>
    </xf>
    <xf numFmtId="0" fontId="9" fillId="3" borderId="0" xfId="0" applyFont="1" applyFill="1" applyAlignment="1">
      <alignment horizontal="left" vertical="center"/>
    </xf>
    <xf numFmtId="0" fontId="9" fillId="3" borderId="2" xfId="0" applyFont="1" applyFill="1" applyBorder="1" applyAlignment="1">
      <alignment horizontal="left" vertical="center"/>
    </xf>
    <xf numFmtId="166" fontId="2" fillId="0" borderId="1" xfId="1" applyNumberFormat="1" applyFont="1" applyBorder="1" applyAlignment="1">
      <alignment horizontal="right" wrapText="1"/>
    </xf>
    <xf numFmtId="0" fontId="7" fillId="0" borderId="1" xfId="0" applyFont="1" applyBorder="1"/>
    <xf numFmtId="0" fontId="28" fillId="0" borderId="0" xfId="0" applyFont="1" applyAlignment="1">
      <alignment horizontal="left"/>
    </xf>
    <xf numFmtId="0" fontId="28" fillId="0" borderId="0" xfId="0" applyFont="1" applyAlignment="1">
      <alignment wrapText="1"/>
    </xf>
    <xf numFmtId="0" fontId="28" fillId="0" borderId="0" xfId="1" applyFont="1" applyAlignment="1">
      <alignment horizontal="center"/>
    </xf>
    <xf numFmtId="0" fontId="28" fillId="0" borderId="0" xfId="1" applyFont="1" applyAlignment="1">
      <alignment horizontal="left"/>
    </xf>
    <xf numFmtId="0" fontId="3" fillId="0" borderId="0" xfId="0" applyFont="1" applyBorder="1"/>
    <xf numFmtId="166" fontId="2" fillId="0" borderId="16" xfId="1" applyNumberFormat="1" applyFont="1" applyBorder="1" applyAlignment="1">
      <alignment horizontal="right" wrapText="1"/>
    </xf>
  </cellXfs>
  <cellStyles count="4">
    <cellStyle name="Moneda" xfId="3" builtinId="4"/>
    <cellStyle name="Moneda 2" xfId="2" xr:uid="{00000000-0005-0000-0000-000001000000}"/>
    <cellStyle name="Normal" xfId="0" builtinId="0"/>
    <cellStyle name="Normal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F49DAD7-854F-4415-AFD2-2E639893F2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916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12"/>
  <sheetViews>
    <sheetView showGridLines="0" tabSelected="1" zoomScale="70" zoomScaleNormal="70" workbookViewId="0">
      <selection activeCell="D38" sqref="D38"/>
    </sheetView>
  </sheetViews>
  <sheetFormatPr baseColWidth="10" defaultColWidth="11.42578125" defaultRowHeight="20.100000000000001" customHeight="1" x14ac:dyDescent="0.2"/>
  <cols>
    <col min="1" max="1" width="23.28515625" style="1" bestFit="1" customWidth="1"/>
    <col min="2" max="2" width="14.5703125" style="2" customWidth="1"/>
    <col min="3" max="3" width="57.7109375" style="10" customWidth="1"/>
    <col min="4" max="4" width="23" style="10" bestFit="1" customWidth="1"/>
    <col min="5" max="5" width="19.28515625" style="10" bestFit="1" customWidth="1"/>
    <col min="6" max="6" width="17.85546875" style="1" customWidth="1"/>
    <col min="7" max="7" width="16.28515625" style="1" customWidth="1"/>
    <col min="8" max="252" width="11.42578125" style="1"/>
    <col min="253" max="253" width="13.140625" style="1" customWidth="1"/>
    <col min="254" max="254" width="15.140625" style="1" customWidth="1"/>
    <col min="255" max="255" width="39.42578125" style="1" customWidth="1"/>
    <col min="256" max="508" width="11.42578125" style="1"/>
    <col min="509" max="509" width="13.140625" style="1" customWidth="1"/>
    <col min="510" max="510" width="15.140625" style="1" customWidth="1"/>
    <col min="511" max="511" width="39.42578125" style="1" customWidth="1"/>
    <col min="512" max="764" width="11.42578125" style="1"/>
    <col min="765" max="765" width="13.140625" style="1" customWidth="1"/>
    <col min="766" max="766" width="15.140625" style="1" customWidth="1"/>
    <col min="767" max="767" width="39.42578125" style="1" customWidth="1"/>
    <col min="768" max="1020" width="11.42578125" style="1"/>
    <col min="1021" max="1021" width="13.140625" style="1" customWidth="1"/>
    <col min="1022" max="1022" width="15.140625" style="1" customWidth="1"/>
    <col min="1023" max="1023" width="39.42578125" style="1" customWidth="1"/>
    <col min="1024" max="1276" width="11.42578125" style="1"/>
    <col min="1277" max="1277" width="13.140625" style="1" customWidth="1"/>
    <col min="1278" max="1278" width="15.140625" style="1" customWidth="1"/>
    <col min="1279" max="1279" width="39.42578125" style="1" customWidth="1"/>
    <col min="1280" max="1532" width="11.42578125" style="1"/>
    <col min="1533" max="1533" width="13.140625" style="1" customWidth="1"/>
    <col min="1534" max="1534" width="15.140625" style="1" customWidth="1"/>
    <col min="1535" max="1535" width="39.42578125" style="1" customWidth="1"/>
    <col min="1536" max="1788" width="11.42578125" style="1"/>
    <col min="1789" max="1789" width="13.140625" style="1" customWidth="1"/>
    <col min="1790" max="1790" width="15.140625" style="1" customWidth="1"/>
    <col min="1791" max="1791" width="39.42578125" style="1" customWidth="1"/>
    <col min="1792" max="2044" width="11.42578125" style="1"/>
    <col min="2045" max="2045" width="13.140625" style="1" customWidth="1"/>
    <col min="2046" max="2046" width="15.140625" style="1" customWidth="1"/>
    <col min="2047" max="2047" width="39.42578125" style="1" customWidth="1"/>
    <col min="2048" max="2300" width="11.42578125" style="1"/>
    <col min="2301" max="2301" width="13.140625" style="1" customWidth="1"/>
    <col min="2302" max="2302" width="15.140625" style="1" customWidth="1"/>
    <col min="2303" max="2303" width="39.42578125" style="1" customWidth="1"/>
    <col min="2304" max="2556" width="11.42578125" style="1"/>
    <col min="2557" max="2557" width="13.140625" style="1" customWidth="1"/>
    <col min="2558" max="2558" width="15.140625" style="1" customWidth="1"/>
    <col min="2559" max="2559" width="39.42578125" style="1" customWidth="1"/>
    <col min="2560" max="2812" width="11.42578125" style="1"/>
    <col min="2813" max="2813" width="13.140625" style="1" customWidth="1"/>
    <col min="2814" max="2814" width="15.140625" style="1" customWidth="1"/>
    <col min="2815" max="2815" width="39.42578125" style="1" customWidth="1"/>
    <col min="2816" max="3068" width="11.42578125" style="1"/>
    <col min="3069" max="3069" width="13.140625" style="1" customWidth="1"/>
    <col min="3070" max="3070" width="15.140625" style="1" customWidth="1"/>
    <col min="3071" max="3071" width="39.42578125" style="1" customWidth="1"/>
    <col min="3072" max="3324" width="11.42578125" style="1"/>
    <col min="3325" max="3325" width="13.140625" style="1" customWidth="1"/>
    <col min="3326" max="3326" width="15.140625" style="1" customWidth="1"/>
    <col min="3327" max="3327" width="39.42578125" style="1" customWidth="1"/>
    <col min="3328" max="3580" width="11.42578125" style="1"/>
    <col min="3581" max="3581" width="13.140625" style="1" customWidth="1"/>
    <col min="3582" max="3582" width="15.140625" style="1" customWidth="1"/>
    <col min="3583" max="3583" width="39.42578125" style="1" customWidth="1"/>
    <col min="3584" max="3836" width="11.42578125" style="1"/>
    <col min="3837" max="3837" width="13.140625" style="1" customWidth="1"/>
    <col min="3838" max="3838" width="15.140625" style="1" customWidth="1"/>
    <col min="3839" max="3839" width="39.42578125" style="1" customWidth="1"/>
    <col min="3840" max="4092" width="11.42578125" style="1"/>
    <col min="4093" max="4093" width="13.140625" style="1" customWidth="1"/>
    <col min="4094" max="4094" width="15.140625" style="1" customWidth="1"/>
    <col min="4095" max="4095" width="39.42578125" style="1" customWidth="1"/>
    <col min="4096" max="4348" width="11.42578125" style="1"/>
    <col min="4349" max="4349" width="13.140625" style="1" customWidth="1"/>
    <col min="4350" max="4350" width="15.140625" style="1" customWidth="1"/>
    <col min="4351" max="4351" width="39.42578125" style="1" customWidth="1"/>
    <col min="4352" max="4604" width="11.42578125" style="1"/>
    <col min="4605" max="4605" width="13.140625" style="1" customWidth="1"/>
    <col min="4606" max="4606" width="15.140625" style="1" customWidth="1"/>
    <col min="4607" max="4607" width="39.42578125" style="1" customWidth="1"/>
    <col min="4608" max="4860" width="11.42578125" style="1"/>
    <col min="4861" max="4861" width="13.140625" style="1" customWidth="1"/>
    <col min="4862" max="4862" width="15.140625" style="1" customWidth="1"/>
    <col min="4863" max="4863" width="39.42578125" style="1" customWidth="1"/>
    <col min="4864" max="5116" width="11.42578125" style="1"/>
    <col min="5117" max="5117" width="13.140625" style="1" customWidth="1"/>
    <col min="5118" max="5118" width="15.140625" style="1" customWidth="1"/>
    <col min="5119" max="5119" width="39.42578125" style="1" customWidth="1"/>
    <col min="5120" max="5372" width="11.42578125" style="1"/>
    <col min="5373" max="5373" width="13.140625" style="1" customWidth="1"/>
    <col min="5374" max="5374" width="15.140625" style="1" customWidth="1"/>
    <col min="5375" max="5375" width="39.42578125" style="1" customWidth="1"/>
    <col min="5376" max="5628" width="11.42578125" style="1"/>
    <col min="5629" max="5629" width="13.140625" style="1" customWidth="1"/>
    <col min="5630" max="5630" width="15.140625" style="1" customWidth="1"/>
    <col min="5631" max="5631" width="39.42578125" style="1" customWidth="1"/>
    <col min="5632" max="5884" width="11.42578125" style="1"/>
    <col min="5885" max="5885" width="13.140625" style="1" customWidth="1"/>
    <col min="5886" max="5886" width="15.140625" style="1" customWidth="1"/>
    <col min="5887" max="5887" width="39.42578125" style="1" customWidth="1"/>
    <col min="5888" max="6140" width="11.42578125" style="1"/>
    <col min="6141" max="6141" width="13.140625" style="1" customWidth="1"/>
    <col min="6142" max="6142" width="15.140625" style="1" customWidth="1"/>
    <col min="6143" max="6143" width="39.42578125" style="1" customWidth="1"/>
    <col min="6144" max="6396" width="11.42578125" style="1"/>
    <col min="6397" max="6397" width="13.140625" style="1" customWidth="1"/>
    <col min="6398" max="6398" width="15.140625" style="1" customWidth="1"/>
    <col min="6399" max="6399" width="39.42578125" style="1" customWidth="1"/>
    <col min="6400" max="6652" width="11.42578125" style="1"/>
    <col min="6653" max="6653" width="13.140625" style="1" customWidth="1"/>
    <col min="6654" max="6654" width="15.140625" style="1" customWidth="1"/>
    <col min="6655" max="6655" width="39.42578125" style="1" customWidth="1"/>
    <col min="6656" max="6908" width="11.42578125" style="1"/>
    <col min="6909" max="6909" width="13.140625" style="1" customWidth="1"/>
    <col min="6910" max="6910" width="15.140625" style="1" customWidth="1"/>
    <col min="6911" max="6911" width="39.42578125" style="1" customWidth="1"/>
    <col min="6912" max="7164" width="11.42578125" style="1"/>
    <col min="7165" max="7165" width="13.140625" style="1" customWidth="1"/>
    <col min="7166" max="7166" width="15.140625" style="1" customWidth="1"/>
    <col min="7167" max="7167" width="39.42578125" style="1" customWidth="1"/>
    <col min="7168" max="7420" width="11.42578125" style="1"/>
    <col min="7421" max="7421" width="13.140625" style="1" customWidth="1"/>
    <col min="7422" max="7422" width="15.140625" style="1" customWidth="1"/>
    <col min="7423" max="7423" width="39.42578125" style="1" customWidth="1"/>
    <col min="7424" max="7676" width="11.42578125" style="1"/>
    <col min="7677" max="7677" width="13.140625" style="1" customWidth="1"/>
    <col min="7678" max="7678" width="15.140625" style="1" customWidth="1"/>
    <col min="7679" max="7679" width="39.42578125" style="1" customWidth="1"/>
    <col min="7680" max="7932" width="11.42578125" style="1"/>
    <col min="7933" max="7933" width="13.140625" style="1" customWidth="1"/>
    <col min="7934" max="7934" width="15.140625" style="1" customWidth="1"/>
    <col min="7935" max="7935" width="39.42578125" style="1" customWidth="1"/>
    <col min="7936" max="8188" width="11.42578125" style="1"/>
    <col min="8189" max="8189" width="13.140625" style="1" customWidth="1"/>
    <col min="8190" max="8190" width="15.140625" style="1" customWidth="1"/>
    <col min="8191" max="8191" width="39.42578125" style="1" customWidth="1"/>
    <col min="8192" max="8444" width="11.42578125" style="1"/>
    <col min="8445" max="8445" width="13.140625" style="1" customWidth="1"/>
    <col min="8446" max="8446" width="15.140625" style="1" customWidth="1"/>
    <col min="8447" max="8447" width="39.42578125" style="1" customWidth="1"/>
    <col min="8448" max="8700" width="11.42578125" style="1"/>
    <col min="8701" max="8701" width="13.140625" style="1" customWidth="1"/>
    <col min="8702" max="8702" width="15.140625" style="1" customWidth="1"/>
    <col min="8703" max="8703" width="39.42578125" style="1" customWidth="1"/>
    <col min="8704" max="8956" width="11.42578125" style="1"/>
    <col min="8957" max="8957" width="13.140625" style="1" customWidth="1"/>
    <col min="8958" max="8958" width="15.140625" style="1" customWidth="1"/>
    <col min="8959" max="8959" width="39.42578125" style="1" customWidth="1"/>
    <col min="8960" max="9212" width="11.42578125" style="1"/>
    <col min="9213" max="9213" width="13.140625" style="1" customWidth="1"/>
    <col min="9214" max="9214" width="15.140625" style="1" customWidth="1"/>
    <col min="9215" max="9215" width="39.42578125" style="1" customWidth="1"/>
    <col min="9216" max="9468" width="11.42578125" style="1"/>
    <col min="9469" max="9469" width="13.140625" style="1" customWidth="1"/>
    <col min="9470" max="9470" width="15.140625" style="1" customWidth="1"/>
    <col min="9471" max="9471" width="39.42578125" style="1" customWidth="1"/>
    <col min="9472" max="9724" width="11.42578125" style="1"/>
    <col min="9725" max="9725" width="13.140625" style="1" customWidth="1"/>
    <col min="9726" max="9726" width="15.140625" style="1" customWidth="1"/>
    <col min="9727" max="9727" width="39.42578125" style="1" customWidth="1"/>
    <col min="9728" max="9980" width="11.42578125" style="1"/>
    <col min="9981" max="9981" width="13.140625" style="1" customWidth="1"/>
    <col min="9982" max="9982" width="15.140625" style="1" customWidth="1"/>
    <col min="9983" max="9983" width="39.42578125" style="1" customWidth="1"/>
    <col min="9984" max="10236" width="11.42578125" style="1"/>
    <col min="10237" max="10237" width="13.140625" style="1" customWidth="1"/>
    <col min="10238" max="10238" width="15.140625" style="1" customWidth="1"/>
    <col min="10239" max="10239" width="39.42578125" style="1" customWidth="1"/>
    <col min="10240" max="10492" width="11.42578125" style="1"/>
    <col min="10493" max="10493" width="13.140625" style="1" customWidth="1"/>
    <col min="10494" max="10494" width="15.140625" style="1" customWidth="1"/>
    <col min="10495" max="10495" width="39.42578125" style="1" customWidth="1"/>
    <col min="10496" max="10748" width="11.42578125" style="1"/>
    <col min="10749" max="10749" width="13.140625" style="1" customWidth="1"/>
    <col min="10750" max="10750" width="15.140625" style="1" customWidth="1"/>
    <col min="10751" max="10751" width="39.42578125" style="1" customWidth="1"/>
    <col min="10752" max="11004" width="11.42578125" style="1"/>
    <col min="11005" max="11005" width="13.140625" style="1" customWidth="1"/>
    <col min="11006" max="11006" width="15.140625" style="1" customWidth="1"/>
    <col min="11007" max="11007" width="39.42578125" style="1" customWidth="1"/>
    <col min="11008" max="11260" width="11.42578125" style="1"/>
    <col min="11261" max="11261" width="13.140625" style="1" customWidth="1"/>
    <col min="11262" max="11262" width="15.140625" style="1" customWidth="1"/>
    <col min="11263" max="11263" width="39.42578125" style="1" customWidth="1"/>
    <col min="11264" max="11516" width="11.42578125" style="1"/>
    <col min="11517" max="11517" width="13.140625" style="1" customWidth="1"/>
    <col min="11518" max="11518" width="15.140625" style="1" customWidth="1"/>
    <col min="11519" max="11519" width="39.42578125" style="1" customWidth="1"/>
    <col min="11520" max="11772" width="11.42578125" style="1"/>
    <col min="11773" max="11773" width="13.140625" style="1" customWidth="1"/>
    <col min="11774" max="11774" width="15.140625" style="1" customWidth="1"/>
    <col min="11775" max="11775" width="39.42578125" style="1" customWidth="1"/>
    <col min="11776" max="12028" width="11.42578125" style="1"/>
    <col min="12029" max="12029" width="13.140625" style="1" customWidth="1"/>
    <col min="12030" max="12030" width="15.140625" style="1" customWidth="1"/>
    <col min="12031" max="12031" width="39.42578125" style="1" customWidth="1"/>
    <col min="12032" max="12284" width="11.42578125" style="1"/>
    <col min="12285" max="12285" width="13.140625" style="1" customWidth="1"/>
    <col min="12286" max="12286" width="15.140625" style="1" customWidth="1"/>
    <col min="12287" max="12287" width="39.42578125" style="1" customWidth="1"/>
    <col min="12288" max="12540" width="11.42578125" style="1"/>
    <col min="12541" max="12541" width="13.140625" style="1" customWidth="1"/>
    <col min="12542" max="12542" width="15.140625" style="1" customWidth="1"/>
    <col min="12543" max="12543" width="39.42578125" style="1" customWidth="1"/>
    <col min="12544" max="12796" width="11.42578125" style="1"/>
    <col min="12797" max="12797" width="13.140625" style="1" customWidth="1"/>
    <col min="12798" max="12798" width="15.140625" style="1" customWidth="1"/>
    <col min="12799" max="12799" width="39.42578125" style="1" customWidth="1"/>
    <col min="12800" max="13052" width="11.42578125" style="1"/>
    <col min="13053" max="13053" width="13.140625" style="1" customWidth="1"/>
    <col min="13054" max="13054" width="15.140625" style="1" customWidth="1"/>
    <col min="13055" max="13055" width="39.42578125" style="1" customWidth="1"/>
    <col min="13056" max="13308" width="11.42578125" style="1"/>
    <col min="13309" max="13309" width="13.140625" style="1" customWidth="1"/>
    <col min="13310" max="13310" width="15.140625" style="1" customWidth="1"/>
    <col min="13311" max="13311" width="39.42578125" style="1" customWidth="1"/>
    <col min="13312" max="13564" width="11.42578125" style="1"/>
    <col min="13565" max="13565" width="13.140625" style="1" customWidth="1"/>
    <col min="13566" max="13566" width="15.140625" style="1" customWidth="1"/>
    <col min="13567" max="13567" width="39.42578125" style="1" customWidth="1"/>
    <col min="13568" max="13820" width="11.42578125" style="1"/>
    <col min="13821" max="13821" width="13.140625" style="1" customWidth="1"/>
    <col min="13822" max="13822" width="15.140625" style="1" customWidth="1"/>
    <col min="13823" max="13823" width="39.42578125" style="1" customWidth="1"/>
    <col min="13824" max="14076" width="11.42578125" style="1"/>
    <col min="14077" max="14077" width="13.140625" style="1" customWidth="1"/>
    <col min="14078" max="14078" width="15.140625" style="1" customWidth="1"/>
    <col min="14079" max="14079" width="39.42578125" style="1" customWidth="1"/>
    <col min="14080" max="14332" width="11.42578125" style="1"/>
    <col min="14333" max="14333" width="13.140625" style="1" customWidth="1"/>
    <col min="14334" max="14334" width="15.140625" style="1" customWidth="1"/>
    <col min="14335" max="14335" width="39.42578125" style="1" customWidth="1"/>
    <col min="14336" max="14588" width="11.42578125" style="1"/>
    <col min="14589" max="14589" width="13.140625" style="1" customWidth="1"/>
    <col min="14590" max="14590" width="15.140625" style="1" customWidth="1"/>
    <col min="14591" max="14591" width="39.42578125" style="1" customWidth="1"/>
    <col min="14592" max="14844" width="11.42578125" style="1"/>
    <col min="14845" max="14845" width="13.140625" style="1" customWidth="1"/>
    <col min="14846" max="14846" width="15.140625" style="1" customWidth="1"/>
    <col min="14847" max="14847" width="39.42578125" style="1" customWidth="1"/>
    <col min="14848" max="15100" width="11.42578125" style="1"/>
    <col min="15101" max="15101" width="13.140625" style="1" customWidth="1"/>
    <col min="15102" max="15102" width="15.140625" style="1" customWidth="1"/>
    <col min="15103" max="15103" width="39.42578125" style="1" customWidth="1"/>
    <col min="15104" max="15356" width="11.42578125" style="1"/>
    <col min="15357" max="15357" width="13.140625" style="1" customWidth="1"/>
    <col min="15358" max="15358" width="15.140625" style="1" customWidth="1"/>
    <col min="15359" max="15359" width="39.42578125" style="1" customWidth="1"/>
    <col min="15360" max="15612" width="11.42578125" style="1"/>
    <col min="15613" max="15613" width="13.140625" style="1" customWidth="1"/>
    <col min="15614" max="15614" width="15.140625" style="1" customWidth="1"/>
    <col min="15615" max="15615" width="39.42578125" style="1" customWidth="1"/>
    <col min="15616" max="15868" width="11.42578125" style="1"/>
    <col min="15869" max="15869" width="13.140625" style="1" customWidth="1"/>
    <col min="15870" max="15870" width="15.140625" style="1" customWidth="1"/>
    <col min="15871" max="15871" width="39.42578125" style="1" customWidth="1"/>
    <col min="15872" max="16124" width="11.42578125" style="1"/>
    <col min="16125" max="16125" width="13.140625" style="1" customWidth="1"/>
    <col min="16126" max="16126" width="15.140625" style="1" customWidth="1"/>
    <col min="16127" max="16127" width="39.42578125" style="1" customWidth="1"/>
    <col min="16128" max="16384" width="11.42578125" style="1"/>
  </cols>
  <sheetData>
    <row r="1" spans="1:9" ht="20.100000000000001" customHeight="1" thickBot="1" x14ac:dyDescent="0.3">
      <c r="A1" s="45"/>
      <c r="B1" s="46"/>
      <c r="C1" s="47"/>
      <c r="D1" s="47"/>
      <c r="E1" s="47"/>
    </row>
    <row r="2" spans="1:9" ht="20.100000000000001" customHeight="1" thickBot="1" x14ac:dyDescent="0.3">
      <c r="A2" s="48"/>
      <c r="B2" s="49"/>
      <c r="C2" s="68" t="s">
        <v>76</v>
      </c>
      <c r="D2" s="70" t="s">
        <v>77</v>
      </c>
      <c r="E2" s="71"/>
    </row>
    <row r="3" spans="1:9" ht="20.100000000000001" customHeight="1" thickBot="1" x14ac:dyDescent="0.3">
      <c r="A3" s="50"/>
      <c r="B3" s="51"/>
      <c r="C3" s="69"/>
      <c r="D3" s="52" t="s">
        <v>78</v>
      </c>
      <c r="E3" s="53"/>
    </row>
    <row r="4" spans="1:9" ht="20.100000000000001" customHeight="1" thickBot="1" x14ac:dyDescent="0.3">
      <c r="A4" s="50"/>
      <c r="B4" s="51"/>
      <c r="C4" s="72" t="s">
        <v>79</v>
      </c>
      <c r="D4" s="74" t="s">
        <v>80</v>
      </c>
      <c r="E4" s="75"/>
    </row>
    <row r="5" spans="1:9" ht="20.100000000000001" customHeight="1" thickBot="1" x14ac:dyDescent="0.3">
      <c r="A5" s="54"/>
      <c r="B5" s="55"/>
      <c r="C5" s="73"/>
      <c r="D5" s="76" t="s">
        <v>81</v>
      </c>
      <c r="E5" s="77"/>
    </row>
    <row r="6" spans="1:9" ht="20.100000000000001" customHeight="1" x14ac:dyDescent="0.25">
      <c r="A6" s="26"/>
      <c r="B6" s="26"/>
      <c r="C6" s="26"/>
      <c r="D6" s="26"/>
      <c r="E6" s="26"/>
    </row>
    <row r="7" spans="1:9" ht="20.100000000000001" customHeight="1" x14ac:dyDescent="0.2">
      <c r="A7" s="28" t="s">
        <v>11</v>
      </c>
      <c r="B7" s="28"/>
      <c r="C7" s="56">
        <f ca="1">NOW()</f>
        <v>45336.735735185182</v>
      </c>
      <c r="D7" s="28" t="s">
        <v>12</v>
      </c>
      <c r="E7" s="57">
        <v>20230300116</v>
      </c>
    </row>
    <row r="8" spans="1:9" s="14" customFormat="1" ht="20.100000000000001" customHeight="1" x14ac:dyDescent="0.25">
      <c r="A8" s="17"/>
      <c r="B8" s="17"/>
      <c r="C8" s="17"/>
      <c r="D8" s="17"/>
      <c r="E8" s="17"/>
      <c r="F8" s="13"/>
    </row>
    <row r="9" spans="1:9" s="14" customFormat="1" ht="20.100000000000001" customHeight="1" x14ac:dyDescent="0.25">
      <c r="A9" s="28" t="s">
        <v>13</v>
      </c>
      <c r="B9" s="28"/>
      <c r="C9" s="58" t="s">
        <v>82</v>
      </c>
      <c r="D9" s="30" t="s">
        <v>14</v>
      </c>
      <c r="E9" s="59" t="s">
        <v>83</v>
      </c>
      <c r="F9" s="44"/>
      <c r="G9" s="44"/>
    </row>
    <row r="10" spans="1:9" s="14" customFormat="1" ht="20.100000000000001" customHeight="1" x14ac:dyDescent="0.25">
      <c r="A10" s="17"/>
      <c r="B10" s="17"/>
      <c r="C10" s="17"/>
      <c r="D10" s="17"/>
      <c r="E10" s="17"/>
      <c r="F10" s="44"/>
      <c r="G10" s="44"/>
    </row>
    <row r="11" spans="1:9" s="14" customFormat="1" ht="20.100000000000001" customHeight="1" x14ac:dyDescent="0.25">
      <c r="A11" s="78" t="s">
        <v>84</v>
      </c>
      <c r="B11" s="79"/>
      <c r="C11" s="24" t="s">
        <v>85</v>
      </c>
      <c r="D11" s="30" t="s">
        <v>86</v>
      </c>
      <c r="E11" s="60" t="s">
        <v>87</v>
      </c>
      <c r="F11" s="43"/>
      <c r="G11" s="43"/>
      <c r="H11" s="66"/>
      <c r="I11" s="66"/>
    </row>
    <row r="12" spans="1:9" s="14" customFormat="1" ht="20.100000000000001" customHeight="1" x14ac:dyDescent="0.25">
      <c r="A12" s="17"/>
      <c r="B12" s="17"/>
      <c r="C12" s="17"/>
      <c r="D12" s="17"/>
      <c r="E12" s="17"/>
      <c r="F12" s="26"/>
      <c r="G12" s="26"/>
      <c r="H12" s="66"/>
      <c r="I12" s="66"/>
    </row>
    <row r="13" spans="1:9" s="14" customFormat="1" ht="20.100000000000001" customHeight="1" x14ac:dyDescent="0.25">
      <c r="A13" s="28" t="s">
        <v>15</v>
      </c>
      <c r="B13" s="28"/>
      <c r="C13" s="25" t="s">
        <v>88</v>
      </c>
      <c r="D13" s="30" t="s">
        <v>16</v>
      </c>
      <c r="E13" s="24" t="s">
        <v>33</v>
      </c>
      <c r="F13" s="26"/>
      <c r="G13" s="26"/>
      <c r="H13" s="27"/>
      <c r="I13" s="27"/>
    </row>
    <row r="14" spans="1:9" s="14" customFormat="1" ht="20.100000000000001" customHeight="1" x14ac:dyDescent="0.25">
      <c r="A14" s="17"/>
      <c r="B14" s="17"/>
      <c r="C14" s="17"/>
      <c r="D14" s="17"/>
      <c r="E14" s="17"/>
      <c r="F14" s="29"/>
      <c r="G14" s="29"/>
      <c r="H14" s="27"/>
      <c r="I14" s="27"/>
    </row>
    <row r="15" spans="1:9" s="14" customFormat="1" ht="20.100000000000001" customHeight="1" x14ac:dyDescent="0.25">
      <c r="A15" s="28" t="s">
        <v>17</v>
      </c>
      <c r="B15" s="28"/>
      <c r="C15" s="42">
        <v>44993</v>
      </c>
      <c r="D15" s="30" t="s">
        <v>18</v>
      </c>
      <c r="E15" s="33" t="s">
        <v>89</v>
      </c>
      <c r="F15" s="17"/>
      <c r="G15" s="12"/>
      <c r="H15" s="27"/>
      <c r="I15" s="27"/>
    </row>
    <row r="16" spans="1:9" s="14" customFormat="1" ht="20.100000000000001" customHeight="1" x14ac:dyDescent="0.25">
      <c r="A16" s="17"/>
      <c r="B16" s="17"/>
      <c r="C16" s="17"/>
      <c r="D16" s="17"/>
      <c r="E16" s="17"/>
      <c r="F16" s="31"/>
      <c r="G16" s="31"/>
      <c r="H16" s="27"/>
      <c r="I16" s="27"/>
    </row>
    <row r="17" spans="1:9" s="14" customFormat="1" ht="20.100000000000001" customHeight="1" x14ac:dyDescent="0.25">
      <c r="A17" s="28" t="s">
        <v>19</v>
      </c>
      <c r="B17" s="28"/>
      <c r="C17" s="24" t="s">
        <v>90</v>
      </c>
      <c r="D17" s="18"/>
      <c r="E17" s="36"/>
      <c r="F17" s="17"/>
      <c r="G17" s="12"/>
      <c r="H17" s="27"/>
      <c r="I17" s="27"/>
    </row>
    <row r="18" spans="1:9" s="14" customFormat="1" ht="20.100000000000001" customHeight="1" x14ac:dyDescent="0.25">
      <c r="A18" s="17"/>
      <c r="B18" s="17"/>
      <c r="C18" s="17"/>
      <c r="D18" s="17"/>
      <c r="E18" s="17"/>
      <c r="F18" s="18"/>
      <c r="G18" s="18"/>
      <c r="H18" s="27"/>
      <c r="I18" s="27"/>
    </row>
    <row r="19" spans="1:9" s="14" customFormat="1" ht="20.100000000000001" customHeight="1" x14ac:dyDescent="0.25">
      <c r="A19" s="28" t="s">
        <v>20</v>
      </c>
      <c r="B19" s="28"/>
      <c r="C19" s="24" t="s">
        <v>91</v>
      </c>
      <c r="D19" s="30" t="s">
        <v>92</v>
      </c>
      <c r="E19" s="33" t="s">
        <v>93</v>
      </c>
      <c r="F19" s="17"/>
      <c r="G19" s="12"/>
      <c r="H19" s="32"/>
      <c r="I19" s="32"/>
    </row>
    <row r="20" spans="1:9" s="14" customFormat="1" ht="20.100000000000001" customHeight="1" x14ac:dyDescent="0.25">
      <c r="A20" s="17"/>
      <c r="B20" s="17"/>
      <c r="C20" s="17"/>
      <c r="D20" s="17"/>
      <c r="E20" s="17"/>
      <c r="F20" s="34"/>
      <c r="G20" s="34"/>
      <c r="H20" s="32"/>
      <c r="I20" s="32"/>
    </row>
    <row r="21" spans="1:9" s="14" customFormat="1" ht="20.100000000000001" customHeight="1" x14ac:dyDescent="0.25">
      <c r="A21" s="28" t="s">
        <v>94</v>
      </c>
      <c r="B21" s="28"/>
      <c r="C21" s="61"/>
      <c r="D21" s="29"/>
      <c r="E21" s="38"/>
      <c r="F21" s="17"/>
      <c r="G21" s="16"/>
      <c r="H21" s="35"/>
      <c r="I21" s="35"/>
    </row>
    <row r="22" spans="1:9" s="14" customFormat="1" ht="20.100000000000001" customHeight="1" x14ac:dyDescent="0.2">
      <c r="A22" s="12"/>
      <c r="B22" s="19"/>
      <c r="C22" s="12"/>
      <c r="D22" s="12"/>
      <c r="E22" s="12"/>
      <c r="F22" s="12"/>
      <c r="G22" s="12"/>
      <c r="H22" s="37"/>
      <c r="I22" s="37"/>
    </row>
    <row r="23" spans="1:9" s="14" customFormat="1" ht="20.100000000000001" customHeight="1" x14ac:dyDescent="0.2">
      <c r="A23" s="67" t="s">
        <v>31</v>
      </c>
      <c r="B23" s="67"/>
      <c r="C23" s="67"/>
      <c r="D23" s="67"/>
      <c r="E23" s="67"/>
      <c r="F23" s="67"/>
      <c r="G23" s="67"/>
      <c r="H23" s="37"/>
      <c r="I23" s="37"/>
    </row>
    <row r="24" spans="1:9" s="14" customFormat="1" ht="30" customHeight="1" x14ac:dyDescent="0.2">
      <c r="A24" s="20" t="s">
        <v>22</v>
      </c>
      <c r="B24" s="20" t="s">
        <v>24</v>
      </c>
      <c r="C24" s="20" t="s">
        <v>23</v>
      </c>
      <c r="D24" s="20" t="s">
        <v>21</v>
      </c>
      <c r="E24" s="20" t="s">
        <v>30</v>
      </c>
      <c r="F24" s="21" t="s">
        <v>0</v>
      </c>
      <c r="G24" s="21" t="s">
        <v>1</v>
      </c>
      <c r="H24" s="37"/>
      <c r="I24" s="37"/>
    </row>
    <row r="25" spans="1:9" ht="20.100000000000001" customHeight="1" x14ac:dyDescent="0.2">
      <c r="A25" s="6" t="s">
        <v>3</v>
      </c>
      <c r="B25" s="23" t="s">
        <v>27</v>
      </c>
      <c r="C25" s="5" t="s">
        <v>43</v>
      </c>
      <c r="D25" s="3">
        <v>3</v>
      </c>
      <c r="E25" s="23"/>
      <c r="F25" s="39">
        <v>180</v>
      </c>
      <c r="G25" s="39">
        <f t="shared" ref="G25:G34" si="0">(D25*F25)</f>
        <v>540</v>
      </c>
    </row>
    <row r="26" spans="1:9" ht="20.100000000000001" customHeight="1" x14ac:dyDescent="0.2">
      <c r="A26" s="4" t="s">
        <v>5</v>
      </c>
      <c r="B26" s="23" t="s">
        <v>34</v>
      </c>
      <c r="C26" s="5" t="s">
        <v>35</v>
      </c>
      <c r="D26" s="3">
        <v>3</v>
      </c>
      <c r="E26" s="23"/>
      <c r="F26" s="39">
        <v>180</v>
      </c>
      <c r="G26" s="39">
        <f t="shared" si="0"/>
        <v>540</v>
      </c>
    </row>
    <row r="27" spans="1:9" ht="20.100000000000001" customHeight="1" x14ac:dyDescent="0.2">
      <c r="A27" s="6" t="s">
        <v>4</v>
      </c>
      <c r="B27" s="23" t="s">
        <v>36</v>
      </c>
      <c r="C27" s="5" t="s">
        <v>37</v>
      </c>
      <c r="D27" s="3">
        <v>0</v>
      </c>
      <c r="E27" s="23"/>
      <c r="F27" s="39">
        <v>180</v>
      </c>
      <c r="G27" s="39">
        <f t="shared" si="0"/>
        <v>0</v>
      </c>
    </row>
    <row r="28" spans="1:9" ht="20.100000000000001" customHeight="1" x14ac:dyDescent="0.2">
      <c r="A28" s="4" t="s">
        <v>7</v>
      </c>
      <c r="B28" s="23" t="s">
        <v>28</v>
      </c>
      <c r="C28" s="5" t="s">
        <v>32</v>
      </c>
      <c r="D28" s="3">
        <v>4</v>
      </c>
      <c r="E28" s="23"/>
      <c r="F28" s="39">
        <v>180</v>
      </c>
      <c r="G28" s="40">
        <f t="shared" si="0"/>
        <v>720</v>
      </c>
    </row>
    <row r="29" spans="1:9" ht="20.100000000000001" customHeight="1" x14ac:dyDescent="0.2">
      <c r="A29" s="6" t="s">
        <v>6</v>
      </c>
      <c r="B29" s="23" t="s">
        <v>38</v>
      </c>
      <c r="C29" s="5" t="s">
        <v>39</v>
      </c>
      <c r="D29" s="3">
        <v>2</v>
      </c>
      <c r="E29" s="23"/>
      <c r="F29" s="39">
        <v>180</v>
      </c>
      <c r="G29" s="40">
        <f t="shared" si="0"/>
        <v>360</v>
      </c>
    </row>
    <row r="30" spans="1:9" ht="20.100000000000001" customHeight="1" x14ac:dyDescent="0.2">
      <c r="A30" s="6" t="s">
        <v>8</v>
      </c>
      <c r="B30" s="23" t="s">
        <v>40</v>
      </c>
      <c r="C30" s="5" t="s">
        <v>41</v>
      </c>
      <c r="D30" s="3">
        <v>1</v>
      </c>
      <c r="E30" s="23"/>
      <c r="F30" s="39">
        <v>180</v>
      </c>
      <c r="G30" s="40">
        <f t="shared" si="0"/>
        <v>180</v>
      </c>
    </row>
    <row r="31" spans="1:9" ht="20.100000000000001" customHeight="1" x14ac:dyDescent="0.2">
      <c r="A31" s="6" t="s">
        <v>8</v>
      </c>
      <c r="B31" s="23" t="s">
        <v>75</v>
      </c>
      <c r="C31" s="5" t="s">
        <v>41</v>
      </c>
      <c r="D31" s="3">
        <v>1</v>
      </c>
      <c r="E31" s="23"/>
      <c r="F31" s="39">
        <v>180</v>
      </c>
      <c r="G31" s="40">
        <f t="shared" si="0"/>
        <v>180</v>
      </c>
    </row>
    <row r="32" spans="1:9" ht="20.100000000000001" customHeight="1" x14ac:dyDescent="0.25">
      <c r="A32" s="6"/>
      <c r="B32" s="23"/>
      <c r="C32" s="5"/>
      <c r="D32" s="8">
        <f>SUM(D25:D31)</f>
        <v>14</v>
      </c>
      <c r="E32" s="23"/>
      <c r="F32" s="39"/>
      <c r="G32" s="40"/>
    </row>
    <row r="33" spans="1:7" ht="20.100000000000001" customHeight="1" x14ac:dyDescent="0.2">
      <c r="A33" s="4" t="s">
        <v>9</v>
      </c>
      <c r="B33" s="23" t="s">
        <v>42</v>
      </c>
      <c r="C33" s="5" t="s">
        <v>73</v>
      </c>
      <c r="D33" s="3">
        <v>2</v>
      </c>
      <c r="E33" s="23"/>
      <c r="F33" s="39">
        <v>60</v>
      </c>
      <c r="G33" s="40">
        <f t="shared" si="0"/>
        <v>120</v>
      </c>
    </row>
    <row r="34" spans="1:7" ht="19.899999999999999" customHeight="1" x14ac:dyDescent="0.2">
      <c r="A34" s="4" t="s">
        <v>10</v>
      </c>
      <c r="B34" s="23" t="s">
        <v>29</v>
      </c>
      <c r="C34" s="5" t="s">
        <v>74</v>
      </c>
      <c r="D34" s="3">
        <v>4</v>
      </c>
      <c r="E34" s="23"/>
      <c r="F34" s="40">
        <v>60</v>
      </c>
      <c r="G34" s="40">
        <f t="shared" si="0"/>
        <v>240</v>
      </c>
    </row>
    <row r="35" spans="1:7" ht="19.899999999999999" customHeight="1" x14ac:dyDescent="0.25">
      <c r="A35" s="4"/>
      <c r="B35" s="23"/>
      <c r="C35" s="5"/>
      <c r="D35" s="8">
        <f>SUM(D33:D34)</f>
        <v>6</v>
      </c>
      <c r="E35" s="23"/>
      <c r="F35" s="40"/>
      <c r="G35" s="40"/>
    </row>
    <row r="36" spans="1:7" ht="15.75" x14ac:dyDescent="0.25">
      <c r="B36" s="7"/>
      <c r="F36" s="87" t="s">
        <v>25</v>
      </c>
      <c r="G36" s="41">
        <f>SUM(G25:G34)</f>
        <v>2880</v>
      </c>
    </row>
    <row r="37" spans="1:7" ht="15.75" x14ac:dyDescent="0.25">
      <c r="B37" s="7"/>
      <c r="F37" s="80" t="s">
        <v>2</v>
      </c>
      <c r="G37" s="41">
        <f>+G36*0.12</f>
        <v>345.59999999999997</v>
      </c>
    </row>
    <row r="38" spans="1:7" ht="15.75" x14ac:dyDescent="0.25">
      <c r="B38" s="7"/>
      <c r="F38" s="80" t="s">
        <v>26</v>
      </c>
      <c r="G38" s="41">
        <f>+G36+G37</f>
        <v>3225.6</v>
      </c>
    </row>
    <row r="39" spans="1:7" ht="15" x14ac:dyDescent="0.2">
      <c r="B39" s="7"/>
      <c r="F39" s="22"/>
      <c r="G39" s="22"/>
    </row>
    <row r="40" spans="1:7" ht="20.100000000000001" customHeight="1" x14ac:dyDescent="0.25">
      <c r="B40" s="65" t="s">
        <v>71</v>
      </c>
      <c r="C40" s="65"/>
      <c r="D40" s="11"/>
      <c r="E40" s="11"/>
    </row>
    <row r="41" spans="1:7" ht="20.100000000000001" customHeight="1" x14ac:dyDescent="0.25">
      <c r="B41" s="8" t="s">
        <v>108</v>
      </c>
      <c r="C41" s="8" t="s">
        <v>109</v>
      </c>
      <c r="D41" s="11"/>
      <c r="E41" s="11"/>
    </row>
    <row r="42" spans="1:7" ht="20.100000000000001" customHeight="1" x14ac:dyDescent="0.25">
      <c r="B42" s="8"/>
      <c r="C42" s="8" t="s">
        <v>44</v>
      </c>
      <c r="D42" s="11"/>
      <c r="E42" s="11"/>
    </row>
    <row r="43" spans="1:7" ht="20.100000000000001" customHeight="1" x14ac:dyDescent="0.2">
      <c r="B43" s="3">
        <v>2</v>
      </c>
      <c r="C43" s="9" t="s">
        <v>45</v>
      </c>
      <c r="D43" s="2"/>
      <c r="E43" s="2"/>
    </row>
    <row r="44" spans="1:7" ht="20.100000000000001" customHeight="1" x14ac:dyDescent="0.2">
      <c r="B44" s="3">
        <v>1</v>
      </c>
      <c r="C44" s="9" t="s">
        <v>46</v>
      </c>
      <c r="D44" s="2"/>
      <c r="E44" s="2"/>
    </row>
    <row r="45" spans="1:7" ht="20.100000000000001" customHeight="1" x14ac:dyDescent="0.2">
      <c r="B45" s="3">
        <v>1</v>
      </c>
      <c r="C45" s="9" t="s">
        <v>47</v>
      </c>
      <c r="D45" s="2"/>
      <c r="E45" s="2"/>
    </row>
    <row r="46" spans="1:7" ht="20.100000000000001" customHeight="1" x14ac:dyDescent="0.2">
      <c r="B46" s="3">
        <v>1</v>
      </c>
      <c r="C46" s="9" t="s">
        <v>48</v>
      </c>
      <c r="D46" s="2"/>
      <c r="E46" s="2"/>
    </row>
    <row r="47" spans="1:7" ht="20.100000000000001" customHeight="1" x14ac:dyDescent="0.2">
      <c r="B47" s="3">
        <v>1</v>
      </c>
      <c r="C47" s="9" t="s">
        <v>49</v>
      </c>
      <c r="D47" s="2"/>
      <c r="E47" s="2"/>
    </row>
    <row r="48" spans="1:7" ht="20.100000000000001" customHeight="1" x14ac:dyDescent="0.2">
      <c r="B48" s="3">
        <v>1</v>
      </c>
      <c r="C48" s="9" t="s">
        <v>50</v>
      </c>
      <c r="D48" s="2"/>
      <c r="E48" s="2"/>
    </row>
    <row r="49" spans="2:5" ht="20.100000000000001" customHeight="1" x14ac:dyDescent="0.2">
      <c r="B49" s="3">
        <v>1</v>
      </c>
      <c r="C49" s="9" t="s">
        <v>51</v>
      </c>
      <c r="D49" s="2"/>
      <c r="E49" s="2"/>
    </row>
    <row r="50" spans="2:5" ht="20.100000000000001" customHeight="1" x14ac:dyDescent="0.2">
      <c r="B50" s="3">
        <v>1</v>
      </c>
      <c r="C50" s="9" t="s">
        <v>52</v>
      </c>
      <c r="D50" s="2"/>
      <c r="E50" s="2"/>
    </row>
    <row r="51" spans="2:5" ht="20.100000000000001" customHeight="1" x14ac:dyDescent="0.2">
      <c r="B51" s="3">
        <v>1</v>
      </c>
      <c r="C51" s="9" t="s">
        <v>53</v>
      </c>
      <c r="D51" s="2"/>
      <c r="E51" s="2"/>
    </row>
    <row r="52" spans="2:5" ht="20.100000000000001" customHeight="1" x14ac:dyDescent="0.2">
      <c r="B52" s="3">
        <v>1</v>
      </c>
      <c r="C52" s="9" t="s">
        <v>54</v>
      </c>
      <c r="D52" s="2"/>
      <c r="E52" s="2"/>
    </row>
    <row r="53" spans="2:5" ht="20.100000000000001" customHeight="1" x14ac:dyDescent="0.25">
      <c r="B53" s="8">
        <f>SUM(B43:B52)</f>
        <v>11</v>
      </c>
      <c r="C53" s="9"/>
      <c r="D53" s="11"/>
      <c r="E53" s="11"/>
    </row>
    <row r="54" spans="2:5" ht="20.100000000000001" customHeight="1" x14ac:dyDescent="0.25">
      <c r="B54" s="3"/>
      <c r="C54" s="8" t="s">
        <v>55</v>
      </c>
      <c r="D54" s="2"/>
      <c r="E54" s="2"/>
    </row>
    <row r="55" spans="2:5" ht="20.100000000000001" customHeight="1" x14ac:dyDescent="0.2">
      <c r="B55" s="3">
        <v>1</v>
      </c>
      <c r="C55" s="9" t="s">
        <v>56</v>
      </c>
      <c r="D55" s="2"/>
      <c r="E55" s="2"/>
    </row>
    <row r="56" spans="2:5" ht="20.100000000000001" customHeight="1" x14ac:dyDescent="0.2">
      <c r="B56" s="3">
        <v>1</v>
      </c>
      <c r="C56" s="9" t="s">
        <v>57</v>
      </c>
      <c r="D56" s="2"/>
      <c r="E56" s="2"/>
    </row>
    <row r="57" spans="2:5" ht="20.100000000000001" customHeight="1" x14ac:dyDescent="0.2">
      <c r="B57" s="3">
        <v>1</v>
      </c>
      <c r="C57" s="9" t="s">
        <v>58</v>
      </c>
      <c r="D57" s="2"/>
      <c r="E57" s="2"/>
    </row>
    <row r="58" spans="2:5" ht="20.100000000000001" customHeight="1" x14ac:dyDescent="0.2">
      <c r="B58" s="3">
        <v>3</v>
      </c>
      <c r="C58" s="9" t="s">
        <v>59</v>
      </c>
      <c r="D58" s="2"/>
      <c r="E58" s="2"/>
    </row>
    <row r="59" spans="2:5" ht="20.100000000000001" customHeight="1" x14ac:dyDescent="0.2">
      <c r="B59" s="3">
        <v>1</v>
      </c>
      <c r="C59" s="9" t="s">
        <v>60</v>
      </c>
      <c r="D59" s="2"/>
      <c r="E59" s="2"/>
    </row>
    <row r="60" spans="2:5" ht="20.100000000000001" customHeight="1" x14ac:dyDescent="0.2">
      <c r="B60" s="3">
        <v>2</v>
      </c>
      <c r="C60" s="9" t="s">
        <v>61</v>
      </c>
      <c r="D60" s="2"/>
      <c r="E60" s="2"/>
    </row>
    <row r="61" spans="2:5" ht="20.100000000000001" customHeight="1" x14ac:dyDescent="0.2">
      <c r="B61" s="3">
        <v>1</v>
      </c>
      <c r="C61" s="9" t="s">
        <v>62</v>
      </c>
      <c r="D61" s="2"/>
      <c r="E61" s="2"/>
    </row>
    <row r="62" spans="2:5" ht="20.100000000000001" customHeight="1" x14ac:dyDescent="0.2">
      <c r="B62" s="3">
        <v>1</v>
      </c>
      <c r="C62" s="9" t="s">
        <v>63</v>
      </c>
    </row>
    <row r="63" spans="2:5" ht="20.100000000000001" customHeight="1" x14ac:dyDescent="0.2">
      <c r="B63" s="3">
        <v>1</v>
      </c>
      <c r="C63" s="9" t="s">
        <v>64</v>
      </c>
    </row>
    <row r="64" spans="2:5" ht="20.100000000000001" customHeight="1" x14ac:dyDescent="0.2">
      <c r="B64" s="3">
        <v>1</v>
      </c>
      <c r="C64" s="9" t="s">
        <v>65</v>
      </c>
    </row>
    <row r="65" spans="2:5" ht="20.100000000000001" customHeight="1" x14ac:dyDescent="0.2">
      <c r="B65" s="3">
        <v>1</v>
      </c>
      <c r="C65" s="9" t="s">
        <v>66</v>
      </c>
    </row>
    <row r="66" spans="2:5" ht="20.100000000000001" customHeight="1" x14ac:dyDescent="0.2">
      <c r="B66" s="3">
        <v>1</v>
      </c>
      <c r="C66" s="9" t="s">
        <v>67</v>
      </c>
    </row>
    <row r="67" spans="2:5" s="12" customFormat="1" ht="20.100000000000001" customHeight="1" x14ac:dyDescent="0.2">
      <c r="B67" s="3">
        <v>1</v>
      </c>
      <c r="C67" s="9" t="s">
        <v>68</v>
      </c>
      <c r="D67" s="19"/>
      <c r="E67" s="19"/>
    </row>
    <row r="68" spans="2:5" s="15" customFormat="1" ht="15.75" x14ac:dyDescent="0.25">
      <c r="B68" s="3">
        <v>1</v>
      </c>
      <c r="C68" s="9" t="s">
        <v>69</v>
      </c>
    </row>
    <row r="69" spans="2:5" s="15" customFormat="1" ht="15.75" x14ac:dyDescent="0.25">
      <c r="B69" s="3">
        <v>1</v>
      </c>
      <c r="C69" s="9" t="s">
        <v>70</v>
      </c>
    </row>
    <row r="70" spans="2:5" s="15" customFormat="1" ht="15.75" x14ac:dyDescent="0.25">
      <c r="B70" s="8">
        <f>SUM(B55:B69)</f>
        <v>18</v>
      </c>
      <c r="C70" s="8"/>
    </row>
    <row r="71" spans="2:5" s="15" customFormat="1" ht="15.75" x14ac:dyDescent="0.25"/>
    <row r="72" spans="2:5" s="15" customFormat="1" ht="15.75" x14ac:dyDescent="0.25">
      <c r="B72" s="81"/>
      <c r="C72" s="81"/>
    </row>
    <row r="73" spans="2:5" s="15" customFormat="1" ht="15.75" x14ac:dyDescent="0.25">
      <c r="B73" s="81"/>
      <c r="C73" s="81"/>
    </row>
    <row r="74" spans="2:5" s="15" customFormat="1" ht="15.75" x14ac:dyDescent="0.25">
      <c r="B74" s="81"/>
      <c r="C74" s="81"/>
    </row>
    <row r="75" spans="2:5" s="15" customFormat="1" ht="15.75" x14ac:dyDescent="0.25">
      <c r="B75" s="81"/>
      <c r="C75" s="81"/>
    </row>
    <row r="76" spans="2:5" s="15" customFormat="1" ht="15.75" x14ac:dyDescent="0.25">
      <c r="B76" s="81"/>
      <c r="C76" s="81"/>
    </row>
    <row r="77" spans="2:5" s="15" customFormat="1" ht="15.75" x14ac:dyDescent="0.25">
      <c r="B77" s="81"/>
      <c r="C77" s="81"/>
    </row>
    <row r="78" spans="2:5" s="15" customFormat="1" ht="15.75" x14ac:dyDescent="0.25">
      <c r="B78" s="81"/>
      <c r="C78" s="81"/>
    </row>
    <row r="79" spans="2:5" s="15" customFormat="1" ht="15.75" x14ac:dyDescent="0.25"/>
    <row r="83" spans="2:3" ht="20.100000000000001" customHeight="1" x14ac:dyDescent="0.25">
      <c r="B83" s="82" t="s">
        <v>95</v>
      </c>
      <c r="C83" s="83" t="s">
        <v>96</v>
      </c>
    </row>
    <row r="84" spans="2:3" ht="20.100000000000001" customHeight="1" x14ac:dyDescent="0.25">
      <c r="B84" s="82"/>
      <c r="C84" s="83" t="s">
        <v>97</v>
      </c>
    </row>
    <row r="85" spans="2:3" ht="20.100000000000001" customHeight="1" x14ac:dyDescent="0.25">
      <c r="B85" s="82"/>
      <c r="C85" s="83" t="s">
        <v>98</v>
      </c>
    </row>
    <row r="86" spans="2:3" ht="20.100000000000001" customHeight="1" x14ac:dyDescent="0.25">
      <c r="B86" s="82"/>
      <c r="C86" s="83" t="s">
        <v>99</v>
      </c>
    </row>
    <row r="87" spans="2:3" ht="20.100000000000001" customHeight="1" x14ac:dyDescent="0.25">
      <c r="B87" s="82"/>
      <c r="C87" s="83" t="s">
        <v>100</v>
      </c>
    </row>
    <row r="88" spans="2:3" ht="20.100000000000001" customHeight="1" x14ac:dyDescent="0.25">
      <c r="B88" s="82"/>
      <c r="C88" s="83"/>
    </row>
    <row r="89" spans="2:3" ht="20.100000000000001" customHeight="1" x14ac:dyDescent="0.25">
      <c r="B89" s="84" t="s">
        <v>86</v>
      </c>
      <c r="C89" s="85" t="s">
        <v>101</v>
      </c>
    </row>
    <row r="90" spans="2:3" ht="20.100000000000001" customHeight="1" x14ac:dyDescent="0.25">
      <c r="B90" s="84"/>
      <c r="C90" s="85" t="s">
        <v>102</v>
      </c>
    </row>
    <row r="91" spans="2:3" ht="20.100000000000001" customHeight="1" x14ac:dyDescent="0.25">
      <c r="B91" s="84"/>
      <c r="C91" s="85" t="s">
        <v>103</v>
      </c>
    </row>
    <row r="92" spans="2:3" ht="20.100000000000001" customHeight="1" x14ac:dyDescent="0.25">
      <c r="B92" s="62"/>
      <c r="C92" s="63"/>
    </row>
    <row r="93" spans="2:3" ht="20.100000000000001" customHeight="1" x14ac:dyDescent="0.25">
      <c r="B93" s="62"/>
      <c r="C93" s="63"/>
    </row>
    <row r="94" spans="2:3" ht="20.100000000000001" customHeight="1" x14ac:dyDescent="0.25">
      <c r="B94"/>
      <c r="C94" s="19"/>
    </row>
    <row r="95" spans="2:3" ht="20.100000000000001" customHeight="1" x14ac:dyDescent="0.2">
      <c r="B95" s="19"/>
      <c r="C95" s="19"/>
    </row>
    <row r="96" spans="2:3" ht="20.100000000000001" customHeight="1" x14ac:dyDescent="0.2">
      <c r="B96" s="19"/>
      <c r="C96" s="19"/>
    </row>
    <row r="97" spans="2:3" ht="20.100000000000001" customHeight="1" thickBot="1" x14ac:dyDescent="0.25">
      <c r="B97" s="12" t="s">
        <v>104</v>
      </c>
      <c r="C97" s="64"/>
    </row>
    <row r="98" spans="2:3" ht="20.100000000000001" customHeight="1" x14ac:dyDescent="0.25">
      <c r="B98"/>
      <c r="C98"/>
    </row>
    <row r="99" spans="2:3" ht="20.100000000000001" customHeight="1" x14ac:dyDescent="0.25">
      <c r="B99"/>
      <c r="C99"/>
    </row>
    <row r="100" spans="2:3" ht="20.100000000000001" customHeight="1" thickBot="1" x14ac:dyDescent="0.25">
      <c r="B100" s="12" t="s">
        <v>105</v>
      </c>
      <c r="C100" s="64"/>
    </row>
    <row r="101" spans="2:3" ht="20.100000000000001" customHeight="1" x14ac:dyDescent="0.2">
      <c r="B101" s="12"/>
      <c r="C101" s="86"/>
    </row>
    <row r="102" spans="2:3" ht="20.100000000000001" customHeight="1" x14ac:dyDescent="0.2">
      <c r="B102" s="12"/>
      <c r="C102" s="86"/>
    </row>
    <row r="103" spans="2:3" ht="20.100000000000001" customHeight="1" x14ac:dyDescent="0.25">
      <c r="B103"/>
      <c r="C103"/>
    </row>
    <row r="104" spans="2:3" ht="20.100000000000001" customHeight="1" x14ac:dyDescent="0.25">
      <c r="B104"/>
      <c r="C104"/>
    </row>
    <row r="105" spans="2:3" ht="20.100000000000001" customHeight="1" thickBot="1" x14ac:dyDescent="0.25">
      <c r="B105" s="12" t="s">
        <v>106</v>
      </c>
      <c r="C105" s="64"/>
    </row>
    <row r="106" spans="2:3" ht="20.100000000000001" customHeight="1" x14ac:dyDescent="0.25">
      <c r="B106"/>
      <c r="C106"/>
    </row>
    <row r="107" spans="2:3" ht="20.100000000000001" customHeight="1" x14ac:dyDescent="0.25">
      <c r="B107"/>
      <c r="C107"/>
    </row>
    <row r="108" spans="2:3" ht="20.100000000000001" customHeight="1" thickBot="1" x14ac:dyDescent="0.25">
      <c r="B108" s="12" t="s">
        <v>107</v>
      </c>
      <c r="C108" s="64"/>
    </row>
    <row r="109" spans="2:3" ht="20.100000000000001" customHeight="1" x14ac:dyDescent="0.25">
      <c r="B109"/>
      <c r="C109"/>
    </row>
    <row r="110" spans="2:3" ht="20.100000000000001" customHeight="1" x14ac:dyDescent="0.25">
      <c r="B110"/>
      <c r="C110"/>
    </row>
    <row r="111" spans="2:3" ht="20.100000000000001" customHeight="1" thickBot="1" x14ac:dyDescent="0.25">
      <c r="B111" s="12" t="s">
        <v>72</v>
      </c>
      <c r="C111" s="64"/>
    </row>
    <row r="112" spans="2:3" ht="20.100000000000001" customHeight="1" x14ac:dyDescent="0.25">
      <c r="B112"/>
      <c r="C112"/>
    </row>
  </sheetData>
  <mergeCells count="9">
    <mergeCell ref="B40:C40"/>
    <mergeCell ref="H11:I12"/>
    <mergeCell ref="A23:G23"/>
    <mergeCell ref="C2:C3"/>
    <mergeCell ref="D2:E2"/>
    <mergeCell ref="C4:C5"/>
    <mergeCell ref="D4:E4"/>
    <mergeCell ref="D5:E5"/>
    <mergeCell ref="A11:B11"/>
  </mergeCells>
  <phoneticPr fontId="16" type="noConversion"/>
  <pageMargins left="0.70866141732283472" right="0.70866141732283472" top="0.74803149606299213" bottom="0.74803149606299213" header="0.31496062992125984" footer="0.31496062992125984"/>
  <pageSetup paperSize="9" scale="49" fitToWidth="0" orientation="portrait" horizontalDpi="360" verticalDpi="360" r:id="rId1"/>
  <ignoredErrors>
    <ignoredError sqref="A33:A34 A27:A29" numberStoredAsText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JAIRO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ORTOMAX IMPLANTES ORTOPEDICOS</cp:lastModifiedBy>
  <cp:lastPrinted>2022-08-05T18:42:11Z</cp:lastPrinted>
  <dcterms:created xsi:type="dcterms:W3CDTF">2021-06-02T02:57:55Z</dcterms:created>
  <dcterms:modified xsi:type="dcterms:W3CDTF">2024-02-14T22:42:30Z</dcterms:modified>
</cp:coreProperties>
</file>