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Ortomax-01\archivos compartidos ortomax bodega\TRAZABILIDAD BODEGA JAIRO PINEDA AGO2022\EQUIPOS BODEGA\"/>
    </mc:Choice>
  </mc:AlternateContent>
  <xr:revisionPtr revIDLastSave="0" documentId="13_ncr:1_{3050ABEA-ACCB-44BE-92FF-7D77FD82547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3" r:id="rId1"/>
  </sheets>
  <definedNames>
    <definedName name="_xlnm.Print_Area" localSheetId="0">INQUIORT!$A$9:$G$49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3" l="1"/>
  <c r="G44" i="3"/>
  <c r="G42" i="3"/>
  <c r="G41" i="3"/>
  <c r="D50" i="3"/>
  <c r="G33" i="3"/>
  <c r="D30" i="3"/>
  <c r="D36" i="3" s="1"/>
  <c r="C7" i="3"/>
  <c r="G48" i="3"/>
  <c r="G47" i="3"/>
  <c r="G46" i="3"/>
  <c r="G39" i="3"/>
  <c r="G38" i="3"/>
  <c r="G37" i="3"/>
  <c r="G35" i="3"/>
  <c r="G34" i="3"/>
  <c r="G32" i="3"/>
  <c r="G31" i="3"/>
  <c r="G29" i="3"/>
  <c r="G28" i="3"/>
  <c r="G27" i="3"/>
  <c r="G26" i="3"/>
  <c r="G25" i="3"/>
  <c r="B79" i="3"/>
  <c r="B73" i="3"/>
  <c r="B64" i="3"/>
  <c r="D40" i="3"/>
  <c r="G51" i="3" l="1"/>
  <c r="G52" i="3" s="1"/>
  <c r="G5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<sst xmlns="http://schemas.openxmlformats.org/spreadsheetml/2006/main" count="136" uniqueCount="131">
  <si>
    <t>CANT.</t>
  </si>
  <si>
    <t>COD. ARTICULO</t>
  </si>
  <si>
    <t xml:space="preserve">DESCRIPCION ARTICULO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</si>
  <si>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</si>
  <si>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</si>
  <si>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</si>
  <si>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</si>
  <si>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</si>
  <si>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</si>
  <si>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</si>
  <si>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</si>
  <si>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</si>
  <si>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</si>
  <si>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</si>
  <si>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</si>
  <si>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PRECIO UNITARIO</t>
  </si>
  <si>
    <t>PRECIO TOTAL</t>
  </si>
  <si>
    <t>E180215501</t>
  </si>
  <si>
    <t>T021562004</t>
  </si>
  <si>
    <t>T021562006</t>
  </si>
  <si>
    <t>1603021561</t>
  </si>
  <si>
    <t>T021562008</t>
  </si>
  <si>
    <t>T021562010</t>
  </si>
  <si>
    <t>1703021561</t>
  </si>
  <si>
    <t>T021562012</t>
  </si>
  <si>
    <t>1501021561</t>
  </si>
  <si>
    <t>T021561004</t>
  </si>
  <si>
    <t>1711021561</t>
  </si>
  <si>
    <t>T021561006</t>
  </si>
  <si>
    <t>T021561010</t>
  </si>
  <si>
    <t>T021561012</t>
  </si>
  <si>
    <t>184.303</t>
  </si>
  <si>
    <t>210936961</t>
  </si>
  <si>
    <t xml:space="preserve">METRO DE ALAMBRE QUIRÚRGICO *1.5mm ACERO </t>
  </si>
  <si>
    <t>CANTIDAD</t>
  </si>
  <si>
    <t>DESCRIPCION</t>
  </si>
  <si>
    <t>BANDEJA SUPERIOR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</si>
  <si>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</si>
  <si>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</si>
  <si>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</si>
  <si>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</si>
  <si>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</si>
  <si>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</si>
  <si>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</si>
  <si>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</si>
  <si>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</si>
  <si>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</si>
  <si>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PERFORADOR NEGRO</t>
  </si>
  <si>
    <t>LLAVE JACOBS</t>
  </si>
  <si>
    <t>BATERIAS # 1 # 2</t>
  </si>
  <si>
    <t>OBSERVACIONES</t>
  </si>
  <si>
    <r>
      <t xml:space="preserve">INSTRUMENTAL PLACA CABLE FEMUR </t>
    </r>
    <r>
      <rPr>
        <b/>
        <i/>
        <sz val="12"/>
        <color theme="1"/>
        <rFont val="Arial"/>
        <family val="2"/>
      </rPr>
      <t># 2</t>
    </r>
  </si>
  <si>
    <t>PLACA CABLE BLOQ. 4H DER.</t>
  </si>
  <si>
    <t>PLACA CABLE BLOQ. 6H DER.</t>
  </si>
  <si>
    <t>PLACA CABLE BLOQ. 8H DER.</t>
  </si>
  <si>
    <t>PLACA CABLE BLOQ. 10H DER.</t>
  </si>
  <si>
    <t>PLACA CABLE BLOQ. 12H DER.</t>
  </si>
  <si>
    <t>PLACA CABLE BLOQ. 12H IZQ.</t>
  </si>
  <si>
    <t>PLACA CABLE BLOQ. 4H IZQ.</t>
  </si>
  <si>
    <t>PLACA CABLE BLOQ. 6H IZQ.</t>
  </si>
  <si>
    <t xml:space="preserve">GRAPAS CABLE TIT. </t>
  </si>
  <si>
    <t>CABLE, CO CR ALLOY 1.8 *750 mm</t>
  </si>
  <si>
    <t>PLACA CABLE BLOQ. 10H IZQ.</t>
  </si>
  <si>
    <t>PLACA CABLE BLOQ. RECTA 6H TIT.</t>
  </si>
  <si>
    <t>PLACA CABLE BLOQ. RECTA 8H TIT.</t>
  </si>
  <si>
    <t>PLACA CABLE BLOQ. RECTA 10H TIT.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</si>
  <si>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</si>
  <si>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</si>
  <si>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</si>
  <si>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</si>
  <si>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</si>
  <si>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</si>
  <si>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</si>
  <si>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</si>
  <si>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</si>
  <si>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</si>
  <si>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</si>
  <si>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</si>
  <si>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</si>
  <si>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</si>
  <si>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</si>
  <si>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</si>
  <si>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</si>
  <si>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</si>
  <si>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</si>
  <si>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</si>
  <si>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C2202596</t>
  </si>
  <si>
    <t>A2301514</t>
  </si>
  <si>
    <t>T021561008</t>
  </si>
  <si>
    <t>J2304719</t>
  </si>
  <si>
    <t>PLACA CABLE BLOQ. 8H IZQ.</t>
  </si>
  <si>
    <t>TBP0010</t>
  </si>
  <si>
    <t>TORNILLO DE BLOQUEO PERIPROTESICA 5.0*10mm TITANIO</t>
  </si>
  <si>
    <t>TBP0014</t>
  </si>
  <si>
    <t>TORNILLO DE BLOQUEO PERIPROTESICA 5.0*14mm TITANIO</t>
  </si>
  <si>
    <t>TBP0018</t>
  </si>
  <si>
    <t>TORNILLO DE BLOQUEO PERIPROTESICA 5.0*18mm TITANIO</t>
  </si>
  <si>
    <t>G2100211</t>
  </si>
  <si>
    <t>TORNILLO DE BLOQUEO PERIPROTESICA 5.0*18mm TITANIO.</t>
  </si>
  <si>
    <t>A200403001</t>
  </si>
  <si>
    <t>F2300236</t>
  </si>
  <si>
    <t>H2303211</t>
  </si>
  <si>
    <t>A2204837</t>
  </si>
  <si>
    <t>A2204746</t>
  </si>
  <si>
    <t>017820750</t>
  </si>
  <si>
    <t>010770000</t>
  </si>
  <si>
    <t>1601021561</t>
  </si>
  <si>
    <t>L180215606</t>
  </si>
  <si>
    <t>1612021561</t>
  </si>
  <si>
    <t>G2301973</t>
  </si>
  <si>
    <t>M180215603</t>
  </si>
  <si>
    <t/>
  </si>
  <si>
    <t>T021550008</t>
  </si>
  <si>
    <t>T021550006</t>
  </si>
  <si>
    <t>T021550010</t>
  </si>
  <si>
    <t xml:space="preserve">SUBTOTAL </t>
  </si>
  <si>
    <t>IVA 12%</t>
  </si>
  <si>
    <t>TOTAL</t>
  </si>
  <si>
    <t>RECIBIDO</t>
  </si>
  <si>
    <t>ENTREGADO</t>
  </si>
  <si>
    <t>INSTRUMENTADOR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</si>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</sst>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$&quot;#,##0.00"/>
    <numFmt numFmtId="165" formatCode="[$-F800]dddd\,\ mmmm\ dd\,\ yyyy"/>
    <numFmt numFmtId="166" formatCode="[$-C0A]d\ &quot;de&quot;\ mmmm\ &quot;de&quot;\ yyyy;@"/>
  </numFmts>
  <fonts count="32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sz val="14"/>
      <name val="Calibri"/>
      <family val="2"/>
    </font>
    <font>
      <sz val="14"/>
      <color theme="1"/>
      <name val="Calibri"/>
      <family val="2"/>
    </font>
    <font>
      <b/>
      <i/>
      <sz val="12"/>
      <color theme="1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44" fontId="31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0" xfId="1" applyFont="1"/>
    <xf numFmtId="0" fontId="1" fillId="0" borderId="0" xfId="1" applyFont="1" applyAlignment="1">
      <alignment horizontal="left"/>
    </xf>
    <xf numFmtId="0" fontId="1" fillId="0" borderId="0" xfId="1" applyFont="1"/>
    <xf numFmtId="0" fontId="9" fillId="3" borderId="0" xfId="0" applyFont="1" applyFill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164" fontId="1" fillId="0" borderId="1" xfId="0" applyNumberFormat="1" applyFont="1" applyBorder="1"/>
    <xf numFmtId="165" fontId="10" fillId="0" borderId="1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/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wrapText="1"/>
    </xf>
    <xf numFmtId="0" fontId="4" fillId="0" borderId="0" xfId="0" applyFont="1" applyAlignment="1" applyProtection="1">
      <alignment readingOrder="1"/>
      <protection locked="0"/>
    </xf>
    <xf numFmtId="0" fontId="17" fillId="0" borderId="0" xfId="0" applyFont="1" applyAlignment="1">
      <alignment horizontal="center"/>
    </xf>
    <xf numFmtId="0" fontId="18" fillId="0" borderId="0" xfId="0" applyFont="1" applyAlignment="1" applyProtection="1">
      <alignment readingOrder="1"/>
      <protection locked="0"/>
    </xf>
    <xf numFmtId="0" fontId="19" fillId="0" borderId="0" xfId="0" applyFont="1"/>
    <xf numFmtId="0" fontId="15" fillId="0" borderId="0" xfId="0" applyFont="1"/>
    <xf numFmtId="0" fontId="15" fillId="0" borderId="4" xfId="0" applyFont="1" applyBorder="1"/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3" fillId="0" borderId="8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7" fillId="0" borderId="14" xfId="1" applyFont="1" applyBorder="1"/>
    <xf numFmtId="0" fontId="7" fillId="0" borderId="15" xfId="1" applyFont="1" applyBorder="1"/>
    <xf numFmtId="166" fontId="10" fillId="0" borderId="1" xfId="0" applyNumberFormat="1" applyFont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6" fillId="0" borderId="1" xfId="0" applyNumberFormat="1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/>
    </xf>
    <xf numFmtId="49" fontId="1" fillId="7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2" fillId="2" borderId="8" xfId="0" applyFont="1" applyFill="1" applyBorder="1" applyAlignment="1">
      <alignment horizontal="left" vertical="center"/>
    </xf>
    <xf numFmtId="0" fontId="22" fillId="2" borderId="9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3" fillId="0" borderId="8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49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1" fillId="0" borderId="0" xfId="0" applyNumberFormat="1" applyFont="1" applyBorder="1"/>
    <xf numFmtId="164" fontId="3" fillId="0" borderId="1" xfId="1" applyNumberFormat="1" applyFont="1" applyBorder="1" applyAlignment="1">
      <alignment horizontal="right" wrapText="1"/>
    </xf>
    <xf numFmtId="164" fontId="3" fillId="0" borderId="1" xfId="4" applyNumberFormat="1" applyFont="1" applyBorder="1" applyAlignment="1">
      <alignment horizontal="right"/>
    </xf>
    <xf numFmtId="0" fontId="15" fillId="0" borderId="0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</cellXfs>
  <cellStyles count="5">
    <cellStyle name="Moneda" xfId="4" builtinId="4"/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ABE395C-91F3-4410-AAB2-629870C450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3"/>
  <sheetViews>
    <sheetView showGridLines="0" tabSelected="1" topLeftCell="A78" zoomScale="60" zoomScaleNormal="60" workbookViewId="0">
      <selection activeCell="B81" sqref="B81:C112"/>
    </sheetView>
  </sheetViews>
  <sheetFormatPr baseColWidth="10" defaultColWidth="11.42578125" defaultRowHeight="15"/>
  <cols>
    <col min="1" max="1" width="23.140625" style="1" bestFit="1" customWidth="1"/>
    <col min="2" max="2" width="22.28515625" style="1" customWidth="1"/>
    <col min="3" max="3" width="79.7109375" style="1" customWidth="1"/>
    <col min="4" max="4" width="22.7109375" style="1" bestFit="1" customWidth="1"/>
    <col min="5" max="5" width="19.28515625" style="1" bestFit="1" customWidth="1"/>
    <col min="6" max="6" width="14.7109375" style="1" customWidth="1"/>
    <col min="7" max="7" width="14.5703125" style="1" customWidth="1"/>
    <col min="8" max="16384" width="11.42578125" style="1"/>
  </cols>
  <sheetData>
    <row r="1" spans="1:8" ht="18.75" thickBot="1">
      <c r="A1" s="45"/>
      <c r="B1" s="46"/>
      <c r="C1" s="47"/>
      <c r="D1" s="47"/>
      <c r="E1" s="47"/>
    </row>
    <row r="2" spans="1:8" ht="16.5" thickBot="1">
      <c r="A2" s="48"/>
      <c r="B2" s="49"/>
      <c r="C2" s="68" t="s">
        <v>66</v>
      </c>
      <c r="D2" s="70" t="s">
        <v>67</v>
      </c>
      <c r="E2" s="71"/>
    </row>
    <row r="3" spans="1:8" ht="16.5" thickBot="1">
      <c r="A3" s="50"/>
      <c r="B3" s="51"/>
      <c r="C3" s="69"/>
      <c r="D3" s="52" t="s">
        <v>68</v>
      </c>
      <c r="E3" s="53"/>
    </row>
    <row r="4" spans="1:8" ht="16.5" thickBot="1">
      <c r="A4" s="50"/>
      <c r="B4" s="51"/>
      <c r="C4" s="72" t="s">
        <v>69</v>
      </c>
      <c r="D4" s="74" t="s">
        <v>70</v>
      </c>
      <c r="E4" s="75"/>
    </row>
    <row r="5" spans="1:8" ht="18.75" thickBot="1">
      <c r="A5" s="54"/>
      <c r="B5" s="55"/>
      <c r="C5" s="73"/>
      <c r="D5" s="76" t="s">
        <v>71</v>
      </c>
      <c r="E5" s="77"/>
    </row>
    <row r="6" spans="1:8" ht="18">
      <c r="A6" s="21"/>
      <c r="B6" s="21"/>
      <c r="C6" s="21"/>
      <c r="D6" s="21"/>
      <c r="E6" s="21"/>
    </row>
    <row r="7" spans="1:8" ht="15.75">
      <c r="A7" s="30" t="s">
        <v>3</v>
      </c>
      <c r="B7" s="30"/>
      <c r="C7" s="56">
        <f ca="1">NOW()</f>
        <v>45336.741535416666</v>
      </c>
      <c r="D7" s="30" t="s">
        <v>4</v>
      </c>
      <c r="E7" s="57">
        <v>20230300116</v>
      </c>
    </row>
    <row r="8" spans="1:8" ht="15.75">
      <c r="A8" s="10"/>
      <c r="B8" s="10"/>
      <c r="C8" s="10"/>
      <c r="D8" s="10"/>
      <c r="E8" s="10"/>
    </row>
    <row r="9" spans="1:8" s="2" customFormat="1" ht="20.100000000000001" customHeight="1">
      <c r="A9" s="30" t="s">
        <v>5</v>
      </c>
      <c r="B9" s="30"/>
      <c r="C9" s="58" t="s">
        <v>72</v>
      </c>
      <c r="D9" s="24" t="s">
        <v>6</v>
      </c>
      <c r="E9" s="59" t="s">
        <v>73</v>
      </c>
    </row>
    <row r="10" spans="1:8" s="2" customFormat="1" ht="20.100000000000001" customHeight="1">
      <c r="A10" s="10"/>
      <c r="B10" s="10"/>
      <c r="C10" s="10"/>
      <c r="D10" s="10"/>
      <c r="E10" s="10"/>
      <c r="F10" s="21"/>
    </row>
    <row r="11" spans="1:8" s="2" customFormat="1" ht="20.100000000000001" customHeight="1">
      <c r="A11" s="66" t="s">
        <v>74</v>
      </c>
      <c r="B11" s="67"/>
      <c r="C11" s="11" t="s">
        <v>75</v>
      </c>
      <c r="D11" s="24" t="s">
        <v>76</v>
      </c>
      <c r="E11" s="60" t="s">
        <v>77</v>
      </c>
      <c r="F11" s="21"/>
    </row>
    <row r="12" spans="1:8" s="2" customFormat="1" ht="20.100000000000001" customHeight="1">
      <c r="A12" s="10"/>
      <c r="B12" s="10"/>
      <c r="C12" s="10"/>
      <c r="D12" s="10"/>
      <c r="E12" s="10"/>
      <c r="F12" s="21"/>
      <c r="H12" s="65"/>
    </row>
    <row r="13" spans="1:8" s="2" customFormat="1" ht="20.100000000000001" customHeight="1">
      <c r="A13" s="30" t="s">
        <v>7</v>
      </c>
      <c r="B13" s="30"/>
      <c r="C13" s="13" t="s">
        <v>78</v>
      </c>
      <c r="D13" s="24" t="s">
        <v>8</v>
      </c>
      <c r="E13" s="11" t="s">
        <v>79</v>
      </c>
      <c r="H13" s="65"/>
    </row>
    <row r="14" spans="1:8" s="2" customFormat="1" ht="20.100000000000001" customHeight="1">
      <c r="A14" s="10"/>
      <c r="B14" s="10"/>
      <c r="C14" s="10"/>
      <c r="D14" s="10"/>
      <c r="E14" s="10"/>
      <c r="H14" s="8"/>
    </row>
    <row r="15" spans="1:8" s="2" customFormat="1" ht="20.100000000000001" customHeight="1">
      <c r="A15" s="30" t="s">
        <v>9</v>
      </c>
      <c r="B15" s="30"/>
      <c r="C15" s="29">
        <v>44993</v>
      </c>
      <c r="D15" s="24" t="s">
        <v>10</v>
      </c>
      <c r="E15" s="25" t="s">
        <v>80</v>
      </c>
      <c r="H15" s="8"/>
    </row>
    <row r="16" spans="1:8" s="2" customFormat="1" ht="20.100000000000001" customHeight="1">
      <c r="A16" s="10"/>
      <c r="B16" s="10"/>
      <c r="C16" s="10"/>
      <c r="D16" s="10"/>
      <c r="E16" s="10"/>
      <c r="H16" s="8"/>
    </row>
    <row r="17" spans="1:8" s="2" customFormat="1" ht="20.100000000000001" customHeight="1">
      <c r="A17" s="30" t="s">
        <v>11</v>
      </c>
      <c r="B17" s="30"/>
      <c r="C17" s="11" t="s">
        <v>81</v>
      </c>
      <c r="D17" s="12"/>
      <c r="E17" s="15"/>
      <c r="H17" s="8"/>
    </row>
    <row r="18" spans="1:8" s="2" customFormat="1" ht="20.100000000000001" customHeight="1">
      <c r="A18" s="10"/>
      <c r="B18" s="10"/>
      <c r="C18" s="10"/>
      <c r="D18" s="10"/>
      <c r="E18" s="10"/>
      <c r="H18" s="8"/>
    </row>
    <row r="19" spans="1:8" s="2" customFormat="1" ht="24.75" customHeight="1">
      <c r="A19" s="30" t="s">
        <v>12</v>
      </c>
      <c r="B19" s="30"/>
      <c r="C19" s="11" t="s">
        <v>82</v>
      </c>
      <c r="D19" s="24" t="s">
        <v>83</v>
      </c>
      <c r="E19" s="25" t="s">
        <v>84</v>
      </c>
      <c r="H19" s="8"/>
    </row>
    <row r="20" spans="1:8" s="2" customFormat="1" ht="20.100000000000001" customHeight="1">
      <c r="A20" s="10"/>
      <c r="B20" s="10"/>
      <c r="C20" s="10"/>
      <c r="D20" s="10"/>
      <c r="E20" s="10"/>
      <c r="H20" s="14"/>
    </row>
    <row r="21" spans="1:8" s="2" customFormat="1" ht="20.100000000000001" customHeight="1">
      <c r="A21" s="30" t="s">
        <v>85</v>
      </c>
      <c r="B21" s="30"/>
      <c r="C21" s="61"/>
      <c r="D21" s="17"/>
      <c r="E21" s="18"/>
      <c r="H21" s="14"/>
    </row>
    <row r="22" spans="1:8" s="2" customFormat="1" ht="20.100000000000001" customHeight="1">
      <c r="A22" s="1"/>
      <c r="B22" s="6"/>
      <c r="C22" s="1"/>
      <c r="D22" s="1"/>
      <c r="E22" s="1"/>
      <c r="H22" s="16"/>
    </row>
    <row r="23" spans="1:8" s="2" customFormat="1" ht="20.100000000000001" customHeight="1">
      <c r="A23" s="27"/>
      <c r="B23" s="27"/>
      <c r="C23" s="27"/>
      <c r="D23" s="27"/>
      <c r="E23" s="27"/>
      <c r="F23" s="27"/>
      <c r="G23" s="27"/>
      <c r="H23" s="16"/>
    </row>
    <row r="24" spans="1:8" s="2" customFormat="1" ht="30" customHeight="1">
      <c r="A24" s="19" t="s">
        <v>1</v>
      </c>
      <c r="B24" s="19" t="s">
        <v>13</v>
      </c>
      <c r="C24" s="19" t="s">
        <v>2</v>
      </c>
      <c r="D24" s="19" t="s">
        <v>0</v>
      </c>
      <c r="E24" s="19" t="s">
        <v>14</v>
      </c>
      <c r="F24" s="20" t="s">
        <v>15</v>
      </c>
      <c r="G24" s="20" t="s">
        <v>16</v>
      </c>
      <c r="H24" s="16"/>
    </row>
    <row r="25" spans="1:8" s="2" customFormat="1" ht="16.5" customHeight="1">
      <c r="A25" s="63" t="s">
        <v>18</v>
      </c>
      <c r="B25" s="63" t="s">
        <v>106</v>
      </c>
      <c r="C25" s="62" t="s">
        <v>52</v>
      </c>
      <c r="D25" s="31">
        <v>1</v>
      </c>
      <c r="E25" s="32"/>
      <c r="F25" s="28"/>
      <c r="G25" s="28">
        <f>+D25*F25</f>
        <v>0</v>
      </c>
      <c r="H25" s="16"/>
    </row>
    <row r="26" spans="1:8" s="2" customFormat="1" ht="16.5" customHeight="1">
      <c r="A26" s="63" t="s">
        <v>19</v>
      </c>
      <c r="B26" s="63" t="s">
        <v>20</v>
      </c>
      <c r="C26" s="62" t="s">
        <v>53</v>
      </c>
      <c r="D26" s="31">
        <v>1</v>
      </c>
      <c r="E26" s="32"/>
      <c r="F26" s="28"/>
      <c r="G26" s="28">
        <f t="shared" ref="G26:G48" si="0">+D26*F26</f>
        <v>0</v>
      </c>
      <c r="H26" s="16"/>
    </row>
    <row r="27" spans="1:8" s="2" customFormat="1" ht="16.5" customHeight="1">
      <c r="A27" s="63" t="s">
        <v>21</v>
      </c>
      <c r="B27" s="63" t="s">
        <v>107</v>
      </c>
      <c r="C27" s="62" t="s">
        <v>54</v>
      </c>
      <c r="D27" s="31">
        <v>1</v>
      </c>
      <c r="E27" s="32"/>
      <c r="F27" s="28"/>
      <c r="G27" s="28">
        <f t="shared" si="0"/>
        <v>0</v>
      </c>
      <c r="H27" s="16"/>
    </row>
    <row r="28" spans="1:8" s="2" customFormat="1" ht="16.5" customHeight="1">
      <c r="A28" s="63" t="s">
        <v>22</v>
      </c>
      <c r="B28" s="63" t="s">
        <v>23</v>
      </c>
      <c r="C28" s="62" t="s">
        <v>55</v>
      </c>
      <c r="D28" s="31">
        <v>1</v>
      </c>
      <c r="E28" s="32"/>
      <c r="F28" s="28"/>
      <c r="G28" s="28">
        <f t="shared" si="0"/>
        <v>0</v>
      </c>
      <c r="H28" s="16"/>
    </row>
    <row r="29" spans="1:8" s="2" customFormat="1" ht="16.5" customHeight="1">
      <c r="A29" s="63" t="s">
        <v>24</v>
      </c>
      <c r="B29" s="63" t="s">
        <v>25</v>
      </c>
      <c r="C29" s="62" t="s">
        <v>56</v>
      </c>
      <c r="D29" s="31">
        <v>1</v>
      </c>
      <c r="E29" s="32"/>
      <c r="F29" s="28"/>
      <c r="G29" s="28">
        <f t="shared" si="0"/>
        <v>0</v>
      </c>
      <c r="H29" s="16"/>
    </row>
    <row r="30" spans="1:8" s="2" customFormat="1" ht="16.5" customHeight="1">
      <c r="A30" s="63" t="s">
        <v>111</v>
      </c>
      <c r="B30" s="63"/>
      <c r="C30" s="62"/>
      <c r="D30" s="33">
        <f>SUM(D25:D29)</f>
        <v>5</v>
      </c>
      <c r="E30" s="32"/>
      <c r="F30" s="28"/>
      <c r="G30" s="28"/>
      <c r="H30" s="16"/>
    </row>
    <row r="31" spans="1:8" s="2" customFormat="1" ht="16.5" customHeight="1">
      <c r="A31" s="63" t="s">
        <v>26</v>
      </c>
      <c r="B31" s="63" t="s">
        <v>27</v>
      </c>
      <c r="C31" s="62" t="s">
        <v>58</v>
      </c>
      <c r="D31" s="64">
        <v>1</v>
      </c>
      <c r="E31" s="32"/>
      <c r="F31" s="28"/>
      <c r="G31" s="28">
        <f t="shared" si="0"/>
        <v>0</v>
      </c>
      <c r="H31" s="16"/>
    </row>
    <row r="32" spans="1:8" s="2" customFormat="1" ht="16.5" customHeight="1">
      <c r="A32" s="63" t="s">
        <v>28</v>
      </c>
      <c r="B32" s="63" t="s">
        <v>108</v>
      </c>
      <c r="C32" s="62" t="s">
        <v>59</v>
      </c>
      <c r="D32" s="64">
        <v>1</v>
      </c>
      <c r="E32" s="32"/>
      <c r="F32" s="28"/>
      <c r="G32" s="28">
        <f t="shared" si="0"/>
        <v>0</v>
      </c>
      <c r="H32" s="16"/>
    </row>
    <row r="33" spans="1:8" s="2" customFormat="1" ht="16.5" customHeight="1">
      <c r="A33" s="63" t="s">
        <v>88</v>
      </c>
      <c r="B33" s="63" t="s">
        <v>89</v>
      </c>
      <c r="C33" s="62" t="s">
        <v>90</v>
      </c>
      <c r="D33" s="64">
        <v>1</v>
      </c>
      <c r="E33" s="32"/>
      <c r="F33" s="28"/>
      <c r="G33" s="28">
        <f t="shared" si="0"/>
        <v>0</v>
      </c>
      <c r="H33" s="16"/>
    </row>
    <row r="34" spans="1:8" s="2" customFormat="1" ht="16.5" customHeight="1">
      <c r="A34" s="63" t="s">
        <v>29</v>
      </c>
      <c r="B34" s="63" t="s">
        <v>109</v>
      </c>
      <c r="C34" s="62" t="s">
        <v>62</v>
      </c>
      <c r="D34" s="64">
        <v>1</v>
      </c>
      <c r="E34" s="32"/>
      <c r="F34" s="28"/>
      <c r="G34" s="28">
        <f t="shared" si="0"/>
        <v>0</v>
      </c>
      <c r="H34" s="16"/>
    </row>
    <row r="35" spans="1:8" s="2" customFormat="1" ht="16.5" customHeight="1">
      <c r="A35" s="63" t="s">
        <v>30</v>
      </c>
      <c r="B35" s="63" t="s">
        <v>110</v>
      </c>
      <c r="C35" s="62" t="s">
        <v>57</v>
      </c>
      <c r="D35" s="64">
        <v>1</v>
      </c>
      <c r="E35" s="32"/>
      <c r="F35" s="28"/>
      <c r="G35" s="28">
        <f t="shared" si="0"/>
        <v>0</v>
      </c>
      <c r="H35" s="16"/>
    </row>
    <row r="36" spans="1:8" s="2" customFormat="1" ht="16.5" customHeight="1">
      <c r="A36" s="63" t="s">
        <v>111</v>
      </c>
      <c r="B36" s="63"/>
      <c r="C36" s="62"/>
      <c r="D36" s="32">
        <f>SUM(D25:D35)</f>
        <v>15</v>
      </c>
      <c r="E36" s="32"/>
      <c r="F36" s="28"/>
      <c r="G36" s="28"/>
      <c r="H36" s="16"/>
    </row>
    <row r="37" spans="1:8" s="2" customFormat="1" ht="16.5" customHeight="1">
      <c r="A37" s="63" t="s">
        <v>113</v>
      </c>
      <c r="B37" s="63" t="s">
        <v>86</v>
      </c>
      <c r="C37" s="62" t="s">
        <v>63</v>
      </c>
      <c r="D37" s="64">
        <v>1</v>
      </c>
      <c r="E37" s="32"/>
      <c r="F37" s="28"/>
      <c r="G37" s="28">
        <f t="shared" si="0"/>
        <v>0</v>
      </c>
      <c r="H37" s="16"/>
    </row>
    <row r="38" spans="1:8" s="2" customFormat="1" ht="16.5" customHeight="1">
      <c r="A38" s="63" t="s">
        <v>112</v>
      </c>
      <c r="B38" s="63" t="s">
        <v>17</v>
      </c>
      <c r="C38" s="62" t="s">
        <v>64</v>
      </c>
      <c r="D38" s="31">
        <v>1</v>
      </c>
      <c r="E38" s="32"/>
      <c r="F38" s="28"/>
      <c r="G38" s="28">
        <f t="shared" si="0"/>
        <v>0</v>
      </c>
      <c r="H38" s="16"/>
    </row>
    <row r="39" spans="1:8" s="2" customFormat="1" ht="16.5" customHeight="1">
      <c r="A39" s="63" t="s">
        <v>114</v>
      </c>
      <c r="B39" s="63" t="s">
        <v>87</v>
      </c>
      <c r="C39" s="62" t="s">
        <v>65</v>
      </c>
      <c r="D39" s="31">
        <v>1</v>
      </c>
      <c r="E39" s="32"/>
      <c r="F39" s="28"/>
      <c r="G39" s="28">
        <f t="shared" si="0"/>
        <v>0</v>
      </c>
      <c r="H39" s="16"/>
    </row>
    <row r="40" spans="1:8" s="2" customFormat="1" ht="16.5" customHeight="1">
      <c r="A40" s="63" t="s">
        <v>111</v>
      </c>
      <c r="B40" s="63"/>
      <c r="C40" s="62"/>
      <c r="D40" s="33">
        <f>SUM(D37:D39)</f>
        <v>3</v>
      </c>
      <c r="E40" s="32"/>
      <c r="F40" s="28"/>
      <c r="G40" s="28"/>
      <c r="H40" s="16"/>
    </row>
    <row r="41" spans="1:8" s="2" customFormat="1" ht="16.5" customHeight="1">
      <c r="A41" s="63" t="s">
        <v>105</v>
      </c>
      <c r="B41" s="63" t="s">
        <v>100</v>
      </c>
      <c r="C41" s="62" t="s">
        <v>60</v>
      </c>
      <c r="D41" s="34">
        <v>15</v>
      </c>
      <c r="E41" s="32"/>
      <c r="F41" s="28"/>
      <c r="G41" s="28">
        <f t="shared" ref="G41:G42" si="1">+D41*F41</f>
        <v>0</v>
      </c>
      <c r="H41" s="16"/>
    </row>
    <row r="42" spans="1:8" s="2" customFormat="1" ht="16.5" customHeight="1">
      <c r="A42" s="63" t="s">
        <v>104</v>
      </c>
      <c r="B42" s="63" t="s">
        <v>101</v>
      </c>
      <c r="C42" s="62" t="s">
        <v>61</v>
      </c>
      <c r="D42" s="34">
        <v>10</v>
      </c>
      <c r="E42" s="32"/>
      <c r="F42" s="28"/>
      <c r="G42" s="28">
        <f t="shared" si="1"/>
        <v>0</v>
      </c>
      <c r="H42" s="16"/>
    </row>
    <row r="43" spans="1:8" s="2" customFormat="1" ht="16.5" customHeight="1">
      <c r="A43" s="63"/>
      <c r="B43" s="63"/>
      <c r="C43" s="62"/>
      <c r="D43" s="34"/>
      <c r="E43" s="32"/>
      <c r="F43" s="28"/>
      <c r="G43" s="28"/>
      <c r="H43" s="16"/>
    </row>
    <row r="44" spans="1:8" s="2" customFormat="1" ht="16.5" customHeight="1">
      <c r="A44" s="63" t="s">
        <v>31</v>
      </c>
      <c r="B44" s="63" t="s">
        <v>32</v>
      </c>
      <c r="C44" s="62" t="s">
        <v>33</v>
      </c>
      <c r="D44" s="31">
        <v>0</v>
      </c>
      <c r="E44" s="32"/>
      <c r="F44" s="28"/>
      <c r="G44" s="28">
        <f t="shared" ref="G44" si="2">+D44*F44</f>
        <v>0</v>
      </c>
      <c r="H44" s="16"/>
    </row>
    <row r="45" spans="1:8" s="2" customFormat="1" ht="16.5" customHeight="1">
      <c r="A45" s="63" t="s">
        <v>111</v>
      </c>
      <c r="B45" s="63"/>
      <c r="C45" s="62"/>
      <c r="D45" s="31"/>
      <c r="E45" s="32"/>
      <c r="F45" s="28"/>
      <c r="G45" s="28"/>
      <c r="H45" s="16"/>
    </row>
    <row r="46" spans="1:8" s="2" customFormat="1" ht="16.5" customHeight="1">
      <c r="A46" s="63" t="s">
        <v>91</v>
      </c>
      <c r="B46" s="63" t="s">
        <v>102</v>
      </c>
      <c r="C46" s="62" t="s">
        <v>92</v>
      </c>
      <c r="D46" s="64">
        <v>5</v>
      </c>
      <c r="E46" s="32"/>
      <c r="F46" s="28"/>
      <c r="G46" s="28">
        <f t="shared" si="0"/>
        <v>0</v>
      </c>
      <c r="H46" s="16"/>
    </row>
    <row r="47" spans="1:8" s="2" customFormat="1" ht="16.5" customHeight="1">
      <c r="A47" s="63" t="s">
        <v>93</v>
      </c>
      <c r="B47" s="63" t="s">
        <v>103</v>
      </c>
      <c r="C47" s="62" t="s">
        <v>94</v>
      </c>
      <c r="D47" s="64">
        <v>6</v>
      </c>
      <c r="E47" s="32"/>
      <c r="F47" s="28"/>
      <c r="G47" s="28">
        <f t="shared" si="0"/>
        <v>0</v>
      </c>
      <c r="H47" s="16"/>
    </row>
    <row r="48" spans="1:8" s="2" customFormat="1" ht="16.5" customHeight="1">
      <c r="A48" s="63" t="s">
        <v>95</v>
      </c>
      <c r="B48" s="63" t="s">
        <v>99</v>
      </c>
      <c r="C48" s="62" t="s">
        <v>96</v>
      </c>
      <c r="D48" s="64">
        <v>5</v>
      </c>
      <c r="E48" s="32"/>
      <c r="F48" s="28"/>
      <c r="G48" s="28">
        <f t="shared" si="0"/>
        <v>0</v>
      </c>
      <c r="H48" s="16"/>
    </row>
    <row r="49" spans="1:8" s="2" customFormat="1" ht="16.5" customHeight="1">
      <c r="A49" s="63" t="s">
        <v>95</v>
      </c>
      <c r="B49" s="63" t="s">
        <v>97</v>
      </c>
      <c r="C49" s="62" t="s">
        <v>98</v>
      </c>
      <c r="D49" s="64">
        <v>1</v>
      </c>
      <c r="E49" s="32"/>
      <c r="F49" s="28"/>
      <c r="G49" s="28">
        <f t="shared" ref="G49" si="3">+D49*F49</f>
        <v>0</v>
      </c>
      <c r="H49" s="16"/>
    </row>
    <row r="50" spans="1:8" s="2" customFormat="1" ht="16.5" customHeight="1">
      <c r="A50" s="63"/>
      <c r="B50" s="63"/>
      <c r="C50" s="62"/>
      <c r="D50" s="32">
        <f>SUM(D46:D49)</f>
        <v>17</v>
      </c>
      <c r="E50" s="32"/>
      <c r="F50" s="28"/>
      <c r="G50" s="28"/>
      <c r="H50" s="16"/>
    </row>
    <row r="51" spans="1:8" s="2" customFormat="1" ht="16.5" customHeight="1">
      <c r="A51" s="78"/>
      <c r="B51" s="78"/>
      <c r="C51" s="79"/>
      <c r="D51" s="80"/>
      <c r="E51" s="81"/>
      <c r="F51" s="83" t="s">
        <v>115</v>
      </c>
      <c r="G51" s="84">
        <f>SUM(G27:G49)</f>
        <v>0</v>
      </c>
      <c r="H51" s="16"/>
    </row>
    <row r="52" spans="1:8" s="2" customFormat="1" ht="16.5" customHeight="1">
      <c r="A52" s="78"/>
      <c r="B52" s="78"/>
      <c r="C52" s="79"/>
      <c r="D52" s="80"/>
      <c r="E52" s="81"/>
      <c r="F52" s="83" t="s">
        <v>116</v>
      </c>
      <c r="G52" s="84">
        <f>+G51*0.12</f>
        <v>0</v>
      </c>
      <c r="H52" s="16"/>
    </row>
    <row r="53" spans="1:8" s="2" customFormat="1" ht="16.5" customHeight="1">
      <c r="A53" s="78"/>
      <c r="B53" s="78"/>
      <c r="C53" s="79"/>
      <c r="D53" s="80"/>
      <c r="E53" s="81"/>
      <c r="F53" s="83" t="s">
        <v>117</v>
      </c>
      <c r="G53" s="84">
        <f>+G51+G52</f>
        <v>0</v>
      </c>
      <c r="H53" s="16"/>
    </row>
    <row r="54" spans="1:8" s="2" customFormat="1" ht="16.5" customHeight="1">
      <c r="A54" s="78"/>
      <c r="B54" s="78"/>
      <c r="C54" s="79"/>
      <c r="D54" s="80"/>
      <c r="E54" s="81"/>
      <c r="F54" s="82"/>
      <c r="G54" s="82"/>
      <c r="H54" s="16"/>
    </row>
    <row r="55" spans="1:8" s="2" customFormat="1" ht="16.5" customHeight="1">
      <c r="A55" s="78"/>
      <c r="B55" s="78"/>
      <c r="C55" s="79"/>
      <c r="D55" s="80"/>
      <c r="E55" s="81"/>
      <c r="F55" s="82"/>
      <c r="G55" s="82"/>
      <c r="H55" s="16"/>
    </row>
    <row r="56" spans="1:8" ht="15.75">
      <c r="B56" s="5"/>
    </row>
    <row r="57" spans="1:8" ht="20.100000000000001" customHeight="1">
      <c r="B57" s="35"/>
      <c r="D57" s="6"/>
      <c r="E57" s="6"/>
    </row>
    <row r="58" spans="1:8" s="9" customFormat="1" ht="15.75">
      <c r="B58" s="35"/>
      <c r="C58" s="35" t="s">
        <v>51</v>
      </c>
    </row>
    <row r="59" spans="1:8" s="9" customFormat="1" ht="15.75">
      <c r="B59" s="26" t="s">
        <v>34</v>
      </c>
      <c r="C59" s="26" t="s">
        <v>35</v>
      </c>
      <c r="F59" s="7"/>
    </row>
    <row r="60" spans="1:8" s="9" customFormat="1" ht="15.75">
      <c r="B60" s="3"/>
      <c r="C60" s="26" t="s">
        <v>36</v>
      </c>
      <c r="F60" s="7"/>
    </row>
    <row r="61" spans="1:8" s="9" customFormat="1" ht="15.75">
      <c r="B61" s="4">
        <v>2</v>
      </c>
      <c r="C61" s="3" t="s">
        <v>37</v>
      </c>
      <c r="F61" s="7"/>
    </row>
    <row r="62" spans="1:8" s="9" customFormat="1" ht="15.75">
      <c r="B62" s="4">
        <v>2</v>
      </c>
      <c r="C62" s="3" t="s">
        <v>38</v>
      </c>
      <c r="F62" s="7"/>
    </row>
    <row r="63" spans="1:8" s="9" customFormat="1" ht="15.75">
      <c r="B63" s="4">
        <v>1</v>
      </c>
      <c r="C63" s="3" t="s">
        <v>39</v>
      </c>
      <c r="F63" s="7"/>
    </row>
    <row r="64" spans="1:8" customFormat="1" ht="15.75">
      <c r="B64" s="26">
        <f>SUM(B61:B63)</f>
        <v>5</v>
      </c>
      <c r="C64" s="3"/>
    </row>
    <row r="65" spans="1:6" customFormat="1" ht="15.75">
      <c r="B65" s="36"/>
      <c r="C65" s="36"/>
    </row>
    <row r="66" spans="1:6" s="9" customFormat="1" ht="15.75">
      <c r="B66" s="1"/>
      <c r="C66" s="35" t="s">
        <v>40</v>
      </c>
      <c r="F66" s="7"/>
    </row>
    <row r="67" spans="1:6" s="23" customFormat="1" ht="20.100000000000001" customHeight="1">
      <c r="A67" s="22"/>
      <c r="B67" s="37">
        <v>2</v>
      </c>
      <c r="C67" s="38" t="s">
        <v>41</v>
      </c>
    </row>
    <row r="68" spans="1:6" s="23" customFormat="1" ht="20.100000000000001" customHeight="1">
      <c r="A68" s="9"/>
      <c r="B68" s="4">
        <v>1</v>
      </c>
      <c r="C68" s="3" t="s">
        <v>42</v>
      </c>
    </row>
    <row r="69" spans="1:6">
      <c r="B69" s="4">
        <v>1</v>
      </c>
      <c r="C69" s="3" t="s">
        <v>43</v>
      </c>
    </row>
    <row r="70" spans="1:6">
      <c r="B70" s="4">
        <v>1</v>
      </c>
      <c r="C70" s="3" t="s">
        <v>44</v>
      </c>
    </row>
    <row r="71" spans="1:6">
      <c r="B71" s="4">
        <v>2</v>
      </c>
      <c r="C71" s="3" t="s">
        <v>45</v>
      </c>
    </row>
    <row r="72" spans="1:6">
      <c r="B72" s="4">
        <v>2</v>
      </c>
      <c r="C72" s="3" t="s">
        <v>46</v>
      </c>
    </row>
    <row r="73" spans="1:6" ht="15.75">
      <c r="B73" s="26">
        <f>SUM(B67:B72)</f>
        <v>9</v>
      </c>
      <c r="C73" s="3"/>
    </row>
    <row r="75" spans="1:6" ht="15.75">
      <c r="B75" s="35"/>
      <c r="C75" s="39"/>
    </row>
    <row r="76" spans="1:6">
      <c r="B76" s="4">
        <v>1</v>
      </c>
      <c r="C76" s="3" t="s">
        <v>47</v>
      </c>
    </row>
    <row r="77" spans="1:6">
      <c r="B77" s="4">
        <v>1</v>
      </c>
      <c r="C77" s="3" t="s">
        <v>48</v>
      </c>
    </row>
    <row r="78" spans="1:6">
      <c r="B78" s="4">
        <v>2</v>
      </c>
      <c r="C78" s="3" t="s">
        <v>49</v>
      </c>
    </row>
    <row r="79" spans="1:6" ht="15.75">
      <c r="B79" s="26">
        <f>SUM(B76:B78)</f>
        <v>4</v>
      </c>
      <c r="C79" s="3"/>
    </row>
    <row r="80" spans="1:6" ht="18.75">
      <c r="B80" s="40"/>
      <c r="C80" s="41"/>
      <c r="D80" s="42"/>
    </row>
    <row r="81" spans="2:4" ht="18.75">
      <c r="B81" s="86" t="s">
        <v>122</v>
      </c>
      <c r="C81" s="87" t="s">
        <v>123</v>
      </c>
      <c r="D81" s="42"/>
    </row>
    <row r="82" spans="2:4" ht="18.75">
      <c r="B82" s="88"/>
      <c r="C82" s="87" t="s">
        <v>124</v>
      </c>
      <c r="D82" s="42"/>
    </row>
    <row r="83" spans="2:4" ht="18.75">
      <c r="B83" s="88"/>
      <c r="C83" s="87" t="s">
        <v>125</v>
      </c>
      <c r="D83" s="42"/>
    </row>
    <row r="84" spans="2:4" ht="18.75">
      <c r="B84" s="88"/>
      <c r="C84" s="87" t="s">
        <v>126</v>
      </c>
      <c r="D84" s="42"/>
    </row>
    <row r="85" spans="2:4" ht="18.75">
      <c r="B85" s="88"/>
      <c r="C85" s="87" t="s">
        <v>127</v>
      </c>
      <c r="D85" s="42"/>
    </row>
    <row r="86" spans="2:4" ht="18.75">
      <c r="B86" s="88"/>
      <c r="C86" s="87"/>
      <c r="D86" s="42"/>
    </row>
    <row r="87" spans="2:4" ht="18.75">
      <c r="B87" s="89" t="s">
        <v>76</v>
      </c>
      <c r="C87" s="90" t="s">
        <v>128</v>
      </c>
      <c r="D87" s="42"/>
    </row>
    <row r="88" spans="2:4" ht="18.75">
      <c r="B88" s="89"/>
      <c r="C88" s="90" t="s">
        <v>129</v>
      </c>
      <c r="D88" s="42"/>
    </row>
    <row r="89" spans="2:4" ht="18.75">
      <c r="B89" s="89"/>
      <c r="C89" s="90" t="s">
        <v>130</v>
      </c>
      <c r="D89" s="42"/>
    </row>
    <row r="90" spans="2:4" ht="18.75">
      <c r="B90" s="40"/>
      <c r="C90" s="41"/>
      <c r="D90" s="42"/>
    </row>
    <row r="91" spans="2:4" ht="18.75">
      <c r="B91" s="40"/>
      <c r="C91" s="41"/>
      <c r="D91" s="42"/>
    </row>
    <row r="92" spans="2:4" ht="18.75">
      <c r="B92" s="40"/>
      <c r="C92" s="41"/>
      <c r="D92" s="42"/>
    </row>
    <row r="97" spans="2:3" ht="18.75" thickBot="1">
      <c r="B97" s="43" t="s">
        <v>118</v>
      </c>
      <c r="C97" s="44"/>
    </row>
    <row r="98" spans="2:3" ht="18">
      <c r="B98" s="43"/>
      <c r="C98" s="43"/>
    </row>
    <row r="99" spans="2:3" ht="18">
      <c r="B99" s="43"/>
      <c r="C99" s="43"/>
    </row>
    <row r="100" spans="2:3" ht="18.75" thickBot="1">
      <c r="B100" s="43" t="s">
        <v>119</v>
      </c>
      <c r="C100" s="44"/>
    </row>
    <row r="101" spans="2:3" ht="18">
      <c r="B101" s="43"/>
      <c r="C101" s="85"/>
    </row>
    <row r="102" spans="2:3" ht="18">
      <c r="B102" s="43"/>
      <c r="C102" s="85"/>
    </row>
    <row r="103" spans="2:3" ht="18">
      <c r="B103" s="43"/>
      <c r="C103" s="43"/>
    </row>
    <row r="104" spans="2:3" ht="18">
      <c r="B104" s="43"/>
      <c r="C104" s="43"/>
    </row>
    <row r="105" spans="2:3" ht="18.75" thickBot="1">
      <c r="B105" s="43" t="s">
        <v>120</v>
      </c>
      <c r="C105" s="44"/>
    </row>
    <row r="106" spans="2:3" ht="18">
      <c r="B106" s="43"/>
      <c r="C106" s="85"/>
    </row>
    <row r="107" spans="2:3" ht="18">
      <c r="B107" s="43"/>
      <c r="C107" s="43"/>
    </row>
    <row r="108" spans="2:3" ht="18">
      <c r="B108" s="43"/>
      <c r="C108" s="43"/>
    </row>
    <row r="109" spans="2:3" ht="18.75" thickBot="1">
      <c r="B109" s="43" t="s">
        <v>121</v>
      </c>
      <c r="C109" s="44"/>
    </row>
    <row r="110" spans="2:3" ht="18">
      <c r="B110" s="43"/>
      <c r="C110" s="43"/>
    </row>
    <row r="111" spans="2:3" ht="18">
      <c r="B111" s="43"/>
      <c r="C111" s="43"/>
    </row>
    <row r="112" spans="2:3" ht="18.75" thickBot="1">
      <c r="B112" s="43" t="s">
        <v>50</v>
      </c>
      <c r="C112" s="44"/>
    </row>
    <row r="113" spans="1:3" ht="18">
      <c r="A113" s="43"/>
      <c r="B113" s="43"/>
      <c r="C113" s="43"/>
    </row>
  </sheetData>
  <mergeCells count="7">
    <mergeCell ref="H12:H13"/>
    <mergeCell ref="A11:B11"/>
    <mergeCell ref="C2:C3"/>
    <mergeCell ref="D2:E2"/>
    <mergeCell ref="C4:C5"/>
    <mergeCell ref="D4:E4"/>
    <mergeCell ref="D5:E5"/>
  </mergeCells>
  <conditionalFormatting sqref="C25:C55">
    <cfRule type="duplicateValues" dxfId="4" priority="6"/>
  </conditionalFormatting>
  <conditionalFormatting sqref="C33">
    <cfRule type="duplicateValues" dxfId="3" priority="3"/>
  </conditionalFormatting>
  <conditionalFormatting sqref="C37:C39">
    <cfRule type="duplicateValues" dxfId="2" priority="5"/>
  </conditionalFormatting>
  <conditionalFormatting sqref="C44:C45">
    <cfRule type="duplicateValues" dxfId="1" priority="2"/>
  </conditionalFormatting>
  <conditionalFormatting sqref="C46:C55">
    <cfRule type="duplicateValues" dxfId="0" priority="1"/>
  </conditionalFormatting>
  <pageMargins left="0.7" right="0.7" top="0.75" bottom="0.75" header="0.3" footer="0.3"/>
  <pageSetup paperSize="9" scale="47" fitToHeight="0" orientation="portrait" horizontalDpi="360" verticalDpi="360" r:id="rId1"/>
  <ignoredErrors>
    <ignoredError sqref="B36 B38 B26 B31 B40 B28:B29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2022-08-04T17:19:25Z</cp:lastPrinted>
  <dcterms:created xsi:type="dcterms:W3CDTF">2022-07-06T23:03:50Z</dcterms:created>
  <dcterms:modified xsi:type="dcterms:W3CDTF">2024-02-14T22:48:31Z</dcterms:modified>
</cp:coreProperties>
</file>