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Z:\TRAZABILIDAD BODEGA JAIRO PINEDA AGO2022\EQUIPOS BODEGA\"/>
    </mc:Choice>
  </mc:AlternateContent>
  <xr:revisionPtr revIDLastSave="0" documentId="13_ncr:1_{A136DA06-0330-4001-A826-762BD908F31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JAIRO" sheetId="4" r:id="rId1"/>
    <sheet name="ADICIONAL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3" i="5" l="1"/>
  <c r="D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B54" i="4"/>
  <c r="B75" i="4"/>
  <c r="D42" i="4"/>
  <c r="G44" i="5" l="1"/>
  <c r="G43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44" i="4" l="1"/>
  <c r="G45" i="4" s="1"/>
  <c r="G46" i="4" s="1"/>
  <c r="G45" i="5"/>
  <c r="G46" i="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00000000-0006-0000-0000-000001000000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00000000-0006-0000-0000-000002000000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00000000-0006-0000-0000-000003000000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00000000-0006-0000-0000-000004000000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00000000-0006-0000-0100-000001000000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00000000-0006-0000-0100-000002000000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00000000-0006-0000-0100-000003000000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00000000-0006-0000-0100-000004000000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<sst xmlns="http://schemas.openxmlformats.org/spreadsheetml/2006/main" count="194" uniqueCount="118">
  <si>
    <t>CANT.</t>
  </si>
  <si>
    <t>COD. ARTICULO</t>
  </si>
  <si>
    <t xml:space="preserve">DESCRIPCION ARTICULO </t>
  </si>
  <si>
    <t>Ti-465.245</t>
  </si>
  <si>
    <t>Ti-465.255</t>
  </si>
  <si>
    <t>Ti-465.260</t>
  </si>
  <si>
    <t>Ti-465.265</t>
  </si>
  <si>
    <t>Ti-465.270</t>
  </si>
  <si>
    <t>Ti-465.275</t>
  </si>
  <si>
    <t>Ti-465.280</t>
  </si>
  <si>
    <t>Ti-465.285</t>
  </si>
  <si>
    <t>Ti-465.290</t>
  </si>
  <si>
    <t>Ti-465.295</t>
  </si>
  <si>
    <t>Ti-465.300</t>
  </si>
  <si>
    <t>Ti-465.305</t>
  </si>
  <si>
    <t>Ti-465.310</t>
  </si>
  <si>
    <t>Ti-465.315</t>
  </si>
  <si>
    <t>Ti-465.320</t>
  </si>
  <si>
    <t>CANTIDAD</t>
  </si>
  <si>
    <t>DESCRIPCIÓN</t>
  </si>
  <si>
    <t>MEDIDOR DE PROFUNDIDAD</t>
  </si>
  <si>
    <t>BROCA CANULADO  4.5 MM</t>
  </si>
  <si>
    <t>DESTORNILLADOR HEXAGONAL CANULADO CON CAMISA</t>
  </si>
  <si>
    <t>AGUJA DE LIMPIEZA 2.0MM</t>
  </si>
  <si>
    <t xml:space="preserve">AVELLANADOR CANULADO 8MM EN T </t>
  </si>
  <si>
    <t>MACHO DE CANULADO (TARRAJA EN T)</t>
  </si>
  <si>
    <t xml:space="preserve">PIN DE GUIA 2.0 MM </t>
  </si>
  <si>
    <t>BANDEJA MEDIA</t>
  </si>
  <si>
    <t xml:space="preserve">LLAVE EN L </t>
  </si>
  <si>
    <t xml:space="preserve">LLAVE DE BOCA  </t>
  </si>
  <si>
    <t xml:space="preserve">GUIA AJUSTABLE </t>
  </si>
  <si>
    <t xml:space="preserve">GUIA DE PINES CON MANGO </t>
  </si>
  <si>
    <t>BANDEJA SUPERIOR</t>
  </si>
  <si>
    <t>GUIA PARALELA AJUSTABLE</t>
  </si>
  <si>
    <t xml:space="preserve">EXTRACTOR DE DESLIZAMIENTO DE TORNILLOS EN T </t>
  </si>
  <si>
    <t>PRECIO UNITARIO</t>
  </si>
  <si>
    <t>PRECIO TOTAL</t>
  </si>
  <si>
    <t>DESCARGO</t>
  </si>
  <si>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</si>
  <si>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</si>
  <si>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</si>
  <si>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</si>
  <si>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</si>
  <si>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</si>
  <si>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</si>
  <si>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</si>
  <si>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</si>
  <si>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</si>
  <si>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VENTA -CIRUGÍA</t>
  </si>
  <si>
    <t>Lote</t>
  </si>
  <si>
    <t>Ti-115.020</t>
  </si>
  <si>
    <t>Ti-465.240</t>
  </si>
  <si>
    <t>Ti-465.250</t>
  </si>
  <si>
    <t>Subtotal</t>
  </si>
  <si>
    <t>12% IVA</t>
  </si>
  <si>
    <t>Total</t>
  </si>
  <si>
    <t>INSTRUMENTAL TORNILLOS CANULADOS 6.5 TITANIO</t>
  </si>
  <si>
    <t>200114127</t>
  </si>
  <si>
    <t>PINZA EN PUNTA</t>
  </si>
  <si>
    <t xml:space="preserve">GUIA DE PINES </t>
  </si>
  <si>
    <t>BANDEJA INFERIOR</t>
  </si>
  <si>
    <t>ARANDELA 4.5mm TITANIO</t>
  </si>
  <si>
    <t xml:space="preserve">TORNILLO CANULADO 6.5*55mm TITANIO  </t>
  </si>
  <si>
    <t xml:space="preserve">TORNILLO CANULADO 6.5*45mm TITANIO  </t>
  </si>
  <si>
    <t>BROCA CANULADO CON TOPE 4.5 MM</t>
  </si>
  <si>
    <t>OBSERVACIONES</t>
  </si>
  <si>
    <t xml:space="preserve">CAMISAS CON MANGO </t>
  </si>
  <si>
    <t>TORNILLO CANULADO 6.5*40mm TITANIO</t>
  </si>
  <si>
    <t>200114111</t>
  </si>
  <si>
    <t>200114112</t>
  </si>
  <si>
    <t xml:space="preserve">TORNILLO CANULADO 6.5*50mm TITANIO  </t>
  </si>
  <si>
    <t>200114113</t>
  </si>
  <si>
    <t xml:space="preserve">TORNILLO CANULADO 6.5*60mm TITANIO </t>
  </si>
  <si>
    <t xml:space="preserve">TORNILLO CANULADO 6.5*65mm TITANIO </t>
  </si>
  <si>
    <t xml:space="preserve">TORNILLO CANULADO 6.5*70mm TITANIO </t>
  </si>
  <si>
    <t xml:space="preserve">TORNILLO CANULADO 6.5*75mm TITANIO </t>
  </si>
  <si>
    <t xml:space="preserve">TORNILLO CANULADO 6.5*80mm TITANIO </t>
  </si>
  <si>
    <t xml:space="preserve">TORNILLO CANULADO 6.5*85mm TITANIO </t>
  </si>
  <si>
    <t xml:space="preserve">TORNILLO CANULADO 6.5*90mm TITANIO </t>
  </si>
  <si>
    <t xml:space="preserve">TORNILLO CANULADO 6.5*95mm TITANIO </t>
  </si>
  <si>
    <t xml:space="preserve">TORNILLO CANULADO 6.5*100mm TITANIO </t>
  </si>
  <si>
    <t xml:space="preserve">TORNILLO CANULADO 6.5*105mm TITANIO </t>
  </si>
  <si>
    <t xml:space="preserve">TORNILLO CANULADO 6.5*110mm TITANIO </t>
  </si>
  <si>
    <t xml:space="preserve">TORNILLO CANULADO 6.5*115mm TITANIO </t>
  </si>
  <si>
    <t xml:space="preserve">TORNILLO CANULADO 6.5*120mm TITANIO </t>
  </si>
  <si>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</si>
  <si>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</si>
  <si>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</si>
  <si>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</si>
  <si>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</si>
  <si>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</si>
  <si>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 xml:space="preserve">CLINICA GERMAN </t>
  </si>
  <si>
    <t>INSTITUCION/CLINICA/HOSPITAL</t>
  </si>
  <si>
    <t>NOTA</t>
  </si>
  <si>
    <t>INQ</t>
  </si>
  <si>
    <t xml:space="preserve">BABAHOYO </t>
  </si>
  <si>
    <t xml:space="preserve">5:00PM </t>
  </si>
  <si>
    <t xml:space="preserve">DR. FERRIN </t>
  </si>
  <si>
    <t xml:space="preserve">TIPO DE SEGURO </t>
  </si>
  <si>
    <t xml:space="preserve">IDENTIFICACION DEL PACIENTE </t>
  </si>
  <si>
    <t xml:space="preserve">ENTREGADO </t>
  </si>
  <si>
    <t xml:space="preserve">RECIBIDO </t>
  </si>
  <si>
    <t xml:space="preserve">VERIFICADO </t>
  </si>
  <si>
    <t>INSTRUMENTADOR</t>
  </si>
  <si>
    <t xml:space="preserve">SUBTOTAL </t>
  </si>
  <si>
    <t>IVA 12%</t>
  </si>
  <si>
    <t>TOTAL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</si>
  <si>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</si>
  <si>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</si>
  <si>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</si>
  <si>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</si>
  <si>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</si>
  <si>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</si>
  <si>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</si>
  <si>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</si>
  <si>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</si>
  <si>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 xml:space="preserve">DESTORNILLADOR HEXAGONAL CANULADO MANGO MADERA </t>
  </si>
  <si>
    <t xml:space="preserve">GUIAS ROSCADAS 1.8MM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</si>
</sst>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 &quot;$&quot;* #,##0.00_ ;_ &quot;$&quot;* \-#,##0.00_ ;_ &quot;$&quot;* &quot;-&quot;??_ ;_ @_ "/>
    <numFmt numFmtId="164" formatCode="_-[$$-300A]\ * #,##0.00_ ;_-[$$-300A]\ * \-#,##0.00\ ;_-[$$-300A]\ * &quot;-&quot;??_ ;_-@_ "/>
    <numFmt numFmtId="165" formatCode="_(&quot;$&quot;* #,##0.00_);_(&quot;$&quot;* \(#,##0.00\);_(&quot;$&quot;* &quot;-&quot;??_);_(@_)"/>
    <numFmt numFmtId="166" formatCode="[$-F800]dddd\,\ mmmm\ dd\,\ yyyy"/>
    <numFmt numFmtId="167" formatCode="0.000"/>
    <numFmt numFmtId="168" formatCode="&quot;$&quot;#,##0.00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b/>
      <i/>
      <sz val="12"/>
      <color theme="0"/>
      <name val="Arial"/>
      <family val="2"/>
    </font>
    <font>
      <b/>
      <sz val="12"/>
      <color theme="1"/>
      <name val="Arial"/>
      <family val="2"/>
    </font>
    <font>
      <b/>
      <i/>
      <sz val="12"/>
      <color theme="1"/>
      <name val="Arial"/>
      <family val="2"/>
    </font>
    <font>
      <b/>
      <sz val="12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0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b/>
      <u/>
      <sz val="18"/>
      <color theme="1"/>
      <name val="Arial"/>
      <family val="2"/>
    </font>
    <font>
      <b/>
      <sz val="12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indexed="9"/>
        <bgColor indexed="0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</cellStyleXfs>
  <cellXfs count="100">
    <xf numFmtId="0" fontId="0" fillId="0" borderId="0" xfId="0"/>
    <xf numFmtId="0" fontId="3" fillId="0" borderId="0" xfId="0" applyFont="1"/>
    <xf numFmtId="0" fontId="4" fillId="0" borderId="0" xfId="0" applyFont="1" applyAlignment="1">
      <alignment horizontal="left"/>
    </xf>
    <xf numFmtId="0" fontId="4" fillId="0" borderId="0" xfId="0" applyFont="1"/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/>
    <xf numFmtId="0" fontId="6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2" applyFont="1" applyAlignment="1" applyProtection="1">
      <alignment vertical="top" readingOrder="1"/>
      <protection locked="0"/>
    </xf>
    <xf numFmtId="2" fontId="3" fillId="3" borderId="0" xfId="2" applyNumberFormat="1" applyFont="1" applyFill="1" applyAlignment="1" applyProtection="1">
      <alignment horizontal="center" vertical="top" wrapText="1" readingOrder="1"/>
      <protection locked="0"/>
    </xf>
    <xf numFmtId="0" fontId="3" fillId="0" borderId="0" xfId="2" applyFont="1" applyAlignment="1">
      <alignment wrapText="1"/>
    </xf>
    <xf numFmtId="0" fontId="8" fillId="0" borderId="0" xfId="2" applyFont="1" applyAlignment="1">
      <alignment horizontal="left" vertical="top"/>
    </xf>
    <xf numFmtId="0" fontId="4" fillId="0" borderId="0" xfId="0" applyFont="1" applyAlignment="1">
      <alignment wrapText="1"/>
    </xf>
    <xf numFmtId="44" fontId="6" fillId="0" borderId="1" xfId="1" applyFont="1" applyFill="1" applyBorder="1" applyAlignment="1"/>
    <xf numFmtId="164" fontId="3" fillId="0" borderId="1" xfId="0" applyNumberFormat="1" applyFont="1" applyBorder="1" applyAlignment="1">
      <alignment horizontal="center" vertical="center"/>
    </xf>
    <xf numFmtId="165" fontId="4" fillId="0" borderId="1" xfId="4" applyFont="1" applyBorder="1"/>
    <xf numFmtId="44" fontId="3" fillId="0" borderId="1" xfId="1" applyFont="1" applyBorder="1" applyAlignment="1"/>
    <xf numFmtId="0" fontId="6" fillId="0" borderId="1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6" fillId="0" borderId="0" xfId="0" applyFont="1"/>
    <xf numFmtId="0" fontId="6" fillId="4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 applyProtection="1">
      <alignment horizontal="center" vertical="center" wrapText="1" readingOrder="1"/>
      <protection locked="0"/>
    </xf>
    <xf numFmtId="0" fontId="11" fillId="0" borderId="0" xfId="0" applyFont="1"/>
    <xf numFmtId="0" fontId="11" fillId="0" borderId="0" xfId="0" applyFont="1" applyAlignment="1">
      <alignment horizontal="left"/>
    </xf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13" fillId="2" borderId="1" xfId="0" applyFont="1" applyFill="1" applyBorder="1" applyAlignment="1">
      <alignment horizontal="center"/>
    </xf>
    <xf numFmtId="0" fontId="8" fillId="0" borderId="0" xfId="0" applyFont="1" applyAlignment="1">
      <alignment horizontal="center" vertical="center"/>
    </xf>
    <xf numFmtId="0" fontId="10" fillId="7" borderId="0" xfId="0" applyFont="1" applyFill="1" applyAlignment="1">
      <alignment vertical="center"/>
    </xf>
    <xf numFmtId="0" fontId="11" fillId="0" borderId="1" xfId="0" applyFont="1" applyBorder="1" applyAlignment="1">
      <alignment vertical="center"/>
    </xf>
    <xf numFmtId="0" fontId="10" fillId="7" borderId="0" xfId="0" applyFont="1" applyFill="1" applyAlignment="1">
      <alignment vertical="center" wrapText="1"/>
    </xf>
    <xf numFmtId="0" fontId="11" fillId="0" borderId="1" xfId="0" applyFont="1" applyBorder="1" applyAlignment="1">
      <alignment vertical="center" wrapText="1"/>
    </xf>
    <xf numFmtId="0" fontId="14" fillId="0" borderId="0" xfId="0" applyFont="1" applyAlignment="1" applyProtection="1">
      <alignment vertical="top"/>
      <protection locked="0"/>
    </xf>
    <xf numFmtId="20" fontId="11" fillId="0" borderId="1" xfId="0" applyNumberFormat="1" applyFont="1" applyBorder="1" applyAlignment="1">
      <alignment vertical="center"/>
    </xf>
    <xf numFmtId="0" fontId="4" fillId="0" borderId="0" xfId="0" applyFont="1" applyAlignment="1" applyProtection="1">
      <alignment vertical="top"/>
      <protection locked="0"/>
    </xf>
    <xf numFmtId="0" fontId="15" fillId="0" borderId="0" xfId="0" applyFont="1" applyAlignment="1">
      <alignment horizontal="left" vertical="top"/>
    </xf>
    <xf numFmtId="0" fontId="12" fillId="0" borderId="0" xfId="0" applyFont="1" applyAlignment="1">
      <alignment horizontal="left" vertical="center"/>
    </xf>
    <xf numFmtId="0" fontId="5" fillId="2" borderId="2" xfId="0" applyFont="1" applyFill="1" applyBorder="1"/>
    <xf numFmtId="0" fontId="5" fillId="6" borderId="0" xfId="0" applyFont="1" applyFill="1"/>
    <xf numFmtId="166" fontId="11" fillId="0" borderId="1" xfId="0" applyNumberFormat="1" applyFont="1" applyBorder="1" applyAlignment="1">
      <alignment horizontal="left" vertical="center"/>
    </xf>
    <xf numFmtId="0" fontId="6" fillId="0" borderId="0" xfId="2" applyFont="1" applyAlignment="1">
      <alignment horizontal="right" wrapText="1"/>
    </xf>
    <xf numFmtId="0" fontId="6" fillId="0" borderId="0" xfId="2" applyFont="1" applyAlignment="1">
      <alignment wrapText="1"/>
    </xf>
    <xf numFmtId="9" fontId="6" fillId="0" borderId="0" xfId="2" applyNumberFormat="1" applyFont="1" applyAlignment="1">
      <alignment horizontal="right" wrapText="1"/>
    </xf>
    <xf numFmtId="0" fontId="16" fillId="0" borderId="0" xfId="0" applyFont="1"/>
    <xf numFmtId="0" fontId="3" fillId="0" borderId="0" xfId="2" applyFont="1"/>
    <xf numFmtId="0" fontId="5" fillId="2" borderId="1" xfId="0" applyFont="1" applyFill="1" applyBorder="1" applyAlignment="1">
      <alignment horizontal="center"/>
    </xf>
    <xf numFmtId="0" fontId="5" fillId="6" borderId="0" xfId="0" applyFont="1" applyFill="1" applyAlignment="1">
      <alignment horizontal="center"/>
    </xf>
    <xf numFmtId="0" fontId="5" fillId="2" borderId="1" xfId="0" applyFont="1" applyFill="1" applyBorder="1"/>
    <xf numFmtId="0" fontId="6" fillId="0" borderId="1" xfId="0" applyFont="1" applyBorder="1" applyAlignment="1">
      <alignment horizontal="center" vertical="center"/>
    </xf>
    <xf numFmtId="167" fontId="4" fillId="0" borderId="1" xfId="2" applyNumberFormat="1" applyFont="1" applyBorder="1" applyAlignment="1">
      <alignment horizontal="left" shrinkToFit="1"/>
    </xf>
    <xf numFmtId="167" fontId="4" fillId="0" borderId="1" xfId="2" applyNumberFormat="1" applyFont="1" applyBorder="1" applyAlignment="1">
      <alignment horizontal="center" shrinkToFit="1"/>
    </xf>
    <xf numFmtId="0" fontId="4" fillId="0" borderId="1" xfId="2" applyFont="1" applyBorder="1" applyAlignment="1">
      <alignment horizontal="center" shrinkToFit="1"/>
    </xf>
    <xf numFmtId="0" fontId="3" fillId="0" borderId="3" xfId="0" applyFont="1" applyBorder="1"/>
    <xf numFmtId="0" fontId="9" fillId="0" borderId="0" xfId="2" applyFont="1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19" fillId="6" borderId="0" xfId="0" applyFont="1" applyFill="1" applyAlignment="1">
      <alignment horizontal="left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0" fillId="0" borderId="9" xfId="0" applyFont="1" applyBorder="1" applyAlignment="1">
      <alignment vertical="center" wrapText="1"/>
    </xf>
    <xf numFmtId="0" fontId="21" fillId="0" borderId="14" xfId="0" applyFont="1" applyBorder="1" applyAlignment="1">
      <alignment vertical="center" wrapText="1"/>
    </xf>
    <xf numFmtId="0" fontId="9" fillId="0" borderId="15" xfId="2" applyFont="1" applyBorder="1"/>
    <xf numFmtId="0" fontId="9" fillId="0" borderId="16" xfId="2" applyFont="1" applyBorder="1"/>
    <xf numFmtId="0" fontId="22" fillId="0" borderId="0" xfId="2" applyFont="1"/>
    <xf numFmtId="0" fontId="9" fillId="0" borderId="0" xfId="2" applyFont="1"/>
    <xf numFmtId="0" fontId="23" fillId="6" borderId="1" xfId="0" applyFont="1" applyFill="1" applyBorder="1" applyAlignment="1">
      <alignment horizontal="center" vertical="center"/>
    </xf>
    <xf numFmtId="49" fontId="11" fillId="0" borderId="1" xfId="0" applyNumberFormat="1" applyFont="1" applyBorder="1" applyAlignment="1">
      <alignment vertical="center" wrapText="1"/>
    </xf>
    <xf numFmtId="49" fontId="11" fillId="6" borderId="1" xfId="0" applyNumberFormat="1" applyFont="1" applyFill="1" applyBorder="1" applyAlignment="1">
      <alignment horizontal="left" vertical="center"/>
    </xf>
    <xf numFmtId="49" fontId="23" fillId="0" borderId="1" xfId="0" applyNumberFormat="1" applyFont="1" applyBorder="1" applyAlignment="1">
      <alignment horizontal="left" vertical="center"/>
    </xf>
    <xf numFmtId="0" fontId="13" fillId="0" borderId="1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168" fontId="6" fillId="0" borderId="1" xfId="2" applyNumberFormat="1" applyFont="1" applyBorder="1" applyAlignment="1">
      <alignment horizontal="right" wrapText="1"/>
    </xf>
    <xf numFmtId="168" fontId="6" fillId="0" borderId="18" xfId="1" applyNumberFormat="1" applyFont="1" applyBorder="1" applyAlignment="1"/>
    <xf numFmtId="168" fontId="6" fillId="0" borderId="1" xfId="1" applyNumberFormat="1" applyFont="1" applyBorder="1" applyAlignment="1"/>
    <xf numFmtId="0" fontId="6" fillId="0" borderId="0" xfId="0" applyFont="1" applyAlignment="1">
      <alignment horizontal="center" vertical="center"/>
    </xf>
    <xf numFmtId="0" fontId="28" fillId="0" borderId="0" xfId="0" applyFont="1" applyAlignment="1">
      <alignment horizontal="center"/>
    </xf>
    <xf numFmtId="0" fontId="28" fillId="0" borderId="0" xfId="0" applyFont="1" applyAlignment="1">
      <alignment wrapText="1"/>
    </xf>
    <xf numFmtId="0" fontId="28" fillId="0" borderId="0" xfId="0" applyFont="1" applyAlignment="1">
      <alignment horizontal="left"/>
    </xf>
    <xf numFmtId="0" fontId="28" fillId="0" borderId="0" xfId="2" applyFont="1" applyAlignment="1">
      <alignment horizontal="center"/>
    </xf>
    <xf numFmtId="0" fontId="28" fillId="0" borderId="0" xfId="2" applyFont="1" applyAlignment="1">
      <alignment horizontal="left"/>
    </xf>
    <xf numFmtId="0" fontId="29" fillId="0" borderId="0" xfId="0" applyFont="1"/>
    <xf numFmtId="0" fontId="28" fillId="0" borderId="0" xfId="0" applyFont="1"/>
    <xf numFmtId="0" fontId="10" fillId="7" borderId="0" xfId="0" applyFont="1" applyFill="1" applyAlignment="1">
      <alignment horizontal="left" vertical="center"/>
    </xf>
    <xf numFmtId="0" fontId="10" fillId="7" borderId="17" xfId="0" applyFont="1" applyFill="1" applyBorder="1" applyAlignment="1">
      <alignment horizontal="left" vertical="center"/>
    </xf>
    <xf numFmtId="0" fontId="6" fillId="0" borderId="8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18" fillId="6" borderId="9" xfId="0" applyFont="1" applyFill="1" applyBorder="1" applyAlignment="1">
      <alignment horizontal="left" vertical="center"/>
    </xf>
    <xf numFmtId="0" fontId="18" fillId="6" borderId="10" xfId="0" applyFont="1" applyFill="1" applyBorder="1" applyAlignment="1">
      <alignment horizontal="left" vertical="center"/>
    </xf>
    <xf numFmtId="0" fontId="18" fillId="0" borderId="8" xfId="0" applyFont="1" applyBorder="1" applyAlignment="1">
      <alignment horizontal="center"/>
    </xf>
    <xf numFmtId="0" fontId="18" fillId="0" borderId="13" xfId="0" applyFont="1" applyBorder="1" applyAlignment="1">
      <alignment horizontal="center"/>
    </xf>
    <xf numFmtId="0" fontId="20" fillId="0" borderId="9" xfId="0" applyFont="1" applyBorder="1" applyAlignment="1">
      <alignment horizontal="left" vertical="center" wrapText="1"/>
    </xf>
    <xf numFmtId="0" fontId="20" fillId="0" borderId="10" xfId="0" applyFont="1" applyBorder="1" applyAlignment="1">
      <alignment horizontal="left" vertical="center" wrapText="1"/>
    </xf>
    <xf numFmtId="0" fontId="20" fillId="0" borderId="15" xfId="0" applyFont="1" applyBorder="1" applyAlignment="1">
      <alignment horizontal="left" vertical="center" wrapText="1"/>
    </xf>
    <xf numFmtId="0" fontId="20" fillId="0" borderId="16" xfId="0" applyFont="1" applyBorder="1" applyAlignment="1">
      <alignment horizontal="left" vertical="center" wrapText="1"/>
    </xf>
    <xf numFmtId="0" fontId="8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</cellXfs>
  <cellStyles count="5">
    <cellStyle name="Moneda" xfId="1" builtinId="4"/>
    <cellStyle name="Moneda 3 2" xfId="4" xr:uid="{00000000-0005-0000-0000-000001000000}"/>
    <cellStyle name="Normal" xfId="0" builtinId="0"/>
    <cellStyle name="Normal 2" xfId="2" xr:uid="{00000000-0005-0000-0000-000003000000}"/>
    <cellStyle name="Normal 3" xfId="3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30E9219E-3493-49AE-8666-E56D8363D3D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E9C077F9-BD25-46B8-B149-9A5B2A6D10E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G111"/>
  <sheetViews>
    <sheetView showGridLines="0" tabSelected="1" topLeftCell="A28" zoomScale="60" zoomScaleNormal="60" workbookViewId="0">
      <selection activeCell="C77" sqref="C77"/>
    </sheetView>
  </sheetViews>
  <sheetFormatPr baseColWidth="10" defaultColWidth="11.42578125" defaultRowHeight="20.100000000000001" customHeight="1" x14ac:dyDescent="0.2"/>
  <cols>
    <col min="1" max="1" width="20" style="1" bestFit="1" customWidth="1"/>
    <col min="2" max="2" width="23.7109375" style="1" customWidth="1"/>
    <col min="3" max="3" width="89.28515625" style="1" customWidth="1"/>
    <col min="4" max="4" width="22.7109375" style="1" bestFit="1" customWidth="1"/>
    <col min="5" max="5" width="24.140625" style="1" customWidth="1"/>
    <col min="6" max="6" width="19.28515625" style="1" bestFit="1" customWidth="1"/>
    <col min="7" max="7" width="20.28515625" style="1" customWidth="1"/>
    <col min="8" max="16384" width="11.42578125" style="1"/>
  </cols>
  <sheetData>
    <row r="1" spans="1:7" ht="20.100000000000001" customHeight="1" thickBot="1" x14ac:dyDescent="0.25">
      <c r="A1" s="3"/>
      <c r="B1" s="2"/>
      <c r="C1" s="13"/>
      <c r="D1" s="13"/>
      <c r="E1" s="13"/>
      <c r="F1" s="3"/>
      <c r="G1" s="3"/>
    </row>
    <row r="2" spans="1:7" ht="20.100000000000001" customHeight="1" thickBot="1" x14ac:dyDescent="0.3">
      <c r="A2" s="56"/>
      <c r="B2" s="57"/>
      <c r="C2" s="87" t="s">
        <v>85</v>
      </c>
      <c r="D2" s="89" t="s">
        <v>86</v>
      </c>
      <c r="E2" s="90"/>
      <c r="F2" s="58"/>
      <c r="G2" s="58"/>
    </row>
    <row r="3" spans="1:7" ht="20.100000000000001" customHeight="1" thickBot="1" x14ac:dyDescent="0.3">
      <c r="A3" s="59"/>
      <c r="B3" s="60"/>
      <c r="C3" s="88"/>
      <c r="D3" s="61" t="s">
        <v>87</v>
      </c>
      <c r="E3" s="62"/>
      <c r="F3" s="58"/>
      <c r="G3" s="58"/>
    </row>
    <row r="4" spans="1:7" ht="20.100000000000001" customHeight="1" thickBot="1" x14ac:dyDescent="0.3">
      <c r="A4" s="59"/>
      <c r="B4" s="60"/>
      <c r="C4" s="91" t="s">
        <v>88</v>
      </c>
      <c r="D4" s="93" t="s">
        <v>89</v>
      </c>
      <c r="E4" s="94"/>
      <c r="F4" s="58"/>
      <c r="G4" s="58"/>
    </row>
    <row r="5" spans="1:7" ht="20.100000000000001" customHeight="1" thickBot="1" x14ac:dyDescent="0.4">
      <c r="A5" s="63"/>
      <c r="B5" s="64"/>
      <c r="C5" s="92"/>
      <c r="D5" s="95" t="s">
        <v>90</v>
      </c>
      <c r="E5" s="96"/>
      <c r="F5" s="65"/>
      <c r="G5" s="65"/>
    </row>
    <row r="6" spans="1:7" s="3" customFormat="1" ht="20.100000000000001" customHeight="1" x14ac:dyDescent="0.25">
      <c r="A6" s="66"/>
      <c r="B6" s="66"/>
      <c r="C6" s="66"/>
      <c r="D6" s="66"/>
      <c r="E6" s="66"/>
    </row>
    <row r="7" spans="1:7" s="3" customFormat="1" ht="20.100000000000001" customHeight="1" x14ac:dyDescent="0.2">
      <c r="A7" s="30" t="s">
        <v>38</v>
      </c>
      <c r="B7" s="30"/>
      <c r="C7" s="41">
        <v>45015</v>
      </c>
      <c r="D7" s="30" t="s">
        <v>39</v>
      </c>
      <c r="E7" s="67">
        <v>20230300236</v>
      </c>
    </row>
    <row r="8" spans="1:7" s="3" customFormat="1" ht="20.100000000000001" customHeight="1" x14ac:dyDescent="0.25">
      <c r="A8" s="24"/>
      <c r="B8" s="24"/>
      <c r="C8" s="24"/>
      <c r="D8" s="24"/>
      <c r="E8" s="24"/>
    </row>
    <row r="9" spans="1:7" s="3" customFormat="1" ht="20.100000000000001" customHeight="1" x14ac:dyDescent="0.2">
      <c r="A9" s="30" t="s">
        <v>40</v>
      </c>
      <c r="B9" s="30"/>
      <c r="C9" s="31" t="s">
        <v>91</v>
      </c>
      <c r="D9" s="32" t="s">
        <v>41</v>
      </c>
      <c r="E9" s="68"/>
    </row>
    <row r="10" spans="1:7" s="3" customFormat="1" ht="20.100000000000001" customHeight="1" x14ac:dyDescent="0.25">
      <c r="A10" s="24"/>
      <c r="B10" s="24"/>
      <c r="C10" s="24"/>
      <c r="D10" s="24"/>
      <c r="E10" s="24"/>
    </row>
    <row r="11" spans="1:7" s="3" customFormat="1" ht="20.100000000000001" customHeight="1" x14ac:dyDescent="0.2">
      <c r="A11" s="85" t="s">
        <v>92</v>
      </c>
      <c r="B11" s="86"/>
      <c r="C11" s="31" t="s">
        <v>91</v>
      </c>
      <c r="D11" s="32" t="s">
        <v>93</v>
      </c>
      <c r="E11" s="69" t="s">
        <v>94</v>
      </c>
    </row>
    <row r="12" spans="1:7" s="3" customFormat="1" ht="20.100000000000001" customHeight="1" x14ac:dyDescent="0.25">
      <c r="A12" s="24"/>
      <c r="B12" s="24"/>
      <c r="C12" s="24"/>
      <c r="D12" s="24"/>
      <c r="E12" s="24"/>
    </row>
    <row r="13" spans="1:7" s="3" customFormat="1" ht="20.100000000000001" customHeight="1" x14ac:dyDescent="0.2">
      <c r="A13" s="30" t="s">
        <v>42</v>
      </c>
      <c r="B13" s="30"/>
      <c r="C13" s="33" t="s">
        <v>95</v>
      </c>
      <c r="D13" s="32" t="s">
        <v>43</v>
      </c>
      <c r="E13" s="31" t="s">
        <v>48</v>
      </c>
    </row>
    <row r="14" spans="1:7" s="3" customFormat="1" ht="20.100000000000001" customHeight="1" x14ac:dyDescent="0.25">
      <c r="A14" s="24"/>
      <c r="B14" s="24"/>
      <c r="C14" s="24"/>
      <c r="D14" s="24"/>
      <c r="E14" s="24"/>
    </row>
    <row r="15" spans="1:7" s="3" customFormat="1" ht="20.100000000000001" customHeight="1" x14ac:dyDescent="0.2">
      <c r="A15" s="30" t="s">
        <v>44</v>
      </c>
      <c r="B15" s="30"/>
      <c r="C15" s="41">
        <v>45007</v>
      </c>
      <c r="D15" s="32" t="s">
        <v>45</v>
      </c>
      <c r="E15" s="35" t="s">
        <v>96</v>
      </c>
    </row>
    <row r="16" spans="1:7" s="3" customFormat="1" ht="29.65" customHeight="1" x14ac:dyDescent="0.25">
      <c r="A16" s="24"/>
      <c r="B16" s="24"/>
      <c r="C16" s="24"/>
      <c r="D16" s="24"/>
      <c r="E16" s="24"/>
    </row>
    <row r="17" spans="1:7" s="3" customFormat="1" ht="20.100000000000001" customHeight="1" x14ac:dyDescent="0.2">
      <c r="A17" s="30" t="s">
        <v>46</v>
      </c>
      <c r="B17" s="30"/>
      <c r="C17" s="31" t="s">
        <v>97</v>
      </c>
      <c r="D17" s="26"/>
      <c r="E17" s="25"/>
    </row>
    <row r="18" spans="1:7" s="3" customFormat="1" ht="20.100000000000001" customHeight="1" x14ac:dyDescent="0.25">
      <c r="A18" s="24"/>
      <c r="B18" s="24"/>
      <c r="C18" s="24"/>
      <c r="D18" s="24"/>
      <c r="E18" s="24"/>
    </row>
    <row r="19" spans="1:7" s="3" customFormat="1" ht="30.75" customHeight="1" x14ac:dyDescent="0.2">
      <c r="A19" s="30" t="s">
        <v>47</v>
      </c>
      <c r="B19" s="30"/>
      <c r="C19" s="31"/>
      <c r="D19" s="32" t="s">
        <v>98</v>
      </c>
      <c r="E19" s="35"/>
    </row>
    <row r="20" spans="1:7" s="3" customFormat="1" ht="20.100000000000001" customHeight="1" x14ac:dyDescent="0.25">
      <c r="A20" s="24"/>
      <c r="B20" s="24"/>
      <c r="C20" s="24"/>
      <c r="D20" s="24"/>
      <c r="E20" s="24"/>
    </row>
    <row r="21" spans="1:7" s="3" customFormat="1" ht="20.100000000000001" customHeight="1" x14ac:dyDescent="0.2">
      <c r="A21" s="30" t="s">
        <v>99</v>
      </c>
      <c r="B21" s="30"/>
      <c r="C21" s="70"/>
      <c r="D21" s="27"/>
      <c r="E21" s="38"/>
    </row>
    <row r="22" spans="1:7" s="3" customFormat="1" ht="20.100000000000001" customHeight="1" x14ac:dyDescent="0.2">
      <c r="A22" s="8"/>
      <c r="B22" s="8"/>
      <c r="C22" s="1"/>
      <c r="D22" s="1"/>
      <c r="E22" s="1"/>
      <c r="F22" s="1"/>
      <c r="G22" s="1"/>
    </row>
    <row r="23" spans="1:7" s="3" customFormat="1" ht="20.100000000000001" customHeight="1" x14ac:dyDescent="0.2">
      <c r="A23" s="39"/>
      <c r="B23" s="39"/>
      <c r="C23" s="39"/>
      <c r="D23" s="39"/>
      <c r="E23" s="39"/>
      <c r="F23" s="39"/>
      <c r="G23" s="39"/>
    </row>
    <row r="24" spans="1:7" s="3" customFormat="1" ht="30" customHeight="1" x14ac:dyDescent="0.2">
      <c r="A24" s="21" t="s">
        <v>1</v>
      </c>
      <c r="B24" s="21" t="s">
        <v>49</v>
      </c>
      <c r="C24" s="21" t="s">
        <v>2</v>
      </c>
      <c r="D24" s="21" t="s">
        <v>0</v>
      </c>
      <c r="E24" s="21" t="s">
        <v>37</v>
      </c>
      <c r="F24" s="22" t="s">
        <v>35</v>
      </c>
      <c r="G24" s="22" t="s">
        <v>36</v>
      </c>
    </row>
    <row r="25" spans="1:7" ht="20.100000000000001" customHeight="1" x14ac:dyDescent="0.2">
      <c r="A25" s="4" t="s">
        <v>51</v>
      </c>
      <c r="B25" s="4">
        <v>200114110</v>
      </c>
      <c r="C25" s="51" t="s">
        <v>67</v>
      </c>
      <c r="D25" s="4">
        <v>3</v>
      </c>
      <c r="E25" s="6"/>
      <c r="F25" s="15">
        <v>188</v>
      </c>
      <c r="G25" s="16">
        <f t="shared" ref="G25:G43" si="0">(D25*F25)</f>
        <v>564</v>
      </c>
    </row>
    <row r="26" spans="1:7" ht="20.100000000000001" customHeight="1" x14ac:dyDescent="0.2">
      <c r="A26" s="4" t="s">
        <v>3</v>
      </c>
      <c r="B26" s="4" t="s">
        <v>68</v>
      </c>
      <c r="C26" s="51" t="s">
        <v>63</v>
      </c>
      <c r="D26" s="4">
        <v>2</v>
      </c>
      <c r="E26" s="6"/>
      <c r="F26" s="15">
        <v>188</v>
      </c>
      <c r="G26" s="16">
        <f t="shared" si="0"/>
        <v>376</v>
      </c>
    </row>
    <row r="27" spans="1:7" ht="20.100000000000001" customHeight="1" x14ac:dyDescent="0.2">
      <c r="A27" s="4" t="s">
        <v>52</v>
      </c>
      <c r="B27" s="4" t="s">
        <v>69</v>
      </c>
      <c r="C27" s="51" t="s">
        <v>70</v>
      </c>
      <c r="D27" s="4">
        <v>3</v>
      </c>
      <c r="E27" s="6"/>
      <c r="F27" s="15">
        <v>188</v>
      </c>
      <c r="G27" s="16">
        <f t="shared" si="0"/>
        <v>564</v>
      </c>
    </row>
    <row r="28" spans="1:7" ht="20.100000000000001" customHeight="1" x14ac:dyDescent="0.2">
      <c r="A28" s="4" t="s">
        <v>4</v>
      </c>
      <c r="B28" s="4" t="s">
        <v>71</v>
      </c>
      <c r="C28" s="51" t="s">
        <v>62</v>
      </c>
      <c r="D28" s="4">
        <v>3</v>
      </c>
      <c r="E28" s="6"/>
      <c r="F28" s="15">
        <v>188</v>
      </c>
      <c r="G28" s="16">
        <f t="shared" si="0"/>
        <v>564</v>
      </c>
    </row>
    <row r="29" spans="1:7" ht="20.100000000000001" customHeight="1" x14ac:dyDescent="0.2">
      <c r="A29" s="52" t="s">
        <v>5</v>
      </c>
      <c r="B29" s="52" t="s">
        <v>57</v>
      </c>
      <c r="C29" s="51" t="s">
        <v>72</v>
      </c>
      <c r="D29" s="4">
        <v>3</v>
      </c>
      <c r="E29" s="6"/>
      <c r="F29" s="15">
        <v>188</v>
      </c>
      <c r="G29" s="16">
        <f t="shared" si="0"/>
        <v>564</v>
      </c>
    </row>
    <row r="30" spans="1:7" ht="20.100000000000001" customHeight="1" x14ac:dyDescent="0.2">
      <c r="A30" s="52" t="s">
        <v>6</v>
      </c>
      <c r="B30" s="53">
        <v>190703806</v>
      </c>
      <c r="C30" s="51" t="s">
        <v>73</v>
      </c>
      <c r="D30" s="4">
        <v>3</v>
      </c>
      <c r="E30" s="6"/>
      <c r="F30" s="15">
        <v>188</v>
      </c>
      <c r="G30" s="16">
        <f t="shared" si="0"/>
        <v>564</v>
      </c>
    </row>
    <row r="31" spans="1:7" ht="20.100000000000001" customHeight="1" x14ac:dyDescent="0.2">
      <c r="A31" s="52" t="s">
        <v>7</v>
      </c>
      <c r="B31" s="53">
        <v>190703804</v>
      </c>
      <c r="C31" s="51" t="s">
        <v>74</v>
      </c>
      <c r="D31" s="4">
        <v>3</v>
      </c>
      <c r="E31" s="6"/>
      <c r="F31" s="15">
        <v>188</v>
      </c>
      <c r="G31" s="16">
        <f t="shared" si="0"/>
        <v>564</v>
      </c>
    </row>
    <row r="32" spans="1:7" ht="20.100000000000001" customHeight="1" x14ac:dyDescent="0.2">
      <c r="A32" s="52" t="s">
        <v>8</v>
      </c>
      <c r="B32" s="53">
        <v>200114130</v>
      </c>
      <c r="C32" s="51" t="s">
        <v>75</v>
      </c>
      <c r="D32" s="4">
        <v>3</v>
      </c>
      <c r="E32" s="6"/>
      <c r="F32" s="15">
        <v>188</v>
      </c>
      <c r="G32" s="16">
        <f t="shared" si="0"/>
        <v>564</v>
      </c>
    </row>
    <row r="33" spans="1:7" ht="20.100000000000001" customHeight="1" x14ac:dyDescent="0.2">
      <c r="A33" s="52" t="s">
        <v>9</v>
      </c>
      <c r="B33" s="53">
        <v>200114131</v>
      </c>
      <c r="C33" s="51" t="s">
        <v>76</v>
      </c>
      <c r="D33" s="4">
        <v>3</v>
      </c>
      <c r="E33" s="6"/>
      <c r="F33" s="15">
        <v>188</v>
      </c>
      <c r="G33" s="16">
        <f t="shared" si="0"/>
        <v>564</v>
      </c>
    </row>
    <row r="34" spans="1:7" ht="20.100000000000001" customHeight="1" x14ac:dyDescent="0.2">
      <c r="A34" s="52" t="s">
        <v>10</v>
      </c>
      <c r="B34" s="53">
        <v>200114132</v>
      </c>
      <c r="C34" s="51" t="s">
        <v>77</v>
      </c>
      <c r="D34" s="4">
        <v>3</v>
      </c>
      <c r="E34" s="6"/>
      <c r="F34" s="15">
        <v>188</v>
      </c>
      <c r="G34" s="16">
        <f t="shared" si="0"/>
        <v>564</v>
      </c>
    </row>
    <row r="35" spans="1:7" ht="20.100000000000001" customHeight="1" x14ac:dyDescent="0.2">
      <c r="A35" s="52" t="s">
        <v>11</v>
      </c>
      <c r="B35" s="53">
        <v>200114133</v>
      </c>
      <c r="C35" s="51" t="s">
        <v>78</v>
      </c>
      <c r="D35" s="4">
        <v>3</v>
      </c>
      <c r="E35" s="6"/>
      <c r="F35" s="15">
        <v>188</v>
      </c>
      <c r="G35" s="16">
        <f t="shared" si="0"/>
        <v>564</v>
      </c>
    </row>
    <row r="36" spans="1:7" ht="20.100000000000001" customHeight="1" x14ac:dyDescent="0.2">
      <c r="A36" s="52" t="s">
        <v>12</v>
      </c>
      <c r="B36" s="53">
        <v>200114134</v>
      </c>
      <c r="C36" s="51" t="s">
        <v>79</v>
      </c>
      <c r="D36" s="4">
        <v>3</v>
      </c>
      <c r="E36" s="6"/>
      <c r="F36" s="15">
        <v>188</v>
      </c>
      <c r="G36" s="16">
        <f t="shared" si="0"/>
        <v>564</v>
      </c>
    </row>
    <row r="37" spans="1:7" ht="20.100000000000001" customHeight="1" x14ac:dyDescent="0.2">
      <c r="A37" s="52" t="s">
        <v>13</v>
      </c>
      <c r="B37" s="53">
        <v>200114135</v>
      </c>
      <c r="C37" s="51" t="s">
        <v>80</v>
      </c>
      <c r="D37" s="4">
        <v>3</v>
      </c>
      <c r="E37" s="6"/>
      <c r="F37" s="15">
        <v>188</v>
      </c>
      <c r="G37" s="16">
        <f t="shared" si="0"/>
        <v>564</v>
      </c>
    </row>
    <row r="38" spans="1:7" ht="20.100000000000001" customHeight="1" x14ac:dyDescent="0.2">
      <c r="A38" s="52" t="s">
        <v>14</v>
      </c>
      <c r="B38" s="53">
        <v>200114123</v>
      </c>
      <c r="C38" s="51" t="s">
        <v>81</v>
      </c>
      <c r="D38" s="4">
        <v>4</v>
      </c>
      <c r="E38" s="6"/>
      <c r="F38" s="15">
        <v>188</v>
      </c>
      <c r="G38" s="16">
        <f t="shared" si="0"/>
        <v>752</v>
      </c>
    </row>
    <row r="39" spans="1:7" ht="20.100000000000001" customHeight="1" x14ac:dyDescent="0.2">
      <c r="A39" s="52" t="s">
        <v>15</v>
      </c>
      <c r="B39" s="53">
        <v>200114124</v>
      </c>
      <c r="C39" s="51" t="s">
        <v>82</v>
      </c>
      <c r="D39" s="4">
        <v>4</v>
      </c>
      <c r="E39" s="6"/>
      <c r="F39" s="15">
        <v>188</v>
      </c>
      <c r="G39" s="16">
        <f t="shared" si="0"/>
        <v>752</v>
      </c>
    </row>
    <row r="40" spans="1:7" ht="20.100000000000001" customHeight="1" x14ac:dyDescent="0.2">
      <c r="A40" s="52" t="s">
        <v>16</v>
      </c>
      <c r="B40" s="53">
        <v>200114125</v>
      </c>
      <c r="C40" s="51" t="s">
        <v>83</v>
      </c>
      <c r="D40" s="4">
        <v>2</v>
      </c>
      <c r="E40" s="6"/>
      <c r="F40" s="15">
        <v>188</v>
      </c>
      <c r="G40" s="16">
        <f t="shared" si="0"/>
        <v>376</v>
      </c>
    </row>
    <row r="41" spans="1:7" ht="20.100000000000001" customHeight="1" x14ac:dyDescent="0.2">
      <c r="A41" s="52" t="s">
        <v>17</v>
      </c>
      <c r="B41" s="53">
        <v>200114126</v>
      </c>
      <c r="C41" s="51" t="s">
        <v>84</v>
      </c>
      <c r="D41" s="4">
        <v>2</v>
      </c>
      <c r="E41" s="6"/>
      <c r="F41" s="15">
        <v>188</v>
      </c>
      <c r="G41" s="16">
        <f t="shared" si="0"/>
        <v>376</v>
      </c>
    </row>
    <row r="42" spans="1:7" ht="20.100000000000001" customHeight="1" x14ac:dyDescent="0.25">
      <c r="A42" s="52"/>
      <c r="B42" s="53"/>
      <c r="C42" s="51"/>
      <c r="D42" s="18">
        <f>SUM(D25:D41)</f>
        <v>50</v>
      </c>
      <c r="E42" s="72"/>
      <c r="F42" s="73"/>
      <c r="G42" s="16"/>
    </row>
    <row r="43" spans="1:7" ht="20.100000000000001" customHeight="1" x14ac:dyDescent="0.2">
      <c r="A43" s="52" t="s">
        <v>50</v>
      </c>
      <c r="B43" s="53">
        <v>210228152</v>
      </c>
      <c r="C43" s="51" t="s">
        <v>61</v>
      </c>
      <c r="D43" s="4">
        <v>5</v>
      </c>
      <c r="E43" s="6"/>
      <c r="F43" s="17">
        <v>40</v>
      </c>
      <c r="G43" s="16">
        <f t="shared" si="0"/>
        <v>200</v>
      </c>
    </row>
    <row r="44" spans="1:7" ht="20.100000000000001" customHeight="1" x14ac:dyDescent="0.25">
      <c r="A44" s="43"/>
      <c r="B44" s="43"/>
      <c r="C44" s="43"/>
      <c r="D44" s="43"/>
      <c r="E44" s="43"/>
      <c r="F44" s="74" t="s">
        <v>104</v>
      </c>
      <c r="G44" s="75">
        <f>SUM(G26:G43)</f>
        <v>9036</v>
      </c>
    </row>
    <row r="45" spans="1:7" ht="20.100000000000001" customHeight="1" x14ac:dyDescent="0.25">
      <c r="A45" s="43"/>
      <c r="B45" s="43"/>
      <c r="C45" s="43"/>
      <c r="D45" s="42"/>
      <c r="E45" s="42"/>
      <c r="F45" s="74" t="s">
        <v>105</v>
      </c>
      <c r="G45" s="76">
        <f>+G44*0.12</f>
        <v>1084.32</v>
      </c>
    </row>
    <row r="46" spans="1:7" ht="20.100000000000001" customHeight="1" x14ac:dyDescent="0.25">
      <c r="A46" s="43"/>
      <c r="B46" s="43"/>
      <c r="C46" s="43"/>
      <c r="D46" s="43"/>
      <c r="E46" s="43"/>
      <c r="F46" s="74" t="s">
        <v>106</v>
      </c>
      <c r="G46" s="76">
        <f>+G44+G45</f>
        <v>10120.32</v>
      </c>
    </row>
    <row r="47" spans="1:7" ht="20.100000000000001" customHeight="1" x14ac:dyDescent="0.25">
      <c r="A47" s="7"/>
      <c r="B47" s="8"/>
      <c r="C47" s="9"/>
      <c r="D47" s="9"/>
      <c r="E47" s="9"/>
    </row>
    <row r="48" spans="1:7" ht="20.100000000000001" customHeight="1" x14ac:dyDescent="0.25">
      <c r="A48" s="7"/>
      <c r="B48" s="8"/>
      <c r="C48" s="9"/>
      <c r="D48" s="9"/>
      <c r="E48" s="9"/>
    </row>
    <row r="49" spans="2:5" ht="20.100000000000001" customHeight="1" x14ac:dyDescent="0.2">
      <c r="B49" s="49"/>
      <c r="C49" s="47" t="s">
        <v>56</v>
      </c>
      <c r="D49" s="48"/>
      <c r="E49" s="19"/>
    </row>
    <row r="50" spans="2:5" ht="20.100000000000001" customHeight="1" x14ac:dyDescent="0.25">
      <c r="B50" s="18" t="s">
        <v>18</v>
      </c>
      <c r="C50" s="18" t="s">
        <v>19</v>
      </c>
      <c r="E50" s="7"/>
    </row>
    <row r="51" spans="2:5" ht="20.100000000000001" customHeight="1" x14ac:dyDescent="0.25">
      <c r="B51" s="6"/>
      <c r="C51" s="28" t="s">
        <v>32</v>
      </c>
      <c r="E51" s="7"/>
    </row>
    <row r="52" spans="2:5" ht="20.100000000000001" customHeight="1" x14ac:dyDescent="0.25">
      <c r="B52" s="5">
        <v>1</v>
      </c>
      <c r="C52" s="6" t="s">
        <v>33</v>
      </c>
      <c r="E52" s="7"/>
    </row>
    <row r="53" spans="2:5" ht="20.100000000000001" customHeight="1" x14ac:dyDescent="0.25">
      <c r="B53" s="5">
        <v>1</v>
      </c>
      <c r="C53" s="6" t="s">
        <v>34</v>
      </c>
      <c r="E53" s="7"/>
    </row>
    <row r="54" spans="2:5" ht="20.100000000000001" customHeight="1" x14ac:dyDescent="0.25">
      <c r="B54" s="18">
        <f>SUM(B52:B53)</f>
        <v>2</v>
      </c>
      <c r="C54" s="71"/>
      <c r="E54" s="7"/>
    </row>
    <row r="55" spans="2:5" ht="20.100000000000001" customHeight="1" x14ac:dyDescent="0.25">
      <c r="B55" s="6"/>
      <c r="C55" s="28" t="s">
        <v>27</v>
      </c>
      <c r="E55" s="20"/>
    </row>
    <row r="56" spans="2:5" ht="20.100000000000001" customHeight="1" x14ac:dyDescent="0.2">
      <c r="B56" s="4">
        <v>1</v>
      </c>
      <c r="C56" s="6" t="s">
        <v>28</v>
      </c>
    </row>
    <row r="57" spans="2:5" ht="20.100000000000001" customHeight="1" x14ac:dyDescent="0.2">
      <c r="B57" s="4">
        <v>1</v>
      </c>
      <c r="C57" s="6" t="s">
        <v>29</v>
      </c>
    </row>
    <row r="58" spans="2:5" ht="20.100000000000001" customHeight="1" x14ac:dyDescent="0.2">
      <c r="B58" s="4">
        <v>1</v>
      </c>
      <c r="C58" s="6" t="s">
        <v>59</v>
      </c>
    </row>
    <row r="59" spans="2:5" ht="20.100000000000001" customHeight="1" x14ac:dyDescent="0.2">
      <c r="B59" s="5">
        <v>1</v>
      </c>
      <c r="C59" s="6" t="s">
        <v>30</v>
      </c>
    </row>
    <row r="60" spans="2:5" ht="20.100000000000001" customHeight="1" x14ac:dyDescent="0.2">
      <c r="B60" s="5">
        <v>2</v>
      </c>
      <c r="C60" s="6" t="s">
        <v>66</v>
      </c>
    </row>
    <row r="61" spans="2:5" ht="20.100000000000001" customHeight="1" x14ac:dyDescent="0.2">
      <c r="B61" s="5">
        <v>1</v>
      </c>
      <c r="C61" s="6" t="s">
        <v>31</v>
      </c>
    </row>
    <row r="62" spans="2:5" ht="20.100000000000001" customHeight="1" x14ac:dyDescent="0.25">
      <c r="B62" s="50">
        <v>7</v>
      </c>
      <c r="C62" s="6"/>
      <c r="E62" s="20"/>
    </row>
    <row r="63" spans="2:5" ht="20.100000000000001" customHeight="1" x14ac:dyDescent="0.25">
      <c r="B63" s="6"/>
      <c r="C63" s="28" t="s">
        <v>60</v>
      </c>
    </row>
    <row r="64" spans="2:5" ht="20.100000000000001" customHeight="1" x14ac:dyDescent="0.2">
      <c r="B64" s="5">
        <v>1</v>
      </c>
      <c r="C64" s="6" t="s">
        <v>20</v>
      </c>
    </row>
    <row r="65" spans="2:3" ht="20.100000000000001" customHeight="1" x14ac:dyDescent="0.2">
      <c r="B65" s="5">
        <v>1</v>
      </c>
      <c r="C65" s="6" t="s">
        <v>64</v>
      </c>
    </row>
    <row r="66" spans="2:3" ht="20.100000000000001" customHeight="1" x14ac:dyDescent="0.2">
      <c r="B66" s="5">
        <v>1</v>
      </c>
      <c r="C66" s="6" t="s">
        <v>21</v>
      </c>
    </row>
    <row r="67" spans="2:3" ht="20.100000000000001" customHeight="1" x14ac:dyDescent="0.2">
      <c r="B67" s="5">
        <v>1</v>
      </c>
      <c r="C67" s="6" t="s">
        <v>116</v>
      </c>
    </row>
    <row r="68" spans="2:3" ht="20.100000000000001" customHeight="1" x14ac:dyDescent="0.2">
      <c r="B68" s="5">
        <v>0</v>
      </c>
      <c r="C68" s="6" t="s">
        <v>22</v>
      </c>
    </row>
    <row r="69" spans="2:3" ht="20.100000000000001" customHeight="1" x14ac:dyDescent="0.2">
      <c r="B69" s="5">
        <v>1</v>
      </c>
      <c r="C69" s="6" t="s">
        <v>23</v>
      </c>
    </row>
    <row r="70" spans="2:3" ht="20.100000000000001" customHeight="1" x14ac:dyDescent="0.2">
      <c r="B70" s="5">
        <v>1</v>
      </c>
      <c r="C70" s="6" t="s">
        <v>24</v>
      </c>
    </row>
    <row r="71" spans="2:3" ht="20.100000000000001" customHeight="1" x14ac:dyDescent="0.2">
      <c r="B71" s="5">
        <v>1</v>
      </c>
      <c r="C71" s="6" t="s">
        <v>58</v>
      </c>
    </row>
    <row r="72" spans="2:3" ht="20.100000000000001" customHeight="1" x14ac:dyDescent="0.2">
      <c r="B72" s="5">
        <v>3</v>
      </c>
      <c r="C72" s="6" t="s">
        <v>117</v>
      </c>
    </row>
    <row r="73" spans="2:3" ht="20.100000000000001" customHeight="1" x14ac:dyDescent="0.2">
      <c r="B73" s="5">
        <v>1</v>
      </c>
      <c r="C73" s="6" t="s">
        <v>25</v>
      </c>
    </row>
    <row r="74" spans="2:3" ht="20.100000000000001" customHeight="1" x14ac:dyDescent="0.2">
      <c r="B74" s="5">
        <v>10</v>
      </c>
      <c r="C74" s="6" t="s">
        <v>26</v>
      </c>
    </row>
    <row r="75" spans="2:3" ht="20.100000000000001" customHeight="1" x14ac:dyDescent="0.2">
      <c r="B75" s="50">
        <f>SUM(B64:B74)</f>
        <v>21</v>
      </c>
      <c r="C75" s="6"/>
    </row>
    <row r="76" spans="2:3" ht="20.100000000000001" customHeight="1" x14ac:dyDescent="0.2">
      <c r="B76" s="77"/>
    </row>
    <row r="77" spans="2:3" ht="20.100000000000001" customHeight="1" x14ac:dyDescent="0.2">
      <c r="B77" s="50"/>
      <c r="C77" s="6"/>
    </row>
    <row r="78" spans="2:3" ht="20.100000000000001" customHeight="1" x14ac:dyDescent="0.2">
      <c r="B78" s="50"/>
      <c r="C78" s="6"/>
    </row>
    <row r="79" spans="2:3" ht="20.100000000000001" customHeight="1" x14ac:dyDescent="0.2">
      <c r="B79" s="50"/>
      <c r="C79" s="6"/>
    </row>
    <row r="80" spans="2:3" ht="20.100000000000001" customHeight="1" x14ac:dyDescent="0.2">
      <c r="B80" s="50"/>
      <c r="C80" s="6"/>
    </row>
    <row r="81" spans="2:3" ht="20.100000000000001" customHeight="1" x14ac:dyDescent="0.2">
      <c r="B81" s="50"/>
      <c r="C81" s="6"/>
    </row>
    <row r="82" spans="2:3" ht="20.100000000000001" customHeight="1" x14ac:dyDescent="0.2">
      <c r="B82" s="50"/>
      <c r="C82" s="6"/>
    </row>
    <row r="83" spans="2:3" ht="20.100000000000001" customHeight="1" x14ac:dyDescent="0.25">
      <c r="B83" s="78" t="s">
        <v>107</v>
      </c>
      <c r="C83" s="79" t="s">
        <v>108</v>
      </c>
    </row>
    <row r="84" spans="2:3" ht="20.100000000000001" customHeight="1" x14ac:dyDescent="0.25">
      <c r="B84" s="80"/>
      <c r="C84" s="79" t="s">
        <v>109</v>
      </c>
    </row>
    <row r="85" spans="2:3" ht="20.100000000000001" customHeight="1" x14ac:dyDescent="0.25">
      <c r="B85" s="80"/>
      <c r="C85" s="79" t="s">
        <v>110</v>
      </c>
    </row>
    <row r="86" spans="2:3" ht="20.100000000000001" customHeight="1" x14ac:dyDescent="0.25">
      <c r="B86" s="80"/>
      <c r="C86" s="79" t="s">
        <v>111</v>
      </c>
    </row>
    <row r="87" spans="2:3" ht="20.100000000000001" customHeight="1" x14ac:dyDescent="0.25">
      <c r="B87" s="80"/>
      <c r="C87" s="79" t="s">
        <v>112</v>
      </c>
    </row>
    <row r="88" spans="2:3" ht="20.100000000000001" customHeight="1" x14ac:dyDescent="0.25">
      <c r="B88" s="80"/>
      <c r="C88" s="79"/>
    </row>
    <row r="89" spans="2:3" ht="20.100000000000001" customHeight="1" x14ac:dyDescent="0.25">
      <c r="B89" s="81" t="s">
        <v>93</v>
      </c>
      <c r="C89" s="82" t="s">
        <v>113</v>
      </c>
    </row>
    <row r="90" spans="2:3" ht="20.100000000000001" customHeight="1" x14ac:dyDescent="0.25">
      <c r="B90" s="81"/>
      <c r="C90" s="82" t="s">
        <v>114</v>
      </c>
    </row>
    <row r="91" spans="2:3" ht="20.100000000000001" customHeight="1" x14ac:dyDescent="0.25">
      <c r="B91" s="81"/>
      <c r="C91" s="82" t="s">
        <v>115</v>
      </c>
    </row>
    <row r="92" spans="2:3" ht="20.100000000000001" customHeight="1" x14ac:dyDescent="0.25">
      <c r="B92" s="83"/>
      <c r="C92" s="84"/>
    </row>
    <row r="93" spans="2:3" ht="20.100000000000001" customHeight="1" x14ac:dyDescent="0.25">
      <c r="B93" s="83"/>
      <c r="C93" s="84"/>
    </row>
    <row r="94" spans="2:3" ht="20.100000000000001" customHeight="1" x14ac:dyDescent="0.25">
      <c r="B94"/>
      <c r="C94" s="8"/>
    </row>
    <row r="95" spans="2:3" ht="20.100000000000001" customHeight="1" x14ac:dyDescent="0.2">
      <c r="B95" s="8"/>
      <c r="C95" s="8"/>
    </row>
    <row r="96" spans="2:3" ht="20.100000000000001" customHeight="1" x14ac:dyDescent="0.2">
      <c r="B96" s="8"/>
      <c r="C96" s="8"/>
    </row>
    <row r="97" spans="1:5" ht="20.100000000000001" customHeight="1" thickBot="1" x14ac:dyDescent="0.25">
      <c r="B97" s="1" t="s">
        <v>101</v>
      </c>
      <c r="C97" s="54"/>
    </row>
    <row r="98" spans="1:5" ht="20.100000000000001" customHeight="1" x14ac:dyDescent="0.25">
      <c r="A98" s="10"/>
      <c r="B98"/>
      <c r="C98"/>
      <c r="D98" s="11"/>
      <c r="E98" s="11"/>
    </row>
    <row r="99" spans="1:5" ht="20.100000000000001" customHeight="1" x14ac:dyDescent="0.25">
      <c r="A99" s="12"/>
      <c r="B99"/>
      <c r="C99"/>
      <c r="D99" s="11"/>
      <c r="E99" s="11"/>
    </row>
    <row r="100" spans="1:5" s="45" customFormat="1" ht="16.5" thickBot="1" x14ac:dyDescent="0.3">
      <c r="B100" s="1" t="s">
        <v>100</v>
      </c>
      <c r="C100" s="54"/>
    </row>
    <row r="101" spans="1:5" s="45" customFormat="1" ht="15.75" x14ac:dyDescent="0.25">
      <c r="B101" s="1"/>
      <c r="C101" s="1"/>
    </row>
    <row r="102" spans="1:5" s="45" customFormat="1" ht="15.75" x14ac:dyDescent="0.25">
      <c r="B102" s="1"/>
      <c r="C102" s="1"/>
    </row>
    <row r="103" spans="1:5" s="45" customFormat="1" ht="15.75" x14ac:dyDescent="0.25">
      <c r="B103"/>
      <c r="C103"/>
    </row>
    <row r="104" spans="1:5" s="45" customFormat="1" ht="15.75" x14ac:dyDescent="0.25">
      <c r="B104"/>
      <c r="C104"/>
    </row>
    <row r="105" spans="1:5" s="45" customFormat="1" ht="16.5" thickBot="1" x14ac:dyDescent="0.3">
      <c r="B105" s="1" t="s">
        <v>103</v>
      </c>
      <c r="C105" s="54"/>
    </row>
    <row r="106" spans="1:5" customFormat="1" ht="15.75" x14ac:dyDescent="0.25">
      <c r="A106" s="1"/>
    </row>
    <row r="107" spans="1:5" customFormat="1" ht="15.75" x14ac:dyDescent="0.25">
      <c r="A107" s="1"/>
    </row>
    <row r="108" spans="1:5" s="45" customFormat="1" ht="16.5" thickBot="1" x14ac:dyDescent="0.3">
      <c r="B108" s="1" t="s">
        <v>102</v>
      </c>
      <c r="C108" s="54"/>
    </row>
    <row r="109" spans="1:5" s="45" customFormat="1" ht="15.75" x14ac:dyDescent="0.25">
      <c r="B109"/>
      <c r="C109"/>
    </row>
    <row r="110" spans="1:5" s="46" customFormat="1" ht="20.100000000000001" customHeight="1" x14ac:dyDescent="0.25">
      <c r="B110"/>
      <c r="C110"/>
    </row>
    <row r="111" spans="1:5" s="46" customFormat="1" ht="20.100000000000001" customHeight="1" thickBot="1" x14ac:dyDescent="0.25">
      <c r="B111" s="1" t="s">
        <v>65</v>
      </c>
      <c r="C111" s="54"/>
    </row>
  </sheetData>
  <mergeCells count="6">
    <mergeCell ref="A11:B11"/>
    <mergeCell ref="C2:C3"/>
    <mergeCell ref="D2:E2"/>
    <mergeCell ref="C4:C5"/>
    <mergeCell ref="D4:E4"/>
    <mergeCell ref="D5:E5"/>
  </mergeCells>
  <phoneticPr fontId="17" type="noConversion"/>
  <pageMargins left="0.7" right="0.7" top="0.75" bottom="0.75" header="0.3" footer="0.3"/>
  <pageSetup paperSize="9" scale="47" orientation="portrait" horizontalDpi="360" verticalDpi="360" r:id="rId1"/>
  <ignoredErrors>
    <ignoredError sqref="B26:B29" numberStoredAsText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46"/>
  <sheetViews>
    <sheetView topLeftCell="A22" zoomScale="70" zoomScaleNormal="70" workbookViewId="0">
      <selection activeCell="D27" sqref="D27"/>
    </sheetView>
  </sheetViews>
  <sheetFormatPr baseColWidth="10" defaultColWidth="11.42578125" defaultRowHeight="20.100000000000001" customHeight="1" x14ac:dyDescent="0.2"/>
  <cols>
    <col min="1" max="1" width="20" style="1" bestFit="1" customWidth="1"/>
    <col min="2" max="2" width="16.28515625" style="1" customWidth="1"/>
    <col min="3" max="3" width="89.28515625" style="1" customWidth="1"/>
    <col min="4" max="4" width="22.7109375" style="1" bestFit="1" customWidth="1"/>
    <col min="5" max="5" width="24.140625" style="1" customWidth="1"/>
    <col min="6" max="6" width="19.28515625" style="1" bestFit="1" customWidth="1"/>
    <col min="7" max="7" width="20.28515625" style="1" customWidth="1"/>
    <col min="8" max="8" width="11.42578125" style="1"/>
    <col min="9" max="9" width="12.140625" style="1" bestFit="1" customWidth="1"/>
    <col min="10" max="10" width="12.85546875" style="1" bestFit="1" customWidth="1"/>
    <col min="11" max="11" width="12.85546875" style="1" customWidth="1"/>
    <col min="12" max="16384" width="11.42578125" style="1"/>
  </cols>
  <sheetData>
    <row r="1" spans="1:16" ht="20.100000000000001" customHeight="1" thickBot="1" x14ac:dyDescent="0.25">
      <c r="A1" s="3"/>
      <c r="B1" s="2"/>
      <c r="C1" s="13"/>
      <c r="D1" s="13"/>
      <c r="E1" s="13"/>
      <c r="F1" s="3"/>
      <c r="G1" s="3"/>
    </row>
    <row r="2" spans="1:16" ht="20.100000000000001" customHeight="1" thickBot="1" x14ac:dyDescent="0.3">
      <c r="A2" s="56"/>
      <c r="B2" s="57"/>
      <c r="C2" s="87" t="s">
        <v>85</v>
      </c>
      <c r="D2" s="89" t="s">
        <v>86</v>
      </c>
      <c r="E2" s="90"/>
      <c r="F2" s="58"/>
      <c r="G2" s="58"/>
    </row>
    <row r="3" spans="1:16" ht="20.100000000000001" customHeight="1" thickBot="1" x14ac:dyDescent="0.3">
      <c r="A3" s="59"/>
      <c r="B3" s="60"/>
      <c r="C3" s="88"/>
      <c r="D3" s="61" t="s">
        <v>87</v>
      </c>
      <c r="E3" s="62"/>
      <c r="F3" s="58"/>
      <c r="G3" s="58"/>
    </row>
    <row r="4" spans="1:16" ht="20.100000000000001" customHeight="1" thickBot="1" x14ac:dyDescent="0.3">
      <c r="A4" s="59"/>
      <c r="B4" s="60"/>
      <c r="C4" s="91" t="s">
        <v>88</v>
      </c>
      <c r="D4" s="93" t="s">
        <v>89</v>
      </c>
      <c r="E4" s="94"/>
      <c r="F4" s="58"/>
      <c r="G4" s="58"/>
    </row>
    <row r="5" spans="1:16" ht="20.100000000000001" customHeight="1" thickBot="1" x14ac:dyDescent="0.4">
      <c r="A5" s="63"/>
      <c r="B5" s="64"/>
      <c r="C5" s="92"/>
      <c r="D5" s="95" t="s">
        <v>90</v>
      </c>
      <c r="E5" s="96"/>
      <c r="F5" s="65"/>
      <c r="G5" s="65"/>
    </row>
    <row r="6" spans="1:16" s="3" customFormat="1" ht="20.100000000000001" customHeight="1" x14ac:dyDescent="0.25">
      <c r="A6" s="66"/>
      <c r="B6" s="66"/>
      <c r="C6" s="66"/>
      <c r="D6" s="66"/>
      <c r="E6" s="66"/>
    </row>
    <row r="7" spans="1:16" s="3" customFormat="1" ht="20.100000000000001" customHeight="1" x14ac:dyDescent="0.25">
      <c r="A7" s="30" t="s">
        <v>38</v>
      </c>
      <c r="B7" s="30"/>
      <c r="C7" s="41">
        <v>45015</v>
      </c>
      <c r="D7" s="30" t="s">
        <v>39</v>
      </c>
      <c r="E7" s="67">
        <v>20230300236</v>
      </c>
      <c r="H7" s="55"/>
    </row>
    <row r="8" spans="1:16" s="3" customFormat="1" ht="20.100000000000001" customHeight="1" x14ac:dyDescent="0.25">
      <c r="A8" s="24"/>
      <c r="B8" s="24"/>
      <c r="C8" s="24"/>
      <c r="D8" s="24"/>
      <c r="E8" s="24"/>
      <c r="H8" s="55"/>
    </row>
    <row r="9" spans="1:16" s="3" customFormat="1" ht="20.100000000000001" customHeight="1" x14ac:dyDescent="0.25">
      <c r="A9" s="30" t="s">
        <v>40</v>
      </c>
      <c r="B9" s="30"/>
      <c r="C9" s="31" t="s">
        <v>91</v>
      </c>
      <c r="D9" s="32" t="s">
        <v>41</v>
      </c>
      <c r="E9" s="68"/>
      <c r="H9" s="55"/>
      <c r="O9" s="97"/>
      <c r="P9" s="97"/>
    </row>
    <row r="10" spans="1:16" s="3" customFormat="1" ht="20.100000000000001" customHeight="1" x14ac:dyDescent="0.25">
      <c r="A10" s="24"/>
      <c r="B10" s="24"/>
      <c r="C10" s="24"/>
      <c r="D10" s="24"/>
      <c r="E10" s="24"/>
      <c r="O10" s="97"/>
      <c r="P10" s="97"/>
    </row>
    <row r="11" spans="1:16" s="3" customFormat="1" ht="20.100000000000001" customHeight="1" x14ac:dyDescent="0.2">
      <c r="A11" s="85" t="s">
        <v>92</v>
      </c>
      <c r="B11" s="86"/>
      <c r="C11" s="31" t="s">
        <v>91</v>
      </c>
      <c r="D11" s="32" t="s">
        <v>93</v>
      </c>
      <c r="E11" s="69" t="s">
        <v>94</v>
      </c>
      <c r="O11" s="29"/>
      <c r="P11" s="29"/>
    </row>
    <row r="12" spans="1:16" s="3" customFormat="1" ht="20.100000000000001" customHeight="1" x14ac:dyDescent="0.25">
      <c r="A12" s="24"/>
      <c r="B12" s="24"/>
      <c r="C12" s="24"/>
      <c r="D12" s="24"/>
      <c r="E12" s="24"/>
      <c r="O12" s="29"/>
      <c r="P12" s="29"/>
    </row>
    <row r="13" spans="1:16" s="3" customFormat="1" ht="20.100000000000001" customHeight="1" x14ac:dyDescent="0.2">
      <c r="A13" s="30" t="s">
        <v>42</v>
      </c>
      <c r="B13" s="30"/>
      <c r="C13" s="33" t="s">
        <v>95</v>
      </c>
      <c r="D13" s="32" t="s">
        <v>43</v>
      </c>
      <c r="E13" s="31" t="s">
        <v>48</v>
      </c>
      <c r="O13" s="29"/>
      <c r="P13" s="29"/>
    </row>
    <row r="14" spans="1:16" s="3" customFormat="1" ht="20.100000000000001" customHeight="1" x14ac:dyDescent="0.25">
      <c r="A14" s="24"/>
      <c r="B14" s="24"/>
      <c r="C14" s="24"/>
      <c r="D14" s="24"/>
      <c r="E14" s="24"/>
      <c r="O14" s="29"/>
      <c r="P14" s="29"/>
    </row>
    <row r="15" spans="1:16" s="3" customFormat="1" ht="20.100000000000001" customHeight="1" x14ac:dyDescent="0.2">
      <c r="A15" s="30" t="s">
        <v>44</v>
      </c>
      <c r="B15" s="30"/>
      <c r="C15" s="41">
        <v>45007</v>
      </c>
      <c r="D15" s="32" t="s">
        <v>45</v>
      </c>
      <c r="E15" s="35" t="s">
        <v>96</v>
      </c>
      <c r="O15" s="29"/>
      <c r="P15" s="29"/>
    </row>
    <row r="16" spans="1:16" s="3" customFormat="1" ht="29.65" customHeight="1" x14ac:dyDescent="0.25">
      <c r="A16" s="24"/>
      <c r="B16" s="24"/>
      <c r="C16" s="24"/>
      <c r="D16" s="24"/>
      <c r="E16" s="24"/>
      <c r="O16" s="29"/>
      <c r="P16" s="29"/>
    </row>
    <row r="17" spans="1:16" s="3" customFormat="1" ht="20.100000000000001" customHeight="1" x14ac:dyDescent="0.2">
      <c r="A17" s="30" t="s">
        <v>46</v>
      </c>
      <c r="B17" s="30"/>
      <c r="C17" s="31" t="s">
        <v>97</v>
      </c>
      <c r="D17" s="26"/>
      <c r="E17" s="25"/>
      <c r="O17" s="34"/>
      <c r="P17" s="34"/>
    </row>
    <row r="18" spans="1:16" s="3" customFormat="1" ht="20.100000000000001" customHeight="1" x14ac:dyDescent="0.25">
      <c r="A18" s="24"/>
      <c r="B18" s="24"/>
      <c r="C18" s="24"/>
      <c r="D18" s="24"/>
      <c r="E18" s="24"/>
      <c r="O18" s="34"/>
      <c r="P18" s="34"/>
    </row>
    <row r="19" spans="1:16" s="3" customFormat="1" ht="30.75" customHeight="1" x14ac:dyDescent="0.25">
      <c r="A19" s="30" t="s">
        <v>47</v>
      </c>
      <c r="B19" s="30"/>
      <c r="C19" s="31"/>
      <c r="D19" s="32" t="s">
        <v>98</v>
      </c>
      <c r="E19" s="35"/>
      <c r="H19" s="23"/>
      <c r="O19" s="36"/>
      <c r="P19" s="36"/>
    </row>
    <row r="20" spans="1:16" s="3" customFormat="1" ht="20.100000000000001" customHeight="1" x14ac:dyDescent="0.25">
      <c r="A20" s="24"/>
      <c r="B20" s="24"/>
      <c r="C20" s="24"/>
      <c r="D20" s="24"/>
      <c r="E20" s="24"/>
      <c r="H20" s="26"/>
      <c r="O20" s="36"/>
      <c r="P20" s="36"/>
    </row>
    <row r="21" spans="1:16" s="3" customFormat="1" ht="20.100000000000001" customHeight="1" x14ac:dyDescent="0.25">
      <c r="A21" s="30" t="s">
        <v>99</v>
      </c>
      <c r="B21" s="30"/>
      <c r="C21" s="70"/>
      <c r="D21" s="27"/>
      <c r="E21" s="38"/>
      <c r="H21" s="23"/>
      <c r="O21" s="36"/>
      <c r="P21" s="36"/>
    </row>
    <row r="22" spans="1:16" s="3" customFormat="1" ht="20.100000000000001" customHeight="1" x14ac:dyDescent="0.2">
      <c r="A22" s="8"/>
      <c r="B22" s="8"/>
      <c r="C22" s="1"/>
      <c r="D22" s="1"/>
      <c r="E22" s="1"/>
      <c r="F22" s="1"/>
      <c r="G22" s="1"/>
      <c r="H22" s="1"/>
      <c r="O22" s="37"/>
      <c r="P22" s="37"/>
    </row>
    <row r="23" spans="1:16" s="3" customFormat="1" ht="20.100000000000001" customHeight="1" x14ac:dyDescent="0.2">
      <c r="A23" s="39"/>
      <c r="B23" s="39"/>
      <c r="C23" s="39"/>
      <c r="D23" s="39"/>
      <c r="E23" s="39"/>
      <c r="F23" s="39"/>
      <c r="G23" s="39"/>
      <c r="H23" s="40"/>
      <c r="O23" s="37"/>
      <c r="P23" s="37"/>
    </row>
    <row r="24" spans="1:16" s="3" customFormat="1" ht="30" customHeight="1" x14ac:dyDescent="0.2">
      <c r="A24" s="21" t="s">
        <v>1</v>
      </c>
      <c r="B24" s="21" t="s">
        <v>49</v>
      </c>
      <c r="C24" s="21" t="s">
        <v>2</v>
      </c>
      <c r="D24" s="21" t="s">
        <v>0</v>
      </c>
      <c r="E24" s="21" t="s">
        <v>37</v>
      </c>
      <c r="F24" s="22" t="s">
        <v>35</v>
      </c>
      <c r="G24" s="22" t="s">
        <v>36</v>
      </c>
      <c r="O24" s="37"/>
      <c r="P24" s="37"/>
    </row>
    <row r="25" spans="1:16" ht="20.100000000000001" customHeight="1" x14ac:dyDescent="0.2">
      <c r="A25" s="4" t="s">
        <v>51</v>
      </c>
      <c r="B25" s="4">
        <v>200114110</v>
      </c>
      <c r="C25" s="51" t="s">
        <v>67</v>
      </c>
      <c r="D25" s="4">
        <v>0</v>
      </c>
      <c r="E25" s="6"/>
      <c r="F25" s="15">
        <v>188</v>
      </c>
      <c r="G25" s="16">
        <f t="shared" ref="G25:G43" si="0">(D25*F25)</f>
        <v>0</v>
      </c>
    </row>
    <row r="26" spans="1:16" ht="20.100000000000001" customHeight="1" x14ac:dyDescent="0.2">
      <c r="A26" s="4" t="s">
        <v>3</v>
      </c>
      <c r="B26" s="4" t="s">
        <v>68</v>
      </c>
      <c r="C26" s="51" t="s">
        <v>63</v>
      </c>
      <c r="D26" s="4">
        <v>0</v>
      </c>
      <c r="E26" s="6"/>
      <c r="F26" s="15">
        <v>188</v>
      </c>
      <c r="G26" s="16">
        <f t="shared" si="0"/>
        <v>0</v>
      </c>
    </row>
    <row r="27" spans="1:16" ht="20.100000000000001" customHeight="1" x14ac:dyDescent="0.2">
      <c r="A27" s="4" t="s">
        <v>52</v>
      </c>
      <c r="B27" s="4" t="s">
        <v>69</v>
      </c>
      <c r="C27" s="51" t="s">
        <v>70</v>
      </c>
      <c r="D27" s="4">
        <v>0</v>
      </c>
      <c r="E27" s="6"/>
      <c r="F27" s="15">
        <v>188</v>
      </c>
      <c r="G27" s="16">
        <f t="shared" si="0"/>
        <v>0</v>
      </c>
    </row>
    <row r="28" spans="1:16" ht="20.100000000000001" customHeight="1" x14ac:dyDescent="0.2">
      <c r="A28" s="4" t="s">
        <v>4</v>
      </c>
      <c r="B28" s="4" t="s">
        <v>71</v>
      </c>
      <c r="C28" s="51" t="s">
        <v>62</v>
      </c>
      <c r="D28" s="4">
        <v>4</v>
      </c>
      <c r="E28" s="6"/>
      <c r="F28" s="15">
        <v>188</v>
      </c>
      <c r="G28" s="16">
        <f t="shared" si="0"/>
        <v>752</v>
      </c>
    </row>
    <row r="29" spans="1:16" ht="20.100000000000001" customHeight="1" x14ac:dyDescent="0.2">
      <c r="A29" s="52" t="s">
        <v>5</v>
      </c>
      <c r="B29" s="52" t="s">
        <v>57</v>
      </c>
      <c r="C29" s="51" t="s">
        <v>72</v>
      </c>
      <c r="D29" s="4">
        <v>4</v>
      </c>
      <c r="E29" s="6"/>
      <c r="F29" s="15">
        <v>188</v>
      </c>
      <c r="G29" s="16">
        <f t="shared" si="0"/>
        <v>752</v>
      </c>
    </row>
    <row r="30" spans="1:16" ht="20.100000000000001" customHeight="1" x14ac:dyDescent="0.2">
      <c r="A30" s="52" t="s">
        <v>6</v>
      </c>
      <c r="B30" s="53">
        <v>190703806</v>
      </c>
      <c r="C30" s="51" t="s">
        <v>73</v>
      </c>
      <c r="D30" s="4">
        <v>4</v>
      </c>
      <c r="E30" s="6"/>
      <c r="F30" s="15">
        <v>188</v>
      </c>
      <c r="G30" s="16">
        <f t="shared" si="0"/>
        <v>752</v>
      </c>
    </row>
    <row r="31" spans="1:16" ht="20.100000000000001" customHeight="1" x14ac:dyDescent="0.2">
      <c r="A31" s="52" t="s">
        <v>7</v>
      </c>
      <c r="B31" s="53">
        <v>190703804</v>
      </c>
      <c r="C31" s="51" t="s">
        <v>74</v>
      </c>
      <c r="D31" s="4">
        <v>4</v>
      </c>
      <c r="E31" s="6"/>
      <c r="F31" s="15">
        <v>188</v>
      </c>
      <c r="G31" s="16">
        <f t="shared" si="0"/>
        <v>752</v>
      </c>
    </row>
    <row r="32" spans="1:16" ht="20.100000000000001" customHeight="1" x14ac:dyDescent="0.2">
      <c r="A32" s="52" t="s">
        <v>8</v>
      </c>
      <c r="B32" s="53">
        <v>200114130</v>
      </c>
      <c r="C32" s="51" t="s">
        <v>75</v>
      </c>
      <c r="D32" s="4">
        <v>4</v>
      </c>
      <c r="E32" s="6"/>
      <c r="F32" s="15">
        <v>188</v>
      </c>
      <c r="G32" s="16">
        <f t="shared" si="0"/>
        <v>752</v>
      </c>
    </row>
    <row r="33" spans="1:7" ht="20.100000000000001" customHeight="1" x14ac:dyDescent="0.2">
      <c r="A33" s="52" t="s">
        <v>9</v>
      </c>
      <c r="B33" s="53">
        <v>200114131</v>
      </c>
      <c r="C33" s="51" t="s">
        <v>76</v>
      </c>
      <c r="D33" s="4">
        <v>4</v>
      </c>
      <c r="E33" s="6"/>
      <c r="F33" s="15">
        <v>188</v>
      </c>
      <c r="G33" s="16">
        <f t="shared" si="0"/>
        <v>752</v>
      </c>
    </row>
    <row r="34" spans="1:7" ht="20.100000000000001" customHeight="1" x14ac:dyDescent="0.2">
      <c r="A34" s="52" t="s">
        <v>10</v>
      </c>
      <c r="B34" s="53">
        <v>200114132</v>
      </c>
      <c r="C34" s="51" t="s">
        <v>77</v>
      </c>
      <c r="D34" s="4">
        <v>4</v>
      </c>
      <c r="E34" s="6"/>
      <c r="F34" s="15">
        <v>188</v>
      </c>
      <c r="G34" s="16">
        <f t="shared" si="0"/>
        <v>752</v>
      </c>
    </row>
    <row r="35" spans="1:7" ht="20.100000000000001" customHeight="1" x14ac:dyDescent="0.2">
      <c r="A35" s="52" t="s">
        <v>11</v>
      </c>
      <c r="B35" s="53">
        <v>200114133</v>
      </c>
      <c r="C35" s="51" t="s">
        <v>78</v>
      </c>
      <c r="D35" s="4">
        <v>4</v>
      </c>
      <c r="E35" s="6"/>
      <c r="F35" s="15">
        <v>188</v>
      </c>
      <c r="G35" s="16">
        <f t="shared" si="0"/>
        <v>752</v>
      </c>
    </row>
    <row r="36" spans="1:7" ht="20.100000000000001" customHeight="1" x14ac:dyDescent="0.2">
      <c r="A36" s="52" t="s">
        <v>12</v>
      </c>
      <c r="B36" s="53">
        <v>200114134</v>
      </c>
      <c r="C36" s="51" t="s">
        <v>79</v>
      </c>
      <c r="D36" s="4">
        <v>4</v>
      </c>
      <c r="E36" s="6"/>
      <c r="F36" s="15">
        <v>188</v>
      </c>
      <c r="G36" s="16">
        <f t="shared" si="0"/>
        <v>752</v>
      </c>
    </row>
    <row r="37" spans="1:7" ht="20.100000000000001" customHeight="1" x14ac:dyDescent="0.2">
      <c r="A37" s="52" t="s">
        <v>13</v>
      </c>
      <c r="B37" s="53">
        <v>200114135</v>
      </c>
      <c r="C37" s="51" t="s">
        <v>80</v>
      </c>
      <c r="D37" s="4">
        <v>4</v>
      </c>
      <c r="E37" s="6"/>
      <c r="F37" s="15">
        <v>188</v>
      </c>
      <c r="G37" s="16">
        <f t="shared" si="0"/>
        <v>752</v>
      </c>
    </row>
    <row r="38" spans="1:7" ht="20.100000000000001" customHeight="1" x14ac:dyDescent="0.2">
      <c r="A38" s="52" t="s">
        <v>14</v>
      </c>
      <c r="B38" s="53">
        <v>200114123</v>
      </c>
      <c r="C38" s="51" t="s">
        <v>81</v>
      </c>
      <c r="D38" s="4">
        <v>4</v>
      </c>
      <c r="E38" s="6"/>
      <c r="F38" s="15">
        <v>188</v>
      </c>
      <c r="G38" s="16">
        <f t="shared" si="0"/>
        <v>752</v>
      </c>
    </row>
    <row r="39" spans="1:7" ht="20.100000000000001" customHeight="1" x14ac:dyDescent="0.2">
      <c r="A39" s="52" t="s">
        <v>15</v>
      </c>
      <c r="B39" s="53">
        <v>200114124</v>
      </c>
      <c r="C39" s="51" t="s">
        <v>82</v>
      </c>
      <c r="D39" s="4">
        <v>4</v>
      </c>
      <c r="E39" s="6"/>
      <c r="F39" s="15">
        <v>188</v>
      </c>
      <c r="G39" s="16">
        <f t="shared" si="0"/>
        <v>752</v>
      </c>
    </row>
    <row r="40" spans="1:7" ht="20.100000000000001" customHeight="1" x14ac:dyDescent="0.2">
      <c r="A40" s="52" t="s">
        <v>16</v>
      </c>
      <c r="B40" s="53">
        <v>200114125</v>
      </c>
      <c r="C40" s="51" t="s">
        <v>83</v>
      </c>
      <c r="D40" s="4">
        <v>4</v>
      </c>
      <c r="E40" s="6"/>
      <c r="F40" s="15">
        <v>188</v>
      </c>
      <c r="G40" s="16">
        <f t="shared" si="0"/>
        <v>752</v>
      </c>
    </row>
    <row r="41" spans="1:7" ht="20.100000000000001" customHeight="1" x14ac:dyDescent="0.2">
      <c r="A41" s="52" t="s">
        <v>17</v>
      </c>
      <c r="B41" s="53">
        <v>200114126</v>
      </c>
      <c r="C41" s="51" t="s">
        <v>84</v>
      </c>
      <c r="D41" s="4">
        <v>4</v>
      </c>
      <c r="E41" s="6"/>
      <c r="F41" s="15">
        <v>188</v>
      </c>
      <c r="G41" s="16">
        <f t="shared" si="0"/>
        <v>752</v>
      </c>
    </row>
    <row r="42" spans="1:7" ht="20.100000000000001" customHeight="1" x14ac:dyDescent="0.25">
      <c r="A42" s="52"/>
      <c r="B42" s="53"/>
      <c r="C42" s="51"/>
      <c r="D42" s="18">
        <f>SUM(D25:D41)</f>
        <v>56</v>
      </c>
      <c r="E42" s="98"/>
      <c r="F42" s="99"/>
      <c r="G42" s="16"/>
    </row>
    <row r="43" spans="1:7" ht="20.100000000000001" customHeight="1" x14ac:dyDescent="0.2">
      <c r="A43" s="52" t="s">
        <v>50</v>
      </c>
      <c r="B43" s="53">
        <v>210228152</v>
      </c>
      <c r="C43" s="51" t="s">
        <v>61</v>
      </c>
      <c r="D43" s="4">
        <v>6</v>
      </c>
      <c r="E43" s="6"/>
      <c r="F43" s="17">
        <v>40</v>
      </c>
      <c r="G43" s="16">
        <f t="shared" si="0"/>
        <v>240</v>
      </c>
    </row>
    <row r="44" spans="1:7" ht="20.100000000000001" customHeight="1" x14ac:dyDescent="0.25">
      <c r="A44" s="43"/>
      <c r="B44" s="43"/>
      <c r="C44" s="43"/>
      <c r="D44" s="43"/>
      <c r="E44" s="43"/>
      <c r="F44" s="42" t="s">
        <v>53</v>
      </c>
      <c r="G44" s="14">
        <f>SUM(G25:G43)</f>
        <v>10768</v>
      </c>
    </row>
    <row r="45" spans="1:7" ht="20.100000000000001" customHeight="1" x14ac:dyDescent="0.25">
      <c r="A45" s="43"/>
      <c r="B45" s="43"/>
      <c r="C45" s="43"/>
      <c r="D45" s="42"/>
      <c r="E45" s="42"/>
      <c r="F45" s="44" t="s">
        <v>54</v>
      </c>
      <c r="G45" s="14">
        <f>+G44*0.12</f>
        <v>1292.1599999999999</v>
      </c>
    </row>
    <row r="46" spans="1:7" ht="20.100000000000001" customHeight="1" x14ac:dyDescent="0.25">
      <c r="A46" s="43"/>
      <c r="B46" s="43"/>
      <c r="C46" s="43"/>
      <c r="D46" s="43"/>
      <c r="E46" s="43"/>
      <c r="F46" s="42" t="s">
        <v>55</v>
      </c>
      <c r="G46" s="14">
        <f>+G44+G45</f>
        <v>12060.16</v>
      </c>
    </row>
  </sheetData>
  <mergeCells count="8">
    <mergeCell ref="O9:P10"/>
    <mergeCell ref="A11:B11"/>
    <mergeCell ref="E42:F42"/>
    <mergeCell ref="C2:C3"/>
    <mergeCell ref="D2:E2"/>
    <mergeCell ref="C4:C5"/>
    <mergeCell ref="D4:E4"/>
    <mergeCell ref="D5:E5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JAIRO</vt:lpstr>
      <vt:lpstr>ADICIONAL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ORTOMAX IMPLANTES ORTOPEDICOS</cp:lastModifiedBy>
  <cp:lastPrinted>2022-06-29T15:39:35Z</cp:lastPrinted>
  <dcterms:created xsi:type="dcterms:W3CDTF">2022-02-03T13:45:37Z</dcterms:created>
  <dcterms:modified xsi:type="dcterms:W3CDTF">2024-04-16T01:56:15Z</dcterms:modified>
</cp:coreProperties>
</file>