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1126C80D-51F0-4FAB-B8AA-D7A7BD13A7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3" l="1"/>
  <c r="G45" i="3"/>
  <c r="G46" i="3"/>
  <c r="C7" i="3"/>
  <c r="D47" i="3"/>
  <c r="D71" i="3"/>
  <c r="D40" i="3"/>
  <c r="G41" i="3"/>
  <c r="G49" i="3"/>
  <c r="G44" i="3"/>
  <c r="G43" i="3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50" i="3" l="1"/>
  <c r="G51" i="3" s="1"/>
  <c r="G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<sst xmlns="http://schemas.openxmlformats.org/spreadsheetml/2006/main" count="133" uniqueCount="131">
  <si>
    <t>CANT.</t>
  </si>
  <si>
    <t>COD. ARTICULO</t>
  </si>
  <si>
    <t xml:space="preserve">DESCRIPCION ARTICULO 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</si>
  <si>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</si>
  <si>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</si>
  <si>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</si>
  <si>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</si>
  <si>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</si>
  <si>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</si>
  <si>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</si>
  <si>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</si>
  <si>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</si>
  <si>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</si>
  <si>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</si>
  <si>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</si>
  <si>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</si>
  <si>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</si>
  <si>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</si>
  <si>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</si>
  <si>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</si>
  <si>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</si>
  <si>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</si>
  <si>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</si>
  <si>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</si>
  <si>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</si>
  <si>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Q.080.12</t>
  </si>
  <si>
    <t xml:space="preserve">Pine De 1.0MM </t>
  </si>
  <si>
    <t xml:space="preserve">Pines De 1.2MM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</si>
  <si>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</si>
  <si>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</si>
  <si>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</si>
  <si>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</si>
  <si>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</si>
  <si>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</si>
  <si>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</si>
  <si>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</si>
  <si>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</si>
  <si>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</si>
  <si>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</si>
  <si>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</si>
  <si>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DESCARGO</t>
  </si>
  <si>
    <t>Lote</t>
  </si>
  <si>
    <t>210431403</t>
  </si>
  <si>
    <t>M180211402</t>
  </si>
  <si>
    <t>115.030</t>
  </si>
  <si>
    <t>220445447</t>
  </si>
  <si>
    <t>C190600201</t>
  </si>
  <si>
    <t>NOTA</t>
  </si>
  <si>
    <t>INSTRUMENTADOR</t>
  </si>
  <si>
    <t>OBSERVACIONES</t>
  </si>
  <si>
    <t>116.132</t>
  </si>
  <si>
    <t>116.134</t>
  </si>
  <si>
    <t>116.140</t>
  </si>
  <si>
    <t>116.142</t>
  </si>
  <si>
    <t>116.146</t>
  </si>
  <si>
    <t>116.150</t>
  </si>
  <si>
    <t>116.160</t>
  </si>
  <si>
    <t>116.136</t>
  </si>
  <si>
    <t>116.138</t>
  </si>
  <si>
    <t>116.144</t>
  </si>
  <si>
    <t>116.148</t>
  </si>
  <si>
    <t>116.154</t>
  </si>
  <si>
    <t>116.156</t>
  </si>
  <si>
    <t>116.158</t>
  </si>
  <si>
    <t>Ti-116.330</t>
  </si>
  <si>
    <t>TORNILLO CANULADO 4.0*50mm TITANIO</t>
  </si>
  <si>
    <t>TI-115.030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</si>
  <si>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</si>
  <si>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</si>
  <si>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</si>
  <si>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</si>
  <si>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</si>
  <si>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</si>
  <si>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</si>
  <si>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</si>
  <si>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</si>
  <si>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</si>
  <si>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4.0*58mm ACERO</t>
  </si>
  <si>
    <t>TORNILLO CANULADO 4.0*60mm ACERO</t>
  </si>
  <si>
    <t>TORNILLO CANULADO 4.0*54mm ACERO</t>
  </si>
  <si>
    <t>TORNILLO CANULADO 4.0*56mm ACERO</t>
  </si>
  <si>
    <t>TORNILLO CANULADO 4.0*30mm ACERO</t>
  </si>
  <si>
    <t>116.130</t>
  </si>
  <si>
    <t>TORNILLO CANULADO 4.0*30mm TITANIO</t>
  </si>
  <si>
    <t xml:space="preserve">TORNILLO CANULADO 4.0*40mm TITANIO </t>
  </si>
  <si>
    <t>TORNILLO CANULADO 4.0*58mm TITANIO</t>
  </si>
  <si>
    <t>ARANDELA 3.5mm ACERO</t>
  </si>
  <si>
    <t xml:space="preserve">ARANDELA 3.5mm TITANIO </t>
  </si>
  <si>
    <t>INSTRUMENTAL TORNILLO CANULADO 4.0MM TITANIO/ACERO DOS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</si>
  <si>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</si>
  <si>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</si>
  <si>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</si>
  <si>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</si>
  <si>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</si>
  <si>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</si>
  <si>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</si>
  <si>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</si>
  <si>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</si>
  <si>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</si>
  <si>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</si>
  <si>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</si>
  <si>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</si>
  <si>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</si>
  <si>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</si>
  <si>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</si>
  <si>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</si>
  <si>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</si>
  <si>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</si>
  <si>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RECIBIDO </t>
  </si>
  <si>
    <t xml:space="preserve">ENTREGADO </t>
  </si>
  <si>
    <t xml:space="preserve">VERIFICADO </t>
  </si>
  <si>
    <t>TORNILLO CANULADO 4.0*54mm TITANIO</t>
  </si>
  <si>
    <t>Ti-116.340</t>
  </si>
  <si>
    <t>Ti-116.350</t>
  </si>
  <si>
    <t>Ti-116.358</t>
  </si>
  <si>
    <t xml:space="preserve">TORNILLO CANULADO 4.0*60mm TITANIO </t>
  </si>
  <si>
    <t>Ti-116.360</t>
  </si>
  <si>
    <t>Ti-116.354</t>
  </si>
  <si>
    <t/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</si>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</sst>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[$-C0A]d\ &quot;de&quot;\ mmmm\ &quot;de&quot;\ yyyy;@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30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/>
    <xf numFmtId="44" fontId="0" fillId="0" borderId="0" xfId="0" applyNumberFormat="1"/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7" borderId="2" xfId="0" applyFont="1" applyFill="1" applyBorder="1"/>
    <xf numFmtId="49" fontId="3" fillId="0" borderId="4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6" fillId="0" borderId="0" xfId="0" applyFont="1"/>
    <xf numFmtId="0" fontId="3" fillId="0" borderId="7" xfId="0" applyFont="1" applyBorder="1"/>
    <xf numFmtId="0" fontId="11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166" fontId="16" fillId="0" borderId="1" xfId="0" applyNumberFormat="1" applyFont="1" applyBorder="1"/>
    <xf numFmtId="0" fontId="14" fillId="6" borderId="3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9" fillId="0" borderId="0" xfId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1" fillId="0" borderId="11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23" fillId="0" borderId="17" xfId="1" applyFont="1" applyBorder="1"/>
    <xf numFmtId="0" fontId="23" fillId="0" borderId="18" xfId="1" applyFont="1" applyBorder="1"/>
    <xf numFmtId="0" fontId="23" fillId="0" borderId="0" xfId="1" applyFont="1"/>
    <xf numFmtId="167" fontId="7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166" fontId="2" fillId="0" borderId="1" xfId="1" applyNumberFormat="1" applyFont="1" applyBorder="1" applyAlignment="1">
      <alignment horizontal="right" wrapText="1"/>
    </xf>
    <xf numFmtId="166" fontId="2" fillId="0" borderId="5" xfId="2" applyNumberFormat="1" applyFont="1" applyBorder="1" applyAlignment="1"/>
    <xf numFmtId="166" fontId="2" fillId="0" borderId="1" xfId="2" applyNumberFormat="1" applyFont="1" applyBorder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6" fillId="3" borderId="0" xfId="0" applyFont="1" applyFill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8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9C4F92-6AF6-4F1A-A88F-486534F53E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showGridLines="0" tabSelected="1" topLeftCell="A57" zoomScale="70" zoomScaleNormal="70" workbookViewId="0">
      <selection activeCell="B59" sqref="B59:D71"/>
    </sheetView>
  </sheetViews>
  <sheetFormatPr baseColWidth="10" defaultColWidth="8.42578125" defaultRowHeight="20.100000000000001" customHeight="1" x14ac:dyDescent="0.2"/>
  <cols>
    <col min="1" max="1" width="20" style="1" bestFit="1" customWidth="1"/>
    <col min="2" max="2" width="21.28515625" style="1" customWidth="1"/>
    <col min="3" max="3" width="89.28515625" style="1" bestFit="1" customWidth="1"/>
    <col min="4" max="4" width="22.7109375" style="1" bestFit="1" customWidth="1"/>
    <col min="5" max="5" width="17.85546875" style="4" bestFit="1" customWidth="1"/>
    <col min="6" max="6" width="19.28515625" style="4" bestFit="1" customWidth="1"/>
    <col min="7" max="7" width="16" style="1" customWidth="1"/>
    <col min="8" max="16384" width="8.42578125" style="1"/>
  </cols>
  <sheetData>
    <row r="1" spans="1:7" ht="20.100000000000001" customHeight="1" thickBot="1" x14ac:dyDescent="0.3">
      <c r="A1" s="46"/>
      <c r="B1" s="31"/>
      <c r="C1" s="47"/>
      <c r="D1" s="47"/>
      <c r="E1" s="47"/>
    </row>
    <row r="2" spans="1:7" ht="20.100000000000001" customHeight="1" thickBot="1" x14ac:dyDescent="0.3">
      <c r="A2" s="48"/>
      <c r="B2" s="49"/>
      <c r="C2" s="81" t="s">
        <v>89</v>
      </c>
      <c r="D2" s="83" t="s">
        <v>90</v>
      </c>
      <c r="E2" s="84"/>
    </row>
    <row r="3" spans="1:7" ht="20.100000000000001" customHeight="1" thickBot="1" x14ac:dyDescent="0.3">
      <c r="A3" s="50"/>
      <c r="B3" s="51"/>
      <c r="C3" s="82"/>
      <c r="D3" s="52" t="s">
        <v>91</v>
      </c>
      <c r="E3" s="53"/>
    </row>
    <row r="4" spans="1:7" ht="20.100000000000001" customHeight="1" thickBot="1" x14ac:dyDescent="0.3">
      <c r="A4" s="50"/>
      <c r="B4" s="51"/>
      <c r="C4" s="85" t="s">
        <v>92</v>
      </c>
      <c r="D4" s="87" t="s">
        <v>93</v>
      </c>
      <c r="E4" s="88"/>
    </row>
    <row r="5" spans="1:7" ht="20.100000000000001" customHeight="1" thickBot="1" x14ac:dyDescent="0.3">
      <c r="A5" s="54"/>
      <c r="B5" s="55"/>
      <c r="C5" s="86"/>
      <c r="D5" s="89" t="s">
        <v>94</v>
      </c>
      <c r="E5" s="90"/>
    </row>
    <row r="6" spans="1:7" ht="20.100000000000001" customHeight="1" x14ac:dyDescent="0.25">
      <c r="A6" s="56"/>
      <c r="B6" s="56"/>
      <c r="C6" s="56"/>
      <c r="D6" s="56"/>
      <c r="E6" s="56"/>
    </row>
    <row r="7" spans="1:7" ht="20.100000000000001" customHeight="1" x14ac:dyDescent="0.2">
      <c r="A7" s="18" t="s">
        <v>28</v>
      </c>
      <c r="B7" s="18"/>
      <c r="C7" s="57">
        <f ca="1">NOW()</f>
        <v>45339.706331597219</v>
      </c>
      <c r="D7" s="18" t="s">
        <v>29</v>
      </c>
      <c r="E7" s="58">
        <v>20230300116</v>
      </c>
    </row>
    <row r="8" spans="1:7" s="6" customFormat="1" ht="20.100000000000001" customHeight="1" x14ac:dyDescent="0.25">
      <c r="A8" s="9"/>
      <c r="B8" s="9"/>
      <c r="C8" s="9"/>
      <c r="D8" s="9"/>
      <c r="E8" s="9"/>
      <c r="F8" s="5"/>
    </row>
    <row r="9" spans="1:7" s="6" customFormat="1" ht="20.100000000000001" customHeight="1" x14ac:dyDescent="0.3">
      <c r="A9" s="18" t="s">
        <v>30</v>
      </c>
      <c r="B9" s="18"/>
      <c r="C9" s="59" t="s">
        <v>95</v>
      </c>
      <c r="D9" s="60" t="s">
        <v>31</v>
      </c>
      <c r="E9" s="61" t="s">
        <v>96</v>
      </c>
      <c r="F9" s="45"/>
      <c r="G9" s="45"/>
    </row>
    <row r="10" spans="1:7" s="6" customFormat="1" ht="20.100000000000001" customHeight="1" x14ac:dyDescent="0.3">
      <c r="A10" s="9"/>
      <c r="B10" s="9"/>
      <c r="C10" s="9"/>
      <c r="D10" s="9"/>
      <c r="E10" s="9"/>
      <c r="F10" s="45"/>
      <c r="G10" s="45"/>
    </row>
    <row r="11" spans="1:7" s="6" customFormat="1" ht="20.100000000000001" customHeight="1" x14ac:dyDescent="0.3">
      <c r="A11" s="79" t="s">
        <v>97</v>
      </c>
      <c r="B11" s="80"/>
      <c r="C11" s="62" t="s">
        <v>98</v>
      </c>
      <c r="D11" s="60" t="s">
        <v>47</v>
      </c>
      <c r="E11" s="63" t="s">
        <v>99</v>
      </c>
      <c r="F11" s="45"/>
      <c r="G11" s="45"/>
    </row>
    <row r="12" spans="1:7" s="6" customFormat="1" ht="20.100000000000001" customHeight="1" x14ac:dyDescent="0.25">
      <c r="A12" s="9"/>
      <c r="B12" s="9"/>
      <c r="C12" s="9"/>
      <c r="D12" s="9"/>
      <c r="E12" s="9"/>
    </row>
    <row r="13" spans="1:7" s="6" customFormat="1" ht="20.100000000000001" customHeight="1" x14ac:dyDescent="0.2">
      <c r="A13" s="18" t="s">
        <v>32</v>
      </c>
      <c r="B13" s="18"/>
      <c r="C13" s="64" t="s">
        <v>100</v>
      </c>
      <c r="D13" s="60" t="s">
        <v>33</v>
      </c>
      <c r="E13" s="62" t="s">
        <v>101</v>
      </c>
    </row>
    <row r="14" spans="1:7" s="6" customFormat="1" ht="20.100000000000001" customHeight="1" x14ac:dyDescent="0.25">
      <c r="A14" s="9"/>
      <c r="B14" s="9"/>
      <c r="C14" s="9"/>
      <c r="D14" s="9"/>
      <c r="E14" s="9"/>
      <c r="F14" s="69"/>
      <c r="G14" s="17"/>
    </row>
    <row r="15" spans="1:7" s="6" customFormat="1" ht="20.100000000000001" customHeight="1" x14ac:dyDescent="0.25">
      <c r="A15" s="18" t="s">
        <v>34</v>
      </c>
      <c r="B15" s="18"/>
      <c r="C15" s="65">
        <v>44993</v>
      </c>
      <c r="D15" s="60" t="s">
        <v>35</v>
      </c>
      <c r="E15" s="66" t="s">
        <v>102</v>
      </c>
      <c r="F15" s="8"/>
      <c r="G15" s="1"/>
    </row>
    <row r="16" spans="1:7" s="6" customFormat="1" ht="20.100000000000001" customHeight="1" x14ac:dyDescent="0.25">
      <c r="A16" s="9"/>
      <c r="B16" s="9"/>
      <c r="C16" s="9"/>
      <c r="D16" s="9"/>
      <c r="E16" s="9"/>
      <c r="F16" s="70"/>
      <c r="G16" s="19"/>
    </row>
    <row r="17" spans="1:7" s="6" customFormat="1" ht="20.100000000000001" customHeight="1" x14ac:dyDescent="0.25">
      <c r="A17" s="18" t="s">
        <v>36</v>
      </c>
      <c r="B17" s="18"/>
      <c r="C17" s="62" t="s">
        <v>103</v>
      </c>
      <c r="D17" s="10"/>
      <c r="E17" s="67"/>
      <c r="F17" s="8"/>
      <c r="G17" s="1"/>
    </row>
    <row r="18" spans="1:7" s="6" customFormat="1" ht="29.45" customHeight="1" x14ac:dyDescent="0.25">
      <c r="A18" s="9"/>
      <c r="B18" s="9"/>
      <c r="C18" s="9"/>
      <c r="D18" s="9"/>
      <c r="E18" s="9"/>
      <c r="F18" s="67"/>
      <c r="G18" s="10"/>
    </row>
    <row r="19" spans="1:7" s="6" customFormat="1" ht="20.100000000000001" customHeight="1" x14ac:dyDescent="0.25">
      <c r="A19" s="18" t="s">
        <v>37</v>
      </c>
      <c r="B19" s="18"/>
      <c r="C19" s="62" t="s">
        <v>104</v>
      </c>
      <c r="D19" s="60" t="s">
        <v>105</v>
      </c>
      <c r="E19" s="66" t="s">
        <v>106</v>
      </c>
      <c r="F19" s="8"/>
      <c r="G19" s="1"/>
    </row>
    <row r="20" spans="1:7" s="6" customFormat="1" ht="20.100000000000001" customHeight="1" x14ac:dyDescent="0.25">
      <c r="A20" s="9"/>
      <c r="B20" s="9"/>
      <c r="C20" s="9"/>
      <c r="D20" s="9"/>
      <c r="E20" s="9"/>
      <c r="F20" s="71"/>
      <c r="G20" s="20"/>
    </row>
    <row r="21" spans="1:7" s="6" customFormat="1" ht="20.100000000000001" customHeight="1" x14ac:dyDescent="0.25">
      <c r="A21" s="18" t="s">
        <v>107</v>
      </c>
      <c r="B21" s="18"/>
      <c r="C21" s="68"/>
      <c r="D21" s="17"/>
      <c r="E21" s="21"/>
      <c r="F21" s="8"/>
      <c r="G21" s="8"/>
    </row>
    <row r="22" spans="1:7" s="6" customFormat="1" ht="20.100000000000001" customHeight="1" x14ac:dyDescent="0.2">
      <c r="A22" s="3"/>
      <c r="B22" s="3"/>
      <c r="C22" s="1"/>
      <c r="D22" s="1"/>
      <c r="E22" s="1"/>
      <c r="F22" s="1"/>
      <c r="G22" s="1"/>
    </row>
    <row r="23" spans="1:7" s="6" customFormat="1" ht="20.100000000000001" customHeight="1" x14ac:dyDescent="0.2">
      <c r="A23" s="22"/>
      <c r="B23" s="22"/>
      <c r="C23" s="22"/>
      <c r="D23" s="22"/>
      <c r="E23" s="22"/>
      <c r="F23" s="22"/>
      <c r="G23" s="22"/>
    </row>
    <row r="24" spans="1:7" s="6" customFormat="1" ht="30" customHeight="1" x14ac:dyDescent="0.2">
      <c r="A24" s="38" t="s">
        <v>1</v>
      </c>
      <c r="B24" s="38" t="s">
        <v>41</v>
      </c>
      <c r="C24" s="38" t="s">
        <v>2</v>
      </c>
      <c r="D24" s="38" t="s">
        <v>0</v>
      </c>
      <c r="E24" s="38" t="s">
        <v>40</v>
      </c>
      <c r="F24" s="39" t="s">
        <v>38</v>
      </c>
      <c r="G24" s="39" t="s">
        <v>39</v>
      </c>
    </row>
    <row r="25" spans="1:7" ht="19.899999999999999" customHeight="1" x14ac:dyDescent="0.25">
      <c r="A25" s="91" t="s">
        <v>82</v>
      </c>
      <c r="B25" s="92" t="s">
        <v>42</v>
      </c>
      <c r="C25" s="93" t="s">
        <v>81</v>
      </c>
      <c r="D25" s="94">
        <v>2</v>
      </c>
      <c r="E25" s="95"/>
      <c r="F25" s="40"/>
      <c r="G25" s="40">
        <f>+D25*F25</f>
        <v>0</v>
      </c>
    </row>
    <row r="26" spans="1:7" ht="20.100000000000001" customHeight="1" x14ac:dyDescent="0.25">
      <c r="A26" s="91" t="s">
        <v>50</v>
      </c>
      <c r="B26" s="91">
        <v>210431404</v>
      </c>
      <c r="C26" s="93" t="s">
        <v>67</v>
      </c>
      <c r="D26" s="94">
        <v>3</v>
      </c>
      <c r="E26" s="95"/>
      <c r="F26" s="40"/>
      <c r="G26" s="40">
        <f t="shared" ref="G26:G46" si="0">+D26*F26</f>
        <v>0</v>
      </c>
    </row>
    <row r="27" spans="1:7" ht="20.100000000000001" customHeight="1" x14ac:dyDescent="0.25">
      <c r="A27" s="92" t="s">
        <v>51</v>
      </c>
      <c r="B27" s="92">
        <v>210936625</v>
      </c>
      <c r="C27" s="96" t="s">
        <v>68</v>
      </c>
      <c r="D27" s="94">
        <v>3</v>
      </c>
      <c r="E27" s="95"/>
      <c r="F27" s="40"/>
      <c r="G27" s="40">
        <f t="shared" si="0"/>
        <v>0</v>
      </c>
    </row>
    <row r="28" spans="1:7" ht="20.100000000000001" customHeight="1" x14ac:dyDescent="0.25">
      <c r="A28" s="91" t="s">
        <v>57</v>
      </c>
      <c r="B28" s="91">
        <v>201023154</v>
      </c>
      <c r="C28" s="93" t="s">
        <v>69</v>
      </c>
      <c r="D28" s="94">
        <v>2</v>
      </c>
      <c r="E28" s="95"/>
      <c r="F28" s="40"/>
      <c r="G28" s="40">
        <f t="shared" si="0"/>
        <v>0</v>
      </c>
    </row>
    <row r="29" spans="1:7" ht="20.100000000000001" customHeight="1" x14ac:dyDescent="0.25">
      <c r="A29" s="92" t="s">
        <v>58</v>
      </c>
      <c r="B29" s="92">
        <v>210936627</v>
      </c>
      <c r="C29" s="96" t="s">
        <v>70</v>
      </c>
      <c r="D29" s="94">
        <v>3</v>
      </c>
      <c r="E29" s="95"/>
      <c r="F29" s="40"/>
      <c r="G29" s="40">
        <f t="shared" si="0"/>
        <v>0</v>
      </c>
    </row>
    <row r="30" spans="1:7" ht="20.100000000000001" customHeight="1" x14ac:dyDescent="0.25">
      <c r="A30" s="91" t="s">
        <v>52</v>
      </c>
      <c r="B30" s="91">
        <v>210936628</v>
      </c>
      <c r="C30" s="93" t="s">
        <v>71</v>
      </c>
      <c r="D30" s="94">
        <v>3</v>
      </c>
      <c r="E30" s="95"/>
      <c r="F30" s="40"/>
      <c r="G30" s="40">
        <f t="shared" si="0"/>
        <v>0</v>
      </c>
    </row>
    <row r="31" spans="1:7" ht="18" x14ac:dyDescent="0.25">
      <c r="A31" s="92" t="s">
        <v>53</v>
      </c>
      <c r="B31" s="92">
        <v>210936629</v>
      </c>
      <c r="C31" s="96" t="s">
        <v>72</v>
      </c>
      <c r="D31" s="94">
        <v>2</v>
      </c>
      <c r="E31" s="95"/>
      <c r="F31" s="40"/>
      <c r="G31" s="40">
        <f t="shared" si="0"/>
        <v>0</v>
      </c>
    </row>
    <row r="32" spans="1:7" ht="18" x14ac:dyDescent="0.25">
      <c r="A32" s="91" t="s">
        <v>59</v>
      </c>
      <c r="B32" s="97">
        <v>210936630</v>
      </c>
      <c r="C32" s="98" t="s">
        <v>73</v>
      </c>
      <c r="D32" s="94">
        <v>0</v>
      </c>
      <c r="E32" s="95"/>
      <c r="F32" s="40"/>
      <c r="G32" s="40">
        <f t="shared" si="0"/>
        <v>0</v>
      </c>
    </row>
    <row r="33" spans="1:7" ht="18" x14ac:dyDescent="0.25">
      <c r="A33" s="92" t="s">
        <v>54</v>
      </c>
      <c r="B33" s="92">
        <v>210431403</v>
      </c>
      <c r="C33" s="96" t="s">
        <v>74</v>
      </c>
      <c r="D33" s="94">
        <v>1</v>
      </c>
      <c r="E33" s="95"/>
      <c r="F33" s="40"/>
      <c r="G33" s="40">
        <f t="shared" si="0"/>
        <v>0</v>
      </c>
    </row>
    <row r="34" spans="1:7" ht="18" x14ac:dyDescent="0.25">
      <c r="A34" s="91" t="s">
        <v>60</v>
      </c>
      <c r="B34" s="91">
        <v>210431404</v>
      </c>
      <c r="C34" s="93" t="s">
        <v>75</v>
      </c>
      <c r="D34" s="94">
        <v>3</v>
      </c>
      <c r="E34" s="95"/>
      <c r="F34" s="40"/>
      <c r="G34" s="40">
        <f t="shared" si="0"/>
        <v>0</v>
      </c>
    </row>
    <row r="35" spans="1:7" ht="18" x14ac:dyDescent="0.25">
      <c r="A35" s="92" t="s">
        <v>55</v>
      </c>
      <c r="B35" s="92">
        <v>210936625</v>
      </c>
      <c r="C35" s="96" t="s">
        <v>76</v>
      </c>
      <c r="D35" s="94">
        <v>2</v>
      </c>
      <c r="E35" s="95"/>
      <c r="F35" s="40"/>
      <c r="G35" s="40">
        <f t="shared" si="0"/>
        <v>0</v>
      </c>
    </row>
    <row r="36" spans="1:7" ht="18" x14ac:dyDescent="0.25">
      <c r="A36" s="92" t="s">
        <v>61</v>
      </c>
      <c r="B36" s="99">
        <v>201023154</v>
      </c>
      <c r="C36" s="96" t="s">
        <v>79</v>
      </c>
      <c r="D36" s="100">
        <v>1</v>
      </c>
      <c r="E36" s="95"/>
      <c r="F36" s="40"/>
      <c r="G36" s="40">
        <f t="shared" si="0"/>
        <v>0</v>
      </c>
    </row>
    <row r="37" spans="1:7" ht="18" x14ac:dyDescent="0.25">
      <c r="A37" s="92" t="s">
        <v>62</v>
      </c>
      <c r="B37" s="101">
        <v>210936627</v>
      </c>
      <c r="C37" s="96" t="s">
        <v>80</v>
      </c>
      <c r="D37" s="100">
        <v>1</v>
      </c>
      <c r="E37" s="95"/>
      <c r="F37" s="40"/>
      <c r="G37" s="40">
        <f t="shared" si="0"/>
        <v>0</v>
      </c>
    </row>
    <row r="38" spans="1:7" ht="18" x14ac:dyDescent="0.25">
      <c r="A38" s="92" t="s">
        <v>63</v>
      </c>
      <c r="B38" s="101">
        <v>210936627</v>
      </c>
      <c r="C38" s="102" t="s">
        <v>77</v>
      </c>
      <c r="D38" s="100">
        <v>1</v>
      </c>
      <c r="E38" s="95"/>
      <c r="F38" s="40"/>
      <c r="G38" s="40">
        <f t="shared" si="0"/>
        <v>0</v>
      </c>
    </row>
    <row r="39" spans="1:7" ht="18" x14ac:dyDescent="0.25">
      <c r="A39" s="92" t="s">
        <v>56</v>
      </c>
      <c r="B39" s="91">
        <v>210936628</v>
      </c>
      <c r="C39" s="93" t="s">
        <v>78</v>
      </c>
      <c r="D39" s="100">
        <v>2</v>
      </c>
      <c r="E39" s="95"/>
      <c r="F39" s="40"/>
      <c r="G39" s="40">
        <f t="shared" si="0"/>
        <v>0</v>
      </c>
    </row>
    <row r="40" spans="1:7" ht="18" x14ac:dyDescent="0.25">
      <c r="A40" s="1" t="s">
        <v>118</v>
      </c>
      <c r="D40" s="103">
        <f>SUM(D25:D39)</f>
        <v>29</v>
      </c>
      <c r="E40" s="95"/>
      <c r="F40" s="40"/>
      <c r="G40" s="40"/>
    </row>
    <row r="41" spans="1:7" ht="18" x14ac:dyDescent="0.25">
      <c r="A41" s="92" t="s">
        <v>64</v>
      </c>
      <c r="B41" s="101" t="s">
        <v>46</v>
      </c>
      <c r="C41" s="102" t="s">
        <v>83</v>
      </c>
      <c r="D41" s="100">
        <v>1</v>
      </c>
      <c r="E41" s="95"/>
      <c r="F41" s="40"/>
      <c r="G41" s="40">
        <f t="shared" si="0"/>
        <v>0</v>
      </c>
    </row>
    <row r="42" spans="1:7" ht="18" x14ac:dyDescent="0.25">
      <c r="A42" s="92" t="s">
        <v>112</v>
      </c>
      <c r="B42" s="101">
        <v>190703839</v>
      </c>
      <c r="C42" s="102" t="s">
        <v>84</v>
      </c>
      <c r="D42" s="100">
        <v>0</v>
      </c>
      <c r="E42" s="95"/>
      <c r="F42" s="40"/>
      <c r="G42" s="40">
        <f t="shared" si="0"/>
        <v>0</v>
      </c>
    </row>
    <row r="43" spans="1:7" ht="18" x14ac:dyDescent="0.25">
      <c r="A43" s="92" t="s">
        <v>113</v>
      </c>
      <c r="B43" s="101">
        <v>190703837</v>
      </c>
      <c r="C43" s="102" t="s">
        <v>65</v>
      </c>
      <c r="D43" s="100">
        <v>1</v>
      </c>
      <c r="E43" s="95"/>
      <c r="F43" s="40"/>
      <c r="G43" s="40">
        <f t="shared" si="0"/>
        <v>0</v>
      </c>
    </row>
    <row r="44" spans="1:7" ht="18" x14ac:dyDescent="0.25">
      <c r="A44" s="92" t="s">
        <v>117</v>
      </c>
      <c r="B44" s="101">
        <v>190703836</v>
      </c>
      <c r="C44" s="102" t="s">
        <v>111</v>
      </c>
      <c r="D44" s="100">
        <v>1</v>
      </c>
      <c r="E44" s="95"/>
      <c r="F44" s="40"/>
      <c r="G44" s="40">
        <f t="shared" si="0"/>
        <v>0</v>
      </c>
    </row>
    <row r="45" spans="1:7" ht="18" x14ac:dyDescent="0.25">
      <c r="A45" s="92" t="s">
        <v>114</v>
      </c>
      <c r="B45" s="101" t="s">
        <v>43</v>
      </c>
      <c r="C45" s="102" t="s">
        <v>85</v>
      </c>
      <c r="D45" s="100">
        <v>1</v>
      </c>
      <c r="E45" s="95"/>
      <c r="F45" s="40"/>
      <c r="G45" s="40">
        <f t="shared" si="0"/>
        <v>0</v>
      </c>
    </row>
    <row r="46" spans="1:7" ht="18" x14ac:dyDescent="0.25">
      <c r="A46" s="92" t="s">
        <v>116</v>
      </c>
      <c r="B46" s="101">
        <v>190703835</v>
      </c>
      <c r="C46" s="102" t="s">
        <v>115</v>
      </c>
      <c r="D46" s="100">
        <v>1</v>
      </c>
      <c r="E46" s="95"/>
      <c r="F46" s="40"/>
      <c r="G46" s="40">
        <f t="shared" si="0"/>
        <v>0</v>
      </c>
    </row>
    <row r="47" spans="1:7" ht="18" x14ac:dyDescent="0.25">
      <c r="A47" s="1" t="s">
        <v>118</v>
      </c>
      <c r="D47" s="103">
        <f>SUM(D41:D46)</f>
        <v>5</v>
      </c>
      <c r="E47" s="95"/>
      <c r="F47" s="40"/>
      <c r="G47" s="40"/>
    </row>
    <row r="48" spans="1:7" ht="18" x14ac:dyDescent="0.25">
      <c r="A48" s="92" t="s">
        <v>44</v>
      </c>
      <c r="B48" s="92" t="s">
        <v>45</v>
      </c>
      <c r="C48" s="102" t="s">
        <v>86</v>
      </c>
      <c r="D48" s="94">
        <v>3</v>
      </c>
      <c r="E48" s="95"/>
      <c r="F48" s="40"/>
      <c r="G48" s="40">
        <f>+D48*F48</f>
        <v>0</v>
      </c>
    </row>
    <row r="49" spans="1:7" ht="18" x14ac:dyDescent="0.25">
      <c r="A49" s="92" t="s">
        <v>66</v>
      </c>
      <c r="B49" s="92">
        <v>210228152</v>
      </c>
      <c r="C49" s="96" t="s">
        <v>87</v>
      </c>
      <c r="D49" s="94">
        <v>2</v>
      </c>
      <c r="E49" s="95"/>
      <c r="F49" s="40"/>
      <c r="G49" s="40">
        <f>+D49*F49</f>
        <v>0</v>
      </c>
    </row>
    <row r="50" spans="1:7" ht="15.75" x14ac:dyDescent="0.25">
      <c r="A50" s="23"/>
      <c r="B50" s="24"/>
      <c r="C50" s="25"/>
      <c r="D50" s="26"/>
      <c r="F50" s="72" t="s">
        <v>119</v>
      </c>
      <c r="G50" s="73">
        <f>SUM(G32:G49)</f>
        <v>0</v>
      </c>
    </row>
    <row r="51" spans="1:7" ht="15.75" x14ac:dyDescent="0.25">
      <c r="A51" s="23"/>
      <c r="B51" s="24"/>
      <c r="C51" s="25"/>
      <c r="D51" s="26"/>
      <c r="F51" s="72" t="s">
        <v>120</v>
      </c>
      <c r="G51" s="74">
        <f>+G50*0.12</f>
        <v>0</v>
      </c>
    </row>
    <row r="52" spans="1:7" ht="15.75" x14ac:dyDescent="0.25">
      <c r="A52" s="23"/>
      <c r="B52" s="24"/>
      <c r="C52" s="25"/>
      <c r="D52" s="3"/>
      <c r="F52" s="72" t="s">
        <v>121</v>
      </c>
      <c r="G52" s="74">
        <f>+G50+G51</f>
        <v>0</v>
      </c>
    </row>
    <row r="53" spans="1:7" ht="15.75" x14ac:dyDescent="0.25">
      <c r="A53" s="16"/>
      <c r="E53"/>
      <c r="F53" s="15"/>
    </row>
    <row r="54" spans="1:7" ht="15.75" x14ac:dyDescent="0.25">
      <c r="A54" s="3"/>
      <c r="E54"/>
      <c r="F54" s="15"/>
    </row>
    <row r="55" spans="1:7" ht="15.75" x14ac:dyDescent="0.25">
      <c r="A55" s="3"/>
      <c r="E55"/>
      <c r="F55" s="15"/>
    </row>
    <row r="56" spans="1:7" ht="15.75" x14ac:dyDescent="0.25">
      <c r="A56" s="3"/>
      <c r="E56"/>
      <c r="F56" s="15"/>
    </row>
    <row r="57" spans="1:7" ht="20.100000000000001" customHeight="1" x14ac:dyDescent="0.25">
      <c r="A57" s="13"/>
      <c r="B57" s="14"/>
      <c r="C57" s="14"/>
      <c r="D57" s="11"/>
      <c r="E57"/>
      <c r="F57"/>
    </row>
    <row r="58" spans="1:7" ht="18.75" x14ac:dyDescent="0.3">
      <c r="B58" s="41"/>
      <c r="C58" s="41" t="s">
        <v>88</v>
      </c>
      <c r="D58" s="42"/>
      <c r="E58" s="44"/>
      <c r="F58"/>
    </row>
    <row r="59" spans="1:7" ht="18" x14ac:dyDescent="0.25">
      <c r="B59" s="27" t="s">
        <v>4</v>
      </c>
      <c r="C59" s="27" t="s">
        <v>5</v>
      </c>
      <c r="D59" s="27" t="s">
        <v>3</v>
      </c>
      <c r="E59" s="34"/>
      <c r="F59"/>
    </row>
    <row r="60" spans="1:7" ht="18" x14ac:dyDescent="0.25">
      <c r="B60" s="28" t="s">
        <v>6</v>
      </c>
      <c r="C60" s="29" t="s">
        <v>7</v>
      </c>
      <c r="D60" s="30">
        <v>1</v>
      </c>
      <c r="E60" s="43"/>
      <c r="F60"/>
    </row>
    <row r="61" spans="1:7" ht="20.100000000000001" customHeight="1" x14ac:dyDescent="0.25">
      <c r="B61" s="28" t="s">
        <v>8</v>
      </c>
      <c r="C61" s="29" t="s">
        <v>9</v>
      </c>
      <c r="D61" s="30">
        <v>1</v>
      </c>
      <c r="E61" s="43"/>
      <c r="F61"/>
    </row>
    <row r="62" spans="1:7" ht="20.100000000000001" customHeight="1" x14ac:dyDescent="0.25">
      <c r="B62" s="28" t="s">
        <v>10</v>
      </c>
      <c r="C62" s="29" t="s">
        <v>11</v>
      </c>
      <c r="D62" s="30">
        <v>1</v>
      </c>
      <c r="E62" s="43"/>
      <c r="F62"/>
    </row>
    <row r="63" spans="1:7" ht="20.100000000000001" customHeight="1" x14ac:dyDescent="0.25">
      <c r="B63" s="28" t="s">
        <v>12</v>
      </c>
      <c r="C63" s="29" t="s">
        <v>13</v>
      </c>
      <c r="D63" s="30">
        <v>1</v>
      </c>
      <c r="E63" s="43"/>
      <c r="F63"/>
    </row>
    <row r="64" spans="1:7" ht="20.100000000000001" customHeight="1" x14ac:dyDescent="0.25">
      <c r="B64" s="28" t="s">
        <v>14</v>
      </c>
      <c r="C64" s="29" t="s">
        <v>15</v>
      </c>
      <c r="D64" s="30">
        <v>1</v>
      </c>
      <c r="E64" s="43"/>
      <c r="F64"/>
    </row>
    <row r="65" spans="1:6" ht="20.100000000000001" customHeight="1" x14ac:dyDescent="0.25">
      <c r="B65" s="28" t="s">
        <v>16</v>
      </c>
      <c r="C65" s="29" t="s">
        <v>17</v>
      </c>
      <c r="D65" s="30">
        <v>1</v>
      </c>
      <c r="E65" s="43"/>
      <c r="F65"/>
    </row>
    <row r="66" spans="1:6" ht="20.100000000000001" customHeight="1" x14ac:dyDescent="0.25">
      <c r="B66" s="28" t="s">
        <v>18</v>
      </c>
      <c r="C66" s="29" t="s">
        <v>19</v>
      </c>
      <c r="D66" s="30">
        <v>1</v>
      </c>
      <c r="E66" s="43"/>
      <c r="F66"/>
    </row>
    <row r="67" spans="1:6" ht="20.100000000000001" customHeight="1" x14ac:dyDescent="0.25">
      <c r="B67" s="28" t="s">
        <v>20</v>
      </c>
      <c r="C67" s="29" t="s">
        <v>21</v>
      </c>
      <c r="D67" s="30">
        <v>1</v>
      </c>
      <c r="E67" s="43"/>
      <c r="F67"/>
    </row>
    <row r="68" spans="1:6" ht="20.100000000000001" customHeight="1" x14ac:dyDescent="0.25">
      <c r="B68" s="28" t="s">
        <v>22</v>
      </c>
      <c r="C68" s="29" t="s">
        <v>23</v>
      </c>
      <c r="D68" s="30">
        <v>1</v>
      </c>
      <c r="E68" s="43"/>
      <c r="F68"/>
    </row>
    <row r="69" spans="1:6" ht="20.100000000000001" customHeight="1" x14ac:dyDescent="0.25">
      <c r="B69" s="28" t="s">
        <v>24</v>
      </c>
      <c r="C69" s="29" t="s">
        <v>26</v>
      </c>
      <c r="D69" s="30">
        <v>7</v>
      </c>
      <c r="E69" s="43"/>
      <c r="F69"/>
    </row>
    <row r="70" spans="1:6" ht="20.100000000000001" customHeight="1" x14ac:dyDescent="0.25">
      <c r="B70" s="28" t="s">
        <v>25</v>
      </c>
      <c r="C70" s="29" t="s">
        <v>27</v>
      </c>
      <c r="D70" s="30">
        <v>6</v>
      </c>
      <c r="E70" s="43"/>
      <c r="F70"/>
    </row>
    <row r="71" spans="1:6" ht="20.100000000000001" customHeight="1" x14ac:dyDescent="0.25">
      <c r="B71" s="28"/>
      <c r="C71" s="29"/>
      <c r="D71" s="27">
        <f>SUM(D60:D70)</f>
        <v>22</v>
      </c>
      <c r="E71" s="43"/>
      <c r="F71"/>
    </row>
    <row r="72" spans="1:6" ht="20.100000000000001" customHeight="1" x14ac:dyDescent="0.3">
      <c r="A72" s="3"/>
      <c r="B72" s="31"/>
      <c r="C72" s="32"/>
      <c r="D72" s="32"/>
      <c r="E72" s="33"/>
      <c r="F72"/>
    </row>
    <row r="73" spans="1:6" ht="20.100000000000001" customHeight="1" x14ac:dyDescent="0.3">
      <c r="A73" s="3"/>
      <c r="B73" s="28"/>
      <c r="C73" s="29"/>
      <c r="D73" s="32"/>
      <c r="E73" s="33"/>
      <c r="F73"/>
    </row>
    <row r="74" spans="1:6" ht="20.100000000000001" customHeight="1" x14ac:dyDescent="0.3">
      <c r="A74" s="3"/>
      <c r="B74" s="28"/>
      <c r="C74" s="29"/>
      <c r="D74" s="32"/>
      <c r="E74" s="33"/>
      <c r="F74"/>
    </row>
    <row r="75" spans="1:6" ht="20.100000000000001" customHeight="1" x14ac:dyDescent="0.3">
      <c r="A75" s="3"/>
      <c r="B75" s="28"/>
      <c r="C75" s="29"/>
      <c r="D75" s="32"/>
      <c r="E75" s="33"/>
      <c r="F75"/>
    </row>
    <row r="76" spans="1:6" ht="20.100000000000001" customHeight="1" x14ac:dyDescent="0.3">
      <c r="A76" s="3"/>
      <c r="B76" s="28"/>
      <c r="C76" s="29"/>
      <c r="D76" s="32"/>
      <c r="E76" s="33"/>
      <c r="F76"/>
    </row>
    <row r="77" spans="1:6" ht="20.100000000000001" customHeight="1" x14ac:dyDescent="0.3">
      <c r="A77" s="3"/>
      <c r="B77" s="28"/>
      <c r="C77" s="29"/>
      <c r="D77" s="32"/>
      <c r="E77" s="33"/>
      <c r="F77"/>
    </row>
    <row r="78" spans="1:6" ht="20.100000000000001" customHeight="1" x14ac:dyDescent="0.3">
      <c r="A78" s="3"/>
      <c r="B78" s="28"/>
      <c r="C78" s="29"/>
      <c r="D78" s="32"/>
      <c r="E78" s="33"/>
      <c r="F78"/>
    </row>
    <row r="79" spans="1:6" ht="20.100000000000001" customHeight="1" x14ac:dyDescent="0.25">
      <c r="B79" s="2"/>
      <c r="C79" s="12"/>
      <c r="D79" s="12"/>
      <c r="E79" s="3"/>
      <c r="F79"/>
    </row>
    <row r="80" spans="1:6" ht="20.100000000000001" customHeight="1" x14ac:dyDescent="0.25">
      <c r="B80" s="13"/>
      <c r="C80" s="13"/>
      <c r="D80" s="13"/>
      <c r="E80" s="13"/>
    </row>
    <row r="81" spans="2:5" ht="20.100000000000001" customHeight="1" x14ac:dyDescent="0.25">
      <c r="B81" s="34" t="s">
        <v>122</v>
      </c>
      <c r="C81" s="75" t="s">
        <v>123</v>
      </c>
      <c r="E81" s="12"/>
    </row>
    <row r="82" spans="2:5" ht="20.100000000000001" customHeight="1" x14ac:dyDescent="0.25">
      <c r="B82" s="76"/>
      <c r="C82" s="75" t="s">
        <v>124</v>
      </c>
      <c r="E82" s="3"/>
    </row>
    <row r="83" spans="2:5" ht="20.100000000000001" customHeight="1" x14ac:dyDescent="0.25">
      <c r="B83" s="76"/>
      <c r="C83" s="75" t="s">
        <v>125</v>
      </c>
      <c r="E83" s="3"/>
    </row>
    <row r="84" spans="2:5" ht="20.100000000000001" customHeight="1" x14ac:dyDescent="0.25">
      <c r="B84" s="76"/>
      <c r="C84" s="75" t="s">
        <v>126</v>
      </c>
      <c r="D84" s="8"/>
      <c r="E84" s="7"/>
    </row>
    <row r="85" spans="2:5" ht="20.100000000000001" customHeight="1" x14ac:dyDescent="0.25">
      <c r="B85" s="76"/>
      <c r="C85" s="75" t="s">
        <v>127</v>
      </c>
      <c r="E85" s="3"/>
    </row>
    <row r="86" spans="2:5" ht="20.100000000000001" customHeight="1" x14ac:dyDescent="0.25">
      <c r="B86" s="76"/>
      <c r="C86" s="75"/>
      <c r="D86" s="8"/>
      <c r="E86" s="3"/>
    </row>
    <row r="87" spans="2:5" ht="20.100000000000001" customHeight="1" x14ac:dyDescent="0.25">
      <c r="B87" s="77" t="s">
        <v>47</v>
      </c>
      <c r="C87" s="78" t="s">
        <v>128</v>
      </c>
      <c r="E87" s="3"/>
    </row>
    <row r="88" spans="2:5" ht="20.100000000000001" customHeight="1" x14ac:dyDescent="0.25">
      <c r="B88" s="77"/>
      <c r="C88" s="78" t="s">
        <v>129</v>
      </c>
      <c r="E88" s="3"/>
    </row>
    <row r="89" spans="2:5" ht="20.100000000000001" customHeight="1" x14ac:dyDescent="0.25">
      <c r="B89" s="77"/>
      <c r="C89" s="78" t="s">
        <v>130</v>
      </c>
      <c r="E89" s="3"/>
    </row>
    <row r="90" spans="2:5" ht="20.100000000000001" customHeight="1" x14ac:dyDescent="0.25">
      <c r="B90" s="36"/>
      <c r="C90" s="35"/>
      <c r="E90" s="1"/>
    </row>
    <row r="91" spans="2:5" ht="20.100000000000001" customHeight="1" x14ac:dyDescent="0.25">
      <c r="B91" s="36"/>
      <c r="C91" s="35"/>
      <c r="E91" s="1"/>
    </row>
    <row r="92" spans="2:5" ht="20.100000000000001" customHeight="1" x14ac:dyDescent="0.25">
      <c r="B92"/>
      <c r="C92" s="3"/>
      <c r="E92" s="1"/>
    </row>
    <row r="93" spans="2:5" ht="20.100000000000001" customHeight="1" x14ac:dyDescent="0.2">
      <c r="B93" s="3"/>
      <c r="C93" s="3"/>
      <c r="E93" s="1"/>
    </row>
    <row r="94" spans="2:5" ht="20.100000000000001" customHeight="1" x14ac:dyDescent="0.2">
      <c r="B94" s="3"/>
      <c r="C94" s="3"/>
      <c r="E94" s="1"/>
    </row>
    <row r="95" spans="2:5" ht="20.100000000000001" customHeight="1" thickBot="1" x14ac:dyDescent="0.25">
      <c r="B95" s="1" t="s">
        <v>108</v>
      </c>
      <c r="C95" s="37"/>
      <c r="E95" s="1"/>
    </row>
    <row r="96" spans="2:5" ht="20.100000000000001" customHeight="1" x14ac:dyDescent="0.25">
      <c r="B96"/>
      <c r="C96"/>
      <c r="E96" s="1"/>
    </row>
    <row r="97" spans="2:5" ht="20.100000000000001" customHeight="1" x14ac:dyDescent="0.25">
      <c r="B97"/>
      <c r="C97"/>
      <c r="E97" s="1"/>
    </row>
    <row r="98" spans="2:5" ht="20.100000000000001" customHeight="1" thickBot="1" x14ac:dyDescent="0.25">
      <c r="B98" s="1" t="s">
        <v>109</v>
      </c>
      <c r="C98" s="37"/>
      <c r="E98" s="1"/>
    </row>
    <row r="99" spans="2:5" ht="20.100000000000001" customHeight="1" x14ac:dyDescent="0.2">
      <c r="E99" s="1"/>
    </row>
    <row r="100" spans="2:5" ht="20.100000000000001" customHeight="1" x14ac:dyDescent="0.2">
      <c r="E100" s="1"/>
    </row>
    <row r="101" spans="2:5" ht="20.100000000000001" customHeight="1" x14ac:dyDescent="0.25">
      <c r="B101"/>
      <c r="C101"/>
    </row>
    <row r="102" spans="2:5" ht="20.100000000000001" customHeight="1" x14ac:dyDescent="0.25">
      <c r="B102"/>
      <c r="C102"/>
    </row>
    <row r="103" spans="2:5" ht="20.100000000000001" customHeight="1" thickBot="1" x14ac:dyDescent="0.25">
      <c r="B103" s="1" t="s">
        <v>48</v>
      </c>
      <c r="C103" s="37"/>
    </row>
    <row r="104" spans="2:5" ht="20.100000000000001" customHeight="1" x14ac:dyDescent="0.25">
      <c r="B104"/>
      <c r="C104"/>
    </row>
    <row r="105" spans="2:5" ht="20.100000000000001" customHeight="1" x14ac:dyDescent="0.25">
      <c r="B105"/>
      <c r="C105"/>
    </row>
    <row r="106" spans="2:5" ht="20.100000000000001" customHeight="1" thickBot="1" x14ac:dyDescent="0.25">
      <c r="B106" s="1" t="s">
        <v>110</v>
      </c>
      <c r="C106" s="37"/>
    </row>
    <row r="107" spans="2:5" ht="20.100000000000001" customHeight="1" x14ac:dyDescent="0.25">
      <c r="B107"/>
      <c r="C107"/>
    </row>
    <row r="108" spans="2:5" ht="20.100000000000001" customHeight="1" x14ac:dyDescent="0.25">
      <c r="B108"/>
      <c r="C108"/>
    </row>
    <row r="109" spans="2:5" ht="20.100000000000001" customHeight="1" thickBot="1" x14ac:dyDescent="0.25">
      <c r="B109" s="1" t="s">
        <v>49</v>
      </c>
      <c r="C109" s="37"/>
    </row>
  </sheetData>
  <mergeCells count="6">
    <mergeCell ref="A11:B11"/>
    <mergeCell ref="C2:C3"/>
    <mergeCell ref="D2:E2"/>
    <mergeCell ref="C4:C5"/>
    <mergeCell ref="D4:E4"/>
    <mergeCell ref="D5:E5"/>
  </mergeCells>
  <phoneticPr fontId="17" type="noConversion"/>
  <pageMargins left="0.7" right="0.7" top="0.75" bottom="0.75" header="0.3" footer="0.3"/>
  <pageSetup paperSize="9" orientation="portrait" r:id="rId1"/>
  <ignoredErrors>
    <ignoredError sqref="B25:B39 B48 B41:B4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2022-07-11T20:29:11Z</dcterms:created>
  <dcterms:modified xsi:type="dcterms:W3CDTF">2024-02-17T22:16:15Z</dcterms:modified>
</cp:coreProperties>
</file>