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D2F99F04-E897-42D5-B0A4-627D531BB4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QUIORT" sheetId="4" r:id="rId1"/>
  </sheets>
  <definedNames>
    <definedName name="_xlnm.Print_Area" localSheetId="0">INQUIORT!$A$5:$G$92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4" l="1"/>
  <c r="G26" i="4"/>
  <c r="G27" i="4"/>
  <c r="G29" i="4"/>
  <c r="G31" i="4"/>
  <c r="G32" i="4"/>
  <c r="G33" i="4"/>
  <c r="G34" i="4"/>
  <c r="G35" i="4"/>
  <c r="G36" i="4"/>
  <c r="G37" i="4"/>
  <c r="D38" i="4"/>
  <c r="C8" i="4"/>
  <c r="D50" i="4"/>
  <c r="G50" i="4" s="1"/>
  <c r="B83" i="4"/>
  <c r="G49" i="4"/>
  <c r="G48" i="4"/>
  <c r="G47" i="4"/>
  <c r="G46" i="4"/>
  <c r="G44" i="4"/>
  <c r="G40" i="4"/>
  <c r="G39" i="4"/>
  <c r="G25" i="4"/>
  <c r="G61" i="4" l="1"/>
  <c r="G62" i="4" s="1"/>
  <c r="G6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<sst xmlns="http://schemas.openxmlformats.org/spreadsheetml/2006/main" count="158" uniqueCount="146">
  <si>
    <t>PRECIO TOTAL</t>
  </si>
  <si>
    <t>PRECIO UNITARIO</t>
  </si>
  <si>
    <t>MEDIDOR DE PROFUNDIDAD</t>
  </si>
  <si>
    <t>GUIA DE BLOQUEO DE 1.8MM</t>
  </si>
  <si>
    <t>GUIA DE BLOQUEO DE 2.0MM</t>
  </si>
  <si>
    <t xml:space="preserve">GUIA DE ANGULO VARIABLE </t>
  </si>
  <si>
    <t>201225590</t>
  </si>
  <si>
    <t>200518262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</si>
  <si>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</si>
  <si>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</si>
  <si>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</si>
  <si>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</si>
  <si>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</si>
  <si>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</si>
  <si>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</si>
  <si>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</si>
  <si>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</si>
  <si>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</si>
  <si>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CANT.</t>
  </si>
  <si>
    <t>COD. ARTICULO</t>
  </si>
  <si>
    <t xml:space="preserve">DESCRIPCION ARTICULO </t>
  </si>
  <si>
    <t>Lote</t>
  </si>
  <si>
    <t xml:space="preserve">SUBTOTAL </t>
  </si>
  <si>
    <t>IVA 12%</t>
  </si>
  <si>
    <t>TOTAL</t>
  </si>
  <si>
    <t>DESCARGO</t>
  </si>
  <si>
    <t>210126753</t>
  </si>
  <si>
    <t>200518258</t>
  </si>
  <si>
    <t>201124284</t>
  </si>
  <si>
    <t>201225242</t>
  </si>
  <si>
    <t>201215587</t>
  </si>
  <si>
    <t>201225588</t>
  </si>
  <si>
    <t>201225589</t>
  </si>
  <si>
    <t>CANTIDAD</t>
  </si>
  <si>
    <t>DESCRIPCION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</si>
  <si>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</si>
  <si>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</si>
  <si>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</si>
  <si>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</si>
  <si>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</si>
  <si>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</si>
  <si>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>GUIA DE BROCA 1.8/2.4</t>
  </si>
  <si>
    <t>ADAPTADOR TORQUE ANCLAJE RAPIDO 0.8 N.m</t>
  </si>
  <si>
    <t>PINES</t>
  </si>
  <si>
    <t>OBSERVACIONES</t>
  </si>
  <si>
    <t xml:space="preserve"> INSTRUMENTAL TORNILLERIA 2.4/2.7 ACERO # 2</t>
  </si>
  <si>
    <t>MANGO ATORNILLADOR TORQUE</t>
  </si>
  <si>
    <t>MANGO ATORNILLADOR ANCLAJE RAPIDO</t>
  </si>
  <si>
    <t>TORNILLO CORTICAL 2.4*12mm ACERO</t>
  </si>
  <si>
    <t>TORNILLO CORTICAL 2.4*14mm ACERO</t>
  </si>
  <si>
    <t>TORNILLO CORTICAL 2.4*16mm ACERO</t>
  </si>
  <si>
    <t>TORNILLO CORTICAL 2.4*18mm ACERO</t>
  </si>
  <si>
    <t>TORNILLO CORTICAL 2.4*20mm ACERO</t>
  </si>
  <si>
    <t>TORNILLO CORTICAL 2.4*22mm ACERO</t>
  </si>
  <si>
    <t>TORNILLO CORTICAL 2.4*24mm ACERO</t>
  </si>
  <si>
    <t>TORNILLO DE BLOQUEO 2.4*12mm ACERO</t>
  </si>
  <si>
    <t>TORNILLO DE BLOQUEO 2.4*14mm ACERO</t>
  </si>
  <si>
    <t>TORNILLO DE BLOQUEO 2.4*16mm ACERO</t>
  </si>
  <si>
    <t>TORNILLO DE BLOQUEO 2.4*18mm ACERO</t>
  </si>
  <si>
    <t>TORNILLO DE BLOQUEO 2.4*20mm ACERO</t>
  </si>
  <si>
    <t xml:space="preserve">TORNILLO DE BLOQUEO 2.4*22mm ACERO </t>
  </si>
  <si>
    <t xml:space="preserve">TORNILLO DE BLOQUEO 2.4*24mm ACERO </t>
  </si>
  <si>
    <t xml:space="preserve">TORNILLO DE BLOQUEO 2.4*26mm ACERO </t>
  </si>
  <si>
    <t xml:space="preserve">TORNILLO DE BLOQUEO 2.4*28mm ACERO </t>
  </si>
  <si>
    <t>220546885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</si>
  <si>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</si>
  <si>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</si>
  <si>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</si>
  <si>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</si>
  <si>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</si>
  <si>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</si>
  <si>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CLINICA SANTA GEMA</t>
  </si>
  <si>
    <t>INSTITUCION/CLINICA/HOSPITAL</t>
  </si>
  <si>
    <t>NOTA</t>
  </si>
  <si>
    <t>INQ</t>
  </si>
  <si>
    <t>GUAYAQUIL</t>
  </si>
  <si>
    <t>VENTA -CIRUGÍA</t>
  </si>
  <si>
    <t xml:space="preserve">10:00AM </t>
  </si>
  <si>
    <t>DR. PARRALES</t>
  </si>
  <si>
    <t xml:space="preserve">TIPO DE SEGURO </t>
  </si>
  <si>
    <t xml:space="preserve">IDENTIFICACION DEL PACIENTE </t>
  </si>
  <si>
    <t>ENTREGADO:</t>
  </si>
  <si>
    <t>RECIBIDO</t>
  </si>
  <si>
    <t xml:space="preserve">VERIFICADO </t>
  </si>
  <si>
    <t>INSTRUMENTADOR</t>
  </si>
  <si>
    <t>201124042</t>
  </si>
  <si>
    <t xml:space="preserve">TORNILLO DE BLOQUEO 2.7*26mm ACERO </t>
  </si>
  <si>
    <t xml:space="preserve">TORNILLO DE BLOQUEO 2.7*28mm ACERO </t>
  </si>
  <si>
    <t xml:space="preserve">TORNILLO DE BLOQUEO 2.7*30mm ACERO </t>
  </si>
  <si>
    <t>SF-101.426</t>
  </si>
  <si>
    <t>SF-101.428</t>
  </si>
  <si>
    <t>SF-101.430</t>
  </si>
  <si>
    <t>210936630</t>
  </si>
  <si>
    <t>201023182</t>
  </si>
  <si>
    <t>210431404</t>
  </si>
  <si>
    <t>221153331</t>
  </si>
  <si>
    <t xml:space="preserve">220546882 </t>
  </si>
  <si>
    <t>TORNILLO CORTICAL 2.4*26mm ACERO</t>
  </si>
  <si>
    <t>TORNILLO CORTICAL 2.4*28mm ACERO</t>
  </si>
  <si>
    <t>221153334</t>
  </si>
  <si>
    <t>2306000655</t>
  </si>
  <si>
    <t>2306000656</t>
  </si>
  <si>
    <t>2306000657</t>
  </si>
  <si>
    <t>TORNILLO CORTICAL 2.4*30mm ACERO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</si>
  <si>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</si>
  <si>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</si>
  <si>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</si>
  <si>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</si>
  <si>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</si>
  <si>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</si>
  <si>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</si>
  <si>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</si>
  <si>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</si>
  <si>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SF-101.438</t>
  </si>
  <si>
    <t>N2308003048</t>
  </si>
  <si>
    <t xml:space="preserve">TORNILLO DE BLOQUEO 2.7*38mm ACERO </t>
  </si>
  <si>
    <t>SF-101.440</t>
  </si>
  <si>
    <t>N2308003049</t>
  </si>
  <si>
    <t xml:space="preserve">TORNILLO DE BLOQUEO 2.7*40mm ACERO </t>
  </si>
  <si>
    <t>SF-101.442</t>
  </si>
  <si>
    <t>N2308003051</t>
  </si>
  <si>
    <t xml:space="preserve">TORNILLO DE BLOQUEO 2.7*42mm ACERO </t>
  </si>
  <si>
    <t xml:space="preserve">2306000650 </t>
  </si>
  <si>
    <t>2306000653</t>
  </si>
  <si>
    <t>100S.212</t>
  </si>
  <si>
    <t>100S.214</t>
  </si>
  <si>
    <t>100S.216</t>
  </si>
  <si>
    <t>100S.218</t>
  </si>
  <si>
    <t>100S.220</t>
  </si>
  <si>
    <t>100S.222</t>
  </si>
  <si>
    <t>100S.224</t>
  </si>
  <si>
    <t>100S.226</t>
  </si>
  <si>
    <t>100S.228</t>
  </si>
  <si>
    <t>100S.230</t>
  </si>
  <si>
    <t>SF-100V.212</t>
  </si>
  <si>
    <t>SF-100V.214</t>
  </si>
  <si>
    <t>SF-100V.216</t>
  </si>
  <si>
    <t>SF-100V.218</t>
  </si>
  <si>
    <t>SF-100V.220</t>
  </si>
  <si>
    <t>SF-100V.222</t>
  </si>
  <si>
    <t>SF-100V.224</t>
  </si>
  <si>
    <t>SF-100V.226</t>
  </si>
  <si>
    <t>SF-100V.228</t>
  </si>
  <si>
    <t>N2306000649</t>
  </si>
  <si>
    <t>N2306000638</t>
  </si>
  <si>
    <t>N2306000642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</si>
</sst>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&quot;$&quot;#,##0.00"/>
    <numFmt numFmtId="166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</cellStyleXfs>
  <cellXfs count="102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readingOrder="1"/>
    </xf>
    <xf numFmtId="164" fontId="2" fillId="0" borderId="0" xfId="2" applyFont="1" applyBorder="1"/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/>
    <xf numFmtId="0" fontId="3" fillId="0" borderId="0" xfId="0" applyFont="1"/>
    <xf numFmtId="0" fontId="7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 readingOrder="1"/>
    </xf>
    <xf numFmtId="0" fontId="7" fillId="0" borderId="4" xfId="0" applyFont="1" applyBorder="1"/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8" fillId="0" borderId="0" xfId="3" applyFont="1"/>
    <xf numFmtId="0" fontId="9" fillId="3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0" xfId="0" applyNumberFormat="1" applyFont="1" applyAlignment="1">
      <alignment vertical="center"/>
    </xf>
    <xf numFmtId="20" fontId="10" fillId="0" borderId="1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3" fillId="0" borderId="0" xfId="3" applyFont="1" applyAlignment="1">
      <alignment horizontal="left"/>
    </xf>
    <xf numFmtId="0" fontId="3" fillId="0" borderId="0" xfId="3" applyFont="1" applyAlignment="1">
      <alignment wrapText="1"/>
    </xf>
    <xf numFmtId="0" fontId="3" fillId="0" borderId="0" xfId="3" applyFont="1"/>
    <xf numFmtId="0" fontId="12" fillId="2" borderId="0" xfId="0" applyFont="1" applyFill="1" applyAlignment="1">
      <alignment horizontal="left" vertical="center"/>
    </xf>
    <xf numFmtId="165" fontId="3" fillId="0" borderId="1" xfId="1" applyNumberFormat="1" applyFont="1" applyBorder="1" applyAlignment="1">
      <alignment horizontal="right"/>
    </xf>
    <xf numFmtId="165" fontId="4" fillId="0" borderId="0" xfId="3" applyNumberFormat="1" applyFont="1" applyAlignment="1">
      <alignment wrapText="1"/>
    </xf>
    <xf numFmtId="165" fontId="4" fillId="0" borderId="1" xfId="1" applyNumberFormat="1" applyFont="1" applyBorder="1" applyAlignment="1"/>
    <xf numFmtId="166" fontId="10" fillId="0" borderId="1" xfId="0" applyNumberFormat="1" applyFont="1" applyBorder="1" applyAlignment="1">
      <alignment horizontal="left" vertical="center"/>
    </xf>
    <xf numFmtId="0" fontId="2" fillId="6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49" fontId="14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0" xfId="0" applyFont="1"/>
    <xf numFmtId="0" fontId="2" fillId="0" borderId="4" xfId="0" applyFont="1" applyBorder="1" applyAlignment="1">
      <alignment wrapText="1"/>
    </xf>
    <xf numFmtId="49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3" applyFont="1" applyAlignment="1" applyProtection="1">
      <alignment horizontal="center" wrapText="1" readingOrder="1"/>
      <protection locked="0"/>
    </xf>
    <xf numFmtId="165" fontId="4" fillId="0" borderId="2" xfId="1" applyNumberFormat="1" applyFont="1" applyBorder="1" applyAlignment="1"/>
    <xf numFmtId="0" fontId="2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9" fontId="2" fillId="6" borderId="7" xfId="0" applyNumberFormat="1" applyFont="1" applyFill="1" applyBorder="1"/>
    <xf numFmtId="49" fontId="2" fillId="6" borderId="1" xfId="0" applyNumberFormat="1" applyFont="1" applyFill="1" applyBorder="1" applyAlignment="1">
      <alignment horizontal="center"/>
    </xf>
    <xf numFmtId="0" fontId="8" fillId="0" borderId="0" xfId="3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1" xfId="3" applyFont="1" applyBorder="1" applyAlignment="1">
      <alignment horizontal="center"/>
    </xf>
    <xf numFmtId="0" fontId="4" fillId="0" borderId="1" xfId="3" applyFont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17" fillId="0" borderId="11" xfId="0" applyFont="1" applyBorder="1" applyAlignment="1">
      <alignment vertical="center" wrapText="1"/>
    </xf>
    <xf numFmtId="0" fontId="17" fillId="0" borderId="16" xfId="0" applyFont="1" applyBorder="1" applyAlignment="1">
      <alignment vertical="center" wrapText="1"/>
    </xf>
    <xf numFmtId="0" fontId="8" fillId="0" borderId="17" xfId="3" applyFont="1" applyBorder="1"/>
    <xf numFmtId="0" fontId="8" fillId="0" borderId="18" xfId="3" applyFont="1" applyBorder="1"/>
    <xf numFmtId="0" fontId="1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49" fontId="10" fillId="0" borderId="1" xfId="0" applyNumberFormat="1" applyFont="1" applyBorder="1" applyAlignment="1">
      <alignment horizontal="left" vertical="center"/>
    </xf>
    <xf numFmtId="49" fontId="10" fillId="2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2" fillId="6" borderId="5" xfId="0" applyNumberFormat="1" applyFont="1" applyFill="1" applyBorder="1" applyAlignment="1">
      <alignment horizontal="center"/>
    </xf>
    <xf numFmtId="49" fontId="2" fillId="6" borderId="6" xfId="0" applyNumberFormat="1" applyFont="1" applyFill="1" applyBorder="1" applyAlignment="1">
      <alignment horizontal="center"/>
    </xf>
    <xf numFmtId="165" fontId="3" fillId="0" borderId="2" xfId="1" applyNumberFormat="1" applyFont="1" applyBorder="1" applyAlignment="1">
      <alignment horizontal="right"/>
    </xf>
    <xf numFmtId="0" fontId="25" fillId="0" borderId="1" xfId="3" applyFont="1" applyBorder="1" applyAlignment="1" applyProtection="1">
      <alignment horizontal="center" wrapText="1" readingOrder="1"/>
      <protection locked="0"/>
    </xf>
    <xf numFmtId="0" fontId="2" fillId="0" borderId="1" xfId="3" applyFont="1" applyBorder="1" applyAlignment="1" applyProtection="1">
      <alignment horizontal="center" wrapText="1" readingOrder="1"/>
      <protection locked="0"/>
    </xf>
    <xf numFmtId="49" fontId="3" fillId="0" borderId="1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readingOrder="1"/>
    </xf>
    <xf numFmtId="0" fontId="2" fillId="0" borderId="7" xfId="0" applyFont="1" applyBorder="1" applyAlignment="1">
      <alignment horizontal="center" readingOrder="1"/>
    </xf>
    <xf numFmtId="0" fontId="2" fillId="0" borderId="1" xfId="0" applyFont="1" applyBorder="1" applyAlignment="1" applyProtection="1">
      <alignment horizontal="center" wrapText="1" readingOrder="1"/>
      <protection locked="0"/>
    </xf>
    <xf numFmtId="0" fontId="2" fillId="0" borderId="1" xfId="0" applyFont="1" applyBorder="1" applyAlignment="1" applyProtection="1">
      <alignment readingOrder="1"/>
      <protection locked="0"/>
    </xf>
    <xf numFmtId="0" fontId="9" fillId="3" borderId="0" xfId="0" applyFont="1" applyFill="1" applyAlignment="1">
      <alignment horizontal="left" vertical="center"/>
    </xf>
    <xf numFmtId="0" fontId="9" fillId="3" borderId="3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6" fillId="2" borderId="11" xfId="0" applyFont="1" applyFill="1" applyBorder="1" applyAlignment="1">
      <alignment horizontal="left" vertical="center"/>
    </xf>
    <xf numFmtId="0" fontId="16" fillId="2" borderId="12" xfId="0" applyFont="1" applyFill="1" applyBorder="1" applyAlignment="1">
      <alignment horizontal="left" vertical="center"/>
    </xf>
    <xf numFmtId="0" fontId="18" fillId="0" borderId="10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7" fillId="0" borderId="11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left" vertical="center" wrapText="1"/>
    </xf>
    <xf numFmtId="0" fontId="17" fillId="0" borderId="17" xfId="0" applyFont="1" applyBorder="1" applyAlignment="1">
      <alignment horizontal="left" vertical="center" wrapText="1"/>
    </xf>
    <xf numFmtId="0" fontId="17" fillId="0" borderId="18" xfId="0" applyFont="1" applyBorder="1" applyAlignment="1">
      <alignment horizontal="left" vertical="center" wrapText="1"/>
    </xf>
  </cellXfs>
  <cellStyles count="4">
    <cellStyle name="Moneda" xfId="1" builtinId="4"/>
    <cellStyle name="Moneda 3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FF7A36D-47A5-428A-8735-3E7115F4D7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H104"/>
  <sheetViews>
    <sheetView showGridLines="0" tabSelected="1" topLeftCell="A18" zoomScale="60" zoomScaleNormal="60" workbookViewId="0">
      <selection activeCell="D47" sqref="D47"/>
    </sheetView>
  </sheetViews>
  <sheetFormatPr baseColWidth="10" defaultColWidth="11.42578125" defaultRowHeight="20.100000000000001" customHeight="1" x14ac:dyDescent="0.2"/>
  <cols>
    <col min="1" max="1" width="23.85546875" style="1" bestFit="1" customWidth="1"/>
    <col min="2" max="2" width="21.42578125" style="3" customWidth="1"/>
    <col min="3" max="3" width="65.28515625" style="2" customWidth="1"/>
    <col min="4" max="4" width="23.5703125" style="1" bestFit="1" customWidth="1"/>
    <col min="5" max="5" width="19.7109375" style="1" bestFit="1" customWidth="1"/>
    <col min="6" max="6" width="19.7109375" style="1" customWidth="1"/>
    <col min="7" max="7" width="18.140625" style="1" customWidth="1"/>
    <col min="8" max="252" width="11.42578125" style="1"/>
    <col min="253" max="253" width="13.140625" style="1" customWidth="1"/>
    <col min="254" max="254" width="15.140625" style="1" customWidth="1"/>
    <col min="255" max="255" width="42" style="1" customWidth="1"/>
    <col min="256" max="256" width="11.42578125" style="1"/>
    <col min="257" max="257" width="13.140625" style="1" customWidth="1"/>
    <col min="258" max="508" width="11.42578125" style="1"/>
    <col min="509" max="509" width="13.140625" style="1" customWidth="1"/>
    <col min="510" max="510" width="15.140625" style="1" customWidth="1"/>
    <col min="511" max="511" width="42" style="1" customWidth="1"/>
    <col min="512" max="512" width="11.42578125" style="1"/>
    <col min="513" max="513" width="13.140625" style="1" customWidth="1"/>
    <col min="514" max="764" width="11.42578125" style="1"/>
    <col min="765" max="765" width="13.140625" style="1" customWidth="1"/>
    <col min="766" max="766" width="15.140625" style="1" customWidth="1"/>
    <col min="767" max="767" width="42" style="1" customWidth="1"/>
    <col min="768" max="768" width="11.42578125" style="1"/>
    <col min="769" max="769" width="13.140625" style="1" customWidth="1"/>
    <col min="770" max="1020" width="11.42578125" style="1"/>
    <col min="1021" max="1021" width="13.140625" style="1" customWidth="1"/>
    <col min="1022" max="1022" width="15.140625" style="1" customWidth="1"/>
    <col min="1023" max="1023" width="42" style="1" customWidth="1"/>
    <col min="1024" max="1024" width="11.42578125" style="1"/>
    <col min="1025" max="1025" width="13.140625" style="1" customWidth="1"/>
    <col min="1026" max="1276" width="11.42578125" style="1"/>
    <col min="1277" max="1277" width="13.140625" style="1" customWidth="1"/>
    <col min="1278" max="1278" width="15.140625" style="1" customWidth="1"/>
    <col min="1279" max="1279" width="42" style="1" customWidth="1"/>
    <col min="1280" max="1280" width="11.42578125" style="1"/>
    <col min="1281" max="1281" width="13.140625" style="1" customWidth="1"/>
    <col min="1282" max="1532" width="11.42578125" style="1"/>
    <col min="1533" max="1533" width="13.140625" style="1" customWidth="1"/>
    <col min="1534" max="1534" width="15.140625" style="1" customWidth="1"/>
    <col min="1535" max="1535" width="42" style="1" customWidth="1"/>
    <col min="1536" max="1536" width="11.42578125" style="1"/>
    <col min="1537" max="1537" width="13.140625" style="1" customWidth="1"/>
    <col min="1538" max="1788" width="11.42578125" style="1"/>
    <col min="1789" max="1789" width="13.140625" style="1" customWidth="1"/>
    <col min="1790" max="1790" width="15.140625" style="1" customWidth="1"/>
    <col min="1791" max="1791" width="42" style="1" customWidth="1"/>
    <col min="1792" max="1792" width="11.42578125" style="1"/>
    <col min="1793" max="1793" width="13.140625" style="1" customWidth="1"/>
    <col min="1794" max="2044" width="11.42578125" style="1"/>
    <col min="2045" max="2045" width="13.140625" style="1" customWidth="1"/>
    <col min="2046" max="2046" width="15.140625" style="1" customWidth="1"/>
    <col min="2047" max="2047" width="42" style="1" customWidth="1"/>
    <col min="2048" max="2048" width="11.42578125" style="1"/>
    <col min="2049" max="2049" width="13.140625" style="1" customWidth="1"/>
    <col min="2050" max="2300" width="11.42578125" style="1"/>
    <col min="2301" max="2301" width="13.140625" style="1" customWidth="1"/>
    <col min="2302" max="2302" width="15.140625" style="1" customWidth="1"/>
    <col min="2303" max="2303" width="42" style="1" customWidth="1"/>
    <col min="2304" max="2304" width="11.42578125" style="1"/>
    <col min="2305" max="2305" width="13.140625" style="1" customWidth="1"/>
    <col min="2306" max="2556" width="11.42578125" style="1"/>
    <col min="2557" max="2557" width="13.140625" style="1" customWidth="1"/>
    <col min="2558" max="2558" width="15.140625" style="1" customWidth="1"/>
    <col min="2559" max="2559" width="42" style="1" customWidth="1"/>
    <col min="2560" max="2560" width="11.42578125" style="1"/>
    <col min="2561" max="2561" width="13.140625" style="1" customWidth="1"/>
    <col min="2562" max="2812" width="11.42578125" style="1"/>
    <col min="2813" max="2813" width="13.140625" style="1" customWidth="1"/>
    <col min="2814" max="2814" width="15.140625" style="1" customWidth="1"/>
    <col min="2815" max="2815" width="42" style="1" customWidth="1"/>
    <col min="2816" max="2816" width="11.42578125" style="1"/>
    <col min="2817" max="2817" width="13.140625" style="1" customWidth="1"/>
    <col min="2818" max="3068" width="11.42578125" style="1"/>
    <col min="3069" max="3069" width="13.140625" style="1" customWidth="1"/>
    <col min="3070" max="3070" width="15.140625" style="1" customWidth="1"/>
    <col min="3071" max="3071" width="42" style="1" customWidth="1"/>
    <col min="3072" max="3072" width="11.42578125" style="1"/>
    <col min="3073" max="3073" width="13.140625" style="1" customWidth="1"/>
    <col min="3074" max="3324" width="11.42578125" style="1"/>
    <col min="3325" max="3325" width="13.140625" style="1" customWidth="1"/>
    <col min="3326" max="3326" width="15.140625" style="1" customWidth="1"/>
    <col min="3327" max="3327" width="42" style="1" customWidth="1"/>
    <col min="3328" max="3328" width="11.42578125" style="1"/>
    <col min="3329" max="3329" width="13.140625" style="1" customWidth="1"/>
    <col min="3330" max="3580" width="11.42578125" style="1"/>
    <col min="3581" max="3581" width="13.140625" style="1" customWidth="1"/>
    <col min="3582" max="3582" width="15.140625" style="1" customWidth="1"/>
    <col min="3583" max="3583" width="42" style="1" customWidth="1"/>
    <col min="3584" max="3584" width="11.42578125" style="1"/>
    <col min="3585" max="3585" width="13.140625" style="1" customWidth="1"/>
    <col min="3586" max="3836" width="11.42578125" style="1"/>
    <col min="3837" max="3837" width="13.140625" style="1" customWidth="1"/>
    <col min="3838" max="3838" width="15.140625" style="1" customWidth="1"/>
    <col min="3839" max="3839" width="42" style="1" customWidth="1"/>
    <col min="3840" max="3840" width="11.42578125" style="1"/>
    <col min="3841" max="3841" width="13.140625" style="1" customWidth="1"/>
    <col min="3842" max="4092" width="11.42578125" style="1"/>
    <col min="4093" max="4093" width="13.140625" style="1" customWidth="1"/>
    <col min="4094" max="4094" width="15.140625" style="1" customWidth="1"/>
    <col min="4095" max="4095" width="42" style="1" customWidth="1"/>
    <col min="4096" max="4096" width="11.42578125" style="1"/>
    <col min="4097" max="4097" width="13.140625" style="1" customWidth="1"/>
    <col min="4098" max="4348" width="11.42578125" style="1"/>
    <col min="4349" max="4349" width="13.140625" style="1" customWidth="1"/>
    <col min="4350" max="4350" width="15.140625" style="1" customWidth="1"/>
    <col min="4351" max="4351" width="42" style="1" customWidth="1"/>
    <col min="4352" max="4352" width="11.42578125" style="1"/>
    <col min="4353" max="4353" width="13.140625" style="1" customWidth="1"/>
    <col min="4354" max="4604" width="11.42578125" style="1"/>
    <col min="4605" max="4605" width="13.140625" style="1" customWidth="1"/>
    <col min="4606" max="4606" width="15.140625" style="1" customWidth="1"/>
    <col min="4607" max="4607" width="42" style="1" customWidth="1"/>
    <col min="4608" max="4608" width="11.42578125" style="1"/>
    <col min="4609" max="4609" width="13.140625" style="1" customWidth="1"/>
    <col min="4610" max="4860" width="11.42578125" style="1"/>
    <col min="4861" max="4861" width="13.140625" style="1" customWidth="1"/>
    <col min="4862" max="4862" width="15.140625" style="1" customWidth="1"/>
    <col min="4863" max="4863" width="42" style="1" customWidth="1"/>
    <col min="4864" max="4864" width="11.42578125" style="1"/>
    <col min="4865" max="4865" width="13.140625" style="1" customWidth="1"/>
    <col min="4866" max="5116" width="11.42578125" style="1"/>
    <col min="5117" max="5117" width="13.140625" style="1" customWidth="1"/>
    <col min="5118" max="5118" width="15.140625" style="1" customWidth="1"/>
    <col min="5119" max="5119" width="42" style="1" customWidth="1"/>
    <col min="5120" max="5120" width="11.42578125" style="1"/>
    <col min="5121" max="5121" width="13.140625" style="1" customWidth="1"/>
    <col min="5122" max="5372" width="11.42578125" style="1"/>
    <col min="5373" max="5373" width="13.140625" style="1" customWidth="1"/>
    <col min="5374" max="5374" width="15.140625" style="1" customWidth="1"/>
    <col min="5375" max="5375" width="42" style="1" customWidth="1"/>
    <col min="5376" max="5376" width="11.42578125" style="1"/>
    <col min="5377" max="5377" width="13.140625" style="1" customWidth="1"/>
    <col min="5378" max="5628" width="11.42578125" style="1"/>
    <col min="5629" max="5629" width="13.140625" style="1" customWidth="1"/>
    <col min="5630" max="5630" width="15.140625" style="1" customWidth="1"/>
    <col min="5631" max="5631" width="42" style="1" customWidth="1"/>
    <col min="5632" max="5632" width="11.42578125" style="1"/>
    <col min="5633" max="5633" width="13.140625" style="1" customWidth="1"/>
    <col min="5634" max="5884" width="11.42578125" style="1"/>
    <col min="5885" max="5885" width="13.140625" style="1" customWidth="1"/>
    <col min="5886" max="5886" width="15.140625" style="1" customWidth="1"/>
    <col min="5887" max="5887" width="42" style="1" customWidth="1"/>
    <col min="5888" max="5888" width="11.42578125" style="1"/>
    <col min="5889" max="5889" width="13.140625" style="1" customWidth="1"/>
    <col min="5890" max="6140" width="11.42578125" style="1"/>
    <col min="6141" max="6141" width="13.140625" style="1" customWidth="1"/>
    <col min="6142" max="6142" width="15.140625" style="1" customWidth="1"/>
    <col min="6143" max="6143" width="42" style="1" customWidth="1"/>
    <col min="6144" max="6144" width="11.42578125" style="1"/>
    <col min="6145" max="6145" width="13.140625" style="1" customWidth="1"/>
    <col min="6146" max="6396" width="11.42578125" style="1"/>
    <col min="6397" max="6397" width="13.140625" style="1" customWidth="1"/>
    <col min="6398" max="6398" width="15.140625" style="1" customWidth="1"/>
    <col min="6399" max="6399" width="42" style="1" customWidth="1"/>
    <col min="6400" max="6400" width="11.42578125" style="1"/>
    <col min="6401" max="6401" width="13.140625" style="1" customWidth="1"/>
    <col min="6402" max="6652" width="11.42578125" style="1"/>
    <col min="6653" max="6653" width="13.140625" style="1" customWidth="1"/>
    <col min="6654" max="6654" width="15.140625" style="1" customWidth="1"/>
    <col min="6655" max="6655" width="42" style="1" customWidth="1"/>
    <col min="6656" max="6656" width="11.42578125" style="1"/>
    <col min="6657" max="6657" width="13.140625" style="1" customWidth="1"/>
    <col min="6658" max="6908" width="11.42578125" style="1"/>
    <col min="6909" max="6909" width="13.140625" style="1" customWidth="1"/>
    <col min="6910" max="6910" width="15.140625" style="1" customWidth="1"/>
    <col min="6911" max="6911" width="42" style="1" customWidth="1"/>
    <col min="6912" max="6912" width="11.42578125" style="1"/>
    <col min="6913" max="6913" width="13.140625" style="1" customWidth="1"/>
    <col min="6914" max="7164" width="11.42578125" style="1"/>
    <col min="7165" max="7165" width="13.140625" style="1" customWidth="1"/>
    <col min="7166" max="7166" width="15.140625" style="1" customWidth="1"/>
    <col min="7167" max="7167" width="42" style="1" customWidth="1"/>
    <col min="7168" max="7168" width="11.42578125" style="1"/>
    <col min="7169" max="7169" width="13.140625" style="1" customWidth="1"/>
    <col min="7170" max="7420" width="11.42578125" style="1"/>
    <col min="7421" max="7421" width="13.140625" style="1" customWidth="1"/>
    <col min="7422" max="7422" width="15.140625" style="1" customWidth="1"/>
    <col min="7423" max="7423" width="42" style="1" customWidth="1"/>
    <col min="7424" max="7424" width="11.42578125" style="1"/>
    <col min="7425" max="7425" width="13.140625" style="1" customWidth="1"/>
    <col min="7426" max="7676" width="11.42578125" style="1"/>
    <col min="7677" max="7677" width="13.140625" style="1" customWidth="1"/>
    <col min="7678" max="7678" width="15.140625" style="1" customWidth="1"/>
    <col min="7679" max="7679" width="42" style="1" customWidth="1"/>
    <col min="7680" max="7680" width="11.42578125" style="1"/>
    <col min="7681" max="7681" width="13.140625" style="1" customWidth="1"/>
    <col min="7682" max="7932" width="11.42578125" style="1"/>
    <col min="7933" max="7933" width="13.140625" style="1" customWidth="1"/>
    <col min="7934" max="7934" width="15.140625" style="1" customWidth="1"/>
    <col min="7935" max="7935" width="42" style="1" customWidth="1"/>
    <col min="7936" max="7936" width="11.42578125" style="1"/>
    <col min="7937" max="7937" width="13.140625" style="1" customWidth="1"/>
    <col min="7938" max="8188" width="11.42578125" style="1"/>
    <col min="8189" max="8189" width="13.140625" style="1" customWidth="1"/>
    <col min="8190" max="8190" width="15.140625" style="1" customWidth="1"/>
    <col min="8191" max="8191" width="42" style="1" customWidth="1"/>
    <col min="8192" max="8192" width="11.42578125" style="1"/>
    <col min="8193" max="8193" width="13.140625" style="1" customWidth="1"/>
    <col min="8194" max="8444" width="11.42578125" style="1"/>
    <col min="8445" max="8445" width="13.140625" style="1" customWidth="1"/>
    <col min="8446" max="8446" width="15.140625" style="1" customWidth="1"/>
    <col min="8447" max="8447" width="42" style="1" customWidth="1"/>
    <col min="8448" max="8448" width="11.42578125" style="1"/>
    <col min="8449" max="8449" width="13.140625" style="1" customWidth="1"/>
    <col min="8450" max="8700" width="11.42578125" style="1"/>
    <col min="8701" max="8701" width="13.140625" style="1" customWidth="1"/>
    <col min="8702" max="8702" width="15.140625" style="1" customWidth="1"/>
    <col min="8703" max="8703" width="42" style="1" customWidth="1"/>
    <col min="8704" max="8704" width="11.42578125" style="1"/>
    <col min="8705" max="8705" width="13.140625" style="1" customWidth="1"/>
    <col min="8706" max="8956" width="11.42578125" style="1"/>
    <col min="8957" max="8957" width="13.140625" style="1" customWidth="1"/>
    <col min="8958" max="8958" width="15.140625" style="1" customWidth="1"/>
    <col min="8959" max="8959" width="42" style="1" customWidth="1"/>
    <col min="8960" max="8960" width="11.42578125" style="1"/>
    <col min="8961" max="8961" width="13.140625" style="1" customWidth="1"/>
    <col min="8962" max="9212" width="11.42578125" style="1"/>
    <col min="9213" max="9213" width="13.140625" style="1" customWidth="1"/>
    <col min="9214" max="9214" width="15.140625" style="1" customWidth="1"/>
    <col min="9215" max="9215" width="42" style="1" customWidth="1"/>
    <col min="9216" max="9216" width="11.42578125" style="1"/>
    <col min="9217" max="9217" width="13.140625" style="1" customWidth="1"/>
    <col min="9218" max="9468" width="11.42578125" style="1"/>
    <col min="9469" max="9469" width="13.140625" style="1" customWidth="1"/>
    <col min="9470" max="9470" width="15.140625" style="1" customWidth="1"/>
    <col min="9471" max="9471" width="42" style="1" customWidth="1"/>
    <col min="9472" max="9472" width="11.42578125" style="1"/>
    <col min="9473" max="9473" width="13.140625" style="1" customWidth="1"/>
    <col min="9474" max="9724" width="11.42578125" style="1"/>
    <col min="9725" max="9725" width="13.140625" style="1" customWidth="1"/>
    <col min="9726" max="9726" width="15.140625" style="1" customWidth="1"/>
    <col min="9727" max="9727" width="42" style="1" customWidth="1"/>
    <col min="9728" max="9728" width="11.42578125" style="1"/>
    <col min="9729" max="9729" width="13.140625" style="1" customWidth="1"/>
    <col min="9730" max="9980" width="11.42578125" style="1"/>
    <col min="9981" max="9981" width="13.140625" style="1" customWidth="1"/>
    <col min="9982" max="9982" width="15.140625" style="1" customWidth="1"/>
    <col min="9983" max="9983" width="42" style="1" customWidth="1"/>
    <col min="9984" max="9984" width="11.42578125" style="1"/>
    <col min="9985" max="9985" width="13.140625" style="1" customWidth="1"/>
    <col min="9986" max="10236" width="11.42578125" style="1"/>
    <col min="10237" max="10237" width="13.140625" style="1" customWidth="1"/>
    <col min="10238" max="10238" width="15.140625" style="1" customWidth="1"/>
    <col min="10239" max="10239" width="42" style="1" customWidth="1"/>
    <col min="10240" max="10240" width="11.42578125" style="1"/>
    <col min="10241" max="10241" width="13.140625" style="1" customWidth="1"/>
    <col min="10242" max="10492" width="11.42578125" style="1"/>
    <col min="10493" max="10493" width="13.140625" style="1" customWidth="1"/>
    <col min="10494" max="10494" width="15.140625" style="1" customWidth="1"/>
    <col min="10495" max="10495" width="42" style="1" customWidth="1"/>
    <col min="10496" max="10496" width="11.42578125" style="1"/>
    <col min="10497" max="10497" width="13.140625" style="1" customWidth="1"/>
    <col min="10498" max="10748" width="11.42578125" style="1"/>
    <col min="10749" max="10749" width="13.140625" style="1" customWidth="1"/>
    <col min="10750" max="10750" width="15.140625" style="1" customWidth="1"/>
    <col min="10751" max="10751" width="42" style="1" customWidth="1"/>
    <col min="10752" max="10752" width="11.42578125" style="1"/>
    <col min="10753" max="10753" width="13.140625" style="1" customWidth="1"/>
    <col min="10754" max="11004" width="11.42578125" style="1"/>
    <col min="11005" max="11005" width="13.140625" style="1" customWidth="1"/>
    <col min="11006" max="11006" width="15.140625" style="1" customWidth="1"/>
    <col min="11007" max="11007" width="42" style="1" customWidth="1"/>
    <col min="11008" max="11008" width="11.42578125" style="1"/>
    <col min="11009" max="11009" width="13.140625" style="1" customWidth="1"/>
    <col min="11010" max="11260" width="11.42578125" style="1"/>
    <col min="11261" max="11261" width="13.140625" style="1" customWidth="1"/>
    <col min="11262" max="11262" width="15.140625" style="1" customWidth="1"/>
    <col min="11263" max="11263" width="42" style="1" customWidth="1"/>
    <col min="11264" max="11264" width="11.42578125" style="1"/>
    <col min="11265" max="11265" width="13.140625" style="1" customWidth="1"/>
    <col min="11266" max="11516" width="11.42578125" style="1"/>
    <col min="11517" max="11517" width="13.140625" style="1" customWidth="1"/>
    <col min="11518" max="11518" width="15.140625" style="1" customWidth="1"/>
    <col min="11519" max="11519" width="42" style="1" customWidth="1"/>
    <col min="11520" max="11520" width="11.42578125" style="1"/>
    <col min="11521" max="11521" width="13.140625" style="1" customWidth="1"/>
    <col min="11522" max="11772" width="11.42578125" style="1"/>
    <col min="11773" max="11773" width="13.140625" style="1" customWidth="1"/>
    <col min="11774" max="11774" width="15.140625" style="1" customWidth="1"/>
    <col min="11775" max="11775" width="42" style="1" customWidth="1"/>
    <col min="11776" max="11776" width="11.42578125" style="1"/>
    <col min="11777" max="11777" width="13.140625" style="1" customWidth="1"/>
    <col min="11778" max="12028" width="11.42578125" style="1"/>
    <col min="12029" max="12029" width="13.140625" style="1" customWidth="1"/>
    <col min="12030" max="12030" width="15.140625" style="1" customWidth="1"/>
    <col min="12031" max="12031" width="42" style="1" customWidth="1"/>
    <col min="12032" max="12032" width="11.42578125" style="1"/>
    <col min="12033" max="12033" width="13.140625" style="1" customWidth="1"/>
    <col min="12034" max="12284" width="11.42578125" style="1"/>
    <col min="12285" max="12285" width="13.140625" style="1" customWidth="1"/>
    <col min="12286" max="12286" width="15.140625" style="1" customWidth="1"/>
    <col min="12287" max="12287" width="42" style="1" customWidth="1"/>
    <col min="12288" max="12288" width="11.42578125" style="1"/>
    <col min="12289" max="12289" width="13.140625" style="1" customWidth="1"/>
    <col min="12290" max="12540" width="11.42578125" style="1"/>
    <col min="12541" max="12541" width="13.140625" style="1" customWidth="1"/>
    <col min="12542" max="12542" width="15.140625" style="1" customWidth="1"/>
    <col min="12543" max="12543" width="42" style="1" customWidth="1"/>
    <col min="12544" max="12544" width="11.42578125" style="1"/>
    <col min="12545" max="12545" width="13.140625" style="1" customWidth="1"/>
    <col min="12546" max="12796" width="11.42578125" style="1"/>
    <col min="12797" max="12797" width="13.140625" style="1" customWidth="1"/>
    <col min="12798" max="12798" width="15.140625" style="1" customWidth="1"/>
    <col min="12799" max="12799" width="42" style="1" customWidth="1"/>
    <col min="12800" max="12800" width="11.42578125" style="1"/>
    <col min="12801" max="12801" width="13.140625" style="1" customWidth="1"/>
    <col min="12802" max="13052" width="11.42578125" style="1"/>
    <col min="13053" max="13053" width="13.140625" style="1" customWidth="1"/>
    <col min="13054" max="13054" width="15.140625" style="1" customWidth="1"/>
    <col min="13055" max="13055" width="42" style="1" customWidth="1"/>
    <col min="13056" max="13056" width="11.42578125" style="1"/>
    <col min="13057" max="13057" width="13.140625" style="1" customWidth="1"/>
    <col min="13058" max="13308" width="11.42578125" style="1"/>
    <col min="13309" max="13309" width="13.140625" style="1" customWidth="1"/>
    <col min="13310" max="13310" width="15.140625" style="1" customWidth="1"/>
    <col min="13311" max="13311" width="42" style="1" customWidth="1"/>
    <col min="13312" max="13312" width="11.42578125" style="1"/>
    <col min="13313" max="13313" width="13.140625" style="1" customWidth="1"/>
    <col min="13314" max="13564" width="11.42578125" style="1"/>
    <col min="13565" max="13565" width="13.140625" style="1" customWidth="1"/>
    <col min="13566" max="13566" width="15.140625" style="1" customWidth="1"/>
    <col min="13567" max="13567" width="42" style="1" customWidth="1"/>
    <col min="13568" max="13568" width="11.42578125" style="1"/>
    <col min="13569" max="13569" width="13.140625" style="1" customWidth="1"/>
    <col min="13570" max="13820" width="11.42578125" style="1"/>
    <col min="13821" max="13821" width="13.140625" style="1" customWidth="1"/>
    <col min="13822" max="13822" width="15.140625" style="1" customWidth="1"/>
    <col min="13823" max="13823" width="42" style="1" customWidth="1"/>
    <col min="13824" max="13824" width="11.42578125" style="1"/>
    <col min="13825" max="13825" width="13.140625" style="1" customWidth="1"/>
    <col min="13826" max="14076" width="11.42578125" style="1"/>
    <col min="14077" max="14077" width="13.140625" style="1" customWidth="1"/>
    <col min="14078" max="14078" width="15.140625" style="1" customWidth="1"/>
    <col min="14079" max="14079" width="42" style="1" customWidth="1"/>
    <col min="14080" max="14080" width="11.42578125" style="1"/>
    <col min="14081" max="14081" width="13.140625" style="1" customWidth="1"/>
    <col min="14082" max="14332" width="11.42578125" style="1"/>
    <col min="14333" max="14333" width="13.140625" style="1" customWidth="1"/>
    <col min="14334" max="14334" width="15.140625" style="1" customWidth="1"/>
    <col min="14335" max="14335" width="42" style="1" customWidth="1"/>
    <col min="14336" max="14336" width="11.42578125" style="1"/>
    <col min="14337" max="14337" width="13.140625" style="1" customWidth="1"/>
    <col min="14338" max="14588" width="11.42578125" style="1"/>
    <col min="14589" max="14589" width="13.140625" style="1" customWidth="1"/>
    <col min="14590" max="14590" width="15.140625" style="1" customWidth="1"/>
    <col min="14591" max="14591" width="42" style="1" customWidth="1"/>
    <col min="14592" max="14592" width="11.42578125" style="1"/>
    <col min="14593" max="14593" width="13.140625" style="1" customWidth="1"/>
    <col min="14594" max="14844" width="11.42578125" style="1"/>
    <col min="14845" max="14845" width="13.140625" style="1" customWidth="1"/>
    <col min="14846" max="14846" width="15.140625" style="1" customWidth="1"/>
    <col min="14847" max="14847" width="42" style="1" customWidth="1"/>
    <col min="14848" max="14848" width="11.42578125" style="1"/>
    <col min="14849" max="14849" width="13.140625" style="1" customWidth="1"/>
    <col min="14850" max="15100" width="11.42578125" style="1"/>
    <col min="15101" max="15101" width="13.140625" style="1" customWidth="1"/>
    <col min="15102" max="15102" width="15.140625" style="1" customWidth="1"/>
    <col min="15103" max="15103" width="42" style="1" customWidth="1"/>
    <col min="15104" max="15104" width="11.42578125" style="1"/>
    <col min="15105" max="15105" width="13.140625" style="1" customWidth="1"/>
    <col min="15106" max="15356" width="11.42578125" style="1"/>
    <col min="15357" max="15357" width="13.140625" style="1" customWidth="1"/>
    <col min="15358" max="15358" width="15.140625" style="1" customWidth="1"/>
    <col min="15359" max="15359" width="42" style="1" customWidth="1"/>
    <col min="15360" max="15360" width="11.42578125" style="1"/>
    <col min="15361" max="15361" width="13.140625" style="1" customWidth="1"/>
    <col min="15362" max="15612" width="11.42578125" style="1"/>
    <col min="15613" max="15613" width="13.140625" style="1" customWidth="1"/>
    <col min="15614" max="15614" width="15.140625" style="1" customWidth="1"/>
    <col min="15615" max="15615" width="42" style="1" customWidth="1"/>
    <col min="15616" max="15616" width="11.42578125" style="1"/>
    <col min="15617" max="15617" width="13.140625" style="1" customWidth="1"/>
    <col min="15618" max="15868" width="11.42578125" style="1"/>
    <col min="15869" max="15869" width="13.140625" style="1" customWidth="1"/>
    <col min="15870" max="15870" width="15.140625" style="1" customWidth="1"/>
    <col min="15871" max="15871" width="42" style="1" customWidth="1"/>
    <col min="15872" max="15872" width="11.42578125" style="1"/>
    <col min="15873" max="15873" width="13.140625" style="1" customWidth="1"/>
    <col min="15874" max="16124" width="11.42578125" style="1"/>
    <col min="16125" max="16125" width="13.140625" style="1" customWidth="1"/>
    <col min="16126" max="16126" width="15.140625" style="1" customWidth="1"/>
    <col min="16127" max="16127" width="42" style="1" customWidth="1"/>
    <col min="16128" max="16128" width="11.42578125" style="1"/>
    <col min="16129" max="16129" width="13.140625" style="1" customWidth="1"/>
    <col min="16130" max="16384" width="11.42578125" style="1"/>
  </cols>
  <sheetData>
    <row r="2" spans="1:8" ht="20.100000000000001" customHeight="1" thickBot="1" x14ac:dyDescent="0.25">
      <c r="D2" s="2"/>
      <c r="E2" s="2"/>
    </row>
    <row r="3" spans="1:8" ht="20.100000000000001" customHeight="1" thickBot="1" x14ac:dyDescent="0.3">
      <c r="A3" s="67"/>
      <c r="B3" s="68"/>
      <c r="C3" s="92" t="s">
        <v>65</v>
      </c>
      <c r="D3" s="94" t="s">
        <v>66</v>
      </c>
      <c r="E3" s="95"/>
    </row>
    <row r="4" spans="1:8" ht="20.100000000000001" customHeight="1" thickBot="1" x14ac:dyDescent="0.3">
      <c r="A4" s="69"/>
      <c r="B4" s="70"/>
      <c r="C4" s="93"/>
      <c r="D4" s="71" t="s">
        <v>67</v>
      </c>
      <c r="E4" s="72"/>
    </row>
    <row r="5" spans="1:8" customFormat="1" ht="24" customHeight="1" thickBot="1" x14ac:dyDescent="0.3">
      <c r="A5" s="69"/>
      <c r="B5" s="70"/>
      <c r="C5" s="96" t="s">
        <v>68</v>
      </c>
      <c r="D5" s="98" t="s">
        <v>69</v>
      </c>
      <c r="E5" s="99"/>
      <c r="F5" s="34"/>
      <c r="G5" s="34"/>
    </row>
    <row r="6" spans="1:8" customFormat="1" ht="18.75" thickBot="1" x14ac:dyDescent="0.3">
      <c r="A6" s="73"/>
      <c r="B6" s="74"/>
      <c r="C6" s="97"/>
      <c r="D6" s="100" t="s">
        <v>70</v>
      </c>
      <c r="E6" s="101"/>
      <c r="F6" s="63"/>
      <c r="G6" s="63"/>
    </row>
    <row r="7" spans="1:8" customFormat="1" ht="18" x14ac:dyDescent="0.25">
      <c r="A7" s="22"/>
      <c r="B7" s="22"/>
      <c r="C7" s="22"/>
      <c r="D7" s="22"/>
      <c r="E7" s="22"/>
      <c r="F7" s="63"/>
      <c r="G7" s="63"/>
    </row>
    <row r="8" spans="1:8" customFormat="1" ht="18" x14ac:dyDescent="0.25">
      <c r="A8" s="23" t="s">
        <v>8</v>
      </c>
      <c r="B8" s="23"/>
      <c r="C8" s="38">
        <f ca="1">NOW()</f>
        <v>45370.911830092591</v>
      </c>
      <c r="D8" s="23" t="s">
        <v>9</v>
      </c>
      <c r="E8" s="75">
        <v>20230300162</v>
      </c>
      <c r="F8" s="64"/>
      <c r="G8" s="64"/>
      <c r="H8" s="1"/>
    </row>
    <row r="9" spans="1:8" ht="20.100000000000001" customHeight="1" x14ac:dyDescent="0.25">
      <c r="A9" s="13"/>
      <c r="B9" s="13"/>
      <c r="C9" s="13"/>
      <c r="D9" s="13"/>
      <c r="E9" s="13"/>
      <c r="F9" s="22"/>
      <c r="G9" s="22"/>
    </row>
    <row r="10" spans="1:8" ht="20.100000000000001" customHeight="1" x14ac:dyDescent="0.25">
      <c r="A10" s="23" t="s">
        <v>10</v>
      </c>
      <c r="B10" s="23"/>
      <c r="C10" s="76" t="s">
        <v>71</v>
      </c>
      <c r="D10" s="25" t="s">
        <v>11</v>
      </c>
      <c r="E10" s="77"/>
      <c r="F10" s="22"/>
      <c r="G10" s="22"/>
    </row>
    <row r="11" spans="1:8" ht="20.100000000000001" customHeight="1" x14ac:dyDescent="0.25">
      <c r="A11" s="13"/>
      <c r="B11" s="13"/>
      <c r="C11" s="13"/>
      <c r="D11" s="13"/>
      <c r="E11" s="13"/>
      <c r="F11" s="24"/>
      <c r="G11" s="24"/>
    </row>
    <row r="12" spans="1:8" ht="20.100000000000001" customHeight="1" x14ac:dyDescent="0.25">
      <c r="A12" s="90" t="s">
        <v>72</v>
      </c>
      <c r="B12" s="91"/>
      <c r="C12" s="20" t="s">
        <v>71</v>
      </c>
      <c r="D12" s="25" t="s">
        <v>73</v>
      </c>
      <c r="E12" s="78" t="s">
        <v>74</v>
      </c>
      <c r="F12" s="13"/>
      <c r="G12" s="10"/>
    </row>
    <row r="13" spans="1:8" ht="20.100000000000001" customHeight="1" x14ac:dyDescent="0.25">
      <c r="A13" s="13"/>
      <c r="B13" s="13"/>
      <c r="C13" s="13"/>
      <c r="D13" s="13"/>
      <c r="E13" s="13"/>
      <c r="F13" s="26"/>
      <c r="G13" s="26"/>
    </row>
    <row r="14" spans="1:8" ht="20.100000000000001" customHeight="1" x14ac:dyDescent="0.25">
      <c r="A14" s="23" t="s">
        <v>12</v>
      </c>
      <c r="B14" s="23"/>
      <c r="C14" s="21" t="s">
        <v>75</v>
      </c>
      <c r="D14" s="25" t="s">
        <v>13</v>
      </c>
      <c r="E14" s="20" t="s">
        <v>76</v>
      </c>
      <c r="F14" s="13"/>
      <c r="G14" s="10"/>
    </row>
    <row r="15" spans="1:8" ht="20.100000000000001" customHeight="1" x14ac:dyDescent="0.25">
      <c r="A15" s="13"/>
      <c r="B15" s="13"/>
      <c r="C15" s="13"/>
      <c r="D15" s="13"/>
      <c r="E15" s="13"/>
      <c r="F15" s="14"/>
      <c r="G15" s="14"/>
    </row>
    <row r="16" spans="1:8" ht="20.100000000000001" customHeight="1" x14ac:dyDescent="0.25">
      <c r="A16" s="23" t="s">
        <v>14</v>
      </c>
      <c r="B16" s="23"/>
      <c r="C16" s="38">
        <v>44999</v>
      </c>
      <c r="D16" s="25" t="s">
        <v>15</v>
      </c>
      <c r="E16" s="27" t="s">
        <v>77</v>
      </c>
      <c r="F16" s="13"/>
      <c r="G16" s="10"/>
    </row>
    <row r="17" spans="1:7" ht="20.100000000000001" customHeight="1" x14ac:dyDescent="0.25">
      <c r="A17" s="13"/>
      <c r="B17" s="13"/>
      <c r="C17" s="13"/>
      <c r="D17" s="13"/>
      <c r="E17" s="13"/>
      <c r="F17" s="28"/>
      <c r="G17" s="28"/>
    </row>
    <row r="18" spans="1:7" ht="20.100000000000001" customHeight="1" x14ac:dyDescent="0.25">
      <c r="A18" s="23" t="s">
        <v>16</v>
      </c>
      <c r="B18" s="23"/>
      <c r="C18" s="20" t="s">
        <v>78</v>
      </c>
      <c r="D18" s="14"/>
      <c r="E18" s="29"/>
      <c r="F18" s="13"/>
      <c r="G18" s="12"/>
    </row>
    <row r="19" spans="1:7" ht="20.100000000000001" customHeight="1" x14ac:dyDescent="0.25">
      <c r="A19" s="13"/>
      <c r="B19" s="13"/>
      <c r="C19" s="13"/>
      <c r="D19" s="13"/>
      <c r="E19" s="13"/>
      <c r="F19" s="29"/>
      <c r="G19" s="14"/>
    </row>
    <row r="20" spans="1:7" ht="20.100000000000001" customHeight="1" x14ac:dyDescent="0.25">
      <c r="A20" s="23" t="s">
        <v>17</v>
      </c>
      <c r="B20" s="23"/>
      <c r="C20" s="20"/>
      <c r="D20" s="25" t="s">
        <v>79</v>
      </c>
      <c r="E20" s="27"/>
      <c r="F20" s="13"/>
      <c r="G20" s="12"/>
    </row>
    <row r="21" spans="1:7" ht="20.100000000000001" customHeight="1" x14ac:dyDescent="0.25">
      <c r="A21" s="13"/>
      <c r="B21" s="13"/>
      <c r="C21" s="13"/>
      <c r="D21" s="13"/>
      <c r="E21" s="13"/>
      <c r="F21" s="29"/>
      <c r="G21" s="14"/>
    </row>
    <row r="22" spans="1:7" ht="20.100000000000001" customHeight="1" x14ac:dyDescent="0.25">
      <c r="A22" s="23" t="s">
        <v>80</v>
      </c>
      <c r="B22" s="23"/>
      <c r="C22" s="79"/>
      <c r="D22" s="24"/>
      <c r="E22" s="30"/>
      <c r="F22" s="13"/>
      <c r="G22" s="12"/>
    </row>
    <row r="23" spans="1:7" ht="20.100000000000001" customHeight="1" x14ac:dyDescent="0.2">
      <c r="A23" s="10"/>
      <c r="B23" s="15"/>
      <c r="C23" s="10"/>
      <c r="D23" s="10"/>
      <c r="E23" s="10"/>
      <c r="F23" s="10"/>
      <c r="G23" s="10"/>
    </row>
    <row r="24" spans="1:7" ht="30" customHeight="1" x14ac:dyDescent="0.2">
      <c r="A24" s="16" t="s">
        <v>19</v>
      </c>
      <c r="B24" s="16" t="s">
        <v>21</v>
      </c>
      <c r="C24" s="16" t="s">
        <v>20</v>
      </c>
      <c r="D24" s="16" t="s">
        <v>18</v>
      </c>
      <c r="E24" s="16" t="s">
        <v>25</v>
      </c>
      <c r="F24" s="17" t="s">
        <v>1</v>
      </c>
      <c r="G24" s="17" t="s">
        <v>0</v>
      </c>
    </row>
    <row r="25" spans="1:7" s="4" customFormat="1" ht="20.100000000000001" customHeight="1" x14ac:dyDescent="0.2">
      <c r="A25" s="62" t="s">
        <v>124</v>
      </c>
      <c r="B25" s="62" t="s">
        <v>27</v>
      </c>
      <c r="C25" s="39" t="s">
        <v>48</v>
      </c>
      <c r="D25" s="65">
        <v>4</v>
      </c>
      <c r="E25" s="18"/>
      <c r="F25" s="35">
        <v>40</v>
      </c>
      <c r="G25" s="35">
        <f t="shared" ref="G25:G50" si="0">D25*F25</f>
        <v>160</v>
      </c>
    </row>
    <row r="26" spans="1:7" s="4" customFormat="1" ht="20.100000000000001" customHeight="1" x14ac:dyDescent="0.2">
      <c r="A26" s="62" t="s">
        <v>125</v>
      </c>
      <c r="B26" s="40" t="s">
        <v>26</v>
      </c>
      <c r="C26" s="41" t="s">
        <v>49</v>
      </c>
      <c r="D26" s="65">
        <v>1</v>
      </c>
      <c r="E26" s="18"/>
      <c r="F26" s="35">
        <v>40</v>
      </c>
      <c r="G26" s="35">
        <f t="shared" si="0"/>
        <v>40</v>
      </c>
    </row>
    <row r="27" spans="1:7" s="4" customFormat="1" ht="20.100000000000001" customHeight="1" x14ac:dyDescent="0.2">
      <c r="A27" s="62" t="s">
        <v>125</v>
      </c>
      <c r="B27" s="40" t="s">
        <v>95</v>
      </c>
      <c r="C27" s="41" t="s">
        <v>49</v>
      </c>
      <c r="D27" s="65">
        <v>2</v>
      </c>
      <c r="E27" s="18"/>
      <c r="F27" s="35">
        <v>40</v>
      </c>
      <c r="G27" s="35">
        <f t="shared" si="0"/>
        <v>80</v>
      </c>
    </row>
    <row r="28" spans="1:7" s="4" customFormat="1" ht="20.100000000000001" customHeight="1" x14ac:dyDescent="0.2">
      <c r="A28" s="62" t="s">
        <v>125</v>
      </c>
      <c r="B28" s="40" t="s">
        <v>143</v>
      </c>
      <c r="C28" s="41" t="s">
        <v>49</v>
      </c>
      <c r="D28" s="65">
        <v>1</v>
      </c>
      <c r="E28" s="18"/>
      <c r="F28" s="35"/>
      <c r="G28" s="35"/>
    </row>
    <row r="29" spans="1:7" s="4" customFormat="1" ht="20.100000000000001" customHeight="1" x14ac:dyDescent="0.2">
      <c r="A29" s="62" t="s">
        <v>126</v>
      </c>
      <c r="B29" s="62" t="s">
        <v>26</v>
      </c>
      <c r="C29" s="39" t="s">
        <v>50</v>
      </c>
      <c r="D29" s="65">
        <v>7</v>
      </c>
      <c r="E29" s="18"/>
      <c r="F29" s="35">
        <v>40</v>
      </c>
      <c r="G29" s="35">
        <f t="shared" si="0"/>
        <v>280</v>
      </c>
    </row>
    <row r="30" spans="1:7" s="4" customFormat="1" ht="20.100000000000001" customHeight="1" x14ac:dyDescent="0.2">
      <c r="A30" s="62" t="s">
        <v>126</v>
      </c>
      <c r="B30" s="62" t="s">
        <v>122</v>
      </c>
      <c r="C30" s="39" t="s">
        <v>50</v>
      </c>
      <c r="D30" s="65">
        <v>1</v>
      </c>
      <c r="E30" s="18"/>
      <c r="F30" s="35"/>
      <c r="G30" s="35"/>
    </row>
    <row r="31" spans="1:7" s="4" customFormat="1" ht="20.100000000000001" customHeight="1" x14ac:dyDescent="0.2">
      <c r="A31" s="62" t="s">
        <v>127</v>
      </c>
      <c r="B31" s="40" t="s">
        <v>28</v>
      </c>
      <c r="C31" s="41" t="s">
        <v>51</v>
      </c>
      <c r="D31" s="65">
        <v>8</v>
      </c>
      <c r="E31" s="18"/>
      <c r="F31" s="35">
        <v>40</v>
      </c>
      <c r="G31" s="35">
        <f t="shared" si="0"/>
        <v>320</v>
      </c>
    </row>
    <row r="32" spans="1:7" s="4" customFormat="1" ht="20.100000000000001" customHeight="1" x14ac:dyDescent="0.2">
      <c r="A32" s="62" t="s">
        <v>128</v>
      </c>
      <c r="B32" s="62" t="s">
        <v>7</v>
      </c>
      <c r="C32" s="39" t="s">
        <v>52</v>
      </c>
      <c r="D32" s="65">
        <v>8</v>
      </c>
      <c r="E32" s="18"/>
      <c r="F32" s="35">
        <v>40</v>
      </c>
      <c r="G32" s="35">
        <f t="shared" si="0"/>
        <v>320</v>
      </c>
    </row>
    <row r="33" spans="1:7" s="4" customFormat="1" ht="20.100000000000001" customHeight="1" x14ac:dyDescent="0.2">
      <c r="A33" s="62" t="s">
        <v>129</v>
      </c>
      <c r="B33" s="40" t="s">
        <v>123</v>
      </c>
      <c r="C33" s="41" t="s">
        <v>53</v>
      </c>
      <c r="D33" s="65">
        <v>4</v>
      </c>
      <c r="E33" s="18"/>
      <c r="F33" s="35">
        <v>40</v>
      </c>
      <c r="G33" s="35">
        <f t="shared" si="0"/>
        <v>160</v>
      </c>
    </row>
    <row r="34" spans="1:7" s="4" customFormat="1" ht="20.100000000000001" customHeight="1" x14ac:dyDescent="0.2">
      <c r="A34" s="62" t="s">
        <v>130</v>
      </c>
      <c r="B34" s="62" t="s">
        <v>99</v>
      </c>
      <c r="C34" s="39" t="s">
        <v>54</v>
      </c>
      <c r="D34" s="65">
        <v>4</v>
      </c>
      <c r="E34" s="18"/>
      <c r="F34" s="35">
        <v>40</v>
      </c>
      <c r="G34" s="35">
        <f t="shared" si="0"/>
        <v>160</v>
      </c>
    </row>
    <row r="35" spans="1:7" s="4" customFormat="1" ht="20.100000000000001" customHeight="1" x14ac:dyDescent="0.2">
      <c r="A35" s="62" t="s">
        <v>131</v>
      </c>
      <c r="B35" s="62" t="s">
        <v>100</v>
      </c>
      <c r="C35" s="39" t="s">
        <v>97</v>
      </c>
      <c r="D35" s="65">
        <v>4</v>
      </c>
      <c r="E35" s="18"/>
      <c r="F35" s="35">
        <v>40</v>
      </c>
      <c r="G35" s="35">
        <f t="shared" si="0"/>
        <v>160</v>
      </c>
    </row>
    <row r="36" spans="1:7" s="4" customFormat="1" ht="20.100000000000001" customHeight="1" x14ac:dyDescent="0.2">
      <c r="A36" s="62" t="s">
        <v>132</v>
      </c>
      <c r="B36" s="62" t="s">
        <v>101</v>
      </c>
      <c r="C36" s="39" t="s">
        <v>98</v>
      </c>
      <c r="D36" s="65">
        <v>4</v>
      </c>
      <c r="E36" s="18"/>
      <c r="F36" s="35">
        <v>40</v>
      </c>
      <c r="G36" s="35">
        <f t="shared" si="0"/>
        <v>160</v>
      </c>
    </row>
    <row r="37" spans="1:7" s="4" customFormat="1" ht="20.100000000000001" customHeight="1" x14ac:dyDescent="0.2">
      <c r="A37" s="62" t="s">
        <v>133</v>
      </c>
      <c r="B37" s="62" t="s">
        <v>102</v>
      </c>
      <c r="C37" s="39" t="s">
        <v>103</v>
      </c>
      <c r="D37" s="65">
        <v>4</v>
      </c>
      <c r="E37" s="18"/>
      <c r="F37" s="35">
        <v>40</v>
      </c>
      <c r="G37" s="35">
        <f t="shared" si="0"/>
        <v>160</v>
      </c>
    </row>
    <row r="38" spans="1:7" s="4" customFormat="1" ht="20.100000000000001" customHeight="1" x14ac:dyDescent="0.25">
      <c r="A38" s="80"/>
      <c r="B38" s="81"/>
      <c r="C38" s="61"/>
      <c r="D38" s="66">
        <f>SUM(D25:D37)</f>
        <v>52</v>
      </c>
      <c r="E38" s="86"/>
      <c r="F38" s="87"/>
      <c r="G38" s="35"/>
    </row>
    <row r="39" spans="1:7" s="4" customFormat="1" ht="20.100000000000001" customHeight="1" x14ac:dyDescent="0.2">
      <c r="A39" s="40" t="s">
        <v>134</v>
      </c>
      <c r="B39" s="88" t="s">
        <v>144</v>
      </c>
      <c r="C39" s="41" t="s">
        <v>55</v>
      </c>
      <c r="D39" s="65">
        <v>8</v>
      </c>
      <c r="E39" s="18"/>
      <c r="F39" s="35">
        <v>40</v>
      </c>
      <c r="G39" s="35">
        <f t="shared" si="0"/>
        <v>320</v>
      </c>
    </row>
    <row r="40" spans="1:7" s="4" customFormat="1" ht="20.100000000000001" customHeight="1" x14ac:dyDescent="0.2">
      <c r="A40" s="40" t="s">
        <v>135</v>
      </c>
      <c r="B40" s="62" t="s">
        <v>29</v>
      </c>
      <c r="C40" s="39" t="s">
        <v>56</v>
      </c>
      <c r="D40" s="65">
        <v>5</v>
      </c>
      <c r="E40" s="18"/>
      <c r="F40" s="35">
        <v>40</v>
      </c>
      <c r="G40" s="35">
        <f t="shared" si="0"/>
        <v>200</v>
      </c>
    </row>
    <row r="41" spans="1:7" s="4" customFormat="1" ht="20.100000000000001" customHeight="1" x14ac:dyDescent="0.2">
      <c r="A41" s="40" t="s">
        <v>135</v>
      </c>
      <c r="B41" s="62" t="s">
        <v>96</v>
      </c>
      <c r="C41" s="39" t="s">
        <v>56</v>
      </c>
      <c r="D41" s="65">
        <v>3</v>
      </c>
      <c r="E41" s="18"/>
      <c r="F41" s="35"/>
      <c r="G41" s="35"/>
    </row>
    <row r="42" spans="1:7" s="4" customFormat="1" ht="20.100000000000001" customHeight="1" x14ac:dyDescent="0.2">
      <c r="A42" s="40" t="s">
        <v>136</v>
      </c>
      <c r="B42" s="40" t="s">
        <v>85</v>
      </c>
      <c r="C42" s="41" t="s">
        <v>57</v>
      </c>
      <c r="D42" s="65">
        <v>16</v>
      </c>
      <c r="E42" s="18"/>
      <c r="F42" s="35"/>
      <c r="G42" s="35"/>
    </row>
    <row r="43" spans="1:7" s="4" customFormat="1" ht="20.100000000000001" customHeight="1" x14ac:dyDescent="0.2">
      <c r="A43" s="40" t="s">
        <v>137</v>
      </c>
      <c r="B43" s="88">
        <v>2306000641</v>
      </c>
      <c r="C43" s="89" t="s">
        <v>58</v>
      </c>
      <c r="D43" s="65">
        <v>16</v>
      </c>
      <c r="E43" s="18"/>
      <c r="F43" s="35"/>
      <c r="G43" s="35"/>
    </row>
    <row r="44" spans="1:7" s="4" customFormat="1" ht="20.100000000000001" customHeight="1" x14ac:dyDescent="0.2">
      <c r="A44" s="40" t="s">
        <v>138</v>
      </c>
      <c r="B44" s="40" t="s">
        <v>64</v>
      </c>
      <c r="C44" s="41" t="s">
        <v>59</v>
      </c>
      <c r="D44" s="65">
        <v>12</v>
      </c>
      <c r="E44" s="18"/>
      <c r="F44" s="35">
        <v>40</v>
      </c>
      <c r="G44" s="35">
        <f t="shared" si="0"/>
        <v>480</v>
      </c>
    </row>
    <row r="45" spans="1:7" s="4" customFormat="1" ht="20.100000000000001" customHeight="1" x14ac:dyDescent="0.2">
      <c r="A45" s="40" t="s">
        <v>138</v>
      </c>
      <c r="B45" s="40" t="s">
        <v>145</v>
      </c>
      <c r="C45" s="41" t="s">
        <v>59</v>
      </c>
      <c r="D45" s="65">
        <v>4</v>
      </c>
      <c r="E45" s="18"/>
      <c r="F45" s="35"/>
      <c r="G45" s="35"/>
    </row>
    <row r="46" spans="1:7" s="4" customFormat="1" ht="20.100000000000001" customHeight="1" x14ac:dyDescent="0.2">
      <c r="A46" s="40" t="s">
        <v>139</v>
      </c>
      <c r="B46" s="62" t="s">
        <v>30</v>
      </c>
      <c r="C46" s="39" t="s">
        <v>60</v>
      </c>
      <c r="D46" s="65">
        <v>8</v>
      </c>
      <c r="E46" s="18"/>
      <c r="F46" s="35">
        <v>40</v>
      </c>
      <c r="G46" s="35">
        <f t="shared" si="0"/>
        <v>320</v>
      </c>
    </row>
    <row r="47" spans="1:7" s="4" customFormat="1" ht="20.100000000000001" customHeight="1" x14ac:dyDescent="0.2">
      <c r="A47" s="40" t="s">
        <v>140</v>
      </c>
      <c r="B47" s="40" t="s">
        <v>31</v>
      </c>
      <c r="C47" s="41" t="s">
        <v>61</v>
      </c>
      <c r="D47" s="65">
        <v>8</v>
      </c>
      <c r="E47" s="18"/>
      <c r="F47" s="35">
        <v>41</v>
      </c>
      <c r="G47" s="35">
        <f t="shared" si="0"/>
        <v>328</v>
      </c>
    </row>
    <row r="48" spans="1:7" s="4" customFormat="1" ht="20.100000000000001" customHeight="1" x14ac:dyDescent="0.2">
      <c r="A48" s="40" t="s">
        <v>141</v>
      </c>
      <c r="B48" s="62" t="s">
        <v>32</v>
      </c>
      <c r="C48" s="39" t="s">
        <v>62</v>
      </c>
      <c r="D48" s="65">
        <v>8</v>
      </c>
      <c r="E48" s="18"/>
      <c r="F48" s="35">
        <v>40</v>
      </c>
      <c r="G48" s="35">
        <f t="shared" si="0"/>
        <v>320</v>
      </c>
    </row>
    <row r="49" spans="1:7" s="4" customFormat="1" ht="20.100000000000001" customHeight="1" x14ac:dyDescent="0.2">
      <c r="A49" s="40" t="s">
        <v>142</v>
      </c>
      <c r="B49" s="40" t="s">
        <v>6</v>
      </c>
      <c r="C49" s="41" t="s">
        <v>63</v>
      </c>
      <c r="D49" s="65">
        <v>8</v>
      </c>
      <c r="E49" s="18"/>
      <c r="F49" s="35">
        <v>40</v>
      </c>
      <c r="G49" s="35">
        <f t="shared" si="0"/>
        <v>320</v>
      </c>
    </row>
    <row r="50" spans="1:7" s="4" customFormat="1" ht="20.100000000000001" customHeight="1" x14ac:dyDescent="0.25">
      <c r="A50" s="40"/>
      <c r="B50" s="40"/>
      <c r="C50" s="41"/>
      <c r="D50" s="66">
        <f>SUM(D39:D49)</f>
        <v>96</v>
      </c>
      <c r="E50" s="18"/>
      <c r="F50" s="35">
        <v>40</v>
      </c>
      <c r="G50" s="35">
        <f t="shared" si="0"/>
        <v>3840</v>
      </c>
    </row>
    <row r="51" spans="1:7" s="4" customFormat="1" ht="20.100000000000001" customHeight="1" x14ac:dyDescent="0.2">
      <c r="A51" s="40" t="s">
        <v>89</v>
      </c>
      <c r="B51" s="40" t="s">
        <v>92</v>
      </c>
      <c r="C51" s="39" t="s">
        <v>86</v>
      </c>
      <c r="D51" s="65">
        <v>4</v>
      </c>
      <c r="E51" s="18"/>
      <c r="F51" s="35"/>
      <c r="G51" s="35"/>
    </row>
    <row r="52" spans="1:7" s="4" customFormat="1" ht="20.100000000000001" customHeight="1" x14ac:dyDescent="0.2">
      <c r="A52" s="40" t="s">
        <v>90</v>
      </c>
      <c r="B52" s="40" t="s">
        <v>93</v>
      </c>
      <c r="C52" s="39" t="s">
        <v>87</v>
      </c>
      <c r="D52" s="65">
        <v>4</v>
      </c>
      <c r="E52" s="18"/>
      <c r="F52" s="35"/>
      <c r="G52" s="35"/>
    </row>
    <row r="53" spans="1:7" ht="20.100000000000001" customHeight="1" x14ac:dyDescent="0.25">
      <c r="A53" s="40" t="s">
        <v>91</v>
      </c>
      <c r="B53" s="85" t="s">
        <v>94</v>
      </c>
      <c r="C53" s="39" t="s">
        <v>88</v>
      </c>
      <c r="D53" s="84">
        <v>4</v>
      </c>
      <c r="E53" s="52"/>
      <c r="F53" s="53"/>
      <c r="G53" s="35"/>
    </row>
    <row r="54" spans="1:7" ht="20.100000000000001" customHeight="1" x14ac:dyDescent="0.25">
      <c r="A54" s="40" t="s">
        <v>104</v>
      </c>
      <c r="B54" s="85" t="s">
        <v>105</v>
      </c>
      <c r="C54" s="39" t="s">
        <v>106</v>
      </c>
      <c r="D54" s="84">
        <v>4</v>
      </c>
      <c r="E54" s="52"/>
      <c r="F54" s="53"/>
      <c r="G54" s="82"/>
    </row>
    <row r="55" spans="1:7" ht="20.100000000000001" customHeight="1" x14ac:dyDescent="0.25">
      <c r="A55" s="40" t="s">
        <v>107</v>
      </c>
      <c r="B55" s="85" t="s">
        <v>108</v>
      </c>
      <c r="C55" s="39" t="s">
        <v>109</v>
      </c>
      <c r="D55" s="84">
        <v>4</v>
      </c>
      <c r="E55" s="52"/>
      <c r="F55" s="53"/>
      <c r="G55" s="82"/>
    </row>
    <row r="56" spans="1:7" ht="20.100000000000001" customHeight="1" x14ac:dyDescent="0.25">
      <c r="A56" s="40" t="s">
        <v>110</v>
      </c>
      <c r="B56" s="85" t="s">
        <v>111</v>
      </c>
      <c r="C56" s="39" t="s">
        <v>112</v>
      </c>
      <c r="D56" s="84">
        <v>4</v>
      </c>
      <c r="E56" s="52"/>
      <c r="F56" s="53"/>
      <c r="G56" s="82"/>
    </row>
    <row r="57" spans="1:7" ht="20.100000000000001" customHeight="1" x14ac:dyDescent="0.25">
      <c r="A57" s="40" t="s">
        <v>113</v>
      </c>
      <c r="B57" s="85" t="s">
        <v>114</v>
      </c>
      <c r="C57" s="39" t="s">
        <v>115</v>
      </c>
      <c r="D57" s="84">
        <v>4</v>
      </c>
      <c r="E57" s="52"/>
      <c r="F57" s="53"/>
      <c r="G57" s="82"/>
    </row>
    <row r="58" spans="1:7" ht="20.100000000000001" customHeight="1" x14ac:dyDescent="0.25">
      <c r="A58" s="40" t="s">
        <v>116</v>
      </c>
      <c r="B58" s="85" t="s">
        <v>117</v>
      </c>
      <c r="C58" s="39" t="s">
        <v>118</v>
      </c>
      <c r="D58" s="84">
        <v>4</v>
      </c>
      <c r="E58" s="52"/>
      <c r="F58" s="53"/>
      <c r="G58" s="82"/>
    </row>
    <row r="59" spans="1:7" ht="20.100000000000001" customHeight="1" x14ac:dyDescent="0.25">
      <c r="A59" s="40" t="s">
        <v>119</v>
      </c>
      <c r="B59" s="85" t="s">
        <v>120</v>
      </c>
      <c r="C59" s="39" t="s">
        <v>121</v>
      </c>
      <c r="D59" s="84">
        <v>4</v>
      </c>
      <c r="E59" s="52"/>
      <c r="F59" s="53"/>
      <c r="G59" s="82"/>
    </row>
    <row r="60" spans="1:7" ht="20.100000000000001" customHeight="1" x14ac:dyDescent="0.25">
      <c r="A60" s="42"/>
      <c r="B60" s="42"/>
      <c r="C60" s="39"/>
      <c r="D60" s="83">
        <f>SUM(D51:D59)</f>
        <v>36</v>
      </c>
      <c r="E60" s="52"/>
      <c r="F60" s="53"/>
      <c r="G60" s="82"/>
    </row>
    <row r="61" spans="1:7" ht="20.100000000000001" customHeight="1" x14ac:dyDescent="0.25">
      <c r="A61" s="48"/>
      <c r="B61" s="48"/>
      <c r="C61" s="49"/>
      <c r="D61" s="50"/>
      <c r="F61" s="36" t="s">
        <v>22</v>
      </c>
      <c r="G61" s="51">
        <f>SUM(G25:G53)</f>
        <v>8128</v>
      </c>
    </row>
    <row r="62" spans="1:7" ht="20.100000000000001" customHeight="1" x14ac:dyDescent="0.25">
      <c r="A62" s="48"/>
      <c r="B62" s="48"/>
      <c r="C62" s="49"/>
      <c r="D62" s="50"/>
      <c r="F62" s="36" t="s">
        <v>23</v>
      </c>
      <c r="G62" s="37">
        <f>+G61*0.12</f>
        <v>975.36</v>
      </c>
    </row>
    <row r="63" spans="1:7" ht="20.100000000000001" customHeight="1" x14ac:dyDescent="0.25">
      <c r="A63" s="48"/>
      <c r="B63" s="48"/>
      <c r="C63" s="49"/>
      <c r="D63" s="50"/>
      <c r="F63" s="36" t="s">
        <v>24</v>
      </c>
      <c r="G63" s="37">
        <f>+G61+G62</f>
        <v>9103.36</v>
      </c>
    </row>
    <row r="64" spans="1:7" ht="20.100000000000001" customHeight="1" x14ac:dyDescent="0.25">
      <c r="A64" s="48"/>
      <c r="B64" s="48"/>
      <c r="C64" s="49"/>
      <c r="D64" s="50"/>
      <c r="F64" s="9"/>
      <c r="G64" s="5"/>
    </row>
    <row r="65" spans="1:7" ht="20.100000000000001" customHeight="1" x14ac:dyDescent="0.25">
      <c r="A65" s="48"/>
      <c r="B65" s="48"/>
      <c r="C65" s="49"/>
      <c r="D65" s="50"/>
      <c r="F65" s="9"/>
      <c r="G65" s="5"/>
    </row>
    <row r="66" spans="1:7" ht="20.100000000000001" customHeight="1" x14ac:dyDescent="0.25">
      <c r="B66" s="54"/>
      <c r="C66" s="55" t="s">
        <v>45</v>
      </c>
      <c r="F66" s="7"/>
      <c r="G66" s="5"/>
    </row>
    <row r="67" spans="1:7" ht="20.100000000000001" customHeight="1" x14ac:dyDescent="0.25">
      <c r="B67" s="56" t="s">
        <v>33</v>
      </c>
      <c r="C67" s="55" t="s">
        <v>34</v>
      </c>
      <c r="F67" s="8"/>
      <c r="G67" s="5"/>
    </row>
    <row r="68" spans="1:7" ht="20.100000000000001" customHeight="1" x14ac:dyDescent="0.2">
      <c r="B68" s="57">
        <v>1</v>
      </c>
      <c r="C68" s="58" t="s">
        <v>46</v>
      </c>
      <c r="F68" s="8"/>
      <c r="G68" s="5"/>
    </row>
    <row r="69" spans="1:7" ht="20.100000000000001" customHeight="1" x14ac:dyDescent="0.2">
      <c r="B69" s="57">
        <v>0</v>
      </c>
      <c r="C69" s="58" t="s">
        <v>47</v>
      </c>
      <c r="F69" s="8"/>
      <c r="G69" s="5"/>
    </row>
    <row r="70" spans="1:7" ht="20.100000000000001" customHeight="1" x14ac:dyDescent="0.2">
      <c r="B70" s="59">
        <v>1</v>
      </c>
      <c r="C70" s="54" t="s">
        <v>3</v>
      </c>
      <c r="F70" s="8"/>
      <c r="G70" s="5"/>
    </row>
    <row r="71" spans="1:7" ht="20.100000000000001" customHeight="1" x14ac:dyDescent="0.2">
      <c r="B71" s="59">
        <v>1</v>
      </c>
      <c r="C71" s="54" t="s">
        <v>4</v>
      </c>
      <c r="F71" s="8"/>
      <c r="G71" s="5"/>
    </row>
    <row r="72" spans="1:7" ht="20.100000000000001" customHeight="1" x14ac:dyDescent="0.2">
      <c r="B72" s="57">
        <v>1</v>
      </c>
      <c r="C72" s="58" t="s">
        <v>35</v>
      </c>
      <c r="F72" s="8"/>
      <c r="G72" s="5"/>
    </row>
    <row r="73" spans="1:7" ht="20.100000000000001" customHeight="1" x14ac:dyDescent="0.2">
      <c r="B73" s="59">
        <v>1</v>
      </c>
      <c r="C73" s="54" t="s">
        <v>2</v>
      </c>
      <c r="F73" s="8"/>
      <c r="G73" s="5"/>
    </row>
    <row r="74" spans="1:7" ht="20.100000000000001" customHeight="1" x14ac:dyDescent="0.2">
      <c r="B74" s="59">
        <v>1</v>
      </c>
      <c r="C74" s="54" t="s">
        <v>36</v>
      </c>
      <c r="F74" s="8"/>
      <c r="G74" s="5"/>
    </row>
    <row r="75" spans="1:7" ht="20.100000000000001" customHeight="1" x14ac:dyDescent="0.2">
      <c r="B75" s="59">
        <v>1</v>
      </c>
      <c r="C75" s="54" t="s">
        <v>37</v>
      </c>
      <c r="F75" s="8"/>
      <c r="G75" s="5"/>
    </row>
    <row r="76" spans="1:7" ht="20.100000000000001" customHeight="1" x14ac:dyDescent="0.2">
      <c r="B76" s="59">
        <v>2</v>
      </c>
      <c r="C76" s="54" t="s">
        <v>38</v>
      </c>
      <c r="F76" s="8"/>
      <c r="G76" s="5"/>
    </row>
    <row r="77" spans="1:7" ht="20.100000000000001" customHeight="1" x14ac:dyDescent="0.2">
      <c r="B77" s="59">
        <v>1</v>
      </c>
      <c r="C77" s="54" t="s">
        <v>39</v>
      </c>
      <c r="F77" s="8"/>
      <c r="G77" s="5"/>
    </row>
    <row r="78" spans="1:7" ht="20.100000000000001" customHeight="1" x14ac:dyDescent="0.25">
      <c r="B78" s="59">
        <v>1</v>
      </c>
      <c r="C78" s="54" t="s">
        <v>40</v>
      </c>
      <c r="F78" s="6"/>
    </row>
    <row r="79" spans="1:7" ht="20.100000000000001" customHeight="1" x14ac:dyDescent="0.2">
      <c r="B79" s="57">
        <v>1</v>
      </c>
      <c r="C79" s="54" t="s">
        <v>5</v>
      </c>
    </row>
    <row r="80" spans="1:7" ht="20.100000000000001" customHeight="1" x14ac:dyDescent="0.2">
      <c r="B80" s="59">
        <v>1</v>
      </c>
      <c r="C80" s="54" t="s">
        <v>41</v>
      </c>
    </row>
    <row r="81" spans="1:5" s="10" customFormat="1" ht="20.100000000000001" customHeight="1" x14ac:dyDescent="0.2">
      <c r="A81" s="1"/>
      <c r="B81" s="59">
        <v>1</v>
      </c>
      <c r="C81" s="54" t="s">
        <v>42</v>
      </c>
      <c r="D81" s="1"/>
      <c r="E81" s="15"/>
    </row>
    <row r="82" spans="1:5" s="11" customFormat="1" ht="15.75" x14ac:dyDescent="0.25">
      <c r="A82" s="1"/>
      <c r="B82" s="59">
        <v>2</v>
      </c>
      <c r="C82" s="54" t="s">
        <v>43</v>
      </c>
      <c r="D82" s="1"/>
    </row>
    <row r="83" spans="1:5" s="11" customFormat="1" ht="15.75" x14ac:dyDescent="0.25">
      <c r="A83" s="1"/>
      <c r="B83" s="56">
        <f>SUM(B68:B82)</f>
        <v>16</v>
      </c>
      <c r="C83" s="60"/>
      <c r="D83" s="1"/>
    </row>
    <row r="84" spans="1:5" s="11" customFormat="1" ht="18" x14ac:dyDescent="0.25">
      <c r="A84" s="1"/>
      <c r="B84" s="44"/>
      <c r="C84" s="45"/>
      <c r="D84" s="1"/>
    </row>
    <row r="85" spans="1:5" s="11" customFormat="1" ht="18" x14ac:dyDescent="0.25">
      <c r="A85" s="1"/>
      <c r="B85" s="44"/>
      <c r="C85" s="45"/>
      <c r="D85" s="1"/>
    </row>
    <row r="86" spans="1:5" s="11" customFormat="1" ht="18" x14ac:dyDescent="0.25">
      <c r="A86" s="1"/>
      <c r="B86" s="44"/>
      <c r="C86" s="45"/>
      <c r="D86" s="1"/>
    </row>
    <row r="87" spans="1:5" customFormat="1" ht="15.75" x14ac:dyDescent="0.25">
      <c r="A87" s="1"/>
      <c r="B87" s="1"/>
      <c r="C87" s="1"/>
      <c r="D87" s="1"/>
    </row>
    <row r="88" spans="1:5" customFormat="1" ht="16.5" thickBot="1" x14ac:dyDescent="0.3">
      <c r="A88" s="1"/>
      <c r="B88" s="10" t="s">
        <v>81</v>
      </c>
      <c r="C88" s="19"/>
      <c r="D88" s="11"/>
    </row>
    <row r="89" spans="1:5" s="11" customFormat="1" ht="15.75" x14ac:dyDescent="0.25">
      <c r="B89" s="10"/>
    </row>
    <row r="90" spans="1:5" s="11" customFormat="1" ht="15.75" x14ac:dyDescent="0.25">
      <c r="B90" s="10"/>
    </row>
    <row r="91" spans="1:5" s="33" customFormat="1" ht="20.100000000000001" customHeight="1" x14ac:dyDescent="0.25">
      <c r="B91" s="10"/>
      <c r="C91" s="11"/>
      <c r="D91" s="11"/>
    </row>
    <row r="92" spans="1:5" s="33" customFormat="1" ht="20.100000000000001" customHeight="1" thickBot="1" x14ac:dyDescent="0.3">
      <c r="B92" s="10" t="s">
        <v>82</v>
      </c>
      <c r="C92" s="19"/>
      <c r="D92" s="11"/>
    </row>
    <row r="93" spans="1:5" ht="20.100000000000001" customHeight="1" x14ac:dyDescent="0.25">
      <c r="B93" s="10"/>
      <c r="C93" s="11"/>
      <c r="D93" s="11"/>
    </row>
    <row r="94" spans="1:5" ht="20.100000000000001" customHeight="1" x14ac:dyDescent="0.25">
      <c r="B94" s="46"/>
      <c r="C94"/>
      <c r="D94"/>
    </row>
    <row r="95" spans="1:5" ht="20.100000000000001" customHeight="1" x14ac:dyDescent="0.25">
      <c r="B95" s="46"/>
      <c r="C95"/>
      <c r="D95"/>
    </row>
    <row r="96" spans="1:5" ht="20.100000000000001" customHeight="1" thickBot="1" x14ac:dyDescent="0.3">
      <c r="B96" s="10" t="s">
        <v>84</v>
      </c>
      <c r="C96" s="19"/>
      <c r="D96" s="11"/>
    </row>
    <row r="97" spans="2:4" ht="20.100000000000001" customHeight="1" x14ac:dyDescent="0.25">
      <c r="B97" s="10"/>
      <c r="C97" s="11"/>
      <c r="D97" s="11"/>
    </row>
    <row r="98" spans="2:4" ht="20.100000000000001" customHeight="1" x14ac:dyDescent="0.2">
      <c r="B98" s="31"/>
      <c r="C98" s="32"/>
      <c r="D98" s="33"/>
    </row>
    <row r="99" spans="2:4" ht="20.100000000000001" customHeight="1" thickBot="1" x14ac:dyDescent="0.3">
      <c r="B99" s="10" t="s">
        <v>83</v>
      </c>
      <c r="C99" s="19"/>
      <c r="D99" s="33"/>
    </row>
    <row r="100" spans="2:4" ht="20.100000000000001" customHeight="1" x14ac:dyDescent="0.2">
      <c r="B100" s="1"/>
    </row>
    <row r="101" spans="2:4" ht="20.100000000000001" customHeight="1" x14ac:dyDescent="0.2">
      <c r="B101" s="1"/>
    </row>
    <row r="102" spans="2:4" ht="20.100000000000001" customHeight="1" thickBot="1" x14ac:dyDescent="0.25">
      <c r="B102" s="1" t="s">
        <v>44</v>
      </c>
      <c r="C102" s="47"/>
    </row>
    <row r="103" spans="2:4" ht="20.100000000000001" customHeight="1" x14ac:dyDescent="0.2">
      <c r="B103" s="43"/>
    </row>
    <row r="104" spans="2:4" ht="20.100000000000001" customHeight="1" x14ac:dyDescent="0.2">
      <c r="B104" s="43"/>
    </row>
  </sheetData>
  <mergeCells count="6">
    <mergeCell ref="A12:B12"/>
    <mergeCell ref="C3:C4"/>
    <mergeCell ref="D3:E3"/>
    <mergeCell ref="C5:C6"/>
    <mergeCell ref="D5:E5"/>
    <mergeCell ref="D6:E6"/>
  </mergeCells>
  <phoneticPr fontId="24" type="noConversion"/>
  <pageMargins left="0.7" right="0.7" top="0.75" bottom="0.75" header="0.3" footer="0.3"/>
  <pageSetup paperSize="9" scale="41" fitToHeight="0" orientation="portrait" horizontalDpi="360" verticalDpi="360" r:id="rId1"/>
  <ignoredErrors>
    <ignoredError sqref="B25 B46:B49 B38 B40 B31:B32 B29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2022-08-05T17:34:32Z</cp:lastPrinted>
  <dcterms:created xsi:type="dcterms:W3CDTF">2022-06-24T16:55:21Z</dcterms:created>
  <dcterms:modified xsi:type="dcterms:W3CDTF">2024-03-20T02:53:39Z</dcterms:modified>
</cp:coreProperties>
</file>