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D9BFCFC-6EE3-438A-990F-95BA2345264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UTOR A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4" i="1"/>
  <c r="G50" i="1" s="1"/>
  <c r="G51" i="1" l="1"/>
  <c r="G52" i="1" s="1"/>
  <c r="B74" i="1"/>
  <c r="B6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<sst xmlns="http://schemas.openxmlformats.org/spreadsheetml/2006/main" count="92" uniqueCount="88">
  <si>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</si>
  <si>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</si>
  <si>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</si>
  <si>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</si>
  <si>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</si>
  <si>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</si>
  <si>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</si>
  <si>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</si>
  <si>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</si>
  <si>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</si>
  <si>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</si>
  <si>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</si>
  <si>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</si>
  <si>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</si>
  <si>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</si>
  <si>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</si>
  <si>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</si>
  <si>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</si>
  <si>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</si>
  <si>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</si>
  <si>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</si>
  <si>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</si>
  <si>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</si>
  <si>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</si>
  <si>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</si>
  <si>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</si>
  <si>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</si>
  <si>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</si>
  <si>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</si>
  <si>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</si>
  <si>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</si>
  <si>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</si>
  <si>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</si>
  <si>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</si>
  <si>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</si>
  <si>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</si>
  <si>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</si>
  <si>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</si>
  <si>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IVA 12%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</si>
  <si>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</si>
  <si>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</si>
  <si>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</si>
  <si>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</si>
  <si>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</si>
  <si>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</si>
  <si>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</si>
  <si>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</si>
  <si>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</si>
  <si>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</si>
  <si>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</si>
  <si>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</si>
  <si>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</si>
  <si>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</si>
  <si>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</si>
  <si>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</si>
  <si>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FIDEICOMIZO TITULARIZACION OMNIHOSPITAL</t>
  </si>
  <si>
    <t>O992426187001</t>
  </si>
  <si>
    <t>INQ</t>
  </si>
  <si>
    <t>AV. ROMEO CASTILLO S/N Y AV. JUAN TANCCA MARENGO</t>
  </si>
  <si>
    <t>VERIFICADO POR</t>
  </si>
  <si>
    <t>OBSERVACIONES</t>
  </si>
  <si>
    <t>FIJADOR EXTERNO AO</t>
  </si>
  <si>
    <t>CANTIDAD</t>
  </si>
  <si>
    <t>DESCRIPCION</t>
  </si>
  <si>
    <t xml:space="preserve">MANGO EN T </t>
  </si>
  <si>
    <t xml:space="preserve">PUNZON </t>
  </si>
  <si>
    <t xml:space="preserve">LLAVES EN T </t>
  </si>
  <si>
    <t>PERFORADOR NEGRO</t>
  </si>
  <si>
    <t>LLAVE JACOBS</t>
  </si>
  <si>
    <t>BATERIAS GRIS # 5 # 6</t>
  </si>
  <si>
    <t>CLAVO SHANZ 4.5X225 MM</t>
  </si>
  <si>
    <t>CLAVO SHANZ 6.0X210 MM TRANSINDESMAL</t>
  </si>
  <si>
    <t>PTOTECTOR DE TEJIDOS</t>
  </si>
  <si>
    <t xml:space="preserve">GUIA DE SCHANZ </t>
  </si>
  <si>
    <t>LLAVES DOBLE BOCA 10</t>
  </si>
  <si>
    <t>LLAVES DOBLE BOCA 11</t>
  </si>
  <si>
    <t xml:space="preserve">CAMISAS DE PUNZON </t>
  </si>
  <si>
    <t xml:space="preserve">BROCA DE 3.5MM </t>
  </si>
  <si>
    <t xml:space="preserve">BROCA DE 3.2MM </t>
  </si>
  <si>
    <t xml:space="preserve">BROCA DE 4.5MM </t>
  </si>
  <si>
    <t>MANGO EN T NEGRO</t>
  </si>
  <si>
    <t>CLAVO SHANZ 4.5X200 MM</t>
  </si>
  <si>
    <t>CLAVO SHANZ 6.5X225 MM</t>
  </si>
  <si>
    <t>BARRA DE ACERO X 350 MM</t>
  </si>
  <si>
    <t>BARRA DE ACERO X 400 MM</t>
  </si>
  <si>
    <t>1290k</t>
  </si>
  <si>
    <t>CLAVO SHANZ 5.0X225 MM</t>
  </si>
  <si>
    <t>1290E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</si>
</sst>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[$-C0A]d\ &quot;de&quot;\ mmmm\ &quot;de&quot;\ yyyy;@"/>
    <numFmt numFmtId="168" formatCode="_(&quot;$&quot;* #,##0.00_);_(&quot;$&quot;* \(#,##0.00\);_(&quot;$&quot;* &quot;-&quot;??_);_(@_)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5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6" fontId="10" fillId="0" borderId="0" xfId="2" applyNumberFormat="1" applyFont="1" applyAlignment="1">
      <alignment wrapText="1"/>
    </xf>
    <xf numFmtId="166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7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10" fillId="0" borderId="17" xfId="1" applyNumberFormat="1" applyFont="1" applyBorder="1" applyAlignment="1"/>
    <xf numFmtId="0" fontId="21" fillId="0" borderId="2" xfId="0" applyFont="1" applyBorder="1" applyAlignment="1" applyProtection="1">
      <alignment wrapText="1" readingOrder="1"/>
      <protection locked="0"/>
    </xf>
    <xf numFmtId="4" fontId="5" fillId="0" borderId="2" xfId="0" applyNumberFormat="1" applyFont="1" applyBorder="1"/>
    <xf numFmtId="0" fontId="21" fillId="0" borderId="2" xfId="0" applyFont="1" applyBorder="1" applyAlignment="1" applyProtection="1">
      <alignment horizontal="left" wrapText="1" readingOrder="1"/>
      <protection locked="0"/>
    </xf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166" fontId="5" fillId="0" borderId="2" xfId="0" applyNumberFormat="1" applyFont="1" applyBorder="1"/>
    <xf numFmtId="170" fontId="2" fillId="0" borderId="2" xfId="10" applyNumberFormat="1" applyFont="1" applyFill="1" applyBorder="1" applyAlignment="1"/>
    <xf numFmtId="0" fontId="12" fillId="3" borderId="2" xfId="0" applyFont="1" applyFill="1" applyBorder="1" applyAlignment="1">
      <alignment horizontal="left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</cellXfs>
  <cellStyles count="13">
    <cellStyle name="Moneda" xfId="1" builtinId="4"/>
    <cellStyle name="Moneda [0] 2" xfId="10" xr:uid="{00000000-0005-0000-0000-000001000000}"/>
    <cellStyle name="Moneda 2" xfId="5" xr:uid="{00000000-0005-0000-0000-000002000000}"/>
    <cellStyle name="Moneda 2 2" xfId="9" xr:uid="{00000000-0005-0000-0000-000003000000}"/>
    <cellStyle name="Moneda 3" xfId="12" xr:uid="{00000000-0005-0000-0000-000004000000}"/>
    <cellStyle name="Moneda 3 2" xfId="4" xr:uid="{00000000-0005-0000-0000-000005000000}"/>
    <cellStyle name="Moneda 3 2 2" xfId="7" xr:uid="{00000000-0005-0000-0000-000006000000}"/>
    <cellStyle name="Moneda 3 2 3" xfId="11" xr:uid="{00000000-0005-0000-0000-000007000000}"/>
    <cellStyle name="Moneda 8" xfId="8" xr:uid="{00000000-0005-0000-0000-000008000000}"/>
    <cellStyle name="Normal" xfId="0" builtinId="0"/>
    <cellStyle name="Normal 2" xfId="2" xr:uid="{00000000-0005-0000-0000-00000A000000}"/>
    <cellStyle name="Normal 3" xfId="3" xr:uid="{00000000-0005-0000-0000-00000B000000}"/>
    <cellStyle name="Normal 3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2F041387-47DD-47A0-970C-1A3F5ABCE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topLeftCell="A13" zoomScale="70" zoomScaleNormal="70" workbookViewId="0">
      <selection activeCell="D28" sqref="D28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6" customWidth="1"/>
    <col min="3" max="3" width="64.28515625" style="4" customWidth="1"/>
    <col min="4" max="4" width="20.28515625" style="6" customWidth="1"/>
    <col min="5" max="5" width="19.85546875" style="6" customWidth="1"/>
    <col min="6" max="6" width="19.28515625" style="6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31"/>
      <c r="B1" s="32"/>
      <c r="C1" s="73" t="s">
        <v>43</v>
      </c>
      <c r="D1" s="75" t="s">
        <v>44</v>
      </c>
      <c r="E1" s="76"/>
    </row>
    <row r="2" spans="1:16" ht="20.100000000000001" customHeight="1" thickBot="1" x14ac:dyDescent="0.3">
      <c r="A2" s="33"/>
      <c r="B2" s="34"/>
      <c r="C2" s="74"/>
      <c r="D2" s="35" t="s">
        <v>45</v>
      </c>
      <c r="E2" s="36"/>
    </row>
    <row r="3" spans="1:16" ht="20.100000000000001" customHeight="1" thickBot="1" x14ac:dyDescent="0.3">
      <c r="A3" s="33"/>
      <c r="B3" s="34"/>
      <c r="C3" s="77" t="s">
        <v>46</v>
      </c>
      <c r="D3" s="79" t="s">
        <v>47</v>
      </c>
      <c r="E3" s="80"/>
    </row>
    <row r="4" spans="1:16" ht="20.100000000000001" customHeight="1" thickBot="1" x14ac:dyDescent="0.3">
      <c r="A4" s="37"/>
      <c r="B4" s="38"/>
      <c r="C4" s="78"/>
      <c r="D4" s="68" t="s">
        <v>48</v>
      </c>
      <c r="E4" s="69"/>
    </row>
    <row r="5" spans="1:16" ht="20.100000000000001" customHeight="1" x14ac:dyDescent="0.25">
      <c r="A5" s="3"/>
      <c r="B5" s="3"/>
      <c r="C5" s="3"/>
      <c r="D5" s="3"/>
      <c r="E5" s="3"/>
    </row>
    <row r="6" spans="1:16" ht="20.100000000000001" customHeight="1" x14ac:dyDescent="0.2">
      <c r="A6" s="39" t="s">
        <v>0</v>
      </c>
      <c r="B6" s="39"/>
      <c r="C6" s="40">
        <f ca="1">NOW()</f>
        <v>45390.461160416664</v>
      </c>
      <c r="D6" s="39" t="s">
        <v>1</v>
      </c>
      <c r="E6" s="41">
        <v>20230300134</v>
      </c>
    </row>
    <row r="7" spans="1:16" s="2" customFormat="1" ht="20.100000000000001" customHeight="1" x14ac:dyDescent="0.25">
      <c r="A7" s="8"/>
      <c r="B7" s="8"/>
      <c r="C7" s="8"/>
      <c r="D7" s="8"/>
      <c r="E7" s="8"/>
      <c r="F7" s="1"/>
    </row>
    <row r="8" spans="1:16" s="2" customFormat="1" ht="20.100000000000001" customHeight="1" x14ac:dyDescent="0.25">
      <c r="A8" s="39" t="s">
        <v>2</v>
      </c>
      <c r="B8" s="39"/>
      <c r="C8" s="42" t="s">
        <v>55</v>
      </c>
      <c r="D8" s="15" t="s">
        <v>3</v>
      </c>
      <c r="E8" s="10" t="s">
        <v>56</v>
      </c>
      <c r="F8" s="30"/>
      <c r="G8" s="30"/>
      <c r="H8" s="3"/>
    </row>
    <row r="9" spans="1:16" s="2" customFormat="1" ht="20.100000000000001" customHeight="1" x14ac:dyDescent="0.25">
      <c r="A9" s="8"/>
      <c r="B9" s="8"/>
      <c r="C9" s="8"/>
      <c r="D9" s="8"/>
      <c r="E9" s="8"/>
      <c r="F9" s="30"/>
      <c r="G9" s="30"/>
      <c r="H9" s="3"/>
    </row>
    <row r="10" spans="1:16" s="2" customFormat="1" ht="20.100000000000001" customHeight="1" x14ac:dyDescent="0.25">
      <c r="A10" s="70" t="s">
        <v>49</v>
      </c>
      <c r="B10" s="71"/>
      <c r="C10" s="42" t="s">
        <v>55</v>
      </c>
      <c r="D10" s="15" t="s">
        <v>50</v>
      </c>
      <c r="E10" s="43" t="s">
        <v>57</v>
      </c>
      <c r="F10" s="30"/>
      <c r="G10" s="30"/>
      <c r="H10" s="3"/>
      <c r="O10" s="4"/>
      <c r="P10" s="4"/>
    </row>
    <row r="11" spans="1:16" ht="20.100000000000001" customHeight="1" x14ac:dyDescent="0.25">
      <c r="A11" s="8"/>
      <c r="B11" s="8"/>
      <c r="C11" s="8"/>
      <c r="D11" s="8"/>
      <c r="E11" s="8"/>
      <c r="F11" s="4"/>
    </row>
    <row r="12" spans="1:16" ht="41.25" customHeight="1" x14ac:dyDescent="0.2">
      <c r="A12" s="39" t="s">
        <v>4</v>
      </c>
      <c r="B12" s="39"/>
      <c r="C12" s="44" t="s">
        <v>58</v>
      </c>
      <c r="D12" s="15" t="s">
        <v>5</v>
      </c>
      <c r="E12" s="42" t="s">
        <v>51</v>
      </c>
    </row>
    <row r="13" spans="1:16" ht="20.100000000000001" customHeight="1" x14ac:dyDescent="0.25">
      <c r="A13" s="8"/>
      <c r="B13" s="8"/>
      <c r="C13" s="8"/>
      <c r="D13" s="8"/>
      <c r="E13" s="8"/>
      <c r="G13" s="7"/>
    </row>
    <row r="14" spans="1:16" ht="20.100000000000001" customHeight="1" x14ac:dyDescent="0.25">
      <c r="A14" s="39" t="s">
        <v>6</v>
      </c>
      <c r="B14" s="39"/>
      <c r="C14" s="5">
        <v>44995</v>
      </c>
      <c r="D14" s="15" t="s">
        <v>7</v>
      </c>
      <c r="E14" s="16" t="s">
        <v>52</v>
      </c>
      <c r="F14" s="8"/>
    </row>
    <row r="15" spans="1:16" ht="20.100000000000001" customHeight="1" x14ac:dyDescent="0.25">
      <c r="A15" s="8"/>
      <c r="B15" s="8"/>
      <c r="C15" s="8"/>
      <c r="D15" s="8"/>
      <c r="E15" s="8"/>
      <c r="G15" s="11"/>
    </row>
    <row r="16" spans="1:16" ht="20.100000000000001" customHeight="1" x14ac:dyDescent="0.25">
      <c r="A16" s="39" t="s">
        <v>8</v>
      </c>
      <c r="B16" s="39"/>
      <c r="C16" s="42"/>
      <c r="D16" s="12"/>
      <c r="E16" s="45"/>
      <c r="F16" s="8"/>
    </row>
    <row r="17" spans="1:7" ht="33.6" customHeight="1" x14ac:dyDescent="0.25">
      <c r="A17" s="8"/>
      <c r="B17" s="8"/>
      <c r="C17" s="8"/>
      <c r="D17" s="8"/>
      <c r="E17" s="8"/>
      <c r="G17" s="12"/>
    </row>
    <row r="18" spans="1:7" ht="20.100000000000001" customHeight="1" x14ac:dyDescent="0.25">
      <c r="A18" s="39" t="s">
        <v>9</v>
      </c>
      <c r="B18" s="39"/>
      <c r="C18" s="42"/>
      <c r="D18" s="15" t="s">
        <v>53</v>
      </c>
      <c r="E18" s="16"/>
      <c r="F18" s="8"/>
    </row>
    <row r="19" spans="1:7" ht="20.100000000000001" customHeight="1" x14ac:dyDescent="0.25">
      <c r="A19" s="8"/>
      <c r="B19" s="8"/>
      <c r="C19" s="8"/>
      <c r="D19" s="8"/>
      <c r="E19" s="8"/>
      <c r="G19" s="13"/>
    </row>
    <row r="20" spans="1:7" ht="20.100000000000001" customHeight="1" x14ac:dyDescent="0.25">
      <c r="A20" s="39" t="s">
        <v>54</v>
      </c>
      <c r="B20" s="39"/>
      <c r="C20" s="46"/>
      <c r="D20" s="7"/>
      <c r="E20" s="47"/>
      <c r="F20" s="9"/>
      <c r="G20" s="14"/>
    </row>
    <row r="22" spans="1:7" ht="20.100000000000001" customHeight="1" x14ac:dyDescent="0.2">
      <c r="A22" s="72" t="s">
        <v>10</v>
      </c>
      <c r="B22" s="72"/>
      <c r="C22" s="72"/>
      <c r="D22" s="72"/>
      <c r="E22" s="72"/>
      <c r="F22" s="72"/>
      <c r="G22" s="72"/>
    </row>
    <row r="23" spans="1:7" ht="31.5" x14ac:dyDescent="0.2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20.100000000000001" customHeight="1" x14ac:dyDescent="0.2">
      <c r="A24" s="19">
        <v>17</v>
      </c>
      <c r="B24" s="19">
        <v>190703684</v>
      </c>
      <c r="C24" s="20" t="s">
        <v>18</v>
      </c>
      <c r="D24" s="21">
        <v>3</v>
      </c>
      <c r="E24" s="56"/>
      <c r="F24" s="65">
        <v>120</v>
      </c>
      <c r="G24" s="66">
        <f>F24*D24</f>
        <v>360</v>
      </c>
    </row>
    <row r="25" spans="1:7" ht="20.100000000000001" customHeight="1" x14ac:dyDescent="0.2">
      <c r="A25" s="19">
        <v>18</v>
      </c>
      <c r="B25" s="19">
        <v>190703683</v>
      </c>
      <c r="C25" s="20" t="s">
        <v>19</v>
      </c>
      <c r="D25" s="21">
        <v>2</v>
      </c>
      <c r="E25" s="56"/>
      <c r="F25" s="65">
        <v>120</v>
      </c>
      <c r="G25" s="66">
        <f t="shared" ref="G25:G49" si="0">F25*D25</f>
        <v>240</v>
      </c>
    </row>
    <row r="26" spans="1:7" ht="20.100000000000001" customHeight="1" x14ac:dyDescent="0.2">
      <c r="A26" s="19">
        <v>19</v>
      </c>
      <c r="B26" s="19">
        <v>190703682</v>
      </c>
      <c r="C26" s="20" t="s">
        <v>20</v>
      </c>
      <c r="D26" s="21">
        <v>4</v>
      </c>
      <c r="E26" s="56"/>
      <c r="F26" s="65">
        <v>120</v>
      </c>
      <c r="G26" s="66">
        <f t="shared" si="0"/>
        <v>480</v>
      </c>
    </row>
    <row r="27" spans="1:7" ht="20.100000000000001" customHeight="1" x14ac:dyDescent="0.2">
      <c r="A27" s="59">
        <v>20</v>
      </c>
      <c r="B27" s="19">
        <v>190703681</v>
      </c>
      <c r="C27" s="60" t="s">
        <v>21</v>
      </c>
      <c r="D27" s="21">
        <v>0</v>
      </c>
      <c r="E27" s="56"/>
      <c r="F27" s="65">
        <v>120</v>
      </c>
      <c r="G27" s="66">
        <f t="shared" si="0"/>
        <v>0</v>
      </c>
    </row>
    <row r="28" spans="1:7" ht="20.100000000000001" customHeight="1" x14ac:dyDescent="0.2">
      <c r="A28" s="19">
        <v>21</v>
      </c>
      <c r="B28" s="19">
        <v>190703680</v>
      </c>
      <c r="C28" s="22" t="s">
        <v>22</v>
      </c>
      <c r="D28" s="21">
        <v>2</v>
      </c>
      <c r="E28" s="56"/>
      <c r="F28" s="65">
        <v>120</v>
      </c>
      <c r="G28" s="66">
        <f t="shared" si="0"/>
        <v>240</v>
      </c>
    </row>
    <row r="29" spans="1:7" ht="20.100000000000001" customHeight="1" x14ac:dyDescent="0.2">
      <c r="A29" s="61">
        <v>22</v>
      </c>
      <c r="B29" s="19">
        <v>190703679</v>
      </c>
      <c r="C29" s="22" t="s">
        <v>23</v>
      </c>
      <c r="D29" s="21">
        <v>1</v>
      </c>
      <c r="E29" s="56"/>
      <c r="F29" s="65">
        <v>120</v>
      </c>
      <c r="G29" s="66">
        <f t="shared" si="0"/>
        <v>120</v>
      </c>
    </row>
    <row r="30" spans="1:7" ht="20.100000000000001" customHeight="1" x14ac:dyDescent="0.2">
      <c r="A30" s="61">
        <v>23</v>
      </c>
      <c r="B30" s="19" t="s">
        <v>85</v>
      </c>
      <c r="C30" s="22" t="s">
        <v>83</v>
      </c>
      <c r="D30" s="21">
        <v>5</v>
      </c>
      <c r="E30" s="56"/>
      <c r="F30" s="57"/>
      <c r="G30" s="66">
        <f t="shared" si="0"/>
        <v>0</v>
      </c>
    </row>
    <row r="31" spans="1:7" ht="20.100000000000001" customHeight="1" x14ac:dyDescent="0.2">
      <c r="A31" s="61">
        <v>24</v>
      </c>
      <c r="B31" s="19" t="s">
        <v>85</v>
      </c>
      <c r="C31" s="22" t="s">
        <v>84</v>
      </c>
      <c r="D31" s="21">
        <v>5</v>
      </c>
      <c r="E31" s="56"/>
      <c r="F31" s="65">
        <v>120</v>
      </c>
      <c r="G31" s="66">
        <f t="shared" si="0"/>
        <v>600</v>
      </c>
    </row>
    <row r="32" spans="1:7" ht="20.100000000000001" customHeight="1" x14ac:dyDescent="0.2">
      <c r="A32" s="61"/>
      <c r="B32" s="19"/>
      <c r="C32" s="22"/>
      <c r="D32" s="21"/>
      <c r="E32" s="56"/>
      <c r="F32" s="57"/>
      <c r="G32" s="66">
        <f t="shared" si="0"/>
        <v>0</v>
      </c>
    </row>
    <row r="33" spans="1:7" ht="20.100000000000001" customHeight="1" x14ac:dyDescent="0.2">
      <c r="A33" s="61">
        <v>28</v>
      </c>
      <c r="B33" s="19">
        <v>190703678</v>
      </c>
      <c r="C33" s="67" t="s">
        <v>24</v>
      </c>
      <c r="D33" s="21">
        <v>30</v>
      </c>
      <c r="E33" s="58"/>
      <c r="F33" s="65">
        <v>30</v>
      </c>
      <c r="G33" s="66">
        <f t="shared" si="0"/>
        <v>900</v>
      </c>
    </row>
    <row r="34" spans="1:7" ht="20.100000000000001" customHeight="1" x14ac:dyDescent="0.2">
      <c r="A34" s="61">
        <v>28</v>
      </c>
      <c r="B34" s="19">
        <v>190703678</v>
      </c>
      <c r="C34" s="67" t="s">
        <v>86</v>
      </c>
      <c r="D34" s="21">
        <v>5</v>
      </c>
      <c r="E34" s="58"/>
      <c r="F34" s="65">
        <v>30</v>
      </c>
      <c r="G34" s="66">
        <f t="shared" si="0"/>
        <v>150</v>
      </c>
    </row>
    <row r="35" spans="1:7" ht="20.100000000000001" customHeight="1" x14ac:dyDescent="0.2">
      <c r="A35" s="61">
        <v>30</v>
      </c>
      <c r="B35" s="19">
        <v>190703677</v>
      </c>
      <c r="C35" s="67" t="s">
        <v>82</v>
      </c>
      <c r="D35" s="21">
        <v>7</v>
      </c>
      <c r="E35" s="58"/>
      <c r="F35" s="57">
        <v>30</v>
      </c>
      <c r="G35" s="66">
        <f t="shared" si="0"/>
        <v>210</v>
      </c>
    </row>
    <row r="36" spans="1:7" ht="20.100000000000001" customHeight="1" x14ac:dyDescent="0.2">
      <c r="A36" s="61">
        <v>31</v>
      </c>
      <c r="B36" s="19">
        <v>190703676</v>
      </c>
      <c r="C36" s="67" t="s">
        <v>70</v>
      </c>
      <c r="D36" s="21">
        <v>5</v>
      </c>
      <c r="E36" s="58"/>
      <c r="F36" s="57">
        <v>30</v>
      </c>
      <c r="G36" s="66">
        <f t="shared" si="0"/>
        <v>150</v>
      </c>
    </row>
    <row r="37" spans="1:7" ht="20.100000000000001" customHeight="1" x14ac:dyDescent="0.2">
      <c r="A37" s="61">
        <v>32</v>
      </c>
      <c r="B37" s="19">
        <v>190703676</v>
      </c>
      <c r="C37" s="67" t="s">
        <v>81</v>
      </c>
      <c r="D37" s="21">
        <v>13</v>
      </c>
      <c r="E37" s="58"/>
      <c r="F37" s="57">
        <v>30</v>
      </c>
      <c r="G37" s="66">
        <f t="shared" si="0"/>
        <v>390</v>
      </c>
    </row>
    <row r="38" spans="1:7" ht="20.100000000000001" customHeight="1" x14ac:dyDescent="0.2">
      <c r="A38" s="61">
        <v>33</v>
      </c>
      <c r="B38" s="19">
        <v>15324</v>
      </c>
      <c r="C38" s="67" t="s">
        <v>86</v>
      </c>
      <c r="D38" s="21">
        <v>5</v>
      </c>
      <c r="E38" s="58"/>
      <c r="F38" s="65">
        <v>30</v>
      </c>
      <c r="G38" s="66">
        <f t="shared" si="0"/>
        <v>150</v>
      </c>
    </row>
    <row r="39" spans="1:7" ht="20.100000000000001" customHeight="1" x14ac:dyDescent="0.2">
      <c r="A39" s="61">
        <v>38</v>
      </c>
      <c r="B39" s="19">
        <v>190703675</v>
      </c>
      <c r="C39" s="22" t="s">
        <v>71</v>
      </c>
      <c r="D39" s="21">
        <v>5</v>
      </c>
      <c r="E39" s="58"/>
      <c r="F39" s="57">
        <v>30</v>
      </c>
      <c r="G39" s="66">
        <f t="shared" si="0"/>
        <v>150</v>
      </c>
    </row>
    <row r="40" spans="1:7" ht="20.100000000000001" customHeight="1" x14ac:dyDescent="0.2">
      <c r="A40" s="61"/>
      <c r="B40" s="19"/>
      <c r="C40" s="22"/>
      <c r="D40" s="21"/>
      <c r="E40" s="58"/>
      <c r="F40" s="57"/>
      <c r="G40" s="66">
        <f t="shared" si="0"/>
        <v>0</v>
      </c>
    </row>
    <row r="41" spans="1:7" ht="20.100000000000001" customHeight="1" x14ac:dyDescent="0.2">
      <c r="A41" s="19">
        <v>627</v>
      </c>
      <c r="B41" s="19">
        <v>190703672</v>
      </c>
      <c r="C41" s="20" t="s">
        <v>25</v>
      </c>
      <c r="D41" s="21">
        <v>16</v>
      </c>
      <c r="E41" s="58"/>
      <c r="F41" s="65">
        <v>80</v>
      </c>
      <c r="G41" s="66">
        <f t="shared" si="0"/>
        <v>1280</v>
      </c>
    </row>
    <row r="42" spans="1:7" ht="20.100000000000001" customHeight="1" x14ac:dyDescent="0.2">
      <c r="A42" s="62">
        <v>210010</v>
      </c>
      <c r="B42" s="19">
        <v>221052774</v>
      </c>
      <c r="C42" s="20" t="s">
        <v>26</v>
      </c>
      <c r="D42" s="21">
        <v>12</v>
      </c>
      <c r="E42" s="58"/>
      <c r="F42" s="65">
        <v>100</v>
      </c>
      <c r="G42" s="66">
        <f t="shared" si="0"/>
        <v>1200</v>
      </c>
    </row>
    <row r="43" spans="1:7" ht="20.100000000000001" customHeight="1" x14ac:dyDescent="0.2">
      <c r="A43" s="19">
        <v>630</v>
      </c>
      <c r="B43" s="19">
        <v>150416</v>
      </c>
      <c r="C43" s="20" t="s">
        <v>27</v>
      </c>
      <c r="D43" s="21">
        <v>3</v>
      </c>
      <c r="E43" s="58"/>
      <c r="F43" s="65">
        <v>150</v>
      </c>
      <c r="G43" s="66">
        <f t="shared" si="0"/>
        <v>450</v>
      </c>
    </row>
    <row r="44" spans="1:7" ht="20.100000000000001" customHeight="1" x14ac:dyDescent="0.2">
      <c r="A44" s="19">
        <v>630</v>
      </c>
      <c r="B44" s="19" t="s">
        <v>87</v>
      </c>
      <c r="C44" s="20" t="s">
        <v>27</v>
      </c>
      <c r="D44" s="21">
        <v>3</v>
      </c>
      <c r="E44" s="58"/>
      <c r="F44" s="65">
        <v>150</v>
      </c>
      <c r="G44" s="66">
        <f t="shared" si="0"/>
        <v>450</v>
      </c>
    </row>
    <row r="45" spans="1:7" ht="20.100000000000001" customHeight="1" x14ac:dyDescent="0.2">
      <c r="A45" s="19">
        <v>631</v>
      </c>
      <c r="B45" s="19">
        <v>1620</v>
      </c>
      <c r="C45" s="20" t="s">
        <v>28</v>
      </c>
      <c r="D45" s="21">
        <v>1</v>
      </c>
      <c r="E45" s="58"/>
      <c r="F45" s="65">
        <v>180</v>
      </c>
      <c r="G45" s="66">
        <f t="shared" si="0"/>
        <v>180</v>
      </c>
    </row>
    <row r="46" spans="1:7" ht="20.100000000000001" customHeight="1" x14ac:dyDescent="0.2">
      <c r="A46" s="19"/>
      <c r="B46" s="19"/>
      <c r="C46" s="20"/>
      <c r="D46" s="21"/>
      <c r="E46" s="58"/>
      <c r="F46" s="57"/>
      <c r="G46" s="66">
        <f t="shared" si="0"/>
        <v>0</v>
      </c>
    </row>
    <row r="47" spans="1:7" ht="20.100000000000001" customHeight="1" x14ac:dyDescent="0.2">
      <c r="A47" s="19">
        <v>185769</v>
      </c>
      <c r="B47" s="19" t="s">
        <v>29</v>
      </c>
      <c r="C47" s="20" t="s">
        <v>30</v>
      </c>
      <c r="D47" s="19">
        <v>2</v>
      </c>
      <c r="E47" s="58"/>
      <c r="F47" s="65">
        <v>20</v>
      </c>
      <c r="G47" s="66">
        <f t="shared" si="0"/>
        <v>40</v>
      </c>
    </row>
    <row r="48" spans="1:7" ht="20.100000000000001" customHeight="1" x14ac:dyDescent="0.2">
      <c r="A48" s="63" t="s">
        <v>31</v>
      </c>
      <c r="B48" s="19" t="s">
        <v>32</v>
      </c>
      <c r="C48" s="64" t="s">
        <v>33</v>
      </c>
      <c r="D48" s="19">
        <v>6</v>
      </c>
      <c r="E48" s="58"/>
      <c r="F48" s="65">
        <v>20</v>
      </c>
      <c r="G48" s="66">
        <f t="shared" si="0"/>
        <v>120</v>
      </c>
    </row>
    <row r="49" spans="1:7" ht="20.100000000000001" customHeight="1" x14ac:dyDescent="0.2">
      <c r="A49" s="62" t="s">
        <v>34</v>
      </c>
      <c r="B49" s="61" t="s">
        <v>35</v>
      </c>
      <c r="C49" s="22" t="s">
        <v>36</v>
      </c>
      <c r="D49" s="19">
        <v>3</v>
      </c>
      <c r="E49" s="58"/>
      <c r="F49" s="65">
        <v>20</v>
      </c>
      <c r="G49" s="66">
        <f t="shared" si="0"/>
        <v>60</v>
      </c>
    </row>
    <row r="50" spans="1:7" ht="20.100000000000001" customHeight="1" x14ac:dyDescent="0.25">
      <c r="B50" s="23"/>
      <c r="C50" s="23"/>
      <c r="D50" s="24"/>
      <c r="E50" s="24"/>
      <c r="F50" s="25" t="s">
        <v>37</v>
      </c>
      <c r="G50" s="55">
        <f>SUM(G24:G49)</f>
        <v>7920</v>
      </c>
    </row>
    <row r="51" spans="1:7" ht="20.100000000000001" customHeight="1" x14ac:dyDescent="0.25">
      <c r="B51" s="23"/>
      <c r="C51" s="23"/>
      <c r="D51" s="24"/>
      <c r="E51" s="24"/>
      <c r="F51" s="25" t="s">
        <v>38</v>
      </c>
      <c r="G51" s="26">
        <f>G50*0.12</f>
        <v>950.4</v>
      </c>
    </row>
    <row r="52" spans="1:7" ht="20.100000000000001" customHeight="1" x14ac:dyDescent="0.25">
      <c r="B52" s="23"/>
      <c r="C52" s="23"/>
      <c r="D52" s="24"/>
      <c r="E52" s="24"/>
      <c r="F52" s="25" t="s">
        <v>39</v>
      </c>
      <c r="G52" s="26">
        <f>SUM(G50:G51)</f>
        <v>8870.4</v>
      </c>
    </row>
    <row r="54" spans="1:7" ht="20.100000000000001" customHeight="1" x14ac:dyDescent="0.25">
      <c r="C54" s="27" t="s">
        <v>61</v>
      </c>
    </row>
    <row r="55" spans="1:7" ht="20.100000000000001" customHeight="1" x14ac:dyDescent="0.25">
      <c r="B55" s="51" t="s">
        <v>62</v>
      </c>
      <c r="C55" s="51" t="s">
        <v>63</v>
      </c>
    </row>
    <row r="56" spans="1:7" ht="20.100000000000001" customHeight="1" x14ac:dyDescent="0.2">
      <c r="B56" s="21">
        <v>2</v>
      </c>
      <c r="C56" s="22" t="s">
        <v>74</v>
      </c>
    </row>
    <row r="57" spans="1:7" ht="20.100000000000001" customHeight="1" x14ac:dyDescent="0.2">
      <c r="B57" s="21">
        <v>3</v>
      </c>
      <c r="C57" s="22" t="s">
        <v>75</v>
      </c>
    </row>
    <row r="58" spans="1:7" ht="20.100000000000001" customHeight="1" x14ac:dyDescent="0.2">
      <c r="B58" s="21">
        <v>3</v>
      </c>
      <c r="C58" s="22" t="s">
        <v>64</v>
      </c>
    </row>
    <row r="59" spans="1:7" ht="20.100000000000001" customHeight="1" x14ac:dyDescent="0.2">
      <c r="B59" s="21">
        <v>1</v>
      </c>
      <c r="C59" s="22" t="s">
        <v>80</v>
      </c>
    </row>
    <row r="60" spans="1:7" ht="20.100000000000001" customHeight="1" x14ac:dyDescent="0.2">
      <c r="B60" s="21">
        <v>2</v>
      </c>
      <c r="C60" s="22" t="s">
        <v>76</v>
      </c>
    </row>
    <row r="61" spans="1:7" ht="20.100000000000001" customHeight="1" x14ac:dyDescent="0.2">
      <c r="B61" s="21">
        <v>2</v>
      </c>
      <c r="C61" s="22" t="s">
        <v>65</v>
      </c>
    </row>
    <row r="62" spans="1:7" ht="20.100000000000001" customHeight="1" x14ac:dyDescent="0.2">
      <c r="B62" s="21">
        <v>1</v>
      </c>
      <c r="C62" s="22" t="s">
        <v>72</v>
      </c>
    </row>
    <row r="63" spans="1:7" ht="20.100000000000001" customHeight="1" x14ac:dyDescent="0.2">
      <c r="B63" s="21">
        <v>1</v>
      </c>
      <c r="C63" s="22" t="s">
        <v>73</v>
      </c>
    </row>
    <row r="64" spans="1:7" ht="20.100000000000001" customHeight="1" x14ac:dyDescent="0.2">
      <c r="B64" s="21">
        <v>2</v>
      </c>
      <c r="C64" s="22" t="s">
        <v>77</v>
      </c>
    </row>
    <row r="65" spans="1:3" ht="20.100000000000001" customHeight="1" x14ac:dyDescent="0.2">
      <c r="B65" s="21">
        <v>1</v>
      </c>
      <c r="C65" s="22" t="s">
        <v>78</v>
      </c>
    </row>
    <row r="66" spans="1:3" ht="20.100000000000001" customHeight="1" x14ac:dyDescent="0.2">
      <c r="B66" s="21">
        <v>1</v>
      </c>
      <c r="C66" s="22" t="s">
        <v>79</v>
      </c>
    </row>
    <row r="67" spans="1:3" ht="20.100000000000001" customHeight="1" x14ac:dyDescent="0.2">
      <c r="B67" s="21">
        <v>3</v>
      </c>
      <c r="C67" s="22" t="s">
        <v>66</v>
      </c>
    </row>
    <row r="68" spans="1:3" ht="20.100000000000001" customHeight="1" x14ac:dyDescent="0.25">
      <c r="B68" s="52">
        <f>SUM(B56:B67)</f>
        <v>22</v>
      </c>
      <c r="C68" s="22"/>
    </row>
    <row r="69" spans="1:3" ht="20.100000000000001" customHeight="1" x14ac:dyDescent="0.2">
      <c r="B69" s="53"/>
      <c r="C69" s="54"/>
    </row>
    <row r="71" spans="1:3" ht="20.100000000000001" customHeight="1" x14ac:dyDescent="0.2">
      <c r="B71" s="19">
        <v>1</v>
      </c>
      <c r="C71" s="20" t="s">
        <v>67</v>
      </c>
    </row>
    <row r="72" spans="1:3" ht="20.100000000000001" customHeight="1" x14ac:dyDescent="0.2">
      <c r="B72" s="19">
        <v>1</v>
      </c>
      <c r="C72" s="20" t="s">
        <v>68</v>
      </c>
    </row>
    <row r="73" spans="1:3" ht="20.100000000000001" customHeight="1" x14ac:dyDescent="0.2">
      <c r="B73" s="19">
        <v>2</v>
      </c>
      <c r="C73" s="20" t="s">
        <v>69</v>
      </c>
    </row>
    <row r="74" spans="1:3" ht="25.9" customHeight="1" x14ac:dyDescent="0.25">
      <c r="B74" s="51">
        <f>SUM(B71:B73)</f>
        <v>4</v>
      </c>
      <c r="C74" s="20"/>
    </row>
    <row r="75" spans="1:3" ht="25.9" customHeight="1" x14ac:dyDescent="0.25">
      <c r="B75" s="27"/>
    </row>
    <row r="76" spans="1:3" ht="25.9" customHeight="1" x14ac:dyDescent="0.25">
      <c r="B76" s="27"/>
    </row>
    <row r="77" spans="1:3" ht="25.9" customHeight="1" x14ac:dyDescent="0.25">
      <c r="B77" s="27"/>
    </row>
    <row r="78" spans="1:3" ht="25.9" customHeight="1" x14ac:dyDescent="0.25">
      <c r="B78" s="27"/>
    </row>
    <row r="79" spans="1:3" s="28" customFormat="1" ht="16.5" thickBot="1" x14ac:dyDescent="0.3">
      <c r="A79" s="50" t="s">
        <v>40</v>
      </c>
      <c r="C79" s="29"/>
    </row>
    <row r="80" spans="1:3" s="28" customFormat="1" ht="15.75" x14ac:dyDescent="0.25">
      <c r="A80" s="49"/>
    </row>
    <row r="81" spans="1:3" s="28" customFormat="1" ht="15.75" x14ac:dyDescent="0.25">
      <c r="A81" s="49"/>
    </row>
    <row r="82" spans="1:3" s="28" customFormat="1" ht="15.75" x14ac:dyDescent="0.25">
      <c r="A82" s="49"/>
    </row>
    <row r="83" spans="1:3" s="28" customFormat="1" ht="16.5" thickBot="1" x14ac:dyDescent="0.3">
      <c r="A83" s="4" t="s">
        <v>41</v>
      </c>
      <c r="C83" s="29"/>
    </row>
    <row r="84" spans="1:3" s="28" customFormat="1" ht="15.75" x14ac:dyDescent="0.25">
      <c r="A84" s="49"/>
    </row>
    <row r="85" spans="1:3" s="28" customFormat="1" ht="15.75" x14ac:dyDescent="0.25">
      <c r="A85" s="49"/>
    </row>
    <row r="86" spans="1:3" s="28" customFormat="1" ht="15.75" x14ac:dyDescent="0.25">
      <c r="A86" s="49"/>
    </row>
    <row r="87" spans="1:3" s="28" customFormat="1" ht="16.5" thickBot="1" x14ac:dyDescent="0.3">
      <c r="A87" s="50" t="s">
        <v>42</v>
      </c>
      <c r="C87" s="29"/>
    </row>
    <row r="90" spans="1:3" ht="20.100000000000001" customHeight="1" thickBot="1" x14ac:dyDescent="0.25">
      <c r="A90" s="4" t="s">
        <v>59</v>
      </c>
      <c r="C90" s="48"/>
    </row>
    <row r="93" spans="1:3" ht="20.100000000000001" customHeight="1" thickBot="1" x14ac:dyDescent="0.25">
      <c r="A93" s="4" t="s">
        <v>60</v>
      </c>
      <c r="C93" s="48"/>
    </row>
  </sheetData>
  <mergeCells count="7">
    <mergeCell ref="D4:E4"/>
    <mergeCell ref="A10:B10"/>
    <mergeCell ref="A22:G22"/>
    <mergeCell ref="C1:C2"/>
    <mergeCell ref="D1:E1"/>
    <mergeCell ref="C3:C4"/>
    <mergeCell ref="D3:E3"/>
  </mergeCells>
  <phoneticPr fontId="20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 AO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</cp:lastModifiedBy>
  <cp:lastPrinted>2023-03-10T11:51:50Z</cp:lastPrinted>
  <dcterms:created xsi:type="dcterms:W3CDTF">2023-03-10T10:39:13Z</dcterms:created>
  <dcterms:modified xsi:type="dcterms:W3CDTF">2024-04-08T16:04:41Z</dcterms:modified>
</cp:coreProperties>
</file>