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bookViews>
    <workbookView xWindow="0" yWindow="0" windowWidth="19200" windowHeight="6130"/>
  </bookViews>
  <sheets>
    <sheet name="INQUIORT" sheetId="4" r:id="rId1"/>
  </sheets>
  <definedNames>
    <definedName name="_xlnm.Print_Area" localSheetId="0">INQUIORT!$A$23:$G$107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4" l="1"/>
  <c r="G67" i="4" l="1"/>
  <c r="G62" i="4"/>
  <c r="C7" i="4"/>
  <c r="D79" i="4" l="1"/>
  <c r="D51" i="4"/>
  <c r="G50" i="4"/>
  <c r="D89" i="4"/>
  <c r="G48" i="4"/>
  <c r="G90" i="4"/>
  <c r="G88" i="4"/>
  <c r="G87" i="4"/>
  <c r="G86" i="4"/>
  <c r="G85" i="4"/>
  <c r="G84" i="4"/>
  <c r="G83" i="4"/>
  <c r="G82" i="4"/>
  <c r="G81" i="4"/>
  <c r="G80" i="4"/>
  <c r="G78" i="4"/>
  <c r="G77" i="4"/>
  <c r="G76" i="4"/>
  <c r="G75" i="4"/>
  <c r="G74" i="4"/>
  <c r="G73" i="4"/>
  <c r="G72" i="4"/>
  <c r="G71" i="4"/>
  <c r="G70" i="4"/>
  <c r="G69" i="4"/>
  <c r="G66" i="4"/>
  <c r="G65" i="4"/>
  <c r="G64" i="4"/>
  <c r="G63" i="4"/>
  <c r="G61" i="4"/>
  <c r="G60" i="4"/>
  <c r="G59" i="4"/>
  <c r="G58" i="4"/>
  <c r="G57" i="4"/>
  <c r="G56" i="4"/>
  <c r="G55" i="4"/>
  <c r="G54" i="4"/>
  <c r="G53" i="4"/>
  <c r="G52" i="4"/>
  <c r="G49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1" i="4"/>
  <c r="G30" i="4"/>
  <c r="G29" i="4"/>
  <c r="G28" i="4"/>
  <c r="G26" i="4"/>
  <c r="G25" i="4"/>
  <c r="G24" i="4"/>
  <c r="G91" i="4" l="1"/>
  <c r="G92" i="4" s="1"/>
  <c r="G93" i="4" s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<sst xmlns="http://schemas.openxmlformats.org/spreadsheetml/2006/main" count="223" uniqueCount="216">
  <si>
    <t>CANT.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</si>
  <si>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</si>
  <si>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</si>
  <si>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</si>
  <si>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</si>
  <si>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</si>
  <si>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</si>
  <si>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</si>
  <si>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</si>
  <si>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</si>
  <si>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</si>
  <si>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</si>
  <si>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</si>
  <si>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Lote</t>
  </si>
  <si>
    <t>PRECIO UNITARIO</t>
  </si>
  <si>
    <t>PRECIO TOTAL</t>
  </si>
  <si>
    <t xml:space="preserve">SUBTOTAL </t>
  </si>
  <si>
    <t>IVA 12%</t>
  </si>
  <si>
    <t>TOTAL</t>
  </si>
  <si>
    <t>ENTREGADO POR:</t>
  </si>
  <si>
    <t>RECIBIDO POR:</t>
  </si>
  <si>
    <t>DESCARGO</t>
  </si>
  <si>
    <t>INSRUMENTADOR</t>
  </si>
  <si>
    <t>VERIFICADO POR:</t>
  </si>
  <si>
    <t>SF-102.242</t>
  </si>
  <si>
    <t>SF-102.244</t>
  </si>
  <si>
    <t>SF-102.246</t>
  </si>
  <si>
    <t>SF-102.248</t>
  </si>
  <si>
    <t>SF-102.250</t>
  </si>
  <si>
    <t>SF-102.252</t>
  </si>
  <si>
    <t>190602745</t>
  </si>
  <si>
    <t>190805870</t>
  </si>
  <si>
    <t>200111920</t>
  </si>
  <si>
    <t>200111929</t>
  </si>
  <si>
    <t>102.212</t>
  </si>
  <si>
    <t>210733721</t>
  </si>
  <si>
    <t>102.214</t>
  </si>
  <si>
    <t>220344216</t>
  </si>
  <si>
    <t>102.216</t>
  </si>
  <si>
    <t>102.218</t>
  </si>
  <si>
    <t>102.220</t>
  </si>
  <si>
    <t>200112147</t>
  </si>
  <si>
    <t>102.222</t>
  </si>
  <si>
    <t>191210360</t>
  </si>
  <si>
    <t>102.224</t>
  </si>
  <si>
    <t>191210361</t>
  </si>
  <si>
    <t>102.226</t>
  </si>
  <si>
    <t>102.228</t>
  </si>
  <si>
    <t>211240944</t>
  </si>
  <si>
    <t>102.230</t>
  </si>
  <si>
    <t>102.232</t>
  </si>
  <si>
    <t>102.234</t>
  </si>
  <si>
    <t>102.236</t>
  </si>
  <si>
    <t>211140093</t>
  </si>
  <si>
    <t>102.238</t>
  </si>
  <si>
    <t>102.240</t>
  </si>
  <si>
    <t>210228500</t>
  </si>
  <si>
    <t>102.242</t>
  </si>
  <si>
    <t>201225757</t>
  </si>
  <si>
    <t>102.244</t>
  </si>
  <si>
    <t>201225758</t>
  </si>
  <si>
    <t>102.246</t>
  </si>
  <si>
    <t>210330220</t>
  </si>
  <si>
    <t>102.248</t>
  </si>
  <si>
    <t>210733736</t>
  </si>
  <si>
    <t>102.250</t>
  </si>
  <si>
    <t>210733737</t>
  </si>
  <si>
    <t>102.252</t>
  </si>
  <si>
    <t>210734296</t>
  </si>
  <si>
    <t>102.254</t>
  </si>
  <si>
    <t>210733739</t>
  </si>
  <si>
    <t>102.256</t>
  </si>
  <si>
    <t>200112565</t>
  </si>
  <si>
    <t>102.260</t>
  </si>
  <si>
    <t>210733742</t>
  </si>
  <si>
    <t>SF-102.212</t>
  </si>
  <si>
    <t>SF-102.214</t>
  </si>
  <si>
    <t>190805841</t>
  </si>
  <si>
    <t>SF-102.216</t>
  </si>
  <si>
    <t>190805843</t>
  </si>
  <si>
    <t>SF-102.218</t>
  </si>
  <si>
    <t>190805845</t>
  </si>
  <si>
    <t>SF-102.220</t>
  </si>
  <si>
    <t>SF-102.222</t>
  </si>
  <si>
    <t>190602740</t>
  </si>
  <si>
    <t>SF-102.224</t>
  </si>
  <si>
    <t>190805851</t>
  </si>
  <si>
    <t>SF-102.226</t>
  </si>
  <si>
    <t>190805853</t>
  </si>
  <si>
    <t>SF-102.228</t>
  </si>
  <si>
    <t>190805855</t>
  </si>
  <si>
    <t>SF-102.230</t>
  </si>
  <si>
    <t>190805857</t>
  </si>
  <si>
    <t xml:space="preserve">SF-102.232 </t>
  </si>
  <si>
    <t>190805859</t>
  </si>
  <si>
    <t>SF-102.234</t>
  </si>
  <si>
    <t>190805861</t>
  </si>
  <si>
    <t>SF-102.236</t>
  </si>
  <si>
    <t>190805863</t>
  </si>
  <si>
    <t>SF-102.238</t>
  </si>
  <si>
    <t>190805865</t>
  </si>
  <si>
    <t>SF-102.240</t>
  </si>
  <si>
    <t>210936621</t>
  </si>
  <si>
    <t>SF-102.254</t>
  </si>
  <si>
    <t>190805880</t>
  </si>
  <si>
    <t>SF-102.256</t>
  </si>
  <si>
    <t>201123927</t>
  </si>
  <si>
    <t>SF-102.258</t>
  </si>
  <si>
    <t>210936623</t>
  </si>
  <si>
    <t>SF-102.260</t>
  </si>
  <si>
    <t>210936624</t>
  </si>
  <si>
    <t>103.020</t>
  </si>
  <si>
    <t>200112156</t>
  </si>
  <si>
    <t>103.026</t>
  </si>
  <si>
    <t>210126791</t>
  </si>
  <si>
    <t>103.030</t>
  </si>
  <si>
    <t>201023210</t>
  </si>
  <si>
    <t>103.035</t>
  </si>
  <si>
    <t>211240779</t>
  </si>
  <si>
    <t>103.040</t>
  </si>
  <si>
    <t>211240780</t>
  </si>
  <si>
    <t>103.045</t>
  </si>
  <si>
    <t>103.050</t>
  </si>
  <si>
    <t>103.055</t>
  </si>
  <si>
    <t>103.060</t>
  </si>
  <si>
    <t>200112566</t>
  </si>
  <si>
    <t>102.258</t>
  </si>
  <si>
    <t>115.030</t>
  </si>
  <si>
    <t>220445447</t>
  </si>
  <si>
    <t>TORNILLO ESPONJOSO 4.0*35mm ACERO</t>
  </si>
  <si>
    <t>TORNILLO ESPONJOSO 4.0*40mm ACERO</t>
  </si>
  <si>
    <t>TORNILLO ESPONJOSO 4.0*45mm ACERO</t>
  </si>
  <si>
    <t>TORNILLO ESPONJOSO 4.0*55mm ACERO</t>
  </si>
  <si>
    <t>TORNILLO ESPONJOSO 4.0*60mm ACERO</t>
  </si>
  <si>
    <t>ARANDELA 3.5mm ACERO</t>
  </si>
  <si>
    <t>OBSERVACIONES</t>
  </si>
  <si>
    <t xml:space="preserve">TORNILLO CORTICAL 3.5*56mm ACERO </t>
  </si>
  <si>
    <t xml:space="preserve">TORNILLO CORTICAL 3.5*58mm ACERO </t>
  </si>
  <si>
    <t xml:space="preserve">TORNILLO CORTICAL 3.5*60mm ACERO </t>
  </si>
  <si>
    <t xml:space="preserve">TORNILLO CORTICAL 3.5*12mm ACERO </t>
  </si>
  <si>
    <t xml:space="preserve">TORNILLO CORTICAL 3.5*14mm ACERO </t>
  </si>
  <si>
    <t xml:space="preserve">TORNILLO CORTICAL 3.5*16mm ACERO </t>
  </si>
  <si>
    <t xml:space="preserve">TORNILLO CORTICAL 3.5*18mm ACERO </t>
  </si>
  <si>
    <t xml:space="preserve">TORNILLO CORTICAL 3.5*20mm ACERO </t>
  </si>
  <si>
    <t xml:space="preserve">TORNILLO CORTICAL 3.5*22mm ACERO </t>
  </si>
  <si>
    <t xml:space="preserve">TORNILLO CORTICAL 3.5*24mm ACERO </t>
  </si>
  <si>
    <t xml:space="preserve">TORNILLO CORTICAL 3.5*26mm ACERO </t>
  </si>
  <si>
    <t xml:space="preserve">TORNILLO CORTICAL 3.5*28mm ACERO </t>
  </si>
  <si>
    <t xml:space="preserve">TORNILLO CORTICAL 3.5*30mm ACERO </t>
  </si>
  <si>
    <t xml:space="preserve">TORNILLO CORTICAL 3.5*32mm ACERO </t>
  </si>
  <si>
    <t xml:space="preserve">TORNILLO CORTICAL 3.5*34mm ACERO </t>
  </si>
  <si>
    <t xml:space="preserve">TORNILLO CORTICAL 3.5*36mm ACERO </t>
  </si>
  <si>
    <t xml:space="preserve">TORNILLO CORTICAL 3.5*38mm ACERO </t>
  </si>
  <si>
    <t xml:space="preserve">TORNILLO CORTICAL 3.5*40mm ACERO </t>
  </si>
  <si>
    <t xml:space="preserve">TORNILLO CORTICAL 3.5*42mm ACERO </t>
  </si>
  <si>
    <t xml:space="preserve">TORNILLO CORTICAL 3.5*44mm ACERO </t>
  </si>
  <si>
    <t xml:space="preserve">TORNILLO CORTICAL 3.5*46mm ACERO </t>
  </si>
  <si>
    <t xml:space="preserve">TORNILLO CORTICAL 3.5*48mm ACERO </t>
  </si>
  <si>
    <t xml:space="preserve">TORNILLO CORTICAL 3.5*50mm ACERO </t>
  </si>
  <si>
    <t xml:space="preserve">TORNILLO CORTICAL 3.5*52mm ACERO </t>
  </si>
  <si>
    <t xml:space="preserve">TORNILLO CORTICAL 3.5*54mm ACERO </t>
  </si>
  <si>
    <t xml:space="preserve">TORNILLO DE BLOQUEO  3.5*12mm ACERO </t>
  </si>
  <si>
    <t xml:space="preserve">TORNILLO DE BLOQUEO 3.5*14mm ACERO </t>
  </si>
  <si>
    <t xml:space="preserve">TORNILLO DE BLOQUEO 3.5*16mm ACERO </t>
  </si>
  <si>
    <t xml:space="preserve">TORNILLO DE  BLOQUEO 3.5*18mm ACERO </t>
  </si>
  <si>
    <t xml:space="preserve">TORNILLO DE  BLOQUEO 3.5*20mm ACERO </t>
  </si>
  <si>
    <t xml:space="preserve">TORNILLO DE  BLOQUEO 3.5*22mm ACERO </t>
  </si>
  <si>
    <t xml:space="preserve">TORNILLO DE  BLOQUEO 3.5*24mm ACERO </t>
  </si>
  <si>
    <t xml:space="preserve">TORNILLO DE  BLOQUEO 3.5*26mm ACERO </t>
  </si>
  <si>
    <t xml:space="preserve">TORNILLO DE  BLOQUEO 3.5*28mm ACERO </t>
  </si>
  <si>
    <t xml:space="preserve">TORNILLO DE  BLOQUEO 3.5*30mm ACERO </t>
  </si>
  <si>
    <t xml:space="preserve">TORNILLO DE  BLOQUEO 3.5*32mm ACERO </t>
  </si>
  <si>
    <t xml:space="preserve">TORNILLO DE  BLOQUEO 3.5*34mm ACERO </t>
  </si>
  <si>
    <t xml:space="preserve">TORNILLO DE  BLOQUEO 3.5*36mm ACERO </t>
  </si>
  <si>
    <t xml:space="preserve">TORNILLO DE  BLOQUEO 3.5*38mm ACERO </t>
  </si>
  <si>
    <t xml:space="preserve">TORNILLO DE  BLOQUEO 3.5*40mm ACERO </t>
  </si>
  <si>
    <t xml:space="preserve">TORNILLO DE  BLOQUEO 3.5*42mm ACERO </t>
  </si>
  <si>
    <t xml:space="preserve">TORNILLO DE  BLOQUEO 3.5*44mm ACERO </t>
  </si>
  <si>
    <t xml:space="preserve">TORNILLO DE  BLOQUEO 3.5*46mm ACERO </t>
  </si>
  <si>
    <t xml:space="preserve">TORNILLO DE  BLOQUEO 3.5*48mm ACERO </t>
  </si>
  <si>
    <t xml:space="preserve">TORNILLO DE  BLOQUEO 3.5*50mm ACERO </t>
  </si>
  <si>
    <t xml:space="preserve">TORNILLO DE  BLOQUEO 3.5*52mm ACERO </t>
  </si>
  <si>
    <t xml:space="preserve">TORNILLO DE  BLOQUEO 3.5*54mm ACERO </t>
  </si>
  <si>
    <t xml:space="preserve">TORNILLO DE  BLOQUEO 3.5*56mm ACERO </t>
  </si>
  <si>
    <t xml:space="preserve">TORNILLO DE  BLOQUEO 3.5*58mm ACERO </t>
  </si>
  <si>
    <t xml:space="preserve">TORNILLO DE  BLOQUEO 3.5*60mm ACERO </t>
  </si>
  <si>
    <t xml:space="preserve">TORNILLO ESPONJOSO 4.0*20mm  ACERO </t>
  </si>
  <si>
    <t xml:space="preserve">TORNILLO ESPONJOSO 4.0*26mm  ACERO </t>
  </si>
  <si>
    <t xml:space="preserve">TORNILLO ESPONJOSO 4.0*30mm  ACERO </t>
  </si>
  <si>
    <t>TORNILLO ESPONJOSO 3.5*50mm ACERO</t>
  </si>
  <si>
    <t>201023219</t>
  </si>
  <si>
    <t>102.264</t>
  </si>
  <si>
    <t xml:space="preserve">TORNILLO CORTICAL 3.5*64mm ACERO </t>
  </si>
  <si>
    <t>105595.318L</t>
  </si>
  <si>
    <t>220343913</t>
  </si>
  <si>
    <t>REGISTRO DE NOTA DE ENTREGA</t>
  </si>
  <si>
    <t>Código: R-ORT-02</t>
  </si>
  <si>
    <t>VERSION: 01</t>
  </si>
  <si>
    <t>ANEXO AL PROCEDIMIENTO DE DESPACHO</t>
  </si>
  <si>
    <t>Fecha de elaboración:</t>
  </si>
  <si>
    <t xml:space="preserve">Vigente hasta: </t>
  </si>
  <si>
    <t>CLIENTE 1</t>
  </si>
  <si>
    <t>INSTITUCION/CLINICA/HOSPITAL</t>
  </si>
  <si>
    <t>CLINICA SANTA GEMA</t>
  </si>
  <si>
    <t>NOTA</t>
  </si>
  <si>
    <t>INQ</t>
  </si>
  <si>
    <t>GUAYAQUIL</t>
  </si>
  <si>
    <t>VENTA -CIRUGÍA</t>
  </si>
  <si>
    <t>12MD</t>
  </si>
  <si>
    <t>DR. PARRALES</t>
  </si>
  <si>
    <t xml:space="preserve">TIPO DE SEGURO </t>
  </si>
  <si>
    <t xml:space="preserve">IDENTIFICACION DEL PACIENTE </t>
  </si>
  <si>
    <t>2306000691</t>
  </si>
  <si>
    <t>SF-102.239</t>
  </si>
  <si>
    <t>2306000690</t>
  </si>
  <si>
    <t>2306000699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</si>
</sst>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$&quot;* #,##0.00_ ;_ &quot;$&quot;* \-#,##0.00_ ;_ &quot;$&quot;* &quot;-&quot;??_ ;_ @_ "/>
    <numFmt numFmtId="164" formatCode="&quot;$&quot;#,##0.00"/>
    <numFmt numFmtId="165" formatCode="[$-F800]dddd\,\ mmmm\ dd\,\ yyyy"/>
    <numFmt numFmtId="166" formatCode="[$-C0A]d\ &quot;de&quot;\ mmmm\ &quot;de&quot;\ yy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68">
    <xf numFmtId="0" fontId="0" fillId="0" borderId="0" xfId="0"/>
    <xf numFmtId="0" fontId="3" fillId="0" borderId="0" xfId="0" applyFont="1"/>
    <xf numFmtId="44" fontId="3" fillId="0" borderId="0" xfId="1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5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3" fillId="0" borderId="0" xfId="2" applyFont="1" applyAlignment="1">
      <alignment horizontal="left"/>
    </xf>
    <xf numFmtId="0" fontId="3" fillId="0" borderId="0" xfId="2" applyFont="1" applyAlignment="1">
      <alignment wrapText="1"/>
    </xf>
    <xf numFmtId="0" fontId="3" fillId="0" borderId="0" xfId="2" applyFont="1"/>
    <xf numFmtId="0" fontId="10" fillId="0" borderId="0" xfId="0" applyFont="1" applyAlignment="1">
      <alignment horizontal="center" vertical="center" wrapText="1"/>
    </xf>
    <xf numFmtId="0" fontId="11" fillId="0" borderId="0" xfId="2" applyFont="1"/>
    <xf numFmtId="164" fontId="3" fillId="0" borderId="1" xfId="0" applyNumberFormat="1" applyFont="1" applyBorder="1"/>
    <xf numFmtId="164" fontId="3" fillId="0" borderId="1" xfId="1" applyNumberFormat="1" applyFont="1" applyBorder="1" applyAlignment="1"/>
    <xf numFmtId="164" fontId="5" fillId="0" borderId="0" xfId="2" applyNumberFormat="1" applyFont="1" applyAlignment="1">
      <alignment wrapText="1"/>
    </xf>
    <xf numFmtId="164" fontId="5" fillId="0" borderId="1" xfId="1" applyNumberFormat="1" applyFont="1" applyBorder="1" applyAlignment="1"/>
    <xf numFmtId="1" fontId="4" fillId="2" borderId="1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horizontal="center"/>
    </xf>
    <xf numFmtId="0" fontId="3" fillId="0" borderId="3" xfId="0" applyFont="1" applyBorder="1"/>
    <xf numFmtId="0" fontId="9" fillId="0" borderId="0" xfId="0" applyFont="1"/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49" fontId="3" fillId="6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49" fontId="4" fillId="0" borderId="0" xfId="0" applyNumberFormat="1" applyFont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wrapText="1"/>
      <protection locked="0"/>
    </xf>
    <xf numFmtId="49" fontId="0" fillId="0" borderId="5" xfId="0" applyNumberFormat="1" applyBorder="1" applyProtection="1">
      <protection locked="0"/>
    </xf>
    <xf numFmtId="0" fontId="0" fillId="0" borderId="6" xfId="0" applyBorder="1" applyAlignment="1" applyProtection="1">
      <alignment horizontal="center"/>
      <protection locked="0"/>
    </xf>
    <xf numFmtId="49" fontId="0" fillId="0" borderId="8" xfId="0" applyNumberFormat="1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vertical="center" wrapText="1"/>
      <protection locked="0"/>
    </xf>
    <xf numFmtId="14" fontId="14" fillId="0" borderId="1" xfId="0" applyNumberFormat="1" applyFont="1" applyBorder="1" applyAlignment="1" applyProtection="1">
      <alignment vertical="center" wrapText="1"/>
      <protection locked="0"/>
    </xf>
    <xf numFmtId="49" fontId="7" fillId="0" borderId="9" xfId="2" applyNumberFormat="1" applyFont="1" applyBorder="1" applyProtection="1">
      <protection locked="0"/>
    </xf>
    <xf numFmtId="0" fontId="7" fillId="0" borderId="10" xfId="2" applyFont="1" applyBorder="1" applyProtection="1">
      <protection locked="0"/>
    </xf>
    <xf numFmtId="49" fontId="7" fillId="0" borderId="0" xfId="2" applyNumberFormat="1" applyFont="1" applyProtection="1">
      <protection locked="0"/>
    </xf>
    <xf numFmtId="0" fontId="7" fillId="0" borderId="0" xfId="2" applyFont="1" applyProtection="1">
      <protection locked="0"/>
    </xf>
    <xf numFmtId="49" fontId="15" fillId="3" borderId="0" xfId="0" applyNumberFormat="1" applyFont="1" applyFill="1" applyAlignment="1" applyProtection="1">
      <alignment vertical="center"/>
      <protection locked="0"/>
    </xf>
    <xf numFmtId="0" fontId="15" fillId="3" borderId="0" xfId="0" applyFont="1" applyFill="1" applyAlignment="1" applyProtection="1">
      <alignment vertical="center"/>
      <protection locked="0"/>
    </xf>
    <xf numFmtId="166" fontId="16" fillId="0" borderId="1" xfId="0" applyNumberFormat="1" applyFont="1" applyBorder="1" applyAlignment="1" applyProtection="1">
      <alignment horizontal="left" vertical="center"/>
      <protection locked="0"/>
    </xf>
    <xf numFmtId="0" fontId="17" fillId="2" borderId="1" xfId="0" applyFont="1" applyFill="1" applyBorder="1" applyAlignment="1" applyProtection="1">
      <alignment horizontal="center" vertical="center"/>
      <protection locked="0"/>
    </xf>
    <xf numFmtId="49" fontId="16" fillId="0" borderId="0" xfId="0" applyNumberFormat="1" applyFont="1" applyAlignment="1" applyProtection="1">
      <alignment horizontal="left"/>
      <protection locked="0"/>
    </xf>
    <xf numFmtId="0" fontId="16" fillId="0" borderId="0" xfId="0" applyFont="1" applyAlignment="1" applyProtection="1">
      <alignment horizontal="left"/>
      <protection locked="0"/>
    </xf>
    <xf numFmtId="0" fontId="16" fillId="0" borderId="1" xfId="0" applyFont="1" applyBorder="1" applyAlignment="1" applyProtection="1">
      <alignment vertical="center" wrapText="1"/>
      <protection locked="0"/>
    </xf>
    <xf numFmtId="0" fontId="15" fillId="3" borderId="0" xfId="0" applyFont="1" applyFill="1" applyAlignment="1" applyProtection="1">
      <alignment vertical="center" wrapText="1"/>
      <protection locked="0"/>
    </xf>
    <xf numFmtId="49" fontId="16" fillId="0" borderId="1" xfId="0" applyNumberFormat="1" applyFont="1" applyBorder="1" applyAlignment="1" applyProtection="1">
      <alignment horizontal="left" vertical="center"/>
      <protection locked="0"/>
    </xf>
    <xf numFmtId="0" fontId="16" fillId="0" borderId="1" xfId="0" applyFont="1" applyBorder="1" applyAlignment="1" applyProtection="1">
      <alignment vertical="center"/>
      <protection locked="0"/>
    </xf>
    <xf numFmtId="49" fontId="16" fillId="2" borderId="1" xfId="0" applyNumberFormat="1" applyFont="1" applyFill="1" applyBorder="1" applyAlignment="1" applyProtection="1">
      <alignment horizontal="left" vertical="center"/>
      <protection locked="0"/>
    </xf>
    <xf numFmtId="165" fontId="16" fillId="0" borderId="1" xfId="0" applyNumberFormat="1" applyFont="1" applyBorder="1" applyAlignment="1" applyProtection="1">
      <alignment horizontal="left" vertical="center"/>
      <protection locked="0"/>
    </xf>
    <xf numFmtId="20" fontId="16" fillId="0" borderId="1" xfId="0" applyNumberFormat="1" applyFont="1" applyBorder="1" applyAlignment="1" applyProtection="1">
      <alignment vertical="center"/>
      <protection locked="0"/>
    </xf>
    <xf numFmtId="0" fontId="16" fillId="0" borderId="0" xfId="0" applyFont="1" applyAlignment="1" applyProtection="1">
      <alignment vertical="center"/>
      <protection locked="0"/>
    </xf>
    <xf numFmtId="0" fontId="16" fillId="0" borderId="0" xfId="0" applyFont="1" applyAlignment="1" applyProtection="1">
      <alignment horizontal="left" vertical="center"/>
      <protection locked="0"/>
    </xf>
    <xf numFmtId="49" fontId="17" fillId="0" borderId="1" xfId="0" applyNumberFormat="1" applyFont="1" applyBorder="1" applyAlignment="1" applyProtection="1">
      <alignment horizontal="left" vertical="center"/>
      <protection locked="0"/>
    </xf>
    <xf numFmtId="0" fontId="18" fillId="0" borderId="0" xfId="0" applyFont="1" applyAlignment="1" applyProtection="1">
      <alignment vertic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13" fillId="2" borderId="1" xfId="0" applyFont="1" applyFill="1" applyBorder="1" applyAlignment="1" applyProtection="1">
      <alignment horizontal="left" vertical="center"/>
      <protection locked="0"/>
    </xf>
    <xf numFmtId="0" fontId="13" fillId="0" borderId="7" xfId="0" applyFont="1" applyBorder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 vertical="center"/>
      <protection locked="0"/>
    </xf>
    <xf numFmtId="0" fontId="15" fillId="3" borderId="2" xfId="0" applyFont="1" applyFill="1" applyBorder="1" applyAlignment="1" applyProtection="1">
      <alignment horizontal="left" vertical="center"/>
      <protection locked="0"/>
    </xf>
  </cellXfs>
  <cellStyles count="3">
    <cellStyle name="Moneda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243941</xdr:colOff>
      <xdr:row>1</xdr:row>
      <xdr:rowOff>136851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F0DA7A27-8867-49B9-8FD5-41B597B85B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243941" y="384501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110"/>
  <sheetViews>
    <sheetView showGridLines="0" tabSelected="1" topLeftCell="A76" zoomScale="63" zoomScaleNormal="63" workbookViewId="0">
      <selection activeCell="A84" sqref="A84"/>
    </sheetView>
  </sheetViews>
  <sheetFormatPr baseColWidth="10" defaultColWidth="11.26953125" defaultRowHeight="20.149999999999999" customHeight="1" x14ac:dyDescent="0.35"/>
  <cols>
    <col min="1" max="1" width="23.1796875" style="1" bestFit="1" customWidth="1"/>
    <col min="2" max="2" width="21" style="1" customWidth="1"/>
    <col min="3" max="3" width="56.26953125" style="1" customWidth="1"/>
    <col min="4" max="4" width="22.7265625" style="2" bestFit="1" customWidth="1"/>
    <col min="5" max="5" width="19.26953125" style="2" bestFit="1" customWidth="1"/>
    <col min="6" max="6" width="14.81640625" style="2" bestFit="1" customWidth="1"/>
    <col min="7" max="7" width="14.26953125" style="1" customWidth="1"/>
    <col min="8" max="8" width="11.26953125" style="1"/>
    <col min="9" max="9" width="12.453125" style="1" customWidth="1"/>
    <col min="10" max="10" width="12.81640625" style="1" bestFit="1" customWidth="1"/>
    <col min="11" max="11" width="13.54296875" style="1" customWidth="1"/>
    <col min="12" max="16384" width="11.26953125" style="1"/>
  </cols>
  <sheetData>
    <row r="1" spans="1:6" ht="20.149999999999999" customHeight="1" x14ac:dyDescent="0.35">
      <c r="A1" s="32"/>
      <c r="B1" s="33"/>
      <c r="C1" s="34"/>
      <c r="D1" s="34"/>
      <c r="E1" s="34"/>
    </row>
    <row r="2" spans="1:6" ht="20.149999999999999" customHeight="1" x14ac:dyDescent="0.35">
      <c r="A2" s="35"/>
      <c r="B2" s="36"/>
      <c r="C2" s="63" t="s">
        <v>195</v>
      </c>
      <c r="D2" s="64" t="s">
        <v>196</v>
      </c>
      <c r="E2" s="64"/>
    </row>
    <row r="3" spans="1:6" ht="20.149999999999999" customHeight="1" x14ac:dyDescent="0.35">
      <c r="A3" s="37"/>
      <c r="B3" s="38"/>
      <c r="C3" s="63"/>
      <c r="D3" s="39" t="s">
        <v>197</v>
      </c>
      <c r="E3" s="39"/>
    </row>
    <row r="4" spans="1:6" ht="20.149999999999999" customHeight="1" x14ac:dyDescent="0.35">
      <c r="A4" s="37"/>
      <c r="B4" s="38"/>
      <c r="C4" s="65" t="s">
        <v>198</v>
      </c>
      <c r="D4" s="39" t="s">
        <v>199</v>
      </c>
      <c r="E4" s="40">
        <v>44979</v>
      </c>
    </row>
    <row r="5" spans="1:6" ht="20.149999999999999" customHeight="1" x14ac:dyDescent="0.4">
      <c r="A5" s="41"/>
      <c r="B5" s="42"/>
      <c r="C5" s="65"/>
      <c r="D5" s="39" t="s">
        <v>200</v>
      </c>
      <c r="E5" s="40">
        <v>46075</v>
      </c>
    </row>
    <row r="6" spans="1:6" ht="20.149999999999999" customHeight="1" x14ac:dyDescent="0.4">
      <c r="A6" s="43"/>
      <c r="B6" s="44"/>
      <c r="C6" s="44"/>
      <c r="D6" s="44"/>
      <c r="E6" s="44"/>
    </row>
    <row r="7" spans="1:6" ht="20.149999999999999" customHeight="1" x14ac:dyDescent="0.35">
      <c r="A7" s="45" t="s">
        <v>1</v>
      </c>
      <c r="B7" s="46"/>
      <c r="C7" s="47">
        <f ca="1">NOW()</f>
        <v>45391.696340625</v>
      </c>
      <c r="D7" s="46" t="s">
        <v>2</v>
      </c>
      <c r="E7" s="48">
        <v>20230400391</v>
      </c>
    </row>
    <row r="8" spans="1:6" ht="20.149999999999999" customHeight="1" x14ac:dyDescent="0.35">
      <c r="A8" s="49"/>
      <c r="B8" s="50"/>
      <c r="C8" s="50"/>
      <c r="D8" s="50"/>
      <c r="E8" s="50"/>
    </row>
    <row r="9" spans="1:6" ht="20.149999999999999" customHeight="1" x14ac:dyDescent="0.35">
      <c r="A9" s="45" t="s">
        <v>3</v>
      </c>
      <c r="B9" s="46"/>
      <c r="C9" s="51" t="s">
        <v>201</v>
      </c>
      <c r="D9" s="52" t="s">
        <v>4</v>
      </c>
      <c r="E9" s="53"/>
    </row>
    <row r="10" spans="1:6" ht="20.149999999999999" customHeight="1" x14ac:dyDescent="0.35">
      <c r="A10" s="49"/>
      <c r="B10" s="50"/>
      <c r="C10" s="50"/>
      <c r="D10" s="50"/>
      <c r="E10" s="50"/>
    </row>
    <row r="11" spans="1:6" ht="20.149999999999999" customHeight="1" x14ac:dyDescent="0.35">
      <c r="A11" s="66" t="s">
        <v>202</v>
      </c>
      <c r="B11" s="67"/>
      <c r="C11" s="54" t="s">
        <v>203</v>
      </c>
      <c r="D11" s="52" t="s">
        <v>204</v>
      </c>
      <c r="E11" s="55" t="s">
        <v>205</v>
      </c>
    </row>
    <row r="12" spans="1:6" ht="20.149999999999999" customHeight="1" x14ac:dyDescent="0.35">
      <c r="A12" s="49"/>
      <c r="B12" s="50"/>
      <c r="C12" s="50"/>
      <c r="D12" s="50"/>
      <c r="E12" s="50"/>
    </row>
    <row r="13" spans="1:6" ht="20.149999999999999" customHeight="1" x14ac:dyDescent="0.35">
      <c r="A13" s="45" t="s">
        <v>5</v>
      </c>
      <c r="B13" s="46"/>
      <c r="C13" s="51" t="s">
        <v>206</v>
      </c>
      <c r="D13" s="52" t="s">
        <v>6</v>
      </c>
      <c r="E13" s="54" t="s">
        <v>207</v>
      </c>
    </row>
    <row r="14" spans="1:6" ht="20.149999999999999" customHeight="1" x14ac:dyDescent="0.35">
      <c r="A14" s="49"/>
      <c r="B14" s="50"/>
      <c r="C14" s="50"/>
      <c r="D14" s="50"/>
      <c r="E14" s="50"/>
    </row>
    <row r="15" spans="1:6" ht="20.149999999999999" customHeight="1" x14ac:dyDescent="0.35">
      <c r="A15" s="45" t="s">
        <v>7</v>
      </c>
      <c r="B15" s="46"/>
      <c r="C15" s="56">
        <v>45030</v>
      </c>
      <c r="D15" s="52" t="s">
        <v>8</v>
      </c>
      <c r="E15" s="57" t="s">
        <v>208</v>
      </c>
    </row>
    <row r="16" spans="1:6" s="25" customFormat="1" ht="24" customHeight="1" x14ac:dyDescent="0.35">
      <c r="A16" s="49"/>
      <c r="B16" s="50"/>
      <c r="C16" s="50"/>
      <c r="D16" s="50"/>
      <c r="E16" s="50"/>
      <c r="F16" s="14"/>
    </row>
    <row r="17" spans="1:15" s="25" customFormat="1" ht="15.5" x14ac:dyDescent="0.3">
      <c r="A17" s="45" t="s">
        <v>9</v>
      </c>
      <c r="B17" s="46"/>
      <c r="C17" s="54" t="s">
        <v>209</v>
      </c>
      <c r="D17" s="58"/>
      <c r="E17" s="59"/>
      <c r="F17" s="14"/>
    </row>
    <row r="18" spans="1:15" s="25" customFormat="1" ht="23" x14ac:dyDescent="0.5">
      <c r="A18" s="49"/>
      <c r="B18" s="50"/>
      <c r="C18" s="50"/>
      <c r="D18" s="50"/>
      <c r="E18" s="50"/>
      <c r="F18" s="15"/>
    </row>
    <row r="19" spans="1:15" s="25" customFormat="1" ht="23" x14ac:dyDescent="0.5">
      <c r="A19" s="45" t="s">
        <v>10</v>
      </c>
      <c r="B19" s="46"/>
      <c r="C19" s="54"/>
      <c r="D19" s="52" t="s">
        <v>210</v>
      </c>
      <c r="E19" s="57"/>
      <c r="F19" s="15"/>
      <c r="G19" s="9"/>
      <c r="H19" s="9"/>
      <c r="I19" s="4"/>
    </row>
    <row r="20" spans="1:15" s="4" customFormat="1" ht="20.149999999999999" customHeight="1" x14ac:dyDescent="0.35">
      <c r="A20" s="49"/>
      <c r="B20" s="50"/>
      <c r="C20" s="50"/>
      <c r="D20" s="50"/>
      <c r="E20" s="50"/>
      <c r="G20" s="9"/>
      <c r="H20" s="9"/>
    </row>
    <row r="21" spans="1:15" s="4" customFormat="1" ht="20.149999999999999" customHeight="1" x14ac:dyDescent="0.35">
      <c r="A21" s="45" t="s">
        <v>211</v>
      </c>
      <c r="B21" s="46"/>
      <c r="C21" s="60"/>
      <c r="D21" s="61"/>
      <c r="E21" s="62"/>
      <c r="G21" s="9"/>
      <c r="H21" s="9"/>
    </row>
    <row r="22" spans="1:15" s="4" customFormat="1" ht="20.149999999999999" customHeight="1" x14ac:dyDescent="0.35">
      <c r="G22" s="10"/>
      <c r="H22" s="10"/>
    </row>
    <row r="23" spans="1:15" s="4" customFormat="1" ht="30" customHeight="1" x14ac:dyDescent="0.35">
      <c r="A23" s="5" t="s">
        <v>11</v>
      </c>
      <c r="B23" s="5" t="s">
        <v>13</v>
      </c>
      <c r="C23" s="5" t="s">
        <v>12</v>
      </c>
      <c r="D23" s="5" t="s">
        <v>0</v>
      </c>
      <c r="E23" s="5" t="s">
        <v>21</v>
      </c>
      <c r="F23" s="6" t="s">
        <v>14</v>
      </c>
      <c r="G23" s="6" t="s">
        <v>15</v>
      </c>
      <c r="N23" s="10"/>
      <c r="O23" s="10"/>
    </row>
    <row r="24" spans="1:15" ht="20.149999999999999" customHeight="1" x14ac:dyDescent="0.35">
      <c r="A24" s="26" t="s">
        <v>34</v>
      </c>
      <c r="B24" s="26" t="s">
        <v>35</v>
      </c>
      <c r="C24" s="27" t="s">
        <v>139</v>
      </c>
      <c r="D24" s="20">
        <v>6</v>
      </c>
      <c r="E24" s="7"/>
      <c r="F24" s="16"/>
      <c r="G24" s="16">
        <f t="shared" ref="G24:G90" si="0">+D24*F24</f>
        <v>0</v>
      </c>
    </row>
    <row r="25" spans="1:15" ht="20.149999999999999" customHeight="1" x14ac:dyDescent="0.35">
      <c r="A25" s="28" t="s">
        <v>36</v>
      </c>
      <c r="B25" s="28" t="s">
        <v>37</v>
      </c>
      <c r="C25" s="29" t="s">
        <v>140</v>
      </c>
      <c r="D25" s="20">
        <v>6</v>
      </c>
      <c r="E25" s="7"/>
      <c r="F25" s="16"/>
      <c r="G25" s="16">
        <f t="shared" si="0"/>
        <v>0</v>
      </c>
    </row>
    <row r="26" spans="1:15" ht="20.149999999999999" customHeight="1" x14ac:dyDescent="0.35">
      <c r="A26" s="26" t="s">
        <v>38</v>
      </c>
      <c r="B26" s="26" t="s">
        <v>194</v>
      </c>
      <c r="C26" s="27" t="s">
        <v>141</v>
      </c>
      <c r="D26" s="20">
        <v>6</v>
      </c>
      <c r="E26" s="7"/>
      <c r="F26" s="16"/>
      <c r="G26" s="16">
        <f t="shared" si="0"/>
        <v>0</v>
      </c>
    </row>
    <row r="27" spans="1:15" ht="20.149999999999999" customHeight="1" x14ac:dyDescent="0.35">
      <c r="A27" s="28" t="s">
        <v>39</v>
      </c>
      <c r="B27" s="7">
        <v>221052309</v>
      </c>
      <c r="C27" s="29" t="s">
        <v>142</v>
      </c>
      <c r="D27" s="20">
        <v>6</v>
      </c>
      <c r="E27" s="7"/>
      <c r="F27" s="16"/>
      <c r="G27" s="16"/>
    </row>
    <row r="28" spans="1:15" ht="20.149999999999999" customHeight="1" x14ac:dyDescent="0.35">
      <c r="A28" s="26" t="s">
        <v>40</v>
      </c>
      <c r="B28" s="26" t="s">
        <v>41</v>
      </c>
      <c r="C28" s="27" t="s">
        <v>143</v>
      </c>
      <c r="D28" s="20">
        <v>6</v>
      </c>
      <c r="E28" s="7"/>
      <c r="F28" s="16"/>
      <c r="G28" s="16">
        <f t="shared" si="0"/>
        <v>0</v>
      </c>
    </row>
    <row r="29" spans="1:15" ht="20.149999999999999" customHeight="1" x14ac:dyDescent="0.35">
      <c r="A29" s="28" t="s">
        <v>42</v>
      </c>
      <c r="B29" s="28" t="s">
        <v>43</v>
      </c>
      <c r="C29" s="29" t="s">
        <v>144</v>
      </c>
      <c r="D29" s="20">
        <v>6</v>
      </c>
      <c r="E29" s="7"/>
      <c r="F29" s="16"/>
      <c r="G29" s="16">
        <f t="shared" si="0"/>
        <v>0</v>
      </c>
    </row>
    <row r="30" spans="1:15" ht="20.149999999999999" customHeight="1" x14ac:dyDescent="0.35">
      <c r="A30" s="26" t="s">
        <v>44</v>
      </c>
      <c r="B30" s="26" t="s">
        <v>45</v>
      </c>
      <c r="C30" s="27" t="s">
        <v>145</v>
      </c>
      <c r="D30" s="20">
        <v>6</v>
      </c>
      <c r="E30" s="7"/>
      <c r="F30" s="16"/>
      <c r="G30" s="16">
        <f t="shared" si="0"/>
        <v>0</v>
      </c>
    </row>
    <row r="31" spans="1:15" ht="20.149999999999999" customHeight="1" x14ac:dyDescent="0.35">
      <c r="A31" s="28" t="s">
        <v>46</v>
      </c>
      <c r="B31" s="28">
        <v>210936085</v>
      </c>
      <c r="C31" s="29" t="s">
        <v>146</v>
      </c>
      <c r="D31" s="20">
        <v>5</v>
      </c>
      <c r="E31" s="7"/>
      <c r="F31" s="16"/>
      <c r="G31" s="16">
        <f t="shared" si="0"/>
        <v>0</v>
      </c>
    </row>
    <row r="32" spans="1:15" ht="20.149999999999999" customHeight="1" x14ac:dyDescent="0.35">
      <c r="A32" s="28" t="s">
        <v>46</v>
      </c>
      <c r="B32" s="28" t="s">
        <v>215</v>
      </c>
      <c r="C32" s="29" t="s">
        <v>146</v>
      </c>
      <c r="D32" s="20">
        <v>1</v>
      </c>
      <c r="E32" s="7"/>
      <c r="F32" s="16"/>
      <c r="G32" s="16">
        <f t="shared" si="0"/>
        <v>0</v>
      </c>
    </row>
    <row r="33" spans="1:8" ht="20.149999999999999" customHeight="1" x14ac:dyDescent="0.35">
      <c r="A33" s="30" t="s">
        <v>47</v>
      </c>
      <c r="B33" s="30" t="s">
        <v>48</v>
      </c>
      <c r="C33" s="27" t="s">
        <v>147</v>
      </c>
      <c r="D33" s="20">
        <v>6</v>
      </c>
      <c r="E33" s="7"/>
      <c r="F33" s="16"/>
      <c r="G33" s="16">
        <f t="shared" si="0"/>
        <v>0</v>
      </c>
      <c r="H33" s="28"/>
    </row>
    <row r="34" spans="1:8" ht="20.149999999999999" customHeight="1" x14ac:dyDescent="0.35">
      <c r="A34" s="28" t="s">
        <v>49</v>
      </c>
      <c r="B34" s="28">
        <v>201225757</v>
      </c>
      <c r="C34" s="29" t="s">
        <v>148</v>
      </c>
      <c r="D34" s="20">
        <v>6</v>
      </c>
      <c r="E34" s="7"/>
      <c r="F34" s="16"/>
      <c r="G34" s="16">
        <f t="shared" si="0"/>
        <v>0</v>
      </c>
    </row>
    <row r="35" spans="1:8" ht="20.149999999999999" customHeight="1" x14ac:dyDescent="0.35">
      <c r="A35" s="26" t="s">
        <v>50</v>
      </c>
      <c r="B35" s="26">
        <v>201225758</v>
      </c>
      <c r="C35" s="27" t="s">
        <v>149</v>
      </c>
      <c r="D35" s="20">
        <v>6</v>
      </c>
      <c r="E35" s="7"/>
      <c r="F35" s="16"/>
      <c r="G35" s="16">
        <f t="shared" si="0"/>
        <v>0</v>
      </c>
    </row>
    <row r="36" spans="1:8" ht="20.149999999999999" customHeight="1" x14ac:dyDescent="0.35">
      <c r="A36" s="28" t="s">
        <v>51</v>
      </c>
      <c r="B36" s="28">
        <v>210330220</v>
      </c>
      <c r="C36" s="29" t="s">
        <v>150</v>
      </c>
      <c r="D36" s="20">
        <v>6</v>
      </c>
      <c r="E36" s="7"/>
      <c r="F36" s="16"/>
      <c r="G36" s="16">
        <f t="shared" si="0"/>
        <v>0</v>
      </c>
    </row>
    <row r="37" spans="1:8" ht="20.149999999999999" customHeight="1" x14ac:dyDescent="0.35">
      <c r="A37" s="26" t="s">
        <v>52</v>
      </c>
      <c r="B37" s="26" t="s">
        <v>53</v>
      </c>
      <c r="C37" s="27" t="s">
        <v>151</v>
      </c>
      <c r="D37" s="20">
        <v>6</v>
      </c>
      <c r="E37" s="7"/>
      <c r="F37" s="16"/>
      <c r="G37" s="16">
        <f t="shared" si="0"/>
        <v>0</v>
      </c>
    </row>
    <row r="38" spans="1:8" ht="20.149999999999999" customHeight="1" x14ac:dyDescent="0.35">
      <c r="A38" s="28" t="s">
        <v>54</v>
      </c>
      <c r="B38" s="28">
        <v>210733737</v>
      </c>
      <c r="C38" s="29" t="s">
        <v>152</v>
      </c>
      <c r="D38" s="20">
        <v>6</v>
      </c>
      <c r="E38" s="7"/>
      <c r="F38" s="16"/>
      <c r="G38" s="16">
        <f t="shared" si="0"/>
        <v>0</v>
      </c>
    </row>
    <row r="39" spans="1:8" ht="20.149999999999999" customHeight="1" x14ac:dyDescent="0.35">
      <c r="A39" s="26" t="s">
        <v>55</v>
      </c>
      <c r="B39" s="26" t="s">
        <v>56</v>
      </c>
      <c r="C39" s="27" t="s">
        <v>153</v>
      </c>
      <c r="D39" s="20">
        <v>6</v>
      </c>
      <c r="E39" s="7"/>
      <c r="F39" s="16"/>
      <c r="G39" s="16">
        <f t="shared" si="0"/>
        <v>0</v>
      </c>
    </row>
    <row r="40" spans="1:8" ht="20.149999999999999" customHeight="1" x14ac:dyDescent="0.35">
      <c r="A40" s="28" t="s">
        <v>57</v>
      </c>
      <c r="B40" s="28" t="s">
        <v>58</v>
      </c>
      <c r="C40" s="29" t="s">
        <v>154</v>
      </c>
      <c r="D40" s="20">
        <v>6</v>
      </c>
      <c r="E40" s="7"/>
      <c r="F40" s="16"/>
      <c r="G40" s="16">
        <f t="shared" si="0"/>
        <v>0</v>
      </c>
    </row>
    <row r="41" spans="1:8" ht="20.149999999999999" customHeight="1" x14ac:dyDescent="0.35">
      <c r="A41" s="26" t="s">
        <v>59</v>
      </c>
      <c r="B41" s="26" t="s">
        <v>60</v>
      </c>
      <c r="C41" s="27" t="s">
        <v>155</v>
      </c>
      <c r="D41" s="20">
        <v>6</v>
      </c>
      <c r="E41" s="7"/>
      <c r="F41" s="16"/>
      <c r="G41" s="16">
        <f t="shared" si="0"/>
        <v>0</v>
      </c>
    </row>
    <row r="42" spans="1:8" ht="20.149999999999999" customHeight="1" x14ac:dyDescent="0.35">
      <c r="A42" s="28" t="s">
        <v>61</v>
      </c>
      <c r="B42" s="28" t="s">
        <v>62</v>
      </c>
      <c r="C42" s="29" t="s">
        <v>156</v>
      </c>
      <c r="D42" s="20">
        <v>6</v>
      </c>
      <c r="E42" s="7"/>
      <c r="F42" s="16"/>
      <c r="G42" s="16">
        <f t="shared" si="0"/>
        <v>0</v>
      </c>
    </row>
    <row r="43" spans="1:8" ht="20.149999999999999" customHeight="1" x14ac:dyDescent="0.35">
      <c r="A43" s="26" t="s">
        <v>63</v>
      </c>
      <c r="B43" s="26" t="s">
        <v>64</v>
      </c>
      <c r="C43" s="27" t="s">
        <v>157</v>
      </c>
      <c r="D43" s="20">
        <v>6</v>
      </c>
      <c r="E43" s="7"/>
      <c r="F43" s="16"/>
      <c r="G43" s="16">
        <f t="shared" si="0"/>
        <v>0</v>
      </c>
    </row>
    <row r="44" spans="1:8" ht="20.149999999999999" customHeight="1" x14ac:dyDescent="0.35">
      <c r="A44" s="28" t="s">
        <v>65</v>
      </c>
      <c r="B44" s="28" t="s">
        <v>66</v>
      </c>
      <c r="C44" s="29" t="s">
        <v>158</v>
      </c>
      <c r="D44" s="20">
        <v>6</v>
      </c>
      <c r="E44" s="7"/>
      <c r="F44" s="16"/>
      <c r="G44" s="16">
        <f t="shared" si="0"/>
        <v>0</v>
      </c>
    </row>
    <row r="45" spans="1:8" ht="20.149999999999999" customHeight="1" x14ac:dyDescent="0.35">
      <c r="A45" s="26" t="s">
        <v>67</v>
      </c>
      <c r="B45" s="26" t="s">
        <v>68</v>
      </c>
      <c r="C45" s="27" t="s">
        <v>159</v>
      </c>
      <c r="D45" s="20">
        <v>6</v>
      </c>
      <c r="E45" s="7"/>
      <c r="F45" s="16"/>
      <c r="G45" s="16">
        <f t="shared" si="0"/>
        <v>0</v>
      </c>
    </row>
    <row r="46" spans="1:8" ht="20.149999999999999" customHeight="1" x14ac:dyDescent="0.35">
      <c r="A46" s="28" t="s">
        <v>69</v>
      </c>
      <c r="B46" s="28" t="s">
        <v>70</v>
      </c>
      <c r="C46" s="29" t="s">
        <v>160</v>
      </c>
      <c r="D46" s="20">
        <v>6</v>
      </c>
      <c r="E46" s="7"/>
      <c r="F46" s="16"/>
      <c r="G46" s="16">
        <f t="shared" si="0"/>
        <v>0</v>
      </c>
    </row>
    <row r="47" spans="1:8" ht="20.149999999999999" customHeight="1" x14ac:dyDescent="0.35">
      <c r="A47" s="26" t="s">
        <v>71</v>
      </c>
      <c r="B47" s="26" t="s">
        <v>72</v>
      </c>
      <c r="C47" s="27" t="s">
        <v>136</v>
      </c>
      <c r="D47" s="20">
        <v>6</v>
      </c>
      <c r="E47" s="7"/>
      <c r="F47" s="16"/>
      <c r="G47" s="16">
        <f t="shared" si="0"/>
        <v>0</v>
      </c>
    </row>
    <row r="48" spans="1:8" ht="20.149999999999999" customHeight="1" x14ac:dyDescent="0.35">
      <c r="A48" s="26" t="s">
        <v>126</v>
      </c>
      <c r="B48" s="26" t="s">
        <v>125</v>
      </c>
      <c r="C48" s="27" t="s">
        <v>137</v>
      </c>
      <c r="D48" s="20">
        <v>0</v>
      </c>
      <c r="E48" s="7"/>
      <c r="F48" s="16"/>
      <c r="G48" s="16">
        <f t="shared" si="0"/>
        <v>0</v>
      </c>
    </row>
    <row r="49" spans="1:7" ht="20.149999999999999" customHeight="1" x14ac:dyDescent="0.35">
      <c r="A49" s="28" t="s">
        <v>73</v>
      </c>
      <c r="B49" s="28" t="s">
        <v>74</v>
      </c>
      <c r="C49" s="29" t="s">
        <v>138</v>
      </c>
      <c r="D49" s="20">
        <v>6</v>
      </c>
      <c r="E49" s="7"/>
      <c r="F49" s="16"/>
      <c r="G49" s="16">
        <f t="shared" si="0"/>
        <v>0</v>
      </c>
    </row>
    <row r="50" spans="1:7" ht="20.149999999999999" customHeight="1" x14ac:dyDescent="0.35">
      <c r="A50" s="31" t="s">
        <v>191</v>
      </c>
      <c r="B50" s="31">
        <v>210936631</v>
      </c>
      <c r="C50" s="29" t="s">
        <v>192</v>
      </c>
      <c r="D50" s="20">
        <v>2</v>
      </c>
      <c r="E50" s="7"/>
      <c r="F50" s="16"/>
      <c r="G50" s="16">
        <f t="shared" si="0"/>
        <v>0</v>
      </c>
    </row>
    <row r="51" spans="1:7" ht="20.149999999999999" customHeight="1" x14ac:dyDescent="0.35">
      <c r="A51" s="28"/>
      <c r="B51" s="28"/>
      <c r="C51" s="29"/>
      <c r="D51" s="23">
        <f>SUM(D24:D50)</f>
        <v>146</v>
      </c>
      <c r="E51" s="7"/>
      <c r="F51" s="16"/>
      <c r="G51" s="16"/>
    </row>
    <row r="52" spans="1:7" ht="20.149999999999999" customHeight="1" x14ac:dyDescent="0.35">
      <c r="A52" s="26" t="s">
        <v>75</v>
      </c>
      <c r="B52" s="26" t="s">
        <v>35</v>
      </c>
      <c r="C52" s="27" t="s">
        <v>161</v>
      </c>
      <c r="D52" s="20">
        <v>6</v>
      </c>
      <c r="E52" s="7"/>
      <c r="F52" s="16"/>
      <c r="G52" s="16">
        <f t="shared" si="0"/>
        <v>0</v>
      </c>
    </row>
    <row r="53" spans="1:7" ht="20.149999999999999" customHeight="1" x14ac:dyDescent="0.35">
      <c r="A53" s="28" t="s">
        <v>76</v>
      </c>
      <c r="B53" s="28" t="s">
        <v>77</v>
      </c>
      <c r="C53" s="29" t="s">
        <v>162</v>
      </c>
      <c r="D53" s="20">
        <v>6</v>
      </c>
      <c r="E53" s="7"/>
      <c r="F53" s="16"/>
      <c r="G53" s="16">
        <f t="shared" si="0"/>
        <v>0</v>
      </c>
    </row>
    <row r="54" spans="1:7" ht="20.149999999999999" customHeight="1" x14ac:dyDescent="0.35">
      <c r="A54" s="26" t="s">
        <v>78</v>
      </c>
      <c r="B54" s="26" t="s">
        <v>79</v>
      </c>
      <c r="C54" s="27" t="s">
        <v>163</v>
      </c>
      <c r="D54" s="20">
        <v>6</v>
      </c>
      <c r="E54" s="7"/>
      <c r="F54" s="16"/>
      <c r="G54" s="16">
        <f t="shared" si="0"/>
        <v>0</v>
      </c>
    </row>
    <row r="55" spans="1:7" ht="20.149999999999999" customHeight="1" x14ac:dyDescent="0.35">
      <c r="A55" s="26" t="s">
        <v>80</v>
      </c>
      <c r="B55" s="26" t="s">
        <v>81</v>
      </c>
      <c r="C55" s="27" t="s">
        <v>164</v>
      </c>
      <c r="D55" s="20">
        <v>6</v>
      </c>
      <c r="E55" s="7"/>
      <c r="F55" s="16"/>
      <c r="G55" s="16">
        <f t="shared" si="0"/>
        <v>0</v>
      </c>
    </row>
    <row r="56" spans="1:7" ht="20.149999999999999" customHeight="1" x14ac:dyDescent="0.35">
      <c r="A56" s="28" t="s">
        <v>82</v>
      </c>
      <c r="B56" s="28">
        <v>190805847</v>
      </c>
      <c r="C56" s="29" t="s">
        <v>165</v>
      </c>
      <c r="D56" s="20">
        <v>6</v>
      </c>
      <c r="E56" s="7"/>
      <c r="F56" s="16"/>
      <c r="G56" s="16">
        <f t="shared" si="0"/>
        <v>0</v>
      </c>
    </row>
    <row r="57" spans="1:7" ht="20.149999999999999" customHeight="1" x14ac:dyDescent="0.35">
      <c r="A57" s="26" t="s">
        <v>83</v>
      </c>
      <c r="B57" s="26" t="s">
        <v>84</v>
      </c>
      <c r="C57" s="27" t="s">
        <v>166</v>
      </c>
      <c r="D57" s="20">
        <v>6</v>
      </c>
      <c r="E57" s="7"/>
      <c r="F57" s="16"/>
      <c r="G57" s="16">
        <f t="shared" si="0"/>
        <v>0</v>
      </c>
    </row>
    <row r="58" spans="1:7" ht="20.149999999999999" customHeight="1" x14ac:dyDescent="0.35">
      <c r="A58" s="28" t="s">
        <v>85</v>
      </c>
      <c r="B58" s="28" t="s">
        <v>86</v>
      </c>
      <c r="C58" s="29" t="s">
        <v>167</v>
      </c>
      <c r="D58" s="20">
        <v>6</v>
      </c>
      <c r="E58" s="7"/>
      <c r="F58" s="16"/>
      <c r="G58" s="16">
        <f t="shared" si="0"/>
        <v>0</v>
      </c>
    </row>
    <row r="59" spans="1:7" ht="20.149999999999999" customHeight="1" x14ac:dyDescent="0.35">
      <c r="A59" s="26" t="s">
        <v>87</v>
      </c>
      <c r="B59" s="26" t="s">
        <v>88</v>
      </c>
      <c r="C59" s="27" t="s">
        <v>168</v>
      </c>
      <c r="D59" s="20">
        <v>6</v>
      </c>
      <c r="E59" s="7"/>
      <c r="F59" s="16"/>
      <c r="G59" s="16">
        <f t="shared" si="0"/>
        <v>0</v>
      </c>
    </row>
    <row r="60" spans="1:7" ht="20.149999999999999" customHeight="1" x14ac:dyDescent="0.35">
      <c r="A60" s="28" t="s">
        <v>89</v>
      </c>
      <c r="B60" s="28" t="s">
        <v>90</v>
      </c>
      <c r="C60" s="29" t="s">
        <v>169</v>
      </c>
      <c r="D60" s="20">
        <v>6</v>
      </c>
      <c r="E60" s="7"/>
      <c r="F60" s="16"/>
      <c r="G60" s="16">
        <f t="shared" si="0"/>
        <v>0</v>
      </c>
    </row>
    <row r="61" spans="1:7" ht="20.149999999999999" customHeight="1" x14ac:dyDescent="0.35">
      <c r="A61" s="26" t="s">
        <v>91</v>
      </c>
      <c r="B61" s="26" t="s">
        <v>92</v>
      </c>
      <c r="C61" s="27" t="s">
        <v>170</v>
      </c>
      <c r="D61" s="20">
        <v>3</v>
      </c>
      <c r="E61" s="7"/>
      <c r="F61" s="16"/>
      <c r="G61" s="16">
        <f t="shared" si="0"/>
        <v>0</v>
      </c>
    </row>
    <row r="62" spans="1:7" ht="20.149999999999999" customHeight="1" x14ac:dyDescent="0.35">
      <c r="A62" s="26" t="s">
        <v>91</v>
      </c>
      <c r="B62" s="26">
        <v>2306000688</v>
      </c>
      <c r="C62" s="27" t="s">
        <v>170</v>
      </c>
      <c r="D62" s="20">
        <v>3</v>
      </c>
      <c r="E62" s="7"/>
      <c r="F62" s="16"/>
      <c r="G62" s="16">
        <f t="shared" si="0"/>
        <v>0</v>
      </c>
    </row>
    <row r="63" spans="1:7" ht="20.149999999999999" customHeight="1" x14ac:dyDescent="0.35">
      <c r="A63" s="28" t="s">
        <v>93</v>
      </c>
      <c r="B63" s="28" t="s">
        <v>94</v>
      </c>
      <c r="C63" s="29" t="s">
        <v>171</v>
      </c>
      <c r="D63" s="20">
        <v>6</v>
      </c>
      <c r="E63" s="7"/>
      <c r="F63" s="16"/>
      <c r="G63" s="16">
        <f t="shared" si="0"/>
        <v>0</v>
      </c>
    </row>
    <row r="64" spans="1:7" ht="20.149999999999999" customHeight="1" x14ac:dyDescent="0.35">
      <c r="A64" s="26" t="s">
        <v>95</v>
      </c>
      <c r="B64" s="26" t="s">
        <v>96</v>
      </c>
      <c r="C64" s="27" t="s">
        <v>172</v>
      </c>
      <c r="D64" s="20">
        <v>6</v>
      </c>
      <c r="E64" s="7"/>
      <c r="F64" s="16"/>
      <c r="G64" s="16">
        <f t="shared" si="0"/>
        <v>0</v>
      </c>
    </row>
    <row r="65" spans="1:11" ht="20.149999999999999" customHeight="1" x14ac:dyDescent="0.35">
      <c r="A65" s="28" t="s">
        <v>97</v>
      </c>
      <c r="B65" s="28" t="s">
        <v>98</v>
      </c>
      <c r="C65" s="29" t="s">
        <v>173</v>
      </c>
      <c r="D65" s="20">
        <v>6</v>
      </c>
      <c r="E65" s="7"/>
      <c r="F65" s="16"/>
      <c r="G65" s="16">
        <f t="shared" si="0"/>
        <v>0</v>
      </c>
    </row>
    <row r="66" spans="1:11" ht="20.149999999999999" customHeight="1" x14ac:dyDescent="0.35">
      <c r="A66" s="26" t="s">
        <v>99</v>
      </c>
      <c r="B66" s="26" t="s">
        <v>100</v>
      </c>
      <c r="C66" s="27" t="s">
        <v>174</v>
      </c>
      <c r="D66" s="20">
        <v>5</v>
      </c>
      <c r="E66" s="7"/>
      <c r="F66" s="16"/>
      <c r="G66" s="16">
        <f t="shared" si="0"/>
        <v>0</v>
      </c>
    </row>
    <row r="67" spans="1:11" ht="20.149999999999999" customHeight="1" x14ac:dyDescent="0.35">
      <c r="A67" s="26" t="s">
        <v>213</v>
      </c>
      <c r="B67" s="26" t="s">
        <v>214</v>
      </c>
      <c r="C67" s="27" t="s">
        <v>174</v>
      </c>
      <c r="D67" s="20">
        <v>1</v>
      </c>
      <c r="E67" s="7"/>
      <c r="F67" s="16"/>
      <c r="G67" s="16">
        <f t="shared" si="0"/>
        <v>0</v>
      </c>
    </row>
    <row r="68" spans="1:11" ht="20.149999999999999" customHeight="1" x14ac:dyDescent="0.35">
      <c r="A68" s="28" t="s">
        <v>101</v>
      </c>
      <c r="B68" s="28" t="s">
        <v>212</v>
      </c>
      <c r="C68" s="29" t="s">
        <v>175</v>
      </c>
      <c r="D68" s="20">
        <v>6</v>
      </c>
      <c r="E68" s="7"/>
      <c r="F68" s="16"/>
      <c r="G68" s="16"/>
    </row>
    <row r="69" spans="1:11" ht="20.149999999999999" customHeight="1" x14ac:dyDescent="0.35">
      <c r="A69" s="26" t="s">
        <v>24</v>
      </c>
      <c r="B69" s="26" t="s">
        <v>30</v>
      </c>
      <c r="C69" s="27" t="s">
        <v>176</v>
      </c>
      <c r="D69" s="20">
        <v>6</v>
      </c>
      <c r="E69" s="7"/>
      <c r="F69" s="16"/>
      <c r="G69" s="16">
        <f t="shared" si="0"/>
        <v>0</v>
      </c>
    </row>
    <row r="70" spans="1:11" ht="20.149999999999999" customHeight="1" x14ac:dyDescent="0.35">
      <c r="A70" s="28" t="s">
        <v>25</v>
      </c>
      <c r="B70" s="28" t="s">
        <v>31</v>
      </c>
      <c r="C70" s="29" t="s">
        <v>177</v>
      </c>
      <c r="D70" s="20">
        <v>6</v>
      </c>
      <c r="E70" s="7"/>
      <c r="F70" s="16"/>
      <c r="G70" s="16">
        <f t="shared" si="0"/>
        <v>0</v>
      </c>
      <c r="K70" s="29"/>
    </row>
    <row r="71" spans="1:11" ht="20.149999999999999" customHeight="1" x14ac:dyDescent="0.35">
      <c r="A71" s="26" t="s">
        <v>26</v>
      </c>
      <c r="B71" s="26" t="s">
        <v>32</v>
      </c>
      <c r="C71" s="27" t="s">
        <v>178</v>
      </c>
      <c r="D71" s="20">
        <v>6</v>
      </c>
      <c r="E71" s="7"/>
      <c r="F71" s="16"/>
      <c r="G71" s="16">
        <f t="shared" si="0"/>
        <v>0</v>
      </c>
    </row>
    <row r="72" spans="1:11" ht="20.149999999999999" customHeight="1" x14ac:dyDescent="0.35">
      <c r="A72" s="28" t="s">
        <v>27</v>
      </c>
      <c r="B72" s="28" t="s">
        <v>33</v>
      </c>
      <c r="C72" s="29" t="s">
        <v>179</v>
      </c>
      <c r="D72" s="20">
        <v>6</v>
      </c>
      <c r="E72" s="7"/>
      <c r="F72" s="16"/>
      <c r="G72" s="16">
        <f t="shared" si="0"/>
        <v>0</v>
      </c>
    </row>
    <row r="73" spans="1:11" ht="20.149999999999999" customHeight="1" x14ac:dyDescent="0.35">
      <c r="A73" s="26" t="s">
        <v>28</v>
      </c>
      <c r="B73" s="26" t="s">
        <v>102</v>
      </c>
      <c r="C73" s="27" t="s">
        <v>180</v>
      </c>
      <c r="D73" s="20">
        <v>6</v>
      </c>
      <c r="E73" s="7"/>
      <c r="F73" s="16"/>
      <c r="G73" s="16">
        <f t="shared" si="0"/>
        <v>0</v>
      </c>
    </row>
    <row r="74" spans="1:11" ht="20.149999999999999" customHeight="1" x14ac:dyDescent="0.35">
      <c r="A74" s="28" t="s">
        <v>29</v>
      </c>
      <c r="B74" s="28">
        <v>210937133</v>
      </c>
      <c r="C74" s="29" t="s">
        <v>181</v>
      </c>
      <c r="D74" s="20">
        <v>6</v>
      </c>
      <c r="E74" s="7"/>
      <c r="F74" s="16"/>
      <c r="G74" s="16">
        <f t="shared" si="0"/>
        <v>0</v>
      </c>
    </row>
    <row r="75" spans="1:11" ht="20.149999999999999" customHeight="1" x14ac:dyDescent="0.35">
      <c r="A75" s="26" t="s">
        <v>103</v>
      </c>
      <c r="B75" s="26" t="s">
        <v>104</v>
      </c>
      <c r="C75" s="27" t="s">
        <v>182</v>
      </c>
      <c r="D75" s="20">
        <v>6</v>
      </c>
      <c r="E75" s="7"/>
      <c r="F75" s="16"/>
      <c r="G75" s="16">
        <f t="shared" si="0"/>
        <v>0</v>
      </c>
    </row>
    <row r="76" spans="1:11" ht="20.149999999999999" customHeight="1" x14ac:dyDescent="0.35">
      <c r="A76" s="28" t="s">
        <v>105</v>
      </c>
      <c r="B76" s="28" t="s">
        <v>106</v>
      </c>
      <c r="C76" s="29" t="s">
        <v>183</v>
      </c>
      <c r="D76" s="20">
        <v>6</v>
      </c>
      <c r="E76" s="7"/>
      <c r="F76" s="16"/>
      <c r="G76" s="16">
        <f t="shared" si="0"/>
        <v>0</v>
      </c>
    </row>
    <row r="77" spans="1:11" ht="20.149999999999999" customHeight="1" x14ac:dyDescent="0.35">
      <c r="A77" s="26" t="s">
        <v>107</v>
      </c>
      <c r="B77" s="26" t="s">
        <v>108</v>
      </c>
      <c r="C77" s="27" t="s">
        <v>184</v>
      </c>
      <c r="D77" s="20">
        <v>6</v>
      </c>
      <c r="E77" s="7"/>
      <c r="F77" s="16"/>
      <c r="G77" s="16">
        <f t="shared" si="0"/>
        <v>0</v>
      </c>
    </row>
    <row r="78" spans="1:11" ht="20.149999999999999" customHeight="1" x14ac:dyDescent="0.35">
      <c r="A78" s="28" t="s">
        <v>109</v>
      </c>
      <c r="B78" s="28" t="s">
        <v>110</v>
      </c>
      <c r="C78" s="29" t="s">
        <v>185</v>
      </c>
      <c r="D78" s="20">
        <v>2</v>
      </c>
      <c r="E78" s="7"/>
      <c r="F78" s="16"/>
      <c r="G78" s="16">
        <f t="shared" si="0"/>
        <v>0</v>
      </c>
    </row>
    <row r="79" spans="1:11" ht="20.149999999999999" customHeight="1" x14ac:dyDescent="0.35">
      <c r="A79" s="28"/>
      <c r="B79" s="28"/>
      <c r="C79" s="29"/>
      <c r="D79" s="23">
        <f>SUM(D52:D78)</f>
        <v>146</v>
      </c>
      <c r="E79" s="7"/>
      <c r="F79" s="16"/>
      <c r="G79" s="16"/>
    </row>
    <row r="80" spans="1:11" ht="20.149999999999999" customHeight="1" x14ac:dyDescent="0.35">
      <c r="A80" s="28" t="s">
        <v>111</v>
      </c>
      <c r="B80" s="28" t="s">
        <v>112</v>
      </c>
      <c r="C80" s="29" t="s">
        <v>186</v>
      </c>
      <c r="D80" s="20">
        <v>2</v>
      </c>
      <c r="E80" s="7"/>
      <c r="F80" s="16"/>
      <c r="G80" s="16">
        <f t="shared" si="0"/>
        <v>0</v>
      </c>
    </row>
    <row r="81" spans="1:7" ht="20.149999999999999" customHeight="1" x14ac:dyDescent="0.35">
      <c r="A81" s="26" t="s">
        <v>113</v>
      </c>
      <c r="B81" s="26" t="s">
        <v>114</v>
      </c>
      <c r="C81" s="27" t="s">
        <v>187</v>
      </c>
      <c r="D81" s="20">
        <v>2</v>
      </c>
      <c r="E81" s="7"/>
      <c r="F81" s="16"/>
      <c r="G81" s="16">
        <f t="shared" si="0"/>
        <v>0</v>
      </c>
    </row>
    <row r="82" spans="1:7" ht="20.149999999999999" customHeight="1" x14ac:dyDescent="0.35">
      <c r="A82" s="26" t="s">
        <v>115</v>
      </c>
      <c r="B82" s="26" t="s">
        <v>116</v>
      </c>
      <c r="C82" s="27" t="s">
        <v>188</v>
      </c>
      <c r="D82" s="20">
        <v>2</v>
      </c>
      <c r="E82" s="7"/>
      <c r="F82" s="16"/>
      <c r="G82" s="16">
        <f t="shared" si="0"/>
        <v>0</v>
      </c>
    </row>
    <row r="83" spans="1:7" ht="20.149999999999999" customHeight="1" x14ac:dyDescent="0.35">
      <c r="A83" s="26" t="s">
        <v>117</v>
      </c>
      <c r="B83" s="26" t="s">
        <v>118</v>
      </c>
      <c r="C83" s="27" t="s">
        <v>129</v>
      </c>
      <c r="D83" s="20">
        <v>2</v>
      </c>
      <c r="E83" s="7"/>
      <c r="F83" s="16"/>
      <c r="G83" s="16">
        <f t="shared" si="0"/>
        <v>0</v>
      </c>
    </row>
    <row r="84" spans="1:7" ht="20.149999999999999" customHeight="1" x14ac:dyDescent="0.35">
      <c r="A84" s="28" t="s">
        <v>119</v>
      </c>
      <c r="B84" s="28" t="s">
        <v>120</v>
      </c>
      <c r="C84" s="29" t="s">
        <v>130</v>
      </c>
      <c r="D84" s="20">
        <v>2</v>
      </c>
      <c r="E84" s="7"/>
      <c r="F84" s="16"/>
      <c r="G84" s="16">
        <f t="shared" si="0"/>
        <v>0</v>
      </c>
    </row>
    <row r="85" spans="1:7" ht="20.149999999999999" customHeight="1" x14ac:dyDescent="0.35">
      <c r="A85" s="26" t="s">
        <v>121</v>
      </c>
      <c r="B85" s="26" t="s">
        <v>120</v>
      </c>
      <c r="C85" s="27" t="s">
        <v>131</v>
      </c>
      <c r="D85" s="20">
        <v>2</v>
      </c>
      <c r="E85" s="7"/>
      <c r="F85" s="17"/>
      <c r="G85" s="16">
        <f t="shared" si="0"/>
        <v>0</v>
      </c>
    </row>
    <row r="86" spans="1:7" ht="20.149999999999999" customHeight="1" x14ac:dyDescent="0.35">
      <c r="A86" s="28" t="s">
        <v>122</v>
      </c>
      <c r="B86" s="28" t="s">
        <v>193</v>
      </c>
      <c r="C86" s="29" t="s">
        <v>189</v>
      </c>
      <c r="D86" s="21">
        <v>2</v>
      </c>
      <c r="E86" s="7"/>
      <c r="F86" s="17"/>
      <c r="G86" s="16">
        <f t="shared" si="0"/>
        <v>0</v>
      </c>
    </row>
    <row r="87" spans="1:7" ht="20.149999999999999" customHeight="1" x14ac:dyDescent="0.35">
      <c r="A87" s="26" t="s">
        <v>123</v>
      </c>
      <c r="B87" s="26">
        <v>210431270</v>
      </c>
      <c r="C87" s="27" t="s">
        <v>132</v>
      </c>
      <c r="D87" s="22">
        <v>2</v>
      </c>
      <c r="E87" s="7"/>
      <c r="F87" s="17"/>
      <c r="G87" s="16">
        <f t="shared" si="0"/>
        <v>0</v>
      </c>
    </row>
    <row r="88" spans="1:7" ht="20.149999999999999" customHeight="1" x14ac:dyDescent="0.35">
      <c r="A88" s="28" t="s">
        <v>124</v>
      </c>
      <c r="B88" s="28" t="s">
        <v>190</v>
      </c>
      <c r="C88" s="29" t="s">
        <v>133</v>
      </c>
      <c r="D88" s="22">
        <v>4</v>
      </c>
      <c r="E88" s="7"/>
      <c r="F88" s="17"/>
      <c r="G88" s="16">
        <f t="shared" si="0"/>
        <v>0</v>
      </c>
    </row>
    <row r="89" spans="1:7" ht="20.149999999999999" customHeight="1" x14ac:dyDescent="0.35">
      <c r="A89" s="28"/>
      <c r="B89" s="28"/>
      <c r="C89" s="29"/>
      <c r="D89" s="23">
        <f>SUM(D80:D88)</f>
        <v>20</v>
      </c>
      <c r="E89" s="7"/>
      <c r="F89" s="17"/>
      <c r="G89" s="16"/>
    </row>
    <row r="90" spans="1:7" ht="20.149999999999999" customHeight="1" x14ac:dyDescent="0.35">
      <c r="A90" s="28" t="s">
        <v>127</v>
      </c>
      <c r="B90" s="28" t="s">
        <v>128</v>
      </c>
      <c r="C90" s="29" t="s">
        <v>134</v>
      </c>
      <c r="D90" s="22">
        <v>4</v>
      </c>
      <c r="E90" s="7"/>
      <c r="F90" s="17"/>
      <c r="G90" s="16">
        <f t="shared" si="0"/>
        <v>0</v>
      </c>
    </row>
    <row r="91" spans="1:7" ht="20.149999999999999" customHeight="1" x14ac:dyDescent="0.35">
      <c r="F91" s="18" t="s">
        <v>16</v>
      </c>
      <c r="G91" s="19">
        <f>SUM(G24:G90)</f>
        <v>0</v>
      </c>
    </row>
    <row r="92" spans="1:7" ht="20.149999999999999" customHeight="1" x14ac:dyDescent="0.35">
      <c r="F92" s="18" t="s">
        <v>17</v>
      </c>
      <c r="G92" s="19">
        <f>+G91*0.12</f>
        <v>0</v>
      </c>
    </row>
    <row r="93" spans="1:7" ht="20.149999999999999" customHeight="1" x14ac:dyDescent="0.35">
      <c r="F93" s="18" t="s">
        <v>18</v>
      </c>
      <c r="G93" s="19">
        <f>+G91+G92</f>
        <v>0</v>
      </c>
    </row>
    <row r="95" spans="1:7" ht="20.149999999999999" customHeight="1" x14ac:dyDescent="0.35">
      <c r="B95" s="8"/>
      <c r="D95" s="3"/>
      <c r="E95" s="3"/>
      <c r="F95" s="1"/>
    </row>
    <row r="96" spans="1:7" ht="16" thickBot="1" x14ac:dyDescent="0.4">
      <c r="A96" s="1" t="s">
        <v>19</v>
      </c>
      <c r="C96" s="24"/>
      <c r="D96" s="1"/>
      <c r="E96" s="1"/>
      <c r="F96" s="1"/>
    </row>
    <row r="97" spans="1:8" ht="15.5" x14ac:dyDescent="0.35">
      <c r="D97" s="1"/>
      <c r="E97" s="1"/>
      <c r="F97" s="1"/>
      <c r="H97" s="3"/>
    </row>
    <row r="98" spans="1:8" ht="15.5" x14ac:dyDescent="0.35">
      <c r="D98" s="1"/>
      <c r="E98" s="1"/>
      <c r="F98" s="1"/>
      <c r="H98" s="3"/>
    </row>
    <row r="99" spans="1:8" ht="15.5" x14ac:dyDescent="0.35">
      <c r="D99" s="1"/>
      <c r="E99" s="1"/>
      <c r="F99" s="1"/>
      <c r="H99" s="3"/>
    </row>
    <row r="100" spans="1:8" ht="16" thickBot="1" x14ac:dyDescent="0.4">
      <c r="A100" s="1" t="s">
        <v>20</v>
      </c>
      <c r="C100" s="24"/>
      <c r="D100" s="1"/>
      <c r="E100" s="1"/>
      <c r="F100" s="1"/>
      <c r="H100" s="3"/>
    </row>
    <row r="101" spans="1:8" ht="15.5" x14ac:dyDescent="0.35">
      <c r="D101" s="1"/>
      <c r="E101" s="1"/>
      <c r="F101" s="1"/>
      <c r="H101" s="3"/>
    </row>
    <row r="102" spans="1:8" s="25" customFormat="1" ht="14" x14ac:dyDescent="0.3"/>
    <row r="103" spans="1:8" s="25" customFormat="1" ht="14" x14ac:dyDescent="0.3"/>
    <row r="104" spans="1:8" ht="16" thickBot="1" x14ac:dyDescent="0.4">
      <c r="A104" s="1" t="s">
        <v>22</v>
      </c>
      <c r="C104" s="24"/>
      <c r="D104" s="1"/>
      <c r="E104" s="1"/>
      <c r="F104" s="1"/>
      <c r="H104" s="3"/>
    </row>
    <row r="105" spans="1:8" ht="15.5" x14ac:dyDescent="0.35">
      <c r="D105" s="1"/>
      <c r="E105" s="1"/>
      <c r="F105" s="1"/>
      <c r="H105" s="3"/>
    </row>
    <row r="106" spans="1:8" s="13" customFormat="1" ht="20.149999999999999" customHeight="1" x14ac:dyDescent="0.35">
      <c r="A106" s="11"/>
      <c r="B106" s="11"/>
      <c r="C106" s="12"/>
    </row>
    <row r="107" spans="1:8" s="13" customFormat="1" ht="20.149999999999999" customHeight="1" thickBot="1" x14ac:dyDescent="0.4">
      <c r="A107" s="1" t="s">
        <v>23</v>
      </c>
      <c r="B107" s="1"/>
      <c r="C107" s="24"/>
    </row>
    <row r="110" spans="1:8" ht="20.149999999999999" customHeight="1" thickBot="1" x14ac:dyDescent="0.4">
      <c r="A110" s="1" t="s">
        <v>135</v>
      </c>
      <c r="C110" s="24"/>
    </row>
  </sheetData>
  <mergeCells count="4">
    <mergeCell ref="C2:C3"/>
    <mergeCell ref="D2:E2"/>
    <mergeCell ref="C4:C5"/>
    <mergeCell ref="A11:B11"/>
  </mergeCells>
  <phoneticPr fontId="12" type="noConversion"/>
  <dataValidations count="1">
    <dataValidation allowBlank="1" showInputMessage="1" showErrorMessage="1" errorTitle="EQUIVOCACION" error="Debe seleccionar un registro de la lista" promptTitle="Clientes Ortomax" prompt="Lista de Clientes de Ortomax" sqref="C9"/>
  </dataValidations>
  <pageMargins left="0.7" right="0.7" top="0.75" bottom="0.75" header="0.3" footer="0.3"/>
  <pageSetup paperSize="9" scale="51" fitToHeight="0" orientation="portrait" horizontalDpi="360" verticalDpi="360" r:id="rId1"/>
  <ignoredErrors>
    <ignoredError sqref="A33:B49 A69:B85 A87:B90 A86 A24:B25 A26 A63:B66 A51:B61 A28:B31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INQUIORT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Michael</cp:lastModifiedBy>
  <cp:lastPrinted>2022-08-05T16:59:06Z</cp:lastPrinted>
  <dcterms:created xsi:type="dcterms:W3CDTF">2022-07-11T20:53:34Z</dcterms:created>
  <dcterms:modified xsi:type="dcterms:W3CDTF">2024-04-09T21:43:22Z</dcterms:modified>
</cp:coreProperties>
</file>