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C94F87D3-479C-4192-9EC0-D114E23AEB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AIRO" sheetId="6" r:id="rId1"/>
  </sheets>
  <definedNames>
    <definedName name="_xlnm.Print_Area" localSheetId="0">JAIRO!$A$1:$G$102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6" l="1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7" i="6"/>
  <c r="G56" i="6"/>
  <c r="G54" i="6"/>
  <c r="G53" i="6"/>
  <c r="G52" i="6"/>
  <c r="G51" i="6"/>
  <c r="G50" i="6"/>
  <c r="G44" i="6"/>
  <c r="G43" i="6"/>
  <c r="G42" i="6"/>
  <c r="G41" i="6"/>
  <c r="G40" i="6"/>
  <c r="G34" i="6"/>
  <c r="G33" i="6"/>
  <c r="G32" i="6"/>
  <c r="G31" i="6"/>
  <c r="G30" i="6"/>
  <c r="G29" i="6"/>
  <c r="G28" i="6"/>
  <c r="G27" i="6"/>
  <c r="G26" i="6"/>
  <c r="G25" i="6"/>
  <c r="G24" i="6"/>
  <c r="G23" i="6"/>
  <c r="G87" i="6" l="1"/>
  <c r="G88" i="6"/>
  <c r="G89" i="6" s="1"/>
</calcChain>
</file>

<file path=xl/sharedStrings.xml><?xml version="1.0" encoding="utf-8"?>
<sst xmlns="http://schemas.openxmlformats.org/spreadsheetml/2006/main" count="178" uniqueCount="173">
  <si>
    <t xml:space="preserve">PINEDA CORAL JAIRO DARIO </t>
  </si>
  <si>
    <t>NOTA DE ENTREGA</t>
  </si>
  <si>
    <t>CANT.</t>
  </si>
  <si>
    <t>T500935012</t>
  </si>
  <si>
    <t>T500935014</t>
  </si>
  <si>
    <t>T500935016</t>
  </si>
  <si>
    <t>T500935018</t>
  </si>
  <si>
    <t>T500935040</t>
  </si>
  <si>
    <t>T500935050</t>
  </si>
  <si>
    <t>T500935060</t>
  </si>
  <si>
    <t>T500935065</t>
  </si>
  <si>
    <t>T500935070</t>
  </si>
  <si>
    <t>040030020</t>
  </si>
  <si>
    <t>040030030</t>
  </si>
  <si>
    <t>040030040</t>
  </si>
  <si>
    <t>040030045</t>
  </si>
  <si>
    <t>040030050</t>
  </si>
  <si>
    <t>040030060</t>
  </si>
  <si>
    <t>040030025</t>
  </si>
  <si>
    <t>M200400313</t>
  </si>
  <si>
    <t>M180400312</t>
  </si>
  <si>
    <t>H2102855</t>
  </si>
  <si>
    <t>G200400307</t>
  </si>
  <si>
    <t>H200400312</t>
  </si>
  <si>
    <t>RUC: 0957116478001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</si>
  <si>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</si>
  <si>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</si>
  <si>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</si>
  <si>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</si>
  <si>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</si>
  <si>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</si>
  <si>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</si>
  <si>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</si>
  <si>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</si>
  <si>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</si>
  <si>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</si>
  <si>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</si>
  <si>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</si>
  <si>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Lote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</si>
  <si>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</si>
  <si>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</si>
  <si>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</si>
  <si>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</si>
  <si>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</si>
  <si>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</si>
  <si>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</si>
  <si>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DESCARGO</t>
  </si>
  <si>
    <t xml:space="preserve">     VENTA -CIRUGÍA</t>
  </si>
  <si>
    <t>TORNILLERA 2,7MM DOS</t>
  </si>
  <si>
    <t>INSRUMENTADOR</t>
  </si>
  <si>
    <t>VERIFICADO POR:</t>
  </si>
  <si>
    <t>No. IDENTIFICACION</t>
  </si>
  <si>
    <t>Ti-102.212</t>
  </si>
  <si>
    <t>Ti-102.214</t>
  </si>
  <si>
    <t>Ti-102.216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</si>
  <si>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</si>
  <si>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</si>
  <si>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</si>
  <si>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</si>
  <si>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</si>
  <si>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</si>
  <si>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</si>
  <si>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</si>
  <si>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</si>
  <si>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</si>
  <si>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</si>
  <si>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</si>
  <si>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</si>
  <si>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</si>
  <si>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</si>
  <si>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</si>
  <si>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>D180400701</t>
  </si>
  <si>
    <t>G200400784</t>
  </si>
  <si>
    <t>J2104590</t>
  </si>
  <si>
    <t>B2100005</t>
  </si>
  <si>
    <t>M190400704</t>
  </si>
  <si>
    <t>M180400712</t>
  </si>
  <si>
    <t>J2104467</t>
  </si>
  <si>
    <t>K180400706</t>
  </si>
  <si>
    <t>M180400715</t>
  </si>
  <si>
    <t>E190400736</t>
  </si>
  <si>
    <t>K180400719</t>
  </si>
  <si>
    <t>2104461</t>
  </si>
  <si>
    <t xml:space="preserve">TORNILLO ESPONJOSO 4.0*20mm TITANIO </t>
  </si>
  <si>
    <t xml:space="preserve">TORNILLO ESPONJOSO 4.0*30mm TITANIO </t>
  </si>
  <si>
    <t xml:space="preserve">TORNILLO ESPONJOSO 4.0*40mm TITANIO </t>
  </si>
  <si>
    <t xml:space="preserve">TORNILLO ESPONJOSO 4.0*45mm TITANIO </t>
  </si>
  <si>
    <t>TORNILLO ESPONJOSO 4.0*50mm TITANIO</t>
  </si>
  <si>
    <t xml:space="preserve">TORNILLO ESPONJOSO 4.0*60mm TITANIO </t>
  </si>
  <si>
    <t>T500935034</t>
  </si>
  <si>
    <t>T500935036</t>
  </si>
  <si>
    <t>T500935038</t>
  </si>
  <si>
    <t>T500935042</t>
  </si>
  <si>
    <t>T500935044</t>
  </si>
  <si>
    <t>T500935046</t>
  </si>
  <si>
    <t>T500935048</t>
  </si>
  <si>
    <t>TI-115.030</t>
  </si>
  <si>
    <t>2200079727</t>
  </si>
  <si>
    <t>TORNILLO DE BLOQUEO 3.5*34mm TITANIO</t>
  </si>
  <si>
    <t>TORNILLO DE BLOQUEO 3.5*36mm TITANIO</t>
  </si>
  <si>
    <t>TORNILLO DE BLOQUEO 3.5*38mm TITANIO</t>
  </si>
  <si>
    <t>TORNILLO DE BLOQUEO 3.5*42mm TITANIO</t>
  </si>
  <si>
    <t>TORNILLO DE BLOQUEO 3.5*44mm TITANIO</t>
  </si>
  <si>
    <t>TORNILLO DE BLOQUEO 3.5*46mm TITANIO</t>
  </si>
  <si>
    <t>TORNILLO DE BLOQUEO 3.5*48mm TITANIO</t>
  </si>
  <si>
    <t xml:space="preserve">TORNILLO DE BLOQUEO 3.5*12mm TITANIO </t>
  </si>
  <si>
    <t xml:space="preserve">TORNILLO DE BLOQUEO 3.5*14mm TITANIO </t>
  </si>
  <si>
    <t xml:space="preserve">TORNILLO DE BLOQUEO 3.5*16mm TITANIO </t>
  </si>
  <si>
    <t>TORNILLO DE BLOQUEO 3.5*18mm TITANIO</t>
  </si>
  <si>
    <t>TORNILLO DE BLOQUEO 3.5*40mm TITANIO</t>
  </si>
  <si>
    <t>TORNILLO DE BLOQUEO 3.5*50mm TITANIO</t>
  </si>
  <si>
    <t>TORNILLO DE BLOQUEO 3.5*60mm TITANIO</t>
  </si>
  <si>
    <t>TORNILLO DE BLOQUEO 3.5*65mm TITANIO</t>
  </si>
  <si>
    <t xml:space="preserve">TORNILLO DE BLOQUEO 3.5*70mm TITANIO </t>
  </si>
  <si>
    <t>TORNILLO CORTICAL 3.5*12mm TITANIO</t>
  </si>
  <si>
    <t>TORNILLO CORTICAL 3.5*14mm TITANIO</t>
  </si>
  <si>
    <t>TORNILLO CORTICAL 3.5*16mm TITANIO</t>
  </si>
  <si>
    <t>TORNILLO CORTICAL 3.5*18mm TITANIO</t>
  </si>
  <si>
    <t xml:space="preserve">TORNILLO CORTICAL 3.5*20mm TITANIO </t>
  </si>
  <si>
    <t xml:space="preserve">TORNILLO CORTICAL 3.5*22mm TITANIO </t>
  </si>
  <si>
    <t xml:space="preserve">TORNILLO CORTICAL 3.5*24mm TITANIO </t>
  </si>
  <si>
    <t xml:space="preserve">TORNILLO CORTICAL 3.5*26mm TITANIO </t>
  </si>
  <si>
    <t xml:space="preserve">TORNILLO CORTICAL 3.5*28mm TITANIO </t>
  </si>
  <si>
    <t xml:space="preserve">TORNILLO CORTICAL 3.5*30mm TITANIO </t>
  </si>
  <si>
    <t xml:space="preserve">TORNILLO CORTICAL 3.5*32mm TITANIO </t>
  </si>
  <si>
    <t>TORNILLO CORTICAL 3.5*34mm TITANIO</t>
  </si>
  <si>
    <t>TORNILLO CORTICAL 3.5*36mm TITANIO</t>
  </si>
  <si>
    <t>TORNILLO CORTICAL 3.5*38mm TITANIO</t>
  </si>
  <si>
    <t>TORNILLO CORTICAL 3.5*40mm TITANIO</t>
  </si>
  <si>
    <t>TORNILLO CORTICAL 3.5*42mm TITANIO</t>
  </si>
  <si>
    <t>TORNILLO CORTICAL 3.5*44mm TITANIO</t>
  </si>
  <si>
    <t>TORNILLO CORTICAL 3.5*46mm TITANIO</t>
  </si>
  <si>
    <t>TORNILLO CORTICAL 3.5*48mm TITANIO</t>
  </si>
  <si>
    <t xml:space="preserve">ARANDELAS 3.5mm TITANIO </t>
  </si>
  <si>
    <t>TORNILLO DE BLOQUEO 3.5*20mm TITANIO</t>
  </si>
  <si>
    <t>TORNILLO DE BLOQUEO 3.5*22mm TITANIO</t>
  </si>
  <si>
    <t>TORNILLO DE BLOQUEO 3.5*24mm TITANIO</t>
  </si>
  <si>
    <t>TORNILLO DE BLOQUEO 3.5*26mm TITANIO</t>
  </si>
  <si>
    <t>TORNILLO DE BLOQUEO 3.5*28mm TITANIO</t>
  </si>
  <si>
    <t>TORNILLO DE BLOQUEO 3.5*32mm TITANIO</t>
  </si>
  <si>
    <t>Ti-102.250</t>
  </si>
  <si>
    <t>2200061633</t>
  </si>
  <si>
    <t>TORNILLO CORTICAL 3.5*50mm TITANIO</t>
  </si>
  <si>
    <t>T500935020</t>
  </si>
  <si>
    <t>T500935022</t>
  </si>
  <si>
    <t>T500935024</t>
  </si>
  <si>
    <t>T500935026</t>
  </si>
  <si>
    <t>G200400794</t>
  </si>
  <si>
    <t>T500935028</t>
  </si>
  <si>
    <t>T500935030</t>
  </si>
  <si>
    <t xml:space="preserve">TORNILLO DE BLOQUEO 3.5*30mm TITANIO </t>
  </si>
  <si>
    <t>T500935032</t>
  </si>
  <si>
    <t>T500935056</t>
  </si>
  <si>
    <t>F180400701</t>
  </si>
  <si>
    <t>TORNILLO DE BLOQUEO 3.5*56mm TITANIO</t>
  </si>
  <si>
    <t>K200400304</t>
  </si>
  <si>
    <t>TORNILLO ESPONJOSO 4.0 *25mm TITANIO</t>
  </si>
  <si>
    <t>040030035</t>
  </si>
  <si>
    <t>1405040036</t>
  </si>
  <si>
    <t xml:space="preserve">TORNILLO ESPONJOSO 4.0*35mm TITANIO </t>
  </si>
  <si>
    <t>040030055</t>
  </si>
  <si>
    <t>H2104250</t>
  </si>
  <si>
    <t>TORNILLO ESPONJOSO 4.0*55mm TITANIO</t>
  </si>
  <si>
    <t>2300059250</t>
  </si>
  <si>
    <t>Ti-102.255</t>
  </si>
  <si>
    <t>2100027758</t>
  </si>
  <si>
    <t>TORNILLO CORTICAL 3.5*55mm TITANIO</t>
  </si>
  <si>
    <t>Ti-102.260</t>
  </si>
  <si>
    <t>TORNILLO CORTICAL 3.5*60mm TITANIO</t>
  </si>
  <si>
    <t>55903565YN</t>
  </si>
  <si>
    <t>TORNILLO CORTICAL 3.5*65mm TITANIO</t>
  </si>
  <si>
    <t>55903570YN</t>
  </si>
  <si>
    <t>TORNILLO CORTICAL 3.5*70mm TITANIO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</si>
</sst>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#,##0.00_ ;\-#,##0.00\ "/>
    <numFmt numFmtId="167" formatCode="[$-F800]dddd\,\ mmmm\ dd\,\ yyyy"/>
    <numFmt numFmtId="168" formatCode="_(&quot;$&quot;* #,##0.00_);_(&quot;$&quot;* \(#,##0.00\);_(&quot;$&quot;* &quot;-&quot;??_);_(@_)"/>
    <numFmt numFmtId="169" formatCode="_-&quot;$&quot;\ * #,##0.00_-;\-&quot;$&quot;\ * #,##0.00_-;_-&quot;$&quot;\ * &quot;-&quot;??_-;_-@_-"/>
  </numFmts>
  <fonts count="18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8"/>
      <name val="Calibri"/>
      <family val="2"/>
      <scheme val="minor"/>
    </font>
    <font>
      <sz val="12"/>
      <name val="宋体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FF0000"/>
      <name val="Arial"/>
      <family val="2"/>
    </font>
    <font>
      <sz val="11"/>
      <color theme="1"/>
      <name val="RotisSansSerif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8">
    <xf numFmtId="0" fontId="0" fillId="0" borderId="0"/>
    <xf numFmtId="0" fontId="1" fillId="0" borderId="0"/>
    <xf numFmtId="0" fontId="8" fillId="0" borderId="0"/>
    <xf numFmtId="44" fontId="9" fillId="0" borderId="0" applyFont="0" applyFill="0" applyBorder="0" applyAlignment="0" applyProtection="0"/>
    <xf numFmtId="168" fontId="1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169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8" fontId="1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17" fillId="0" borderId="0"/>
    <xf numFmtId="4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4" fontId="2" fillId="0" borderId="1" xfId="0" applyNumberFormat="1" applyFont="1" applyBorder="1"/>
    <xf numFmtId="0" fontId="4" fillId="0" borderId="0" xfId="1" applyFont="1" applyAlignment="1">
      <alignment wrapText="1"/>
    </xf>
    <xf numFmtId="166" fontId="4" fillId="0" borderId="1" xfId="3" applyNumberFormat="1" applyFont="1" applyBorder="1" applyAlignment="1"/>
    <xf numFmtId="9" fontId="4" fillId="0" borderId="0" xfId="1" applyNumberFormat="1" applyFont="1" applyAlignment="1">
      <alignment wrapText="1"/>
    </xf>
    <xf numFmtId="0" fontId="13" fillId="2" borderId="0" xfId="0" applyFont="1" applyFill="1" applyAlignment="1">
      <alignment horizontal="left" vertical="center"/>
    </xf>
    <xf numFmtId="0" fontId="10" fillId="0" borderId="2" xfId="0" applyFont="1" applyBorder="1"/>
    <xf numFmtId="0" fontId="11" fillId="0" borderId="0" xfId="1" applyFont="1"/>
    <xf numFmtId="0" fontId="5" fillId="0" borderId="0" xfId="0" applyFont="1" applyAlignment="1">
      <alignment horizontal="center" vertical="center"/>
    </xf>
    <xf numFmtId="0" fontId="12" fillId="3" borderId="0" xfId="0" applyFont="1" applyFill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" xfId="0" applyNumberFormat="1" applyFont="1" applyBorder="1" applyAlignment="1">
      <alignment vertical="center"/>
    </xf>
    <xf numFmtId="49" fontId="13" fillId="0" borderId="0" xfId="0" applyNumberFormat="1" applyFont="1" applyAlignment="1">
      <alignment vertical="center"/>
    </xf>
    <xf numFmtId="0" fontId="13" fillId="0" borderId="1" xfId="0" applyFont="1" applyBorder="1" applyAlignment="1">
      <alignment vertical="center" wrapText="1"/>
    </xf>
    <xf numFmtId="0" fontId="16" fillId="0" borderId="0" xfId="0" applyFont="1" applyAlignment="1" applyProtection="1">
      <alignment vertical="top"/>
      <protection locked="0"/>
    </xf>
    <xf numFmtId="20" fontId="13" fillId="0" borderId="1" xfId="0" applyNumberFormat="1" applyFont="1" applyBorder="1" applyAlignment="1">
      <alignment vertical="center"/>
    </xf>
    <xf numFmtId="20" fontId="13" fillId="0" borderId="0" xfId="0" applyNumberFormat="1" applyFont="1" applyAlignment="1">
      <alignment vertical="center"/>
    </xf>
    <xf numFmtId="0" fontId="3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14" fillId="0" borderId="0" xfId="0" applyFont="1" applyAlignment="1">
      <alignment horizontal="left" vertical="center"/>
    </xf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2" fillId="0" borderId="0" xfId="1" applyFont="1"/>
    <xf numFmtId="167" fontId="13" fillId="0" borderId="1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49" fontId="2" fillId="7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3" fillId="7" borderId="1" xfId="0" applyFont="1" applyFill="1" applyBorder="1"/>
    <xf numFmtId="0" fontId="3" fillId="2" borderId="1" xfId="0" applyFont="1" applyFill="1" applyBorder="1"/>
    <xf numFmtId="49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1" xfId="0" applyFont="1" applyBorder="1" applyAlignment="1" applyProtection="1">
      <alignment readingOrder="1"/>
      <protection locked="0"/>
    </xf>
    <xf numFmtId="1" fontId="3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6" fillId="0" borderId="1" xfId="0" applyFont="1" applyBorder="1" applyAlignment="1">
      <alignment horizontal="left"/>
    </xf>
    <xf numFmtId="1" fontId="3" fillId="0" borderId="5" xfId="0" applyNumberFormat="1" applyFont="1" applyBorder="1" applyAlignment="1">
      <alignment horizontal="center"/>
    </xf>
    <xf numFmtId="1" fontId="5" fillId="0" borderId="5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66" fontId="4" fillId="0" borderId="8" xfId="3" applyNumberFormat="1" applyFont="1" applyBorder="1" applyAlignment="1"/>
    <xf numFmtId="0" fontId="4" fillId="0" borderId="1" xfId="1" applyFont="1" applyBorder="1" applyAlignment="1">
      <alignment wrapText="1"/>
    </xf>
    <xf numFmtId="49" fontId="6" fillId="0" borderId="5" xfId="0" applyNumberFormat="1" applyFont="1" applyBorder="1" applyAlignment="1">
      <alignment horizontal="center"/>
    </xf>
    <xf numFmtId="49" fontId="6" fillId="0" borderId="6" xfId="0" applyNumberFormat="1" applyFont="1" applyBorder="1" applyAlignment="1">
      <alignment horizontal="center"/>
    </xf>
    <xf numFmtId="49" fontId="6" fillId="0" borderId="7" xfId="0" applyNumberFormat="1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11" fillId="0" borderId="0" xfId="1" applyFont="1" applyAlignment="1">
      <alignment horizontal="center"/>
    </xf>
    <xf numFmtId="0" fontId="12" fillId="3" borderId="0" xfId="0" applyFont="1" applyFill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49" fontId="2" fillId="0" borderId="7" xfId="0" applyNumberFormat="1" applyFont="1" applyBorder="1" applyAlignment="1">
      <alignment horizontal="center"/>
    </xf>
    <xf numFmtId="0" fontId="15" fillId="4" borderId="4" xfId="0" applyFont="1" applyFill="1" applyBorder="1" applyAlignment="1">
      <alignment horizontal="center"/>
    </xf>
  </cellXfs>
  <cellStyles count="58">
    <cellStyle name="Millares 2" xfId="55" xr:uid="{00000000-0005-0000-0000-000000000000}"/>
    <cellStyle name="Moneda" xfId="3" builtinId="4"/>
    <cellStyle name="Moneda [0] 2" xfId="10" xr:uid="{00000000-0005-0000-0000-000002000000}"/>
    <cellStyle name="Moneda [0] 2 2" xfId="16" xr:uid="{00000000-0005-0000-0000-000003000000}"/>
    <cellStyle name="Moneda [0] 2 3" xfId="40" xr:uid="{00000000-0005-0000-0000-000004000000}"/>
    <cellStyle name="Moneda [0] 3" xfId="15" xr:uid="{00000000-0005-0000-0000-000005000000}"/>
    <cellStyle name="Moneda [0] 4" xfId="11" xr:uid="{00000000-0005-0000-0000-000006000000}"/>
    <cellStyle name="Moneda [0] 4 2" xfId="25" xr:uid="{00000000-0005-0000-0000-000007000000}"/>
    <cellStyle name="Moneda [0] 4 2 2" xfId="35" xr:uid="{00000000-0005-0000-0000-000008000000}"/>
    <cellStyle name="Moneda [0] 5" xfId="9" xr:uid="{00000000-0005-0000-0000-000009000000}"/>
    <cellStyle name="Moneda 10" xfId="22" xr:uid="{00000000-0005-0000-0000-00000A000000}"/>
    <cellStyle name="Moneda 11" xfId="23" xr:uid="{00000000-0005-0000-0000-00000B000000}"/>
    <cellStyle name="Moneda 12" xfId="28" xr:uid="{00000000-0005-0000-0000-00000C000000}"/>
    <cellStyle name="Moneda 13" xfId="27" xr:uid="{00000000-0005-0000-0000-00000D000000}"/>
    <cellStyle name="Moneda 14" xfId="30" xr:uid="{00000000-0005-0000-0000-00000E000000}"/>
    <cellStyle name="Moneda 15" xfId="29" xr:uid="{00000000-0005-0000-0000-00000F000000}"/>
    <cellStyle name="Moneda 16" xfId="31" xr:uid="{00000000-0005-0000-0000-000010000000}"/>
    <cellStyle name="Moneda 17" xfId="32" xr:uid="{00000000-0005-0000-0000-000011000000}"/>
    <cellStyle name="Moneda 18" xfId="34" xr:uid="{00000000-0005-0000-0000-000012000000}"/>
    <cellStyle name="Moneda 19" xfId="36" xr:uid="{00000000-0005-0000-0000-000013000000}"/>
    <cellStyle name="Moneda 2" xfId="5" xr:uid="{00000000-0005-0000-0000-000014000000}"/>
    <cellStyle name="Moneda 2 2" xfId="17" xr:uid="{00000000-0005-0000-0000-000015000000}"/>
    <cellStyle name="Moneda 2 2 2" xfId="26" xr:uid="{00000000-0005-0000-0000-000016000000}"/>
    <cellStyle name="Moneda 20" xfId="37" xr:uid="{00000000-0005-0000-0000-000017000000}"/>
    <cellStyle name="Moneda 21" xfId="41" xr:uid="{00000000-0005-0000-0000-000018000000}"/>
    <cellStyle name="Moneda 22" xfId="38" xr:uid="{00000000-0005-0000-0000-000019000000}"/>
    <cellStyle name="Moneda 23" xfId="39" xr:uid="{00000000-0005-0000-0000-00001A000000}"/>
    <cellStyle name="Moneda 24" xfId="42" xr:uid="{00000000-0005-0000-0000-00001B000000}"/>
    <cellStyle name="Moneda 25" xfId="43" xr:uid="{00000000-0005-0000-0000-00001C000000}"/>
    <cellStyle name="Moneda 26" xfId="44" xr:uid="{00000000-0005-0000-0000-00001D000000}"/>
    <cellStyle name="Moneda 27" xfId="48" xr:uid="{00000000-0005-0000-0000-00001E000000}"/>
    <cellStyle name="Moneda 28" xfId="46" xr:uid="{00000000-0005-0000-0000-00001F000000}"/>
    <cellStyle name="Moneda 29" xfId="47" xr:uid="{00000000-0005-0000-0000-000020000000}"/>
    <cellStyle name="Moneda 3" xfId="14" xr:uid="{00000000-0005-0000-0000-000021000000}"/>
    <cellStyle name="Moneda 3 2" xfId="4" xr:uid="{00000000-0005-0000-0000-000022000000}"/>
    <cellStyle name="Moneda 3 2 2" xfId="8" xr:uid="{00000000-0005-0000-0000-000023000000}"/>
    <cellStyle name="Moneda 3 2 2 2" xfId="45" xr:uid="{00000000-0005-0000-0000-000024000000}"/>
    <cellStyle name="Moneda 3 2 3" xfId="24" xr:uid="{00000000-0005-0000-0000-000025000000}"/>
    <cellStyle name="Moneda 30" xfId="49" xr:uid="{00000000-0005-0000-0000-000026000000}"/>
    <cellStyle name="Moneda 31" xfId="50" xr:uid="{00000000-0005-0000-0000-000027000000}"/>
    <cellStyle name="Moneda 32" xfId="51" xr:uid="{00000000-0005-0000-0000-000028000000}"/>
    <cellStyle name="Moneda 33" xfId="52" xr:uid="{00000000-0005-0000-0000-000029000000}"/>
    <cellStyle name="Moneda 34" xfId="53" xr:uid="{00000000-0005-0000-0000-00002A000000}"/>
    <cellStyle name="Moneda 35" xfId="54" xr:uid="{00000000-0005-0000-0000-00002B000000}"/>
    <cellStyle name="Moneda 36" xfId="57" xr:uid="{00000000-0005-0000-0000-00002C000000}"/>
    <cellStyle name="Moneda 37" xfId="56" xr:uid="{00000000-0005-0000-0000-00002D000000}"/>
    <cellStyle name="Moneda 4" xfId="18" xr:uid="{00000000-0005-0000-0000-00002E000000}"/>
    <cellStyle name="Moneda 5" xfId="12" xr:uid="{00000000-0005-0000-0000-00002F000000}"/>
    <cellStyle name="Moneda 6" xfId="19" xr:uid="{00000000-0005-0000-0000-000030000000}"/>
    <cellStyle name="Moneda 7" xfId="20" xr:uid="{00000000-0005-0000-0000-000031000000}"/>
    <cellStyle name="Moneda 8" xfId="13" xr:uid="{00000000-0005-0000-0000-000032000000}"/>
    <cellStyle name="Moneda 9" xfId="21" xr:uid="{00000000-0005-0000-0000-000033000000}"/>
    <cellStyle name="Normal" xfId="0" builtinId="0"/>
    <cellStyle name="Normal 2" xfId="1" xr:uid="{00000000-0005-0000-0000-000035000000}"/>
    <cellStyle name="Normal 3" xfId="7" xr:uid="{00000000-0005-0000-0000-000036000000}"/>
    <cellStyle name="Normal 3 2" xfId="6" xr:uid="{00000000-0005-0000-0000-000037000000}"/>
    <cellStyle name="Normal 3 3" xfId="2" xr:uid="{00000000-0005-0000-0000-000038000000}"/>
    <cellStyle name="Normal 4" xfId="33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93113</xdr:rowOff>
    </xdr:from>
    <xdr:ext cx="2440864" cy="1182793"/>
    <xdr:pic>
      <xdr:nvPicPr>
        <xdr:cNvPr id="3" name="Imagen 2">
          <a:extLst>
            <a:ext uri="{FF2B5EF4-FFF2-40B4-BE49-F238E27FC236}">
              <a16:creationId xmlns:a16="http://schemas.microsoft.com/office/drawing/2014/main" id="{D5E4584F-CD69-42DB-974F-09541B351EF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3"/>
          <a:ext cx="2440864" cy="118279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02"/>
  <sheetViews>
    <sheetView showGridLines="0" tabSelected="1" topLeftCell="A60" zoomScale="84" zoomScaleNormal="84" workbookViewId="0">
      <selection activeCell="C66" sqref="C66"/>
    </sheetView>
  </sheetViews>
  <sheetFormatPr baseColWidth="10" defaultColWidth="11.28515625" defaultRowHeight="20.100000000000001" customHeight="1"/>
  <cols>
    <col min="1" max="1" width="23.140625" style="4" bestFit="1" customWidth="1"/>
    <col min="2" max="2" width="18.140625" style="1" customWidth="1"/>
    <col min="3" max="3" width="77.5703125" style="1" customWidth="1"/>
    <col min="4" max="4" width="22.7109375" style="4" bestFit="1" customWidth="1"/>
    <col min="5" max="5" width="19.28515625" style="4" bestFit="1" customWidth="1"/>
    <col min="6" max="6" width="18.7109375" style="1" customWidth="1"/>
    <col min="7" max="7" width="16.28515625" style="1" customWidth="1"/>
    <col min="8" max="8" width="11.28515625" style="1"/>
    <col min="9" max="9" width="14.28515625" style="1" bestFit="1" customWidth="1"/>
    <col min="10" max="10" width="14.5703125" style="1" bestFit="1" customWidth="1"/>
    <col min="11" max="11" width="15.5703125" style="1" customWidth="1"/>
    <col min="12" max="16384" width="11.28515625" style="1"/>
  </cols>
  <sheetData>
    <row r="1" spans="1:15" s="7" customFormat="1" ht="20.100000000000001" customHeight="1">
      <c r="A1" s="5"/>
      <c r="B1" s="5"/>
      <c r="C1" s="6"/>
      <c r="D1" s="6"/>
      <c r="E1" s="6"/>
      <c r="F1" s="6"/>
    </row>
    <row r="2" spans="1:15" s="7" customFormat="1" ht="20.100000000000001" customHeight="1">
      <c r="A2" s="65" t="s">
        <v>0</v>
      </c>
      <c r="B2" s="65"/>
      <c r="C2" s="65"/>
      <c r="D2" s="65"/>
      <c r="E2" s="65"/>
      <c r="F2" s="65"/>
      <c r="G2" s="65"/>
      <c r="H2" s="21"/>
    </row>
    <row r="3" spans="1:15" s="7" customFormat="1" ht="20.100000000000001" customHeight="1">
      <c r="A3" s="65" t="s">
        <v>24</v>
      </c>
      <c r="B3" s="65"/>
      <c r="C3" s="65"/>
      <c r="D3" s="65"/>
      <c r="E3" s="65"/>
      <c r="F3" s="65"/>
      <c r="G3" s="65"/>
      <c r="H3" s="21"/>
    </row>
    <row r="4" spans="1:15" s="7" customFormat="1" ht="20.100000000000001" customHeight="1">
      <c r="A4" s="65" t="s">
        <v>1</v>
      </c>
      <c r="B4" s="65"/>
      <c r="C4" s="65"/>
      <c r="D4" s="65"/>
      <c r="E4" s="65"/>
      <c r="F4" s="65"/>
      <c r="G4" s="65"/>
      <c r="H4" s="21"/>
      <c r="N4" s="64"/>
      <c r="O4" s="64"/>
    </row>
    <row r="5" spans="1:15" s="7" customFormat="1" ht="20.100000000000001" customHeight="1">
      <c r="A5" s="21"/>
      <c r="B5" s="21"/>
      <c r="C5" s="21"/>
      <c r="D5" s="21"/>
      <c r="E5" s="21"/>
      <c r="F5" s="21"/>
      <c r="G5" s="21"/>
      <c r="N5" s="64"/>
      <c r="O5" s="64"/>
    </row>
    <row r="6" spans="1:15" s="7" customFormat="1" ht="20.100000000000001" customHeight="1">
      <c r="A6" s="21"/>
      <c r="B6" s="21"/>
      <c r="C6" s="21"/>
      <c r="D6" s="21"/>
      <c r="E6" s="21"/>
      <c r="F6" s="21"/>
      <c r="G6" s="21"/>
      <c r="N6" s="22"/>
      <c r="O6" s="22"/>
    </row>
    <row r="7" spans="1:15" s="7" customFormat="1" ht="20.100000000000001" customHeight="1">
      <c r="A7" s="66" t="s">
        <v>25</v>
      </c>
      <c r="B7" s="67"/>
      <c r="C7" s="41">
        <f ca="1">NOW()</f>
        <v>45394.790779166666</v>
      </c>
      <c r="D7" s="23" t="s">
        <v>26</v>
      </c>
      <c r="E7" s="24"/>
      <c r="F7" s="25"/>
      <c r="G7" s="25"/>
      <c r="N7" s="22"/>
      <c r="O7" s="22"/>
    </row>
    <row r="8" spans="1:15" s="7" customFormat="1" ht="20.100000000000001" customHeight="1">
      <c r="A8" s="1"/>
      <c r="B8" s="11"/>
      <c r="C8" s="11"/>
      <c r="D8" s="11"/>
      <c r="E8" s="11"/>
      <c r="F8" s="11"/>
      <c r="G8" s="1"/>
      <c r="N8" s="22"/>
      <c r="O8" s="22"/>
    </row>
    <row r="9" spans="1:15" s="7" customFormat="1" ht="20.100000000000001" customHeight="1">
      <c r="A9" s="66" t="s">
        <v>27</v>
      </c>
      <c r="B9" s="67"/>
      <c r="C9" s="26"/>
      <c r="D9" s="27" t="s">
        <v>28</v>
      </c>
      <c r="E9" s="28"/>
      <c r="F9" s="29"/>
      <c r="G9" s="29"/>
      <c r="N9" s="22"/>
      <c r="O9" s="22"/>
    </row>
    <row r="10" spans="1:15" s="7" customFormat="1" ht="20.100000000000001" customHeight="1">
      <c r="A10" s="1"/>
      <c r="B10" s="11"/>
      <c r="C10" s="11"/>
      <c r="D10" s="11"/>
      <c r="E10" s="11"/>
      <c r="F10" s="11"/>
      <c r="G10" s="1"/>
      <c r="N10" s="22"/>
      <c r="O10" s="22"/>
    </row>
    <row r="11" spans="1:15" s="7" customFormat="1" ht="20.100000000000001" customHeight="1">
      <c r="A11" s="66" t="s">
        <v>29</v>
      </c>
      <c r="B11" s="67"/>
      <c r="C11" s="30"/>
      <c r="D11" s="27" t="s">
        <v>30</v>
      </c>
      <c r="E11" s="26" t="s">
        <v>47</v>
      </c>
      <c r="F11" s="12"/>
      <c r="G11" s="12"/>
      <c r="N11" s="22"/>
      <c r="O11" s="22"/>
    </row>
    <row r="12" spans="1:15" s="7" customFormat="1" ht="20.100000000000001" customHeight="1">
      <c r="A12" s="1"/>
      <c r="B12" s="11"/>
      <c r="C12" s="11"/>
      <c r="D12" s="11"/>
      <c r="E12" s="11"/>
      <c r="F12" s="11"/>
      <c r="G12" s="1"/>
      <c r="N12" s="31"/>
      <c r="O12" s="31"/>
    </row>
    <row r="13" spans="1:15" s="7" customFormat="1" ht="20.100000000000001" customHeight="1">
      <c r="A13" s="66" t="s">
        <v>31</v>
      </c>
      <c r="B13" s="67"/>
      <c r="C13" s="41"/>
      <c r="D13" s="27" t="s">
        <v>32</v>
      </c>
      <c r="E13" s="32"/>
      <c r="F13" s="33"/>
      <c r="G13" s="33"/>
      <c r="N13" s="31"/>
      <c r="O13" s="31"/>
    </row>
    <row r="14" spans="1:15" s="7" customFormat="1" ht="20.100000000000001" customHeight="1">
      <c r="A14" s="1"/>
      <c r="B14" s="11"/>
      <c r="C14" s="11"/>
      <c r="D14" s="11"/>
      <c r="E14" s="11"/>
      <c r="F14" s="11"/>
      <c r="G14" s="10"/>
      <c r="N14" s="34"/>
      <c r="O14" s="34"/>
    </row>
    <row r="15" spans="1:15" s="7" customFormat="1" ht="20.100000000000001" customHeight="1">
      <c r="A15" s="66" t="s">
        <v>33</v>
      </c>
      <c r="B15" s="67"/>
      <c r="C15" s="26"/>
      <c r="D15" s="12"/>
      <c r="E15" s="35"/>
      <c r="F15" s="35"/>
      <c r="G15" s="12"/>
      <c r="N15" s="34"/>
      <c r="O15" s="34"/>
    </row>
    <row r="16" spans="1:15" s="7" customFormat="1" ht="20.100000000000001" customHeight="1">
      <c r="A16" s="1"/>
      <c r="B16" s="11"/>
      <c r="C16" s="11"/>
      <c r="D16" s="11"/>
      <c r="E16" s="11"/>
      <c r="F16" s="11"/>
      <c r="G16" s="10"/>
      <c r="N16" s="34"/>
      <c r="O16" s="34"/>
    </row>
    <row r="17" spans="1:15" s="7" customFormat="1" ht="20.100000000000001" customHeight="1">
      <c r="A17" s="66" t="s">
        <v>34</v>
      </c>
      <c r="B17" s="67"/>
      <c r="C17" s="26"/>
      <c r="D17" s="27" t="s">
        <v>51</v>
      </c>
      <c r="E17" s="32"/>
      <c r="F17" s="35"/>
      <c r="G17" s="12"/>
      <c r="N17" s="34"/>
      <c r="O17" s="34"/>
    </row>
    <row r="18" spans="1:15" s="7" customFormat="1" ht="20.100000000000001" customHeight="1">
      <c r="A18" s="1"/>
      <c r="B18" s="11"/>
      <c r="C18" s="11"/>
      <c r="D18" s="11"/>
      <c r="E18" s="11"/>
      <c r="F18" s="11"/>
      <c r="G18" s="10"/>
      <c r="N18" s="36"/>
      <c r="O18" s="36"/>
    </row>
    <row r="19" spans="1:15" s="7" customFormat="1" ht="20.100000000000001" customHeight="1">
      <c r="A19" s="66" t="s">
        <v>35</v>
      </c>
      <c r="B19" s="67"/>
      <c r="C19" s="24"/>
      <c r="D19" s="25"/>
      <c r="E19" s="37"/>
      <c r="F19" s="37"/>
      <c r="G19" s="19"/>
      <c r="N19" s="36"/>
      <c r="O19" s="36"/>
    </row>
    <row r="20" spans="1:15" s="7" customFormat="1" ht="20.100000000000001" customHeight="1">
      <c r="A20" s="1"/>
      <c r="B20" s="4"/>
      <c r="C20" s="1"/>
      <c r="D20" s="1"/>
      <c r="E20" s="1"/>
      <c r="F20" s="1"/>
      <c r="G20" s="1"/>
      <c r="N20" s="36"/>
      <c r="O20" s="36"/>
    </row>
    <row r="21" spans="1:15" s="7" customFormat="1" ht="20.100000000000001" customHeight="1">
      <c r="A21" s="74" t="s">
        <v>48</v>
      </c>
      <c r="B21" s="74"/>
      <c r="C21" s="74"/>
      <c r="D21" s="74"/>
      <c r="E21" s="74"/>
      <c r="F21" s="74"/>
      <c r="G21" s="74"/>
      <c r="N21" s="36"/>
      <c r="O21" s="36"/>
    </row>
    <row r="22" spans="1:15" s="7" customFormat="1" ht="30" customHeight="1">
      <c r="A22" s="13" t="s">
        <v>36</v>
      </c>
      <c r="B22" s="13" t="s">
        <v>38</v>
      </c>
      <c r="C22" s="13" t="s">
        <v>37</v>
      </c>
      <c r="D22" s="13" t="s">
        <v>2</v>
      </c>
      <c r="E22" s="13" t="s">
        <v>46</v>
      </c>
      <c r="F22" s="14" t="s">
        <v>39</v>
      </c>
      <c r="G22" s="14" t="s">
        <v>40</v>
      </c>
      <c r="N22" s="36"/>
      <c r="O22" s="36"/>
    </row>
    <row r="23" spans="1:15" ht="20.100000000000001" customHeight="1">
      <c r="A23" s="49" t="s">
        <v>52</v>
      </c>
      <c r="B23" s="2">
        <v>200112210</v>
      </c>
      <c r="C23" s="50" t="s">
        <v>114</v>
      </c>
      <c r="D23" s="51">
        <v>4</v>
      </c>
      <c r="E23" s="2"/>
      <c r="F23" s="15"/>
      <c r="G23" s="15">
        <f t="shared" ref="G23:G60" si="0">+D23*F23</f>
        <v>0</v>
      </c>
    </row>
    <row r="24" spans="1:15" ht="20.100000000000001" customHeight="1">
      <c r="A24" s="49" t="s">
        <v>53</v>
      </c>
      <c r="B24" s="2">
        <v>200112210</v>
      </c>
      <c r="C24" s="50" t="s">
        <v>115</v>
      </c>
      <c r="D24" s="51">
        <v>4</v>
      </c>
      <c r="E24" s="2"/>
      <c r="F24" s="15"/>
      <c r="G24" s="15">
        <f t="shared" si="0"/>
        <v>0</v>
      </c>
    </row>
    <row r="25" spans="1:15" ht="20.100000000000001" customHeight="1">
      <c r="A25" s="49" t="s">
        <v>54</v>
      </c>
      <c r="B25" s="2">
        <v>200112211</v>
      </c>
      <c r="C25" s="50" t="s">
        <v>116</v>
      </c>
      <c r="D25" s="51">
        <v>4</v>
      </c>
      <c r="E25" s="2"/>
      <c r="F25" s="15"/>
      <c r="G25" s="15">
        <f t="shared" si="0"/>
        <v>0</v>
      </c>
    </row>
    <row r="26" spans="1:15" ht="20.100000000000001" customHeight="1">
      <c r="A26" s="49" t="s">
        <v>55</v>
      </c>
      <c r="B26" s="2">
        <v>200112212</v>
      </c>
      <c r="C26" s="50" t="s">
        <v>117</v>
      </c>
      <c r="D26" s="51">
        <v>4</v>
      </c>
      <c r="E26" s="2"/>
      <c r="F26" s="15"/>
      <c r="G26" s="15">
        <f t="shared" si="0"/>
        <v>0</v>
      </c>
    </row>
    <row r="27" spans="1:15" ht="20.100000000000001" customHeight="1">
      <c r="A27" s="49" t="s">
        <v>56</v>
      </c>
      <c r="B27" s="2">
        <v>200112212</v>
      </c>
      <c r="C27" s="50" t="s">
        <v>118</v>
      </c>
      <c r="D27" s="51">
        <v>4</v>
      </c>
      <c r="E27" s="2"/>
      <c r="F27" s="15"/>
      <c r="G27" s="15">
        <f t="shared" si="0"/>
        <v>0</v>
      </c>
    </row>
    <row r="28" spans="1:15" ht="20.100000000000001" customHeight="1">
      <c r="A28" s="49" t="s">
        <v>57</v>
      </c>
      <c r="B28" s="2">
        <v>200112213</v>
      </c>
      <c r="C28" s="50" t="s">
        <v>119</v>
      </c>
      <c r="D28" s="51">
        <v>4</v>
      </c>
      <c r="E28" s="2"/>
      <c r="F28" s="15"/>
      <c r="G28" s="15">
        <f t="shared" si="0"/>
        <v>0</v>
      </c>
    </row>
    <row r="29" spans="1:15" ht="20.100000000000001" customHeight="1">
      <c r="A29" s="49" t="s">
        <v>58</v>
      </c>
      <c r="B29" s="2">
        <v>200112214</v>
      </c>
      <c r="C29" s="50" t="s">
        <v>120</v>
      </c>
      <c r="D29" s="51">
        <v>4</v>
      </c>
      <c r="E29" s="2"/>
      <c r="F29" s="15"/>
      <c r="G29" s="15">
        <f t="shared" si="0"/>
        <v>0</v>
      </c>
    </row>
    <row r="30" spans="1:15" ht="20.100000000000001" customHeight="1">
      <c r="A30" s="49" t="s">
        <v>59</v>
      </c>
      <c r="B30" s="2">
        <v>191211231</v>
      </c>
      <c r="C30" s="50" t="s">
        <v>121</v>
      </c>
      <c r="D30" s="51">
        <v>2</v>
      </c>
      <c r="E30" s="2"/>
      <c r="F30" s="15"/>
      <c r="G30" s="15">
        <f t="shared" si="0"/>
        <v>0</v>
      </c>
    </row>
    <row r="31" spans="1:15" ht="20.100000000000001" customHeight="1">
      <c r="A31" s="49" t="s">
        <v>59</v>
      </c>
      <c r="B31" s="2">
        <v>2300038499</v>
      </c>
      <c r="C31" s="50" t="s">
        <v>121</v>
      </c>
      <c r="D31" s="51">
        <v>2</v>
      </c>
      <c r="E31" s="2"/>
      <c r="F31" s="15"/>
      <c r="G31" s="15">
        <f t="shared" si="0"/>
        <v>0</v>
      </c>
    </row>
    <row r="32" spans="1:15" ht="20.100000000000001" customHeight="1">
      <c r="A32" s="49" t="s">
        <v>60</v>
      </c>
      <c r="B32" s="2">
        <v>200112216</v>
      </c>
      <c r="C32" s="50" t="s">
        <v>122</v>
      </c>
      <c r="D32" s="51">
        <v>4</v>
      </c>
      <c r="E32" s="2"/>
      <c r="F32" s="15"/>
      <c r="G32" s="15">
        <f t="shared" si="0"/>
        <v>0</v>
      </c>
    </row>
    <row r="33" spans="1:7" ht="20.100000000000001" customHeight="1">
      <c r="A33" s="49" t="s">
        <v>61</v>
      </c>
      <c r="B33" s="2">
        <v>200112216</v>
      </c>
      <c r="C33" s="50" t="s">
        <v>123</v>
      </c>
      <c r="D33" s="51">
        <v>3</v>
      </c>
      <c r="E33" s="2"/>
      <c r="F33" s="15"/>
      <c r="G33" s="15">
        <f t="shared" si="0"/>
        <v>0</v>
      </c>
    </row>
    <row r="34" spans="1:7" ht="20.100000000000001" customHeight="1">
      <c r="A34" s="49" t="s">
        <v>62</v>
      </c>
      <c r="B34" s="2">
        <v>200112217</v>
      </c>
      <c r="C34" s="50" t="s">
        <v>124</v>
      </c>
      <c r="D34" s="51">
        <v>4</v>
      </c>
      <c r="E34" s="2"/>
      <c r="F34" s="15"/>
      <c r="G34" s="15">
        <f t="shared" si="0"/>
        <v>0</v>
      </c>
    </row>
    <row r="35" spans="1:7" ht="20.100000000000001" customHeight="1">
      <c r="A35" s="49" t="s">
        <v>63</v>
      </c>
      <c r="B35" s="2">
        <v>200112217</v>
      </c>
      <c r="C35" s="50" t="s">
        <v>125</v>
      </c>
      <c r="D35" s="51">
        <v>4</v>
      </c>
      <c r="E35" s="2"/>
      <c r="F35" s="15"/>
      <c r="G35" s="15"/>
    </row>
    <row r="36" spans="1:7" ht="20.100000000000001" customHeight="1">
      <c r="A36" s="49" t="s">
        <v>64</v>
      </c>
      <c r="B36" s="2">
        <v>200112217</v>
      </c>
      <c r="C36" s="50" t="s">
        <v>126</v>
      </c>
      <c r="D36" s="51">
        <v>2</v>
      </c>
      <c r="E36" s="2"/>
      <c r="F36" s="15"/>
      <c r="G36" s="15"/>
    </row>
    <row r="37" spans="1:7" ht="20.100000000000001" customHeight="1">
      <c r="A37" s="49" t="s">
        <v>64</v>
      </c>
      <c r="B37" s="2">
        <v>2300059818</v>
      </c>
      <c r="C37" s="50" t="s">
        <v>126</v>
      </c>
      <c r="D37" s="51">
        <v>2</v>
      </c>
      <c r="E37" s="2"/>
      <c r="F37" s="15"/>
      <c r="G37" s="15"/>
    </row>
    <row r="38" spans="1:7" ht="20.100000000000001" customHeight="1">
      <c r="A38" s="49" t="s">
        <v>65</v>
      </c>
      <c r="B38" s="2">
        <v>200112217</v>
      </c>
      <c r="C38" s="50" t="s">
        <v>127</v>
      </c>
      <c r="D38" s="51">
        <v>4</v>
      </c>
      <c r="E38" s="2"/>
      <c r="F38" s="15"/>
      <c r="G38" s="15"/>
    </row>
    <row r="39" spans="1:7" ht="20.100000000000001" customHeight="1">
      <c r="A39" s="49" t="s">
        <v>66</v>
      </c>
      <c r="B39" s="2">
        <v>200112217</v>
      </c>
      <c r="C39" s="50" t="s">
        <v>128</v>
      </c>
      <c r="D39" s="51">
        <v>4</v>
      </c>
      <c r="E39" s="2"/>
      <c r="F39" s="15"/>
      <c r="G39" s="15"/>
    </row>
    <row r="40" spans="1:7" ht="20.100000000000001" customHeight="1">
      <c r="A40" s="49" t="s">
        <v>67</v>
      </c>
      <c r="B40" s="2">
        <v>200112216</v>
      </c>
      <c r="C40" s="50" t="s">
        <v>129</v>
      </c>
      <c r="D40" s="51">
        <v>4</v>
      </c>
      <c r="E40" s="2"/>
      <c r="F40" s="15"/>
      <c r="G40" s="15">
        <f t="shared" si="0"/>
        <v>0</v>
      </c>
    </row>
    <row r="41" spans="1:7" ht="20.100000000000001" customHeight="1">
      <c r="A41" s="49" t="s">
        <v>68</v>
      </c>
      <c r="B41" s="2">
        <v>200112216</v>
      </c>
      <c r="C41" s="50" t="s">
        <v>130</v>
      </c>
      <c r="D41" s="51">
        <v>4</v>
      </c>
      <c r="E41" s="2"/>
      <c r="F41" s="15"/>
      <c r="G41" s="15">
        <f t="shared" si="0"/>
        <v>0</v>
      </c>
    </row>
    <row r="42" spans="1:7" ht="20.100000000000001" customHeight="1">
      <c r="A42" s="49" t="s">
        <v>69</v>
      </c>
      <c r="B42" s="2">
        <v>200112216</v>
      </c>
      <c r="C42" s="50" t="s">
        <v>131</v>
      </c>
      <c r="D42" s="51">
        <v>4</v>
      </c>
      <c r="E42" s="2"/>
      <c r="F42" s="15"/>
      <c r="G42" s="15">
        <f t="shared" si="0"/>
        <v>0</v>
      </c>
    </row>
    <row r="43" spans="1:7" ht="20.100000000000001" customHeight="1">
      <c r="A43" s="49" t="s">
        <v>70</v>
      </c>
      <c r="B43" s="2" t="s">
        <v>97</v>
      </c>
      <c r="C43" s="50" t="s">
        <v>132</v>
      </c>
      <c r="D43" s="51">
        <v>4</v>
      </c>
      <c r="E43" s="2"/>
      <c r="F43" s="15"/>
      <c r="G43" s="15">
        <f t="shared" si="0"/>
        <v>0</v>
      </c>
    </row>
    <row r="44" spans="1:7" ht="20.100000000000001" customHeight="1">
      <c r="A44" s="49" t="s">
        <v>140</v>
      </c>
      <c r="B44" s="2" t="s">
        <v>141</v>
      </c>
      <c r="C44" s="50" t="s">
        <v>142</v>
      </c>
      <c r="D44" s="51">
        <v>4</v>
      </c>
      <c r="E44" s="2"/>
      <c r="F44" s="15"/>
      <c r="G44" s="15">
        <f t="shared" si="0"/>
        <v>0</v>
      </c>
    </row>
    <row r="45" spans="1:7" ht="20.100000000000001" customHeight="1">
      <c r="A45" s="48" t="s">
        <v>164</v>
      </c>
      <c r="B45" s="2" t="s">
        <v>165</v>
      </c>
      <c r="C45" s="50" t="s">
        <v>166</v>
      </c>
      <c r="D45" s="51">
        <v>2</v>
      </c>
      <c r="E45" s="2"/>
      <c r="F45" s="15"/>
      <c r="G45" s="15"/>
    </row>
    <row r="46" spans="1:7" ht="20.100000000000001" customHeight="1">
      <c r="A46" s="48" t="s">
        <v>167</v>
      </c>
      <c r="B46" s="2">
        <v>2200037054</v>
      </c>
      <c r="C46" s="50" t="s">
        <v>168</v>
      </c>
      <c r="D46" s="51">
        <v>2</v>
      </c>
      <c r="E46" s="2"/>
      <c r="F46" s="15"/>
      <c r="G46" s="15"/>
    </row>
    <row r="47" spans="1:7" ht="20.100000000000001" customHeight="1">
      <c r="A47" s="48" t="s">
        <v>169</v>
      </c>
      <c r="B47" s="2">
        <v>2100044784</v>
      </c>
      <c r="C47" s="50" t="s">
        <v>170</v>
      </c>
      <c r="D47" s="51">
        <v>2</v>
      </c>
      <c r="E47" s="2"/>
      <c r="F47" s="15"/>
      <c r="G47" s="15"/>
    </row>
    <row r="48" spans="1:7" ht="20.100000000000001" customHeight="1">
      <c r="A48" s="48" t="s">
        <v>171</v>
      </c>
      <c r="B48" s="2">
        <v>1900047727</v>
      </c>
      <c r="C48" s="50" t="s">
        <v>172</v>
      </c>
      <c r="D48" s="51">
        <v>0</v>
      </c>
      <c r="E48" s="2"/>
      <c r="F48" s="15"/>
      <c r="G48" s="15"/>
    </row>
    <row r="49" spans="1:7" ht="20.100000000000001" customHeight="1">
      <c r="A49" s="48"/>
      <c r="B49" s="2"/>
      <c r="C49" s="50"/>
      <c r="D49" s="52">
        <v>86</v>
      </c>
      <c r="E49" s="2"/>
      <c r="F49" s="15"/>
      <c r="G49" s="15"/>
    </row>
    <row r="50" spans="1:7" ht="20.100000000000001" customHeight="1">
      <c r="A50" s="68"/>
      <c r="B50" s="69"/>
      <c r="C50" s="70"/>
      <c r="D50" s="52">
        <v>78</v>
      </c>
      <c r="E50" s="2"/>
      <c r="F50" s="15"/>
      <c r="G50" s="15">
        <f t="shared" si="0"/>
        <v>0</v>
      </c>
    </row>
    <row r="51" spans="1:7" ht="20.100000000000001" customHeight="1">
      <c r="A51" s="45" t="s">
        <v>3</v>
      </c>
      <c r="B51" s="45">
        <v>2100004807</v>
      </c>
      <c r="C51" s="47" t="s">
        <v>105</v>
      </c>
      <c r="D51" s="51">
        <v>6</v>
      </c>
      <c r="E51" s="2"/>
      <c r="F51" s="15"/>
      <c r="G51" s="15">
        <f t="shared" si="0"/>
        <v>0</v>
      </c>
    </row>
    <row r="52" spans="1:7" ht="20.100000000000001" customHeight="1">
      <c r="A52" s="44" t="s">
        <v>4</v>
      </c>
      <c r="B52" s="44">
        <v>2100010641</v>
      </c>
      <c r="C52" s="46" t="s">
        <v>106</v>
      </c>
      <c r="D52" s="51">
        <v>6</v>
      </c>
      <c r="E52" s="2"/>
      <c r="F52" s="15"/>
      <c r="G52" s="15">
        <f t="shared" si="0"/>
        <v>0</v>
      </c>
    </row>
    <row r="53" spans="1:7" ht="20.100000000000001" customHeight="1">
      <c r="A53" s="45" t="s">
        <v>5</v>
      </c>
      <c r="B53" s="45">
        <v>2100017399</v>
      </c>
      <c r="C53" s="47" t="s">
        <v>107</v>
      </c>
      <c r="D53" s="51">
        <v>6</v>
      </c>
      <c r="E53" s="2"/>
      <c r="F53" s="15"/>
      <c r="G53" s="15">
        <f t="shared" si="0"/>
        <v>0</v>
      </c>
    </row>
    <row r="54" spans="1:7" ht="20.100000000000001" customHeight="1">
      <c r="A54" s="44" t="s">
        <v>6</v>
      </c>
      <c r="B54" s="44">
        <v>2100009896</v>
      </c>
      <c r="C54" s="46" t="s">
        <v>108</v>
      </c>
      <c r="D54" s="51">
        <v>6</v>
      </c>
      <c r="E54" s="2"/>
      <c r="F54" s="15"/>
      <c r="G54" s="15">
        <f t="shared" si="0"/>
        <v>0</v>
      </c>
    </row>
    <row r="55" spans="1:7" ht="20.100000000000001" customHeight="1">
      <c r="A55" s="45" t="s">
        <v>143</v>
      </c>
      <c r="B55" s="45">
        <v>2100017484</v>
      </c>
      <c r="C55" s="47" t="s">
        <v>134</v>
      </c>
      <c r="D55" s="51">
        <v>5</v>
      </c>
      <c r="E55" s="2"/>
      <c r="F55" s="15"/>
      <c r="G55" s="15"/>
    </row>
    <row r="56" spans="1:7" ht="20.100000000000001" customHeight="1">
      <c r="A56" s="44" t="s">
        <v>144</v>
      </c>
      <c r="B56" s="44" t="s">
        <v>71</v>
      </c>
      <c r="C56" s="46" t="s">
        <v>135</v>
      </c>
      <c r="D56" s="51">
        <v>6</v>
      </c>
      <c r="E56" s="2"/>
      <c r="F56" s="15"/>
      <c r="G56" s="15">
        <f t="shared" si="0"/>
        <v>0</v>
      </c>
    </row>
    <row r="57" spans="1:7" ht="20.100000000000001" customHeight="1">
      <c r="A57" s="45" t="s">
        <v>145</v>
      </c>
      <c r="B57" s="45" t="s">
        <v>71</v>
      </c>
      <c r="C57" s="47" t="s">
        <v>136</v>
      </c>
      <c r="D57" s="51">
        <v>6</v>
      </c>
      <c r="E57" s="2"/>
      <c r="F57" s="15"/>
      <c r="G57" s="15">
        <f t="shared" si="0"/>
        <v>0</v>
      </c>
    </row>
    <row r="58" spans="1:7" ht="20.100000000000001" customHeight="1">
      <c r="A58" s="44" t="s">
        <v>146</v>
      </c>
      <c r="B58" s="44" t="s">
        <v>147</v>
      </c>
      <c r="C58" s="46" t="s">
        <v>137</v>
      </c>
      <c r="D58" s="51">
        <v>6</v>
      </c>
      <c r="E58" s="2"/>
      <c r="F58" s="15"/>
      <c r="G58" s="15"/>
    </row>
    <row r="59" spans="1:7" ht="20.100000000000001" customHeight="1">
      <c r="A59" s="45" t="s">
        <v>148</v>
      </c>
      <c r="B59" s="45" t="s">
        <v>72</v>
      </c>
      <c r="C59" s="47" t="s">
        <v>138</v>
      </c>
      <c r="D59" s="51">
        <v>6</v>
      </c>
      <c r="E59" s="2"/>
      <c r="F59" s="15"/>
      <c r="G59" s="15">
        <f t="shared" si="0"/>
        <v>0</v>
      </c>
    </row>
    <row r="60" spans="1:7" ht="20.100000000000001" customHeight="1">
      <c r="A60" s="44" t="s">
        <v>149</v>
      </c>
      <c r="B60" s="44" t="s">
        <v>73</v>
      </c>
      <c r="C60" s="46" t="s">
        <v>150</v>
      </c>
      <c r="D60" s="51">
        <v>6</v>
      </c>
      <c r="E60" s="2"/>
      <c r="F60" s="15"/>
      <c r="G60" s="15">
        <f t="shared" si="0"/>
        <v>0</v>
      </c>
    </row>
    <row r="61" spans="1:7" ht="20.100000000000001" customHeight="1">
      <c r="A61" s="45" t="s">
        <v>151</v>
      </c>
      <c r="B61" s="45" t="s">
        <v>74</v>
      </c>
      <c r="C61" s="47" t="s">
        <v>139</v>
      </c>
      <c r="D61" s="51">
        <v>6</v>
      </c>
      <c r="E61" s="2"/>
      <c r="F61" s="15"/>
      <c r="G61" s="15">
        <f t="shared" ref="G61:G85" si="1">+D61*F61</f>
        <v>0</v>
      </c>
    </row>
    <row r="62" spans="1:7" ht="20.100000000000001" customHeight="1">
      <c r="A62" s="44" t="s">
        <v>89</v>
      </c>
      <c r="B62" s="44" t="s">
        <v>75</v>
      </c>
      <c r="C62" s="46" t="s">
        <v>98</v>
      </c>
      <c r="D62" s="51">
        <v>6</v>
      </c>
      <c r="E62" s="2"/>
      <c r="F62" s="15"/>
      <c r="G62" s="15">
        <f t="shared" si="1"/>
        <v>0</v>
      </c>
    </row>
    <row r="63" spans="1:7" ht="20.100000000000001" customHeight="1">
      <c r="A63" s="45" t="s">
        <v>90</v>
      </c>
      <c r="B63" s="45" t="s">
        <v>76</v>
      </c>
      <c r="C63" s="47" t="s">
        <v>99</v>
      </c>
      <c r="D63" s="51">
        <v>5</v>
      </c>
      <c r="E63" s="2"/>
      <c r="F63" s="15"/>
      <c r="G63" s="15">
        <f t="shared" si="1"/>
        <v>0</v>
      </c>
    </row>
    <row r="64" spans="1:7" ht="20.100000000000001" customHeight="1">
      <c r="A64" s="44" t="s">
        <v>91</v>
      </c>
      <c r="B64" s="44" t="s">
        <v>77</v>
      </c>
      <c r="C64" s="46" t="s">
        <v>100</v>
      </c>
      <c r="D64" s="51">
        <v>0</v>
      </c>
      <c r="E64" s="2"/>
      <c r="F64" s="15"/>
      <c r="G64" s="15">
        <f t="shared" si="1"/>
        <v>0</v>
      </c>
    </row>
    <row r="65" spans="1:7" ht="20.100000000000001" customHeight="1">
      <c r="A65" s="45" t="s">
        <v>7</v>
      </c>
      <c r="B65" s="45" t="s">
        <v>163</v>
      </c>
      <c r="C65" s="47" t="s">
        <v>109</v>
      </c>
      <c r="D65" s="51">
        <v>4</v>
      </c>
      <c r="E65" s="2"/>
      <c r="F65" s="15"/>
      <c r="G65" s="15">
        <f t="shared" si="1"/>
        <v>0</v>
      </c>
    </row>
    <row r="66" spans="1:7" ht="20.100000000000001" customHeight="1">
      <c r="A66" s="44" t="s">
        <v>92</v>
      </c>
      <c r="B66" s="44" t="s">
        <v>78</v>
      </c>
      <c r="C66" s="46" t="s">
        <v>101</v>
      </c>
      <c r="D66" s="51">
        <v>2</v>
      </c>
      <c r="E66" s="2"/>
      <c r="F66" s="15"/>
      <c r="G66" s="15">
        <f t="shared" si="1"/>
        <v>0</v>
      </c>
    </row>
    <row r="67" spans="1:7" ht="20.100000000000001" customHeight="1">
      <c r="A67" s="45" t="s">
        <v>93</v>
      </c>
      <c r="B67" s="45" t="s">
        <v>79</v>
      </c>
      <c r="C67" s="47" t="s">
        <v>102</v>
      </c>
      <c r="D67" s="51">
        <v>0</v>
      </c>
      <c r="E67" s="2"/>
      <c r="F67" s="15"/>
      <c r="G67" s="15">
        <f t="shared" si="1"/>
        <v>0</v>
      </c>
    </row>
    <row r="68" spans="1:7" ht="20.100000000000001" customHeight="1">
      <c r="A68" s="44" t="s">
        <v>94</v>
      </c>
      <c r="B68" s="44" t="s">
        <v>80</v>
      </c>
      <c r="C68" s="46" t="s">
        <v>103</v>
      </c>
      <c r="D68" s="51">
        <v>4</v>
      </c>
      <c r="E68" s="2"/>
      <c r="F68" s="15"/>
      <c r="G68" s="15">
        <f t="shared" si="1"/>
        <v>0</v>
      </c>
    </row>
    <row r="69" spans="1:7" ht="20.100000000000001" customHeight="1">
      <c r="A69" s="45" t="s">
        <v>95</v>
      </c>
      <c r="B69" s="45" t="s">
        <v>81</v>
      </c>
      <c r="C69" s="47" t="s">
        <v>104</v>
      </c>
      <c r="D69" s="51">
        <v>0</v>
      </c>
      <c r="E69" s="2"/>
      <c r="F69" s="15"/>
      <c r="G69" s="15">
        <f t="shared" si="1"/>
        <v>0</v>
      </c>
    </row>
    <row r="70" spans="1:7" ht="20.100000000000001" customHeight="1">
      <c r="A70" s="44" t="s">
        <v>8</v>
      </c>
      <c r="B70" s="44">
        <v>2100028611</v>
      </c>
      <c r="C70" s="46" t="s">
        <v>110</v>
      </c>
      <c r="D70" s="51">
        <v>6</v>
      </c>
      <c r="E70" s="2"/>
      <c r="F70" s="15"/>
      <c r="G70" s="15">
        <f t="shared" si="1"/>
        <v>0</v>
      </c>
    </row>
    <row r="71" spans="1:7" ht="20.100000000000001" customHeight="1">
      <c r="A71" s="45" t="s">
        <v>152</v>
      </c>
      <c r="B71" s="45" t="s">
        <v>153</v>
      </c>
      <c r="C71" s="47" t="s">
        <v>154</v>
      </c>
      <c r="D71" s="51">
        <v>6</v>
      </c>
      <c r="E71" s="2"/>
      <c r="F71" s="15"/>
      <c r="G71" s="15">
        <f t="shared" si="1"/>
        <v>0</v>
      </c>
    </row>
    <row r="72" spans="1:7" ht="20.100000000000001" customHeight="1">
      <c r="A72" s="45" t="s">
        <v>9</v>
      </c>
      <c r="B72" s="45">
        <v>2100007516</v>
      </c>
      <c r="C72" s="47" t="s">
        <v>111</v>
      </c>
      <c r="D72" s="51">
        <v>6</v>
      </c>
      <c r="E72" s="2"/>
      <c r="F72" s="15"/>
      <c r="G72" s="15">
        <f t="shared" si="1"/>
        <v>0</v>
      </c>
    </row>
    <row r="73" spans="1:7" ht="20.100000000000001" customHeight="1">
      <c r="A73" s="44" t="s">
        <v>10</v>
      </c>
      <c r="B73" s="44">
        <v>2100023365</v>
      </c>
      <c r="C73" s="46" t="s">
        <v>112</v>
      </c>
      <c r="D73" s="51">
        <v>2</v>
      </c>
      <c r="E73" s="2"/>
      <c r="F73" s="15"/>
      <c r="G73" s="15">
        <f t="shared" si="1"/>
        <v>0</v>
      </c>
    </row>
    <row r="74" spans="1:7" ht="20.100000000000001" customHeight="1">
      <c r="A74" s="53" t="s">
        <v>11</v>
      </c>
      <c r="B74" s="53">
        <v>2100007744</v>
      </c>
      <c r="C74" s="54" t="s">
        <v>113</v>
      </c>
      <c r="D74" s="51">
        <v>2</v>
      </c>
      <c r="E74" s="2"/>
      <c r="F74" s="15"/>
      <c r="G74" s="15">
        <f t="shared" si="1"/>
        <v>0</v>
      </c>
    </row>
    <row r="75" spans="1:7" ht="20.100000000000001" customHeight="1">
      <c r="A75" s="71"/>
      <c r="B75" s="72"/>
      <c r="C75" s="73"/>
      <c r="D75" s="52">
        <v>117</v>
      </c>
      <c r="E75" s="2"/>
      <c r="F75" s="15"/>
      <c r="G75" s="15">
        <f t="shared" si="1"/>
        <v>0</v>
      </c>
    </row>
    <row r="76" spans="1:7" ht="20.100000000000001" customHeight="1">
      <c r="A76" s="48" t="s">
        <v>12</v>
      </c>
      <c r="B76" s="2" t="s">
        <v>82</v>
      </c>
      <c r="C76" s="55" t="s">
        <v>83</v>
      </c>
      <c r="D76" s="51">
        <v>2</v>
      </c>
      <c r="E76" s="2"/>
      <c r="F76" s="15"/>
      <c r="G76" s="15">
        <f t="shared" si="1"/>
        <v>0</v>
      </c>
    </row>
    <row r="77" spans="1:7" ht="20.100000000000001" customHeight="1">
      <c r="A77" s="48" t="s">
        <v>18</v>
      </c>
      <c r="B77" s="2" t="s">
        <v>155</v>
      </c>
      <c r="C77" s="55" t="s">
        <v>156</v>
      </c>
      <c r="D77" s="51">
        <v>2</v>
      </c>
      <c r="E77" s="2"/>
      <c r="F77" s="15"/>
      <c r="G77" s="15">
        <f t="shared" si="1"/>
        <v>0</v>
      </c>
    </row>
    <row r="78" spans="1:7" ht="20.100000000000001" customHeight="1">
      <c r="A78" s="48" t="s">
        <v>13</v>
      </c>
      <c r="B78" s="2" t="s">
        <v>19</v>
      </c>
      <c r="C78" s="55" t="s">
        <v>84</v>
      </c>
      <c r="D78" s="51">
        <v>2</v>
      </c>
      <c r="E78" s="2"/>
      <c r="F78" s="15"/>
      <c r="G78" s="15">
        <f t="shared" si="1"/>
        <v>0</v>
      </c>
    </row>
    <row r="79" spans="1:7" ht="20.100000000000001" customHeight="1">
      <c r="A79" s="48" t="s">
        <v>157</v>
      </c>
      <c r="B79" s="2" t="s">
        <v>158</v>
      </c>
      <c r="C79" s="55" t="s">
        <v>159</v>
      </c>
      <c r="D79" s="51">
        <v>2</v>
      </c>
      <c r="E79" s="2"/>
      <c r="F79" s="15"/>
      <c r="G79" s="15">
        <f t="shared" si="1"/>
        <v>0</v>
      </c>
    </row>
    <row r="80" spans="1:7" ht="20.100000000000001" customHeight="1">
      <c r="A80" s="48" t="s">
        <v>14</v>
      </c>
      <c r="B80" s="2" t="s">
        <v>20</v>
      </c>
      <c r="C80" s="55" t="s">
        <v>85</v>
      </c>
      <c r="D80" s="51">
        <v>2</v>
      </c>
      <c r="E80" s="2"/>
      <c r="F80" s="15"/>
      <c r="G80" s="15">
        <f t="shared" si="1"/>
        <v>0</v>
      </c>
    </row>
    <row r="81" spans="1:8" ht="20.100000000000001" customHeight="1">
      <c r="A81" s="48" t="s">
        <v>15</v>
      </c>
      <c r="B81" s="2" t="s">
        <v>21</v>
      </c>
      <c r="C81" s="55" t="s">
        <v>86</v>
      </c>
      <c r="D81" s="51">
        <v>2</v>
      </c>
      <c r="E81" s="2"/>
      <c r="F81" s="15"/>
      <c r="G81" s="15">
        <f t="shared" si="1"/>
        <v>0</v>
      </c>
    </row>
    <row r="82" spans="1:8" ht="20.100000000000001" customHeight="1">
      <c r="A82" s="48" t="s">
        <v>16</v>
      </c>
      <c r="B82" s="2" t="s">
        <v>22</v>
      </c>
      <c r="C82" s="55" t="s">
        <v>87</v>
      </c>
      <c r="D82" s="51">
        <v>2</v>
      </c>
      <c r="E82" s="2"/>
      <c r="F82" s="15"/>
      <c r="G82" s="15">
        <f t="shared" si="1"/>
        <v>0</v>
      </c>
    </row>
    <row r="83" spans="1:8" ht="20.100000000000001" customHeight="1">
      <c r="A83" s="48" t="s">
        <v>160</v>
      </c>
      <c r="B83" s="2" t="s">
        <v>161</v>
      </c>
      <c r="C83" s="55" t="s">
        <v>162</v>
      </c>
      <c r="D83" s="56">
        <v>2</v>
      </c>
      <c r="E83" s="2"/>
      <c r="F83" s="15"/>
      <c r="G83" s="15">
        <f t="shared" si="1"/>
        <v>0</v>
      </c>
    </row>
    <row r="84" spans="1:8" ht="20.100000000000001" customHeight="1">
      <c r="A84" s="48" t="s">
        <v>17</v>
      </c>
      <c r="B84" s="2" t="s">
        <v>23</v>
      </c>
      <c r="C84" s="55" t="s">
        <v>88</v>
      </c>
      <c r="D84" s="56">
        <v>2</v>
      </c>
      <c r="E84" s="2"/>
      <c r="F84" s="15"/>
      <c r="G84" s="15">
        <f t="shared" si="1"/>
        <v>0</v>
      </c>
    </row>
    <row r="85" spans="1:8" ht="20.100000000000001" customHeight="1">
      <c r="A85" s="61"/>
      <c r="B85" s="62"/>
      <c r="C85" s="63"/>
      <c r="D85" s="57">
        <v>18</v>
      </c>
      <c r="E85" s="2"/>
      <c r="F85" s="15"/>
      <c r="G85" s="15">
        <f t="shared" si="1"/>
        <v>0</v>
      </c>
    </row>
    <row r="86" spans="1:8" ht="20.100000000000001" customHeight="1">
      <c r="A86" s="49" t="s">
        <v>96</v>
      </c>
      <c r="B86" s="2">
        <v>210228152</v>
      </c>
      <c r="C86" s="55" t="s">
        <v>133</v>
      </c>
      <c r="D86" s="51">
        <v>2</v>
      </c>
      <c r="E86" s="2"/>
      <c r="F86" s="60"/>
      <c r="G86" s="17"/>
    </row>
    <row r="87" spans="1:8" ht="20.100000000000001" customHeight="1">
      <c r="A87" s="43"/>
      <c r="B87" s="4"/>
      <c r="C87" s="42"/>
      <c r="D87" s="58"/>
      <c r="F87" s="16" t="s">
        <v>41</v>
      </c>
      <c r="G87" s="59">
        <f>SUM(G24:G86)</f>
        <v>0</v>
      </c>
    </row>
    <row r="88" spans="1:8" ht="20.100000000000001" customHeight="1">
      <c r="B88" s="3"/>
      <c r="F88" s="18" t="s">
        <v>42</v>
      </c>
      <c r="G88" s="17">
        <f>+G86*0.12</f>
        <v>0</v>
      </c>
    </row>
    <row r="89" spans="1:8" ht="20.100000000000001" customHeight="1">
      <c r="B89" s="3"/>
      <c r="F89" s="16" t="s">
        <v>43</v>
      </c>
      <c r="G89" s="17">
        <f>+G86+G88</f>
        <v>0</v>
      </c>
    </row>
    <row r="90" spans="1:8" ht="19.899999999999999" customHeight="1">
      <c r="B90" s="3"/>
    </row>
    <row r="91" spans="1:8" s="8" customFormat="1" ht="16.5" thickBot="1">
      <c r="A91" s="8" t="s">
        <v>44</v>
      </c>
      <c r="C91" s="20"/>
    </row>
    <row r="92" spans="1:8" s="8" customFormat="1" ht="15.75">
      <c r="H92" s="9"/>
    </row>
    <row r="93" spans="1:8" s="8" customFormat="1" ht="15.75">
      <c r="H93" s="9"/>
    </row>
    <row r="94" spans="1:8" s="8" customFormat="1" ht="15.75">
      <c r="H94" s="9"/>
    </row>
    <row r="95" spans="1:8" s="8" customFormat="1" ht="16.5" thickBot="1">
      <c r="A95" s="8" t="s">
        <v>45</v>
      </c>
      <c r="C95" s="20"/>
      <c r="H95" s="9"/>
    </row>
    <row r="96" spans="1:8" s="8" customFormat="1" ht="15.75">
      <c r="H96" s="9"/>
    </row>
    <row r="97" spans="1:8" customFormat="1" ht="15"/>
    <row r="98" spans="1:8" customFormat="1" ht="15"/>
    <row r="99" spans="1:8" s="8" customFormat="1" ht="16.5" thickBot="1">
      <c r="A99" s="8" t="s">
        <v>49</v>
      </c>
      <c r="C99" s="20"/>
      <c r="H99" s="9"/>
    </row>
    <row r="100" spans="1:8" s="8" customFormat="1" ht="15.75">
      <c r="H100" s="9"/>
    </row>
    <row r="101" spans="1:8" s="40" customFormat="1" ht="20.100000000000001" customHeight="1">
      <c r="A101" s="38"/>
      <c r="B101" s="38"/>
      <c r="C101" s="39"/>
    </row>
    <row r="102" spans="1:8" s="40" customFormat="1" ht="20.100000000000001" customHeight="1" thickBot="1">
      <c r="A102" s="8" t="s">
        <v>50</v>
      </c>
      <c r="B102" s="8"/>
      <c r="C102" s="20"/>
    </row>
  </sheetData>
  <mergeCells count="15">
    <mergeCell ref="A2:G2"/>
    <mergeCell ref="A3:G3"/>
    <mergeCell ref="A13:B13"/>
    <mergeCell ref="A21:G21"/>
    <mergeCell ref="A15:B15"/>
    <mergeCell ref="A17:B17"/>
    <mergeCell ref="A19:B19"/>
    <mergeCell ref="A85:C85"/>
    <mergeCell ref="N4:O5"/>
    <mergeCell ref="A4:G4"/>
    <mergeCell ref="A7:B7"/>
    <mergeCell ref="A9:B9"/>
    <mergeCell ref="A11:B11"/>
    <mergeCell ref="A50:C50"/>
    <mergeCell ref="A75:C75"/>
  </mergeCells>
  <phoneticPr fontId="7" type="noConversion"/>
  <pageMargins left="0.7" right="0.7" top="0.75" bottom="0.75" header="0.3" footer="0.3"/>
  <pageSetup paperSize="9" scale="49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JAIRO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2022-08-05T17:01:56Z</cp:lastPrinted>
  <dcterms:created xsi:type="dcterms:W3CDTF">2021-07-16T22:28:49Z</dcterms:created>
  <dcterms:modified xsi:type="dcterms:W3CDTF">2024-04-12T23:58:51Z</dcterms:modified>
</cp:coreProperties>
</file>