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HG\OneDrive\Documents\Sports Interactive\Football Manager 2024\"/>
    </mc:Choice>
  </mc:AlternateContent>
  <xr:revisionPtr revIDLastSave="0" documentId="13_ncr:1_{442A9B0C-B32A-4DA0-BA71-2955B86F7CF3}" xr6:coauthVersionLast="47" xr6:coauthVersionMax="47" xr10:uidLastSave="{00000000-0000-0000-0000-000000000000}"/>
  <bookViews>
    <workbookView xWindow="15735" yWindow="150" windowWidth="19080" windowHeight="21450" xr2:uid="{FC18513F-55E5-44BF-A234-F92883AC7178}"/>
  </bookViews>
  <sheets>
    <sheet name="Best Team" sheetId="1" r:id="rId1"/>
    <sheet name="Teams" sheetId="2" r:id="rId2"/>
    <sheet name="Sheet3" sheetId="5" r:id="rId3"/>
    <sheet name="squad" sheetId="3" r:id="rId4"/>
    <sheet name="squad_roles" sheetId="6" r:id="rId5"/>
    <sheet name="training" sheetId="8" r:id="rId6"/>
    <sheet name="role_attributes" sheetId="4" r:id="rId7"/>
    <sheet name="variabl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" i="6"/>
  <c r="AB10" i="5"/>
  <c r="AG38" i="5"/>
  <c r="AG37" i="5"/>
  <c r="AG36" i="5"/>
  <c r="AG35" i="5"/>
  <c r="W38" i="5"/>
  <c r="W37" i="5"/>
  <c r="W36" i="5"/>
  <c r="W35" i="5"/>
  <c r="AG31" i="5"/>
  <c r="AG30" i="5"/>
  <c r="AG29" i="5"/>
  <c r="AG28" i="5"/>
  <c r="R31" i="5"/>
  <c r="R30" i="5"/>
  <c r="R29" i="5"/>
  <c r="R28" i="5"/>
  <c r="AG24" i="5"/>
  <c r="AG23" i="5"/>
  <c r="AG22" i="5"/>
  <c r="AG21" i="5"/>
  <c r="W24" i="5"/>
  <c r="W23" i="5"/>
  <c r="W22" i="5"/>
  <c r="W21" i="5"/>
  <c r="AG17" i="5"/>
  <c r="AG16" i="5"/>
  <c r="AG15" i="5"/>
  <c r="AG14" i="5"/>
  <c r="AQ17" i="5"/>
  <c r="AQ16" i="5"/>
  <c r="AQ15" i="5"/>
  <c r="AQ14" i="5"/>
  <c r="W17" i="5"/>
  <c r="W16" i="5"/>
  <c r="W15" i="5"/>
  <c r="W14" i="5"/>
  <c r="AG34" i="5"/>
  <c r="W34" i="5"/>
  <c r="AG27" i="5"/>
  <c r="R27" i="5"/>
  <c r="AG20" i="5"/>
  <c r="W20" i="5"/>
  <c r="AQ13" i="5"/>
  <c r="AG13" i="5"/>
  <c r="W13" i="5"/>
  <c r="M17" i="5"/>
  <c r="M16" i="5"/>
  <c r="M15" i="5"/>
  <c r="M14" i="5"/>
  <c r="M13" i="5"/>
  <c r="Y31" i="5"/>
  <c r="B90" i="6"/>
  <c r="C90" i="6"/>
  <c r="D90" i="6"/>
  <c r="E90" i="6"/>
  <c r="F90" i="6"/>
  <c r="G90" i="6"/>
  <c r="H90" i="6"/>
  <c r="I90" i="6"/>
  <c r="J90" i="6"/>
  <c r="B91" i="6"/>
  <c r="C91" i="6"/>
  <c r="D91" i="6"/>
  <c r="E91" i="6"/>
  <c r="F91" i="6"/>
  <c r="G91" i="6"/>
  <c r="H91" i="6"/>
  <c r="I91" i="6"/>
  <c r="J91" i="6"/>
  <c r="B92" i="6"/>
  <c r="C92" i="6"/>
  <c r="D92" i="6"/>
  <c r="E92" i="6"/>
  <c r="F92" i="6"/>
  <c r="G92" i="6"/>
  <c r="H92" i="6"/>
  <c r="I92" i="6"/>
  <c r="J92" i="6"/>
  <c r="B93" i="6"/>
  <c r="C93" i="6"/>
  <c r="D93" i="6"/>
  <c r="E93" i="6"/>
  <c r="F93" i="6"/>
  <c r="G93" i="6"/>
  <c r="H93" i="6"/>
  <c r="I93" i="6"/>
  <c r="J93" i="6"/>
  <c r="B94" i="6"/>
  <c r="C94" i="6"/>
  <c r="D94" i="6"/>
  <c r="E94" i="6"/>
  <c r="F94" i="6"/>
  <c r="G94" i="6"/>
  <c r="H94" i="6"/>
  <c r="I94" i="6"/>
  <c r="J94" i="6"/>
  <c r="B95" i="6"/>
  <c r="C95" i="6"/>
  <c r="D95" i="6"/>
  <c r="E95" i="6"/>
  <c r="F95" i="6"/>
  <c r="G95" i="6"/>
  <c r="H95" i="6"/>
  <c r="I95" i="6"/>
  <c r="J95" i="6"/>
  <c r="B96" i="6"/>
  <c r="C96" i="6"/>
  <c r="D96" i="6"/>
  <c r="E96" i="6"/>
  <c r="F96" i="6"/>
  <c r="G96" i="6"/>
  <c r="H96" i="6"/>
  <c r="I96" i="6"/>
  <c r="J96" i="6"/>
  <c r="B97" i="6"/>
  <c r="C97" i="6"/>
  <c r="D97" i="6"/>
  <c r="E97" i="6"/>
  <c r="F97" i="6"/>
  <c r="G97" i="6"/>
  <c r="H97" i="6"/>
  <c r="I97" i="6"/>
  <c r="J97" i="6"/>
  <c r="B98" i="6"/>
  <c r="C98" i="6"/>
  <c r="D98" i="6"/>
  <c r="E98" i="6"/>
  <c r="F98" i="6"/>
  <c r="G98" i="6"/>
  <c r="H98" i="6"/>
  <c r="I98" i="6"/>
  <c r="J98" i="6"/>
  <c r="B99" i="6"/>
  <c r="C99" i="6"/>
  <c r="D99" i="6"/>
  <c r="E99" i="6"/>
  <c r="F99" i="6"/>
  <c r="G99" i="6"/>
  <c r="H99" i="6"/>
  <c r="I99" i="6"/>
  <c r="J99" i="6"/>
  <c r="B100" i="6"/>
  <c r="C100" i="6"/>
  <c r="D100" i="6"/>
  <c r="E100" i="6"/>
  <c r="F100" i="6"/>
  <c r="G100" i="6"/>
  <c r="H100" i="6"/>
  <c r="I100" i="6"/>
  <c r="J100" i="6"/>
  <c r="B101" i="6"/>
  <c r="C101" i="6"/>
  <c r="D101" i="6"/>
  <c r="E101" i="6"/>
  <c r="F101" i="6"/>
  <c r="G101" i="6"/>
  <c r="H101" i="6"/>
  <c r="I101" i="6"/>
  <c r="J101" i="6"/>
  <c r="B102" i="6"/>
  <c r="C102" i="6"/>
  <c r="D102" i="6"/>
  <c r="E102" i="6"/>
  <c r="F102" i="6"/>
  <c r="G102" i="6"/>
  <c r="H102" i="6"/>
  <c r="I102" i="6"/>
  <c r="J102" i="6"/>
  <c r="B103" i="6"/>
  <c r="C103" i="6"/>
  <c r="D103" i="6"/>
  <c r="E103" i="6"/>
  <c r="F103" i="6"/>
  <c r="G103" i="6"/>
  <c r="H103" i="6"/>
  <c r="I103" i="6"/>
  <c r="J103" i="6"/>
  <c r="B104" i="6"/>
  <c r="C104" i="6"/>
  <c r="D104" i="6"/>
  <c r="E104" i="6"/>
  <c r="F104" i="6"/>
  <c r="G104" i="6"/>
  <c r="H104" i="6"/>
  <c r="I104" i="6"/>
  <c r="J104" i="6"/>
  <c r="B105" i="6"/>
  <c r="C105" i="6"/>
  <c r="D105" i="6"/>
  <c r="E105" i="6"/>
  <c r="F105" i="6"/>
  <c r="G105" i="6"/>
  <c r="H105" i="6"/>
  <c r="I105" i="6"/>
  <c r="J105" i="6"/>
  <c r="B106" i="6"/>
  <c r="C106" i="6"/>
  <c r="D106" i="6"/>
  <c r="E106" i="6"/>
  <c r="F106" i="6"/>
  <c r="G106" i="6"/>
  <c r="H106" i="6"/>
  <c r="I106" i="6"/>
  <c r="J106" i="6"/>
  <c r="B107" i="6"/>
  <c r="C107" i="6"/>
  <c r="D107" i="6"/>
  <c r="E107" i="6"/>
  <c r="F107" i="6"/>
  <c r="G107" i="6"/>
  <c r="H107" i="6"/>
  <c r="I107" i="6"/>
  <c r="J107" i="6"/>
  <c r="B108" i="6"/>
  <c r="C108" i="6"/>
  <c r="D108" i="6"/>
  <c r="E108" i="6"/>
  <c r="F108" i="6"/>
  <c r="G108" i="6"/>
  <c r="H108" i="6"/>
  <c r="I108" i="6"/>
  <c r="J108" i="6"/>
  <c r="B109" i="6"/>
  <c r="C109" i="6"/>
  <c r="D109" i="6"/>
  <c r="E109" i="6"/>
  <c r="F109" i="6"/>
  <c r="G109" i="6"/>
  <c r="H109" i="6"/>
  <c r="I109" i="6"/>
  <c r="J109" i="6"/>
  <c r="B110" i="6"/>
  <c r="C110" i="6"/>
  <c r="D110" i="6"/>
  <c r="E110" i="6"/>
  <c r="F110" i="6"/>
  <c r="G110" i="6"/>
  <c r="H110" i="6"/>
  <c r="I110" i="6"/>
  <c r="J110" i="6"/>
  <c r="B111" i="6"/>
  <c r="C111" i="6"/>
  <c r="D111" i="6"/>
  <c r="E111" i="6"/>
  <c r="F111" i="6"/>
  <c r="G111" i="6"/>
  <c r="H111" i="6"/>
  <c r="I111" i="6"/>
  <c r="J111" i="6"/>
  <c r="B112" i="6"/>
  <c r="C112" i="6"/>
  <c r="D112" i="6"/>
  <c r="E112" i="6"/>
  <c r="F112" i="6"/>
  <c r="G112" i="6"/>
  <c r="H112" i="6"/>
  <c r="I112" i="6"/>
  <c r="J112" i="6"/>
  <c r="B113" i="6"/>
  <c r="C113" i="6"/>
  <c r="D113" i="6"/>
  <c r="E113" i="6"/>
  <c r="F113" i="6"/>
  <c r="G113" i="6"/>
  <c r="H113" i="6"/>
  <c r="I113" i="6"/>
  <c r="J113" i="6"/>
  <c r="B114" i="6"/>
  <c r="C114" i="6"/>
  <c r="D114" i="6"/>
  <c r="E114" i="6"/>
  <c r="F114" i="6"/>
  <c r="G114" i="6"/>
  <c r="H114" i="6"/>
  <c r="I114" i="6"/>
  <c r="J114" i="6"/>
  <c r="B115" i="6"/>
  <c r="C115" i="6"/>
  <c r="D115" i="6"/>
  <c r="E115" i="6"/>
  <c r="F115" i="6"/>
  <c r="G115" i="6"/>
  <c r="H115" i="6"/>
  <c r="I115" i="6"/>
  <c r="J115" i="6"/>
  <c r="B116" i="6"/>
  <c r="C116" i="6"/>
  <c r="D116" i="6"/>
  <c r="E116" i="6"/>
  <c r="F116" i="6"/>
  <c r="G116" i="6"/>
  <c r="H116" i="6"/>
  <c r="I116" i="6"/>
  <c r="J116" i="6"/>
  <c r="B117" i="6"/>
  <c r="C117" i="6"/>
  <c r="D117" i="6"/>
  <c r="E117" i="6"/>
  <c r="F117" i="6"/>
  <c r="G117" i="6"/>
  <c r="H117" i="6"/>
  <c r="I117" i="6"/>
  <c r="J117" i="6"/>
  <c r="B118" i="6"/>
  <c r="C118" i="6"/>
  <c r="D118" i="6"/>
  <c r="E118" i="6"/>
  <c r="F118" i="6"/>
  <c r="G118" i="6"/>
  <c r="H118" i="6"/>
  <c r="I118" i="6"/>
  <c r="J118" i="6"/>
  <c r="B119" i="6"/>
  <c r="C119" i="6"/>
  <c r="D119" i="6"/>
  <c r="E119" i="6"/>
  <c r="F119" i="6"/>
  <c r="G119" i="6"/>
  <c r="H119" i="6"/>
  <c r="I119" i="6"/>
  <c r="J119" i="6"/>
  <c r="B120" i="6"/>
  <c r="C120" i="6"/>
  <c r="D120" i="6"/>
  <c r="E120" i="6"/>
  <c r="F120" i="6"/>
  <c r="G120" i="6"/>
  <c r="H120" i="6"/>
  <c r="I120" i="6"/>
  <c r="J120" i="6"/>
  <c r="B121" i="6"/>
  <c r="C121" i="6"/>
  <c r="D121" i="6"/>
  <c r="E121" i="6"/>
  <c r="F121" i="6"/>
  <c r="G121" i="6"/>
  <c r="H121" i="6"/>
  <c r="I121" i="6"/>
  <c r="J121" i="6"/>
  <c r="B122" i="6"/>
  <c r="C122" i="6"/>
  <c r="D122" i="6"/>
  <c r="E122" i="6"/>
  <c r="F122" i="6"/>
  <c r="G122" i="6"/>
  <c r="H122" i="6"/>
  <c r="I122" i="6"/>
  <c r="J122" i="6"/>
  <c r="B123" i="6"/>
  <c r="C123" i="6"/>
  <c r="D123" i="6"/>
  <c r="E123" i="6"/>
  <c r="F123" i="6"/>
  <c r="G123" i="6"/>
  <c r="H123" i="6"/>
  <c r="I123" i="6"/>
  <c r="J123" i="6"/>
  <c r="B124" i="6"/>
  <c r="C124" i="6"/>
  <c r="D124" i="6"/>
  <c r="E124" i="6"/>
  <c r="F124" i="6"/>
  <c r="G124" i="6"/>
  <c r="H124" i="6"/>
  <c r="I124" i="6"/>
  <c r="J124" i="6"/>
  <c r="B125" i="6"/>
  <c r="C125" i="6"/>
  <c r="D125" i="6"/>
  <c r="E125" i="6"/>
  <c r="F125" i="6"/>
  <c r="G125" i="6"/>
  <c r="H125" i="6"/>
  <c r="I125" i="6"/>
  <c r="J125" i="6"/>
  <c r="B126" i="6"/>
  <c r="C126" i="6"/>
  <c r="D126" i="6"/>
  <c r="E126" i="6"/>
  <c r="F126" i="6"/>
  <c r="G126" i="6"/>
  <c r="H126" i="6"/>
  <c r="I126" i="6"/>
  <c r="J126" i="6"/>
  <c r="B127" i="6"/>
  <c r="C127" i="6"/>
  <c r="D127" i="6"/>
  <c r="E127" i="6"/>
  <c r="F127" i="6"/>
  <c r="G127" i="6"/>
  <c r="H127" i="6"/>
  <c r="I127" i="6"/>
  <c r="J127" i="6"/>
  <c r="B128" i="6"/>
  <c r="C128" i="6"/>
  <c r="D128" i="6"/>
  <c r="E128" i="6"/>
  <c r="F128" i="6"/>
  <c r="G128" i="6"/>
  <c r="H128" i="6"/>
  <c r="I128" i="6"/>
  <c r="J128" i="6"/>
  <c r="B129" i="6"/>
  <c r="C129" i="6"/>
  <c r="D129" i="6"/>
  <c r="E129" i="6"/>
  <c r="F129" i="6"/>
  <c r="G129" i="6"/>
  <c r="H129" i="6"/>
  <c r="I129" i="6"/>
  <c r="J129" i="6"/>
  <c r="B130" i="6"/>
  <c r="C130" i="6"/>
  <c r="D130" i="6"/>
  <c r="E130" i="6"/>
  <c r="F130" i="6"/>
  <c r="G130" i="6"/>
  <c r="H130" i="6"/>
  <c r="I130" i="6"/>
  <c r="J130" i="6"/>
  <c r="B131" i="6"/>
  <c r="C131" i="6"/>
  <c r="D131" i="6"/>
  <c r="E131" i="6"/>
  <c r="F131" i="6"/>
  <c r="G131" i="6"/>
  <c r="H131" i="6"/>
  <c r="I131" i="6"/>
  <c r="J131" i="6"/>
  <c r="B132" i="6"/>
  <c r="C132" i="6"/>
  <c r="D132" i="6"/>
  <c r="E132" i="6"/>
  <c r="F132" i="6"/>
  <c r="G132" i="6"/>
  <c r="H132" i="6"/>
  <c r="I132" i="6"/>
  <c r="J132" i="6"/>
  <c r="B133" i="6"/>
  <c r="C133" i="6"/>
  <c r="D133" i="6"/>
  <c r="E133" i="6"/>
  <c r="F133" i="6"/>
  <c r="G133" i="6"/>
  <c r="H133" i="6"/>
  <c r="I133" i="6"/>
  <c r="J133" i="6"/>
  <c r="B134" i="6"/>
  <c r="C134" i="6"/>
  <c r="D134" i="6"/>
  <c r="E134" i="6"/>
  <c r="F134" i="6"/>
  <c r="G134" i="6"/>
  <c r="H134" i="6"/>
  <c r="I134" i="6"/>
  <c r="J134" i="6"/>
  <c r="B135" i="6"/>
  <c r="C135" i="6"/>
  <c r="D135" i="6"/>
  <c r="E135" i="6"/>
  <c r="F135" i="6"/>
  <c r="G135" i="6"/>
  <c r="H135" i="6"/>
  <c r="I135" i="6"/>
  <c r="J135" i="6"/>
  <c r="B136" i="6"/>
  <c r="C136" i="6"/>
  <c r="D136" i="6"/>
  <c r="E136" i="6"/>
  <c r="F136" i="6"/>
  <c r="G136" i="6"/>
  <c r="H136" i="6"/>
  <c r="I136" i="6"/>
  <c r="J136" i="6"/>
  <c r="B137" i="6"/>
  <c r="C137" i="6"/>
  <c r="D137" i="6"/>
  <c r="E137" i="6"/>
  <c r="F137" i="6"/>
  <c r="G137" i="6"/>
  <c r="H137" i="6"/>
  <c r="I137" i="6"/>
  <c r="J137" i="6"/>
  <c r="B138" i="6"/>
  <c r="C138" i="6"/>
  <c r="D138" i="6"/>
  <c r="E138" i="6"/>
  <c r="F138" i="6"/>
  <c r="G138" i="6"/>
  <c r="H138" i="6"/>
  <c r="I138" i="6"/>
  <c r="J138" i="6"/>
  <c r="B139" i="6"/>
  <c r="C139" i="6"/>
  <c r="D139" i="6"/>
  <c r="E139" i="6"/>
  <c r="F139" i="6"/>
  <c r="G139" i="6"/>
  <c r="H139" i="6"/>
  <c r="I139" i="6"/>
  <c r="J139" i="6"/>
  <c r="B140" i="6"/>
  <c r="C140" i="6"/>
  <c r="D140" i="6"/>
  <c r="E140" i="6"/>
  <c r="F140" i="6"/>
  <c r="G140" i="6"/>
  <c r="H140" i="6"/>
  <c r="I140" i="6"/>
  <c r="J140" i="6"/>
  <c r="B141" i="6"/>
  <c r="C141" i="6"/>
  <c r="D141" i="6"/>
  <c r="E141" i="6"/>
  <c r="F141" i="6"/>
  <c r="G141" i="6"/>
  <c r="H141" i="6"/>
  <c r="I141" i="6"/>
  <c r="J141" i="6"/>
  <c r="B142" i="6"/>
  <c r="C142" i="6"/>
  <c r="D142" i="6"/>
  <c r="E142" i="6"/>
  <c r="F142" i="6"/>
  <c r="G142" i="6"/>
  <c r="H142" i="6"/>
  <c r="I142" i="6"/>
  <c r="J142" i="6"/>
  <c r="B143" i="6"/>
  <c r="C143" i="6"/>
  <c r="D143" i="6"/>
  <c r="E143" i="6"/>
  <c r="F143" i="6"/>
  <c r="G143" i="6"/>
  <c r="H143" i="6"/>
  <c r="I143" i="6"/>
  <c r="J143" i="6"/>
  <c r="B144" i="6"/>
  <c r="C144" i="6"/>
  <c r="D144" i="6"/>
  <c r="E144" i="6"/>
  <c r="F144" i="6"/>
  <c r="G144" i="6"/>
  <c r="H144" i="6"/>
  <c r="I144" i="6"/>
  <c r="J144" i="6"/>
  <c r="B145" i="6"/>
  <c r="C145" i="6"/>
  <c r="D145" i="6"/>
  <c r="E145" i="6"/>
  <c r="F145" i="6"/>
  <c r="G145" i="6"/>
  <c r="H145" i="6"/>
  <c r="I145" i="6"/>
  <c r="J145" i="6"/>
  <c r="B146" i="6"/>
  <c r="C146" i="6"/>
  <c r="D146" i="6"/>
  <c r="E146" i="6"/>
  <c r="F146" i="6"/>
  <c r="G146" i="6"/>
  <c r="H146" i="6"/>
  <c r="I146" i="6"/>
  <c r="J146" i="6"/>
  <c r="B147" i="6"/>
  <c r="C147" i="6"/>
  <c r="D147" i="6"/>
  <c r="E147" i="6"/>
  <c r="F147" i="6"/>
  <c r="G147" i="6"/>
  <c r="H147" i="6"/>
  <c r="I147" i="6"/>
  <c r="J147" i="6"/>
  <c r="B148" i="6"/>
  <c r="C148" i="6"/>
  <c r="D148" i="6"/>
  <c r="E148" i="6"/>
  <c r="F148" i="6"/>
  <c r="G148" i="6"/>
  <c r="H148" i="6"/>
  <c r="I148" i="6"/>
  <c r="J148" i="6"/>
  <c r="B149" i="6"/>
  <c r="C149" i="6"/>
  <c r="D149" i="6"/>
  <c r="E149" i="6"/>
  <c r="F149" i="6"/>
  <c r="G149" i="6"/>
  <c r="H149" i="6"/>
  <c r="I149" i="6"/>
  <c r="J149" i="6"/>
  <c r="B150" i="6"/>
  <c r="C150" i="6"/>
  <c r="D150" i="6"/>
  <c r="E150" i="6"/>
  <c r="F150" i="6"/>
  <c r="G150" i="6"/>
  <c r="H150" i="6"/>
  <c r="I150" i="6"/>
  <c r="J150" i="6"/>
  <c r="B151" i="6"/>
  <c r="C151" i="6"/>
  <c r="D151" i="6"/>
  <c r="E151" i="6"/>
  <c r="F151" i="6"/>
  <c r="G151" i="6"/>
  <c r="H151" i="6"/>
  <c r="I151" i="6"/>
  <c r="J151" i="6"/>
  <c r="B152" i="6"/>
  <c r="C152" i="6"/>
  <c r="D152" i="6"/>
  <c r="E152" i="6"/>
  <c r="F152" i="6"/>
  <c r="G152" i="6"/>
  <c r="H152" i="6"/>
  <c r="I152" i="6"/>
  <c r="J152" i="6"/>
  <c r="B153" i="6"/>
  <c r="C153" i="6"/>
  <c r="D153" i="6"/>
  <c r="E153" i="6"/>
  <c r="F153" i="6"/>
  <c r="G153" i="6"/>
  <c r="H153" i="6"/>
  <c r="I153" i="6"/>
  <c r="J153" i="6"/>
  <c r="B154" i="6"/>
  <c r="C154" i="6"/>
  <c r="D154" i="6"/>
  <c r="E154" i="6"/>
  <c r="F154" i="6"/>
  <c r="G154" i="6"/>
  <c r="H154" i="6"/>
  <c r="I154" i="6"/>
  <c r="J154" i="6"/>
  <c r="B155" i="6"/>
  <c r="C155" i="6"/>
  <c r="D155" i="6"/>
  <c r="E155" i="6"/>
  <c r="F155" i="6"/>
  <c r="G155" i="6"/>
  <c r="H155" i="6"/>
  <c r="I155" i="6"/>
  <c r="J155" i="6"/>
  <c r="B156" i="6"/>
  <c r="C156" i="6"/>
  <c r="D156" i="6"/>
  <c r="E156" i="6"/>
  <c r="F156" i="6"/>
  <c r="G156" i="6"/>
  <c r="H156" i="6"/>
  <c r="I156" i="6"/>
  <c r="J156" i="6"/>
  <c r="B157" i="6"/>
  <c r="C157" i="6"/>
  <c r="D157" i="6"/>
  <c r="E157" i="6"/>
  <c r="F157" i="6"/>
  <c r="G157" i="6"/>
  <c r="H157" i="6"/>
  <c r="I157" i="6"/>
  <c r="J157" i="6"/>
  <c r="B158" i="6"/>
  <c r="C158" i="6"/>
  <c r="D158" i="6"/>
  <c r="E158" i="6"/>
  <c r="F158" i="6"/>
  <c r="G158" i="6"/>
  <c r="H158" i="6"/>
  <c r="I158" i="6"/>
  <c r="J158" i="6"/>
  <c r="B159" i="6"/>
  <c r="C159" i="6"/>
  <c r="D159" i="6"/>
  <c r="E159" i="6"/>
  <c r="F159" i="6"/>
  <c r="G159" i="6"/>
  <c r="H159" i="6"/>
  <c r="I159" i="6"/>
  <c r="J159" i="6"/>
  <c r="B160" i="6"/>
  <c r="C160" i="6"/>
  <c r="D160" i="6"/>
  <c r="E160" i="6"/>
  <c r="F160" i="6"/>
  <c r="G160" i="6"/>
  <c r="H160" i="6"/>
  <c r="I160" i="6"/>
  <c r="J160" i="6"/>
  <c r="B161" i="6"/>
  <c r="C161" i="6"/>
  <c r="D161" i="6"/>
  <c r="E161" i="6"/>
  <c r="F161" i="6"/>
  <c r="G161" i="6"/>
  <c r="H161" i="6"/>
  <c r="I161" i="6"/>
  <c r="J161" i="6"/>
  <c r="B162" i="6"/>
  <c r="C162" i="6"/>
  <c r="D162" i="6"/>
  <c r="E162" i="6"/>
  <c r="F162" i="6"/>
  <c r="G162" i="6"/>
  <c r="H162" i="6"/>
  <c r="I162" i="6"/>
  <c r="J162" i="6"/>
  <c r="B163" i="6"/>
  <c r="C163" i="6"/>
  <c r="D163" i="6"/>
  <c r="E163" i="6"/>
  <c r="F163" i="6"/>
  <c r="G163" i="6"/>
  <c r="H163" i="6"/>
  <c r="I163" i="6"/>
  <c r="J163" i="6"/>
  <c r="B164" i="6"/>
  <c r="C164" i="6"/>
  <c r="D164" i="6"/>
  <c r="E164" i="6"/>
  <c r="F164" i="6"/>
  <c r="G164" i="6"/>
  <c r="H164" i="6"/>
  <c r="I164" i="6"/>
  <c r="J164" i="6"/>
  <c r="B165" i="6"/>
  <c r="C165" i="6"/>
  <c r="D165" i="6"/>
  <c r="E165" i="6"/>
  <c r="F165" i="6"/>
  <c r="G165" i="6"/>
  <c r="H165" i="6"/>
  <c r="I165" i="6"/>
  <c r="J165" i="6"/>
  <c r="B166" i="6"/>
  <c r="C166" i="6"/>
  <c r="D166" i="6"/>
  <c r="E166" i="6"/>
  <c r="F166" i="6"/>
  <c r="G166" i="6"/>
  <c r="H166" i="6"/>
  <c r="I166" i="6"/>
  <c r="J166" i="6"/>
  <c r="B167" i="6"/>
  <c r="C167" i="6"/>
  <c r="D167" i="6"/>
  <c r="E167" i="6"/>
  <c r="F167" i="6"/>
  <c r="G167" i="6"/>
  <c r="H167" i="6"/>
  <c r="I167" i="6"/>
  <c r="J167" i="6"/>
  <c r="B168" i="6"/>
  <c r="C168" i="6"/>
  <c r="D168" i="6"/>
  <c r="E168" i="6"/>
  <c r="F168" i="6"/>
  <c r="G168" i="6"/>
  <c r="H168" i="6"/>
  <c r="I168" i="6"/>
  <c r="J168" i="6"/>
  <c r="B169" i="6"/>
  <c r="C169" i="6"/>
  <c r="D169" i="6"/>
  <c r="E169" i="6"/>
  <c r="F169" i="6"/>
  <c r="G169" i="6"/>
  <c r="H169" i="6"/>
  <c r="I169" i="6"/>
  <c r="J169" i="6"/>
  <c r="B170" i="6"/>
  <c r="C170" i="6"/>
  <c r="D170" i="6"/>
  <c r="E170" i="6"/>
  <c r="F170" i="6"/>
  <c r="G170" i="6"/>
  <c r="H170" i="6"/>
  <c r="I170" i="6"/>
  <c r="J170" i="6"/>
  <c r="B171" i="6"/>
  <c r="C171" i="6"/>
  <c r="D171" i="6"/>
  <c r="E171" i="6"/>
  <c r="F171" i="6"/>
  <c r="G171" i="6"/>
  <c r="H171" i="6"/>
  <c r="I171" i="6"/>
  <c r="J171" i="6"/>
  <c r="B172" i="6"/>
  <c r="C172" i="6"/>
  <c r="D172" i="6"/>
  <c r="E172" i="6"/>
  <c r="F172" i="6"/>
  <c r="G172" i="6"/>
  <c r="H172" i="6"/>
  <c r="I172" i="6"/>
  <c r="J172" i="6"/>
  <c r="B173" i="6"/>
  <c r="C173" i="6"/>
  <c r="D173" i="6"/>
  <c r="E173" i="6"/>
  <c r="F173" i="6"/>
  <c r="G173" i="6"/>
  <c r="H173" i="6"/>
  <c r="I173" i="6"/>
  <c r="J173" i="6"/>
  <c r="B174" i="6"/>
  <c r="C174" i="6"/>
  <c r="D174" i="6"/>
  <c r="E174" i="6"/>
  <c r="F174" i="6"/>
  <c r="G174" i="6"/>
  <c r="H174" i="6"/>
  <c r="I174" i="6"/>
  <c r="J174" i="6"/>
  <c r="B175" i="6"/>
  <c r="C175" i="6"/>
  <c r="D175" i="6"/>
  <c r="E175" i="6"/>
  <c r="F175" i="6"/>
  <c r="G175" i="6"/>
  <c r="H175" i="6"/>
  <c r="I175" i="6"/>
  <c r="J175" i="6"/>
  <c r="B176" i="6"/>
  <c r="C176" i="6"/>
  <c r="D176" i="6"/>
  <c r="E176" i="6"/>
  <c r="F176" i="6"/>
  <c r="G176" i="6"/>
  <c r="H176" i="6"/>
  <c r="I176" i="6"/>
  <c r="J176" i="6"/>
  <c r="B177" i="6"/>
  <c r="C177" i="6"/>
  <c r="D177" i="6"/>
  <c r="E177" i="6"/>
  <c r="F177" i="6"/>
  <c r="G177" i="6"/>
  <c r="H177" i="6"/>
  <c r="I177" i="6"/>
  <c r="J177" i="6"/>
  <c r="B178" i="6"/>
  <c r="C178" i="6"/>
  <c r="D178" i="6"/>
  <c r="E178" i="6"/>
  <c r="F178" i="6"/>
  <c r="G178" i="6"/>
  <c r="H178" i="6"/>
  <c r="I178" i="6"/>
  <c r="J178" i="6"/>
  <c r="B179" i="6"/>
  <c r="C179" i="6"/>
  <c r="D179" i="6"/>
  <c r="E179" i="6"/>
  <c r="F179" i="6"/>
  <c r="G179" i="6"/>
  <c r="H179" i="6"/>
  <c r="I179" i="6"/>
  <c r="J179" i="6"/>
  <c r="B180" i="6"/>
  <c r="C180" i="6"/>
  <c r="D180" i="6"/>
  <c r="E180" i="6"/>
  <c r="F180" i="6"/>
  <c r="G180" i="6"/>
  <c r="H180" i="6"/>
  <c r="I180" i="6"/>
  <c r="J180" i="6"/>
  <c r="B181" i="6"/>
  <c r="C181" i="6"/>
  <c r="D181" i="6"/>
  <c r="E181" i="6"/>
  <c r="F181" i="6"/>
  <c r="G181" i="6"/>
  <c r="H181" i="6"/>
  <c r="I181" i="6"/>
  <c r="J181" i="6"/>
  <c r="B182" i="6"/>
  <c r="C182" i="6"/>
  <c r="D182" i="6"/>
  <c r="E182" i="6"/>
  <c r="F182" i="6"/>
  <c r="G182" i="6"/>
  <c r="H182" i="6"/>
  <c r="I182" i="6"/>
  <c r="J182" i="6"/>
  <c r="B183" i="6"/>
  <c r="C183" i="6"/>
  <c r="D183" i="6"/>
  <c r="E183" i="6"/>
  <c r="F183" i="6"/>
  <c r="G183" i="6"/>
  <c r="H183" i="6"/>
  <c r="I183" i="6"/>
  <c r="J183" i="6"/>
  <c r="B184" i="6"/>
  <c r="C184" i="6"/>
  <c r="D184" i="6"/>
  <c r="E184" i="6"/>
  <c r="F184" i="6"/>
  <c r="G184" i="6"/>
  <c r="H184" i="6"/>
  <c r="I184" i="6"/>
  <c r="J184" i="6"/>
  <c r="B185" i="6"/>
  <c r="C185" i="6"/>
  <c r="D185" i="6"/>
  <c r="E185" i="6"/>
  <c r="F185" i="6"/>
  <c r="G185" i="6"/>
  <c r="H185" i="6"/>
  <c r="I185" i="6"/>
  <c r="J185" i="6"/>
  <c r="B186" i="6"/>
  <c r="C186" i="6"/>
  <c r="D186" i="6"/>
  <c r="E186" i="6"/>
  <c r="F186" i="6"/>
  <c r="G186" i="6"/>
  <c r="H186" i="6"/>
  <c r="I186" i="6"/>
  <c r="J186" i="6"/>
  <c r="B187" i="6"/>
  <c r="C187" i="6"/>
  <c r="D187" i="6"/>
  <c r="E187" i="6"/>
  <c r="F187" i="6"/>
  <c r="G187" i="6"/>
  <c r="H187" i="6"/>
  <c r="I187" i="6"/>
  <c r="J187" i="6"/>
  <c r="B188" i="6"/>
  <c r="C188" i="6"/>
  <c r="D188" i="6"/>
  <c r="E188" i="6"/>
  <c r="F188" i="6"/>
  <c r="G188" i="6"/>
  <c r="H188" i="6"/>
  <c r="I188" i="6"/>
  <c r="J188" i="6"/>
  <c r="B189" i="6"/>
  <c r="C189" i="6"/>
  <c r="D189" i="6"/>
  <c r="E189" i="6"/>
  <c r="F189" i="6"/>
  <c r="G189" i="6"/>
  <c r="H189" i="6"/>
  <c r="I189" i="6"/>
  <c r="J189" i="6"/>
  <c r="B190" i="6"/>
  <c r="C190" i="6"/>
  <c r="D190" i="6"/>
  <c r="E190" i="6"/>
  <c r="F190" i="6"/>
  <c r="G190" i="6"/>
  <c r="H190" i="6"/>
  <c r="I190" i="6"/>
  <c r="J190" i="6"/>
  <c r="B191" i="6"/>
  <c r="C191" i="6"/>
  <c r="D191" i="6"/>
  <c r="E191" i="6"/>
  <c r="F191" i="6"/>
  <c r="G191" i="6"/>
  <c r="H191" i="6"/>
  <c r="I191" i="6"/>
  <c r="J191" i="6"/>
  <c r="B192" i="6"/>
  <c r="C192" i="6"/>
  <c r="D192" i="6"/>
  <c r="E192" i="6"/>
  <c r="F192" i="6"/>
  <c r="G192" i="6"/>
  <c r="H192" i="6"/>
  <c r="I192" i="6"/>
  <c r="J192" i="6"/>
  <c r="B193" i="6"/>
  <c r="C193" i="6"/>
  <c r="D193" i="6"/>
  <c r="E193" i="6"/>
  <c r="F193" i="6"/>
  <c r="G193" i="6"/>
  <c r="H193" i="6"/>
  <c r="I193" i="6"/>
  <c r="J193" i="6"/>
  <c r="B194" i="6"/>
  <c r="C194" i="6"/>
  <c r="D194" i="6"/>
  <c r="E194" i="6"/>
  <c r="F194" i="6"/>
  <c r="G194" i="6"/>
  <c r="H194" i="6"/>
  <c r="I194" i="6"/>
  <c r="J194" i="6"/>
  <c r="B195" i="6"/>
  <c r="C195" i="6"/>
  <c r="D195" i="6"/>
  <c r="E195" i="6"/>
  <c r="F195" i="6"/>
  <c r="G195" i="6"/>
  <c r="H195" i="6"/>
  <c r="I195" i="6"/>
  <c r="J195" i="6"/>
  <c r="B196" i="6"/>
  <c r="C196" i="6"/>
  <c r="D196" i="6"/>
  <c r="E196" i="6"/>
  <c r="F196" i="6"/>
  <c r="G196" i="6"/>
  <c r="H196" i="6"/>
  <c r="I196" i="6"/>
  <c r="J196" i="6"/>
  <c r="B197" i="6"/>
  <c r="C197" i="6"/>
  <c r="D197" i="6"/>
  <c r="E197" i="6"/>
  <c r="F197" i="6"/>
  <c r="G197" i="6"/>
  <c r="H197" i="6"/>
  <c r="I197" i="6"/>
  <c r="J197" i="6"/>
  <c r="B198" i="6"/>
  <c r="C198" i="6"/>
  <c r="D198" i="6"/>
  <c r="E198" i="6"/>
  <c r="F198" i="6"/>
  <c r="G198" i="6"/>
  <c r="H198" i="6"/>
  <c r="I198" i="6"/>
  <c r="J198" i="6"/>
  <c r="B199" i="6"/>
  <c r="C199" i="6"/>
  <c r="D199" i="6"/>
  <c r="E199" i="6"/>
  <c r="F199" i="6"/>
  <c r="G199" i="6"/>
  <c r="H199" i="6"/>
  <c r="I199" i="6"/>
  <c r="J199" i="6"/>
  <c r="B200" i="6"/>
  <c r="C200" i="6"/>
  <c r="D200" i="6"/>
  <c r="E200" i="6"/>
  <c r="F200" i="6"/>
  <c r="G200" i="6"/>
  <c r="H200" i="6"/>
  <c r="I200" i="6"/>
  <c r="J200" i="6"/>
  <c r="J89" i="6"/>
  <c r="I89" i="6"/>
  <c r="H89" i="6"/>
  <c r="G89" i="6"/>
  <c r="F89" i="6"/>
  <c r="E89" i="6"/>
  <c r="D89" i="6"/>
  <c r="C89" i="6"/>
  <c r="B89" i="6"/>
  <c r="J88" i="6"/>
  <c r="I88" i="6"/>
  <c r="H88" i="6"/>
  <c r="G88" i="6"/>
  <c r="F88" i="6"/>
  <c r="E88" i="6"/>
  <c r="D88" i="6"/>
  <c r="C88" i="6"/>
  <c r="B88" i="6"/>
  <c r="J87" i="6"/>
  <c r="I87" i="6"/>
  <c r="H87" i="6"/>
  <c r="G87" i="6"/>
  <c r="F87" i="6"/>
  <c r="E87" i="6"/>
  <c r="D87" i="6"/>
  <c r="C87" i="6"/>
  <c r="B87" i="6"/>
  <c r="J86" i="6"/>
  <c r="I86" i="6"/>
  <c r="H86" i="6"/>
  <c r="G86" i="6"/>
  <c r="F86" i="6"/>
  <c r="E86" i="6"/>
  <c r="D86" i="6"/>
  <c r="C86" i="6"/>
  <c r="B86" i="6"/>
  <c r="J85" i="6"/>
  <c r="I85" i="6"/>
  <c r="H85" i="6"/>
  <c r="G85" i="6"/>
  <c r="F85" i="6"/>
  <c r="E85" i="6"/>
  <c r="D85" i="6"/>
  <c r="C85" i="6"/>
  <c r="B85" i="6"/>
  <c r="J84" i="6"/>
  <c r="I84" i="6"/>
  <c r="H84" i="6"/>
  <c r="G84" i="6"/>
  <c r="F84" i="6"/>
  <c r="E84" i="6"/>
  <c r="D84" i="6"/>
  <c r="C84" i="6"/>
  <c r="B84" i="6"/>
  <c r="J83" i="6"/>
  <c r="I83" i="6"/>
  <c r="H83" i="6"/>
  <c r="G83" i="6"/>
  <c r="F83" i="6"/>
  <c r="E83" i="6"/>
  <c r="D83" i="6"/>
  <c r="C83" i="6"/>
  <c r="B83" i="6"/>
  <c r="J82" i="6"/>
  <c r="I82" i="6"/>
  <c r="H82" i="6"/>
  <c r="G82" i="6"/>
  <c r="F82" i="6"/>
  <c r="E82" i="6"/>
  <c r="D82" i="6"/>
  <c r="C82" i="6"/>
  <c r="B82" i="6"/>
  <c r="J81" i="6"/>
  <c r="I81" i="6"/>
  <c r="H81" i="6"/>
  <c r="G81" i="6"/>
  <c r="F81" i="6"/>
  <c r="E81" i="6"/>
  <c r="D81" i="6"/>
  <c r="C81" i="6"/>
  <c r="B81" i="6"/>
  <c r="J80" i="6"/>
  <c r="I80" i="6"/>
  <c r="H80" i="6"/>
  <c r="G80" i="6"/>
  <c r="F80" i="6"/>
  <c r="E80" i="6"/>
  <c r="D80" i="6"/>
  <c r="C80" i="6"/>
  <c r="B80" i="6"/>
  <c r="J79" i="6"/>
  <c r="I79" i="6"/>
  <c r="H79" i="6"/>
  <c r="G79" i="6"/>
  <c r="F79" i="6"/>
  <c r="E79" i="6"/>
  <c r="D79" i="6"/>
  <c r="C79" i="6"/>
  <c r="B79" i="6"/>
  <c r="J78" i="6"/>
  <c r="I78" i="6"/>
  <c r="H78" i="6"/>
  <c r="G78" i="6"/>
  <c r="F78" i="6"/>
  <c r="E78" i="6"/>
  <c r="D78" i="6"/>
  <c r="C78" i="6"/>
  <c r="B78" i="6"/>
  <c r="J77" i="6"/>
  <c r="I77" i="6"/>
  <c r="H77" i="6"/>
  <c r="G77" i="6"/>
  <c r="F77" i="6"/>
  <c r="E77" i="6"/>
  <c r="D77" i="6"/>
  <c r="C77" i="6"/>
  <c r="B77" i="6"/>
  <c r="J76" i="6"/>
  <c r="I76" i="6"/>
  <c r="H76" i="6"/>
  <c r="G76" i="6"/>
  <c r="F76" i="6"/>
  <c r="E76" i="6"/>
  <c r="D76" i="6"/>
  <c r="C76" i="6"/>
  <c r="B76" i="6"/>
  <c r="J75" i="6"/>
  <c r="I75" i="6"/>
  <c r="H75" i="6"/>
  <c r="G75" i="6"/>
  <c r="F75" i="6"/>
  <c r="E75" i="6"/>
  <c r="D75" i="6"/>
  <c r="C75" i="6"/>
  <c r="B75" i="6"/>
  <c r="J74" i="6"/>
  <c r="I74" i="6"/>
  <c r="H74" i="6"/>
  <c r="G74" i="6"/>
  <c r="F74" i="6"/>
  <c r="E74" i="6"/>
  <c r="D74" i="6"/>
  <c r="C74" i="6"/>
  <c r="B74" i="6"/>
  <c r="J73" i="6"/>
  <c r="I73" i="6"/>
  <c r="H73" i="6"/>
  <c r="G73" i="6"/>
  <c r="F73" i="6"/>
  <c r="E73" i="6"/>
  <c r="D73" i="6"/>
  <c r="C73" i="6"/>
  <c r="B73" i="6"/>
  <c r="J72" i="6"/>
  <c r="I72" i="6"/>
  <c r="H72" i="6"/>
  <c r="G72" i="6"/>
  <c r="F72" i="6"/>
  <c r="E72" i="6"/>
  <c r="D72" i="6"/>
  <c r="C72" i="6"/>
  <c r="B72" i="6"/>
  <c r="J71" i="6"/>
  <c r="I71" i="6"/>
  <c r="H71" i="6"/>
  <c r="G71" i="6"/>
  <c r="F71" i="6"/>
  <c r="E71" i="6"/>
  <c r="D71" i="6"/>
  <c r="C71" i="6"/>
  <c r="B71" i="6"/>
  <c r="J70" i="6"/>
  <c r="I70" i="6"/>
  <c r="H70" i="6"/>
  <c r="G70" i="6"/>
  <c r="F70" i="6"/>
  <c r="E70" i="6"/>
  <c r="D70" i="6"/>
  <c r="C70" i="6"/>
  <c r="B70" i="6"/>
  <c r="J69" i="6"/>
  <c r="I69" i="6"/>
  <c r="H69" i="6"/>
  <c r="G69" i="6"/>
  <c r="F69" i="6"/>
  <c r="E69" i="6"/>
  <c r="D69" i="6"/>
  <c r="C69" i="6"/>
  <c r="B69" i="6"/>
  <c r="J68" i="6"/>
  <c r="I68" i="6"/>
  <c r="H68" i="6"/>
  <c r="G68" i="6"/>
  <c r="F68" i="6"/>
  <c r="E68" i="6"/>
  <c r="D68" i="6"/>
  <c r="C68" i="6"/>
  <c r="B68" i="6"/>
  <c r="J67" i="6"/>
  <c r="I67" i="6"/>
  <c r="H67" i="6"/>
  <c r="G67" i="6"/>
  <c r="F67" i="6"/>
  <c r="E67" i="6"/>
  <c r="D67" i="6"/>
  <c r="C67" i="6"/>
  <c r="B67" i="6"/>
  <c r="J66" i="6"/>
  <c r="I66" i="6"/>
  <c r="H66" i="6"/>
  <c r="G66" i="6"/>
  <c r="F66" i="6"/>
  <c r="E66" i="6"/>
  <c r="D66" i="6"/>
  <c r="C66" i="6"/>
  <c r="B66" i="6"/>
  <c r="J65" i="6"/>
  <c r="I65" i="6"/>
  <c r="H65" i="6"/>
  <c r="G65" i="6"/>
  <c r="F65" i="6"/>
  <c r="E65" i="6"/>
  <c r="D65" i="6"/>
  <c r="C65" i="6"/>
  <c r="B65" i="6"/>
  <c r="J64" i="6"/>
  <c r="I64" i="6"/>
  <c r="H64" i="6"/>
  <c r="G64" i="6"/>
  <c r="F64" i="6"/>
  <c r="E64" i="6"/>
  <c r="D64" i="6"/>
  <c r="C64" i="6"/>
  <c r="B64" i="6"/>
  <c r="J63" i="6"/>
  <c r="I63" i="6"/>
  <c r="H63" i="6"/>
  <c r="G63" i="6"/>
  <c r="F63" i="6"/>
  <c r="E63" i="6"/>
  <c r="D63" i="6"/>
  <c r="C63" i="6"/>
  <c r="B63" i="6"/>
  <c r="J62" i="6"/>
  <c r="I62" i="6"/>
  <c r="H62" i="6"/>
  <c r="G62" i="6"/>
  <c r="F62" i="6"/>
  <c r="E62" i="6"/>
  <c r="D62" i="6"/>
  <c r="C62" i="6"/>
  <c r="B62" i="6"/>
  <c r="J61" i="6"/>
  <c r="I61" i="6"/>
  <c r="H61" i="6"/>
  <c r="G61" i="6"/>
  <c r="F61" i="6"/>
  <c r="E61" i="6"/>
  <c r="D61" i="6"/>
  <c r="C61" i="6"/>
  <c r="B61" i="6"/>
  <c r="J60" i="6"/>
  <c r="I60" i="6"/>
  <c r="H60" i="6"/>
  <c r="G60" i="6"/>
  <c r="F60" i="6"/>
  <c r="E60" i="6"/>
  <c r="D60" i="6"/>
  <c r="C60" i="6"/>
  <c r="B60" i="6"/>
  <c r="J59" i="6"/>
  <c r="I59" i="6"/>
  <c r="H59" i="6"/>
  <c r="G59" i="6"/>
  <c r="F59" i="6"/>
  <c r="E59" i="6"/>
  <c r="D59" i="6"/>
  <c r="C59" i="6"/>
  <c r="B59" i="6"/>
  <c r="J58" i="6"/>
  <c r="I58" i="6"/>
  <c r="H58" i="6"/>
  <c r="G58" i="6"/>
  <c r="F58" i="6"/>
  <c r="E58" i="6"/>
  <c r="D58" i="6"/>
  <c r="C58" i="6"/>
  <c r="B58" i="6"/>
  <c r="J57" i="6"/>
  <c r="I57" i="6"/>
  <c r="H57" i="6"/>
  <c r="G57" i="6"/>
  <c r="F57" i="6"/>
  <c r="E57" i="6"/>
  <c r="D57" i="6"/>
  <c r="C57" i="6"/>
  <c r="B57" i="6"/>
  <c r="J56" i="6"/>
  <c r="I56" i="6"/>
  <c r="H56" i="6"/>
  <c r="G56" i="6"/>
  <c r="F56" i="6"/>
  <c r="E56" i="6"/>
  <c r="D56" i="6"/>
  <c r="C56" i="6"/>
  <c r="B56" i="6"/>
  <c r="J55" i="6"/>
  <c r="I55" i="6"/>
  <c r="H55" i="6"/>
  <c r="G55" i="6"/>
  <c r="F55" i="6"/>
  <c r="E55" i="6"/>
  <c r="D55" i="6"/>
  <c r="C55" i="6"/>
  <c r="B55" i="6"/>
  <c r="J54" i="6"/>
  <c r="I54" i="6"/>
  <c r="H54" i="6"/>
  <c r="G54" i="6"/>
  <c r="F54" i="6"/>
  <c r="E54" i="6"/>
  <c r="D54" i="6"/>
  <c r="C54" i="6"/>
  <c r="B54" i="6"/>
  <c r="J53" i="6"/>
  <c r="I53" i="6"/>
  <c r="H53" i="6"/>
  <c r="G53" i="6"/>
  <c r="F53" i="6"/>
  <c r="E53" i="6"/>
  <c r="D53" i="6"/>
  <c r="C53" i="6"/>
  <c r="B53" i="6"/>
  <c r="J52" i="6"/>
  <c r="I52" i="6"/>
  <c r="H52" i="6"/>
  <c r="G52" i="6"/>
  <c r="F52" i="6"/>
  <c r="E52" i="6"/>
  <c r="D52" i="6"/>
  <c r="C52" i="6"/>
  <c r="B52" i="6"/>
  <c r="J51" i="6"/>
  <c r="I51" i="6"/>
  <c r="H51" i="6"/>
  <c r="G51" i="6"/>
  <c r="F51" i="6"/>
  <c r="E51" i="6"/>
  <c r="D51" i="6"/>
  <c r="C51" i="6"/>
  <c r="B51" i="6"/>
  <c r="J50" i="6"/>
  <c r="I50" i="6"/>
  <c r="H50" i="6"/>
  <c r="G50" i="6"/>
  <c r="F50" i="6"/>
  <c r="E50" i="6"/>
  <c r="D50" i="6"/>
  <c r="C50" i="6"/>
  <c r="B50" i="6"/>
  <c r="J49" i="6"/>
  <c r="I49" i="6"/>
  <c r="H49" i="6"/>
  <c r="G49" i="6"/>
  <c r="F49" i="6"/>
  <c r="E49" i="6"/>
  <c r="D49" i="6"/>
  <c r="C49" i="6"/>
  <c r="B49" i="6"/>
  <c r="J48" i="6"/>
  <c r="I48" i="6"/>
  <c r="H48" i="6"/>
  <c r="G48" i="6"/>
  <c r="F48" i="6"/>
  <c r="E48" i="6"/>
  <c r="D48" i="6"/>
  <c r="C48" i="6"/>
  <c r="B48" i="6"/>
  <c r="J47" i="6"/>
  <c r="I47" i="6"/>
  <c r="H47" i="6"/>
  <c r="G47" i="6"/>
  <c r="F47" i="6"/>
  <c r="E47" i="6"/>
  <c r="D47" i="6"/>
  <c r="C47" i="6"/>
  <c r="B47" i="6"/>
  <c r="J46" i="6"/>
  <c r="I46" i="6"/>
  <c r="H46" i="6"/>
  <c r="G46" i="6"/>
  <c r="F46" i="6"/>
  <c r="E46" i="6"/>
  <c r="D46" i="6"/>
  <c r="C46" i="6"/>
  <c r="B46" i="6"/>
  <c r="J45" i="6"/>
  <c r="I45" i="6"/>
  <c r="H45" i="6"/>
  <c r="G45" i="6"/>
  <c r="F45" i="6"/>
  <c r="E45" i="6"/>
  <c r="D45" i="6"/>
  <c r="C45" i="6"/>
  <c r="B45" i="6"/>
  <c r="J44" i="6"/>
  <c r="I44" i="6"/>
  <c r="H44" i="6"/>
  <c r="G44" i="6"/>
  <c r="F44" i="6"/>
  <c r="E44" i="6"/>
  <c r="D44" i="6"/>
  <c r="C44" i="6"/>
  <c r="B44" i="6"/>
  <c r="J43" i="6"/>
  <c r="I43" i="6"/>
  <c r="H43" i="6"/>
  <c r="G43" i="6"/>
  <c r="F43" i="6"/>
  <c r="E43" i="6"/>
  <c r="D43" i="6"/>
  <c r="C43" i="6"/>
  <c r="B43" i="6"/>
  <c r="J42" i="6"/>
  <c r="I42" i="6"/>
  <c r="H42" i="6"/>
  <c r="G42" i="6"/>
  <c r="F42" i="6"/>
  <c r="E42" i="6"/>
  <c r="D42" i="6"/>
  <c r="C42" i="6"/>
  <c r="B42" i="6"/>
  <c r="J41" i="6"/>
  <c r="I41" i="6"/>
  <c r="H41" i="6"/>
  <c r="G41" i="6"/>
  <c r="F41" i="6"/>
  <c r="E41" i="6"/>
  <c r="D41" i="6"/>
  <c r="C41" i="6"/>
  <c r="B41" i="6"/>
  <c r="J40" i="6"/>
  <c r="I40" i="6"/>
  <c r="H40" i="6"/>
  <c r="G40" i="6"/>
  <c r="F40" i="6"/>
  <c r="E40" i="6"/>
  <c r="D40" i="6"/>
  <c r="C40" i="6"/>
  <c r="B40" i="6"/>
  <c r="J39" i="6"/>
  <c r="I39" i="6"/>
  <c r="H39" i="6"/>
  <c r="G39" i="6"/>
  <c r="F39" i="6"/>
  <c r="E39" i="6"/>
  <c r="D39" i="6"/>
  <c r="C39" i="6"/>
  <c r="B39" i="6"/>
  <c r="J38" i="6"/>
  <c r="I38" i="6"/>
  <c r="H38" i="6"/>
  <c r="G38" i="6"/>
  <c r="F38" i="6"/>
  <c r="E38" i="6"/>
  <c r="D38" i="6"/>
  <c r="C38" i="6"/>
  <c r="B38" i="6"/>
  <c r="J37" i="6"/>
  <c r="I37" i="6"/>
  <c r="H37" i="6"/>
  <c r="G37" i="6"/>
  <c r="F37" i="6"/>
  <c r="E37" i="6"/>
  <c r="D37" i="6"/>
  <c r="C37" i="6"/>
  <c r="B37" i="6"/>
  <c r="J36" i="6"/>
  <c r="I36" i="6"/>
  <c r="H36" i="6"/>
  <c r="G36" i="6"/>
  <c r="F36" i="6"/>
  <c r="E36" i="6"/>
  <c r="D36" i="6"/>
  <c r="C36" i="6"/>
  <c r="B36" i="6"/>
  <c r="J35" i="6"/>
  <c r="I35" i="6"/>
  <c r="H35" i="6"/>
  <c r="G35" i="6"/>
  <c r="F35" i="6"/>
  <c r="E35" i="6"/>
  <c r="D35" i="6"/>
  <c r="C35" i="6"/>
  <c r="B35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2" i="6"/>
  <c r="I32" i="6"/>
  <c r="H32" i="6"/>
  <c r="G32" i="6"/>
  <c r="F32" i="6"/>
  <c r="E32" i="6"/>
  <c r="D32" i="6"/>
  <c r="C32" i="6"/>
  <c r="B32" i="6"/>
  <c r="J31" i="6"/>
  <c r="I31" i="6"/>
  <c r="H31" i="6"/>
  <c r="G31" i="6"/>
  <c r="F31" i="6"/>
  <c r="E31" i="6"/>
  <c r="D31" i="6"/>
  <c r="C31" i="6"/>
  <c r="B31" i="6"/>
  <c r="J30" i="6"/>
  <c r="I30" i="6"/>
  <c r="H30" i="6"/>
  <c r="G30" i="6"/>
  <c r="F30" i="6"/>
  <c r="E30" i="6"/>
  <c r="D30" i="6"/>
  <c r="C30" i="6"/>
  <c r="B30" i="6"/>
  <c r="J29" i="6"/>
  <c r="I29" i="6"/>
  <c r="H29" i="6"/>
  <c r="G29" i="6"/>
  <c r="F29" i="6"/>
  <c r="E29" i="6"/>
  <c r="D29" i="6"/>
  <c r="C29" i="6"/>
  <c r="B29" i="6"/>
  <c r="J28" i="6"/>
  <c r="I28" i="6"/>
  <c r="H28" i="6"/>
  <c r="G28" i="6"/>
  <c r="F28" i="6"/>
  <c r="E28" i="6"/>
  <c r="D28" i="6"/>
  <c r="C28" i="6"/>
  <c r="B28" i="6"/>
  <c r="J27" i="6"/>
  <c r="I27" i="6"/>
  <c r="H27" i="6"/>
  <c r="G27" i="6"/>
  <c r="F27" i="6"/>
  <c r="E27" i="6"/>
  <c r="D27" i="6"/>
  <c r="C27" i="6"/>
  <c r="B27" i="6"/>
  <c r="J26" i="6"/>
  <c r="I26" i="6"/>
  <c r="H26" i="6"/>
  <c r="G26" i="6"/>
  <c r="F26" i="6"/>
  <c r="E26" i="6"/>
  <c r="D26" i="6"/>
  <c r="C26" i="6"/>
  <c r="B26" i="6"/>
  <c r="J25" i="6"/>
  <c r="I25" i="6"/>
  <c r="H25" i="6"/>
  <c r="G25" i="6"/>
  <c r="F25" i="6"/>
  <c r="E25" i="6"/>
  <c r="D25" i="6"/>
  <c r="C25" i="6"/>
  <c r="B25" i="6"/>
  <c r="J24" i="6"/>
  <c r="I24" i="6"/>
  <c r="H24" i="6"/>
  <c r="G24" i="6"/>
  <c r="F24" i="6"/>
  <c r="E24" i="6"/>
  <c r="D24" i="6"/>
  <c r="C24" i="6"/>
  <c r="B24" i="6"/>
  <c r="J23" i="6"/>
  <c r="I23" i="6"/>
  <c r="H23" i="6"/>
  <c r="G23" i="6"/>
  <c r="F23" i="6"/>
  <c r="E23" i="6"/>
  <c r="D23" i="6"/>
  <c r="C23" i="6"/>
  <c r="B23" i="6"/>
  <c r="J22" i="6"/>
  <c r="I22" i="6"/>
  <c r="H22" i="6"/>
  <c r="G22" i="6"/>
  <c r="F22" i="6"/>
  <c r="E22" i="6"/>
  <c r="D22" i="6"/>
  <c r="C22" i="6"/>
  <c r="B22" i="6"/>
  <c r="J21" i="6"/>
  <c r="I21" i="6"/>
  <c r="H21" i="6"/>
  <c r="G21" i="6"/>
  <c r="F21" i="6"/>
  <c r="E21" i="6"/>
  <c r="D21" i="6"/>
  <c r="C21" i="6"/>
  <c r="B21" i="6"/>
  <c r="J20" i="6"/>
  <c r="I20" i="6"/>
  <c r="H20" i="6"/>
  <c r="G20" i="6"/>
  <c r="F20" i="6"/>
  <c r="E20" i="6"/>
  <c r="D20" i="6"/>
  <c r="C20" i="6"/>
  <c r="B20" i="6"/>
  <c r="J19" i="6"/>
  <c r="I19" i="6"/>
  <c r="H19" i="6"/>
  <c r="G19" i="6"/>
  <c r="F19" i="6"/>
  <c r="E19" i="6"/>
  <c r="D19" i="6"/>
  <c r="C19" i="6"/>
  <c r="B19" i="6"/>
  <c r="J18" i="6"/>
  <c r="I18" i="6"/>
  <c r="H18" i="6"/>
  <c r="G18" i="6"/>
  <c r="F18" i="6"/>
  <c r="E18" i="6"/>
  <c r="D18" i="6"/>
  <c r="C18" i="6"/>
  <c r="B18" i="6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3" i="6"/>
  <c r="I13" i="6"/>
  <c r="H13" i="6"/>
  <c r="G13" i="6"/>
  <c r="F13" i="6"/>
  <c r="E13" i="6"/>
  <c r="D13" i="6"/>
  <c r="C13" i="6"/>
  <c r="B13" i="6"/>
  <c r="J12" i="6"/>
  <c r="I12" i="6"/>
  <c r="H12" i="6"/>
  <c r="G12" i="6"/>
  <c r="F12" i="6"/>
  <c r="E12" i="6"/>
  <c r="D12" i="6"/>
  <c r="C12" i="6"/>
  <c r="B12" i="6"/>
  <c r="J11" i="6"/>
  <c r="I11" i="6"/>
  <c r="H11" i="6"/>
  <c r="G11" i="6"/>
  <c r="F11" i="6"/>
  <c r="E11" i="6"/>
  <c r="D11" i="6"/>
  <c r="C11" i="6"/>
  <c r="B11" i="6"/>
  <c r="J10" i="6"/>
  <c r="I10" i="6"/>
  <c r="H10" i="6"/>
  <c r="G10" i="6"/>
  <c r="F10" i="6"/>
  <c r="E10" i="6"/>
  <c r="D10" i="6"/>
  <c r="C10" i="6"/>
  <c r="B10" i="6"/>
  <c r="J9" i="6"/>
  <c r="I9" i="6"/>
  <c r="H9" i="6"/>
  <c r="G9" i="6"/>
  <c r="F9" i="6"/>
  <c r="E9" i="6"/>
  <c r="D9" i="6"/>
  <c r="C9" i="6"/>
  <c r="B9" i="6"/>
  <c r="J8" i="6"/>
  <c r="I8" i="6"/>
  <c r="H8" i="6"/>
  <c r="G8" i="6"/>
  <c r="F8" i="6"/>
  <c r="E8" i="6"/>
  <c r="D8" i="6"/>
  <c r="C8" i="6"/>
  <c r="B8" i="6"/>
  <c r="J7" i="6"/>
  <c r="I7" i="6"/>
  <c r="H7" i="6"/>
  <c r="G7" i="6"/>
  <c r="F7" i="6"/>
  <c r="E7" i="6"/>
  <c r="D7" i="6"/>
  <c r="C7" i="6"/>
  <c r="B7" i="6"/>
  <c r="J6" i="6"/>
  <c r="I6" i="6"/>
  <c r="H6" i="6"/>
  <c r="G6" i="6"/>
  <c r="F6" i="6"/>
  <c r="E6" i="6"/>
  <c r="D6" i="6"/>
  <c r="C6" i="6"/>
  <c r="B6" i="6"/>
  <c r="J5" i="6"/>
  <c r="I5" i="6"/>
  <c r="H5" i="6"/>
  <c r="G5" i="6"/>
  <c r="F5" i="6"/>
  <c r="E5" i="6"/>
  <c r="D5" i="6"/>
  <c r="C5" i="6"/>
  <c r="B5" i="6"/>
  <c r="J4" i="6"/>
  <c r="I4" i="6"/>
  <c r="H4" i="6"/>
  <c r="G4" i="6"/>
  <c r="F4" i="6"/>
  <c r="Y22" i="5" s="1"/>
  <c r="E4" i="6"/>
  <c r="D4" i="6"/>
  <c r="C4" i="6"/>
  <c r="B4" i="6"/>
  <c r="J3" i="6"/>
  <c r="I3" i="6"/>
  <c r="H3" i="6"/>
  <c r="G3" i="6"/>
  <c r="F3" i="6"/>
  <c r="E3" i="6"/>
  <c r="D3" i="6"/>
  <c r="C3" i="6"/>
  <c r="B3" i="6"/>
  <c r="J2" i="6"/>
  <c r="Y38" i="5" s="1"/>
  <c r="I2" i="6"/>
  <c r="O38" i="5" s="1"/>
  <c r="H2" i="6"/>
  <c r="Y30" i="5" s="1"/>
  <c r="G2" i="6"/>
  <c r="J31" i="5" s="1"/>
  <c r="F2" i="6"/>
  <c r="Y21" i="5" s="1"/>
  <c r="E2" i="6"/>
  <c r="D2" i="6"/>
  <c r="Y15" i="5" s="1"/>
  <c r="C2" i="6"/>
  <c r="AG4" i="1" a="1"/>
  <c r="AG4" i="1" s="1"/>
  <c r="H6" i="1" a="1"/>
  <c r="H6" i="1" s="1"/>
  <c r="H5" i="1" a="1"/>
  <c r="H5" i="1" s="1"/>
  <c r="AG49" i="1" a="1"/>
  <c r="AG49" i="1" s="1"/>
  <c r="AG48" i="1" a="1"/>
  <c r="AG48" i="1" s="1"/>
  <c r="AG46" i="1" a="1"/>
  <c r="AG46" i="1" s="1"/>
  <c r="AG45" i="1" a="1"/>
  <c r="AG45" i="1" s="1"/>
  <c r="AG43" i="1" a="1"/>
  <c r="AG43" i="1" s="1"/>
  <c r="AG42" i="1" a="1"/>
  <c r="AG42" i="1" s="1"/>
  <c r="AG40" i="1" a="1"/>
  <c r="AG40" i="1" s="1"/>
  <c r="AG39" i="1" a="1"/>
  <c r="AG39" i="1" s="1"/>
  <c r="AG38" i="1" a="1"/>
  <c r="AG38" i="1" s="1"/>
  <c r="AG37" i="1" a="1"/>
  <c r="AG37" i="1" s="1"/>
  <c r="AG35" i="1" a="1"/>
  <c r="AG35" i="1" s="1"/>
  <c r="H31" i="1" s="1"/>
  <c r="V49" i="1" a="1"/>
  <c r="V49" i="1" s="1"/>
  <c r="V48" i="1" a="1"/>
  <c r="V48" i="1" s="1"/>
  <c r="V46" i="1" a="1"/>
  <c r="V46" i="1" s="1"/>
  <c r="V45" i="1" a="1"/>
  <c r="V45" i="1" s="1"/>
  <c r="V43" i="1" a="1"/>
  <c r="V43" i="1" s="1"/>
  <c r="V42" i="1" a="1"/>
  <c r="V42" i="1" s="1"/>
  <c r="V40" i="1" a="1"/>
  <c r="V40" i="1" s="1"/>
  <c r="V39" i="1" a="1"/>
  <c r="V39" i="1" s="1"/>
  <c r="V38" i="1" a="1"/>
  <c r="V38" i="1" s="1"/>
  <c r="V37" i="1" a="1"/>
  <c r="V37" i="1" s="1"/>
  <c r="V35" i="1" a="1"/>
  <c r="V35" i="1" s="1"/>
  <c r="H30" i="1" s="1"/>
  <c r="Y49" i="1" a="1"/>
  <c r="Y49" i="1" s="1"/>
  <c r="Y48" i="1" a="1"/>
  <c r="Y48" i="1" s="1"/>
  <c r="Y46" i="1" a="1"/>
  <c r="Y46" i="1" s="1"/>
  <c r="Y45" i="1" a="1"/>
  <c r="Y45" i="1" s="1"/>
  <c r="Y43" i="1" a="1"/>
  <c r="Y43" i="1" s="1"/>
  <c r="Y42" i="1" a="1"/>
  <c r="Y42" i="1" s="1"/>
  <c r="Y40" i="1" a="1"/>
  <c r="Y40" i="1" s="1"/>
  <c r="Y39" i="1" a="1"/>
  <c r="Y39" i="1" s="1"/>
  <c r="Y38" i="1" a="1"/>
  <c r="Y38" i="1" s="1"/>
  <c r="Y37" i="1" a="1"/>
  <c r="Y37" i="1" s="1"/>
  <c r="Y35" i="1" a="1"/>
  <c r="Y35" i="1" s="1"/>
  <c r="N49" i="1" a="1"/>
  <c r="N49" i="1" s="1"/>
  <c r="N48" i="1" a="1"/>
  <c r="N48" i="1" s="1"/>
  <c r="N46" i="1" a="1"/>
  <c r="N46" i="1" s="1"/>
  <c r="N45" i="1" a="1"/>
  <c r="N45" i="1" s="1"/>
  <c r="N43" i="1" a="1"/>
  <c r="N43" i="1" s="1"/>
  <c r="N42" i="1" a="1"/>
  <c r="N42" i="1" s="1"/>
  <c r="N40" i="1" a="1"/>
  <c r="N40" i="1" s="1"/>
  <c r="N39" i="1" a="1"/>
  <c r="N39" i="1" s="1"/>
  <c r="N38" i="1" a="1"/>
  <c r="N38" i="1" s="1"/>
  <c r="N37" i="1" a="1"/>
  <c r="N37" i="1" s="1"/>
  <c r="N35" i="1" a="1"/>
  <c r="N35" i="1" s="1"/>
  <c r="N23" i="1" a="1"/>
  <c r="N23" i="1" s="1"/>
  <c r="N22" i="1" a="1"/>
  <c r="N22" i="1" s="1"/>
  <c r="V23" i="1" a="1"/>
  <c r="V23" i="1" s="1"/>
  <c r="V22" i="1" a="1"/>
  <c r="V22" i="1" s="1"/>
  <c r="F11" i="1" a="1"/>
  <c r="F11" i="1" s="1"/>
  <c r="F10" i="1" a="1"/>
  <c r="F10" i="1" s="1"/>
  <c r="V11" i="1" a="1"/>
  <c r="V11" i="1" s="1"/>
  <c r="V10" i="1" a="1"/>
  <c r="V10" i="1" s="1"/>
  <c r="N11" i="1" a="1"/>
  <c r="N11" i="1" s="1"/>
  <c r="N10" i="1" a="1"/>
  <c r="N10" i="1" s="1"/>
  <c r="V19" i="1" a="1"/>
  <c r="V19" i="1" s="1"/>
  <c r="V18" i="1" a="1"/>
  <c r="V18" i="1" s="1"/>
  <c r="J19" i="1" a="1"/>
  <c r="J19" i="1" s="1"/>
  <c r="J18" i="1" a="1"/>
  <c r="J18" i="1" s="1"/>
  <c r="V15" i="1" a="1"/>
  <c r="V15" i="1" s="1"/>
  <c r="V14" i="1" a="1"/>
  <c r="V14" i="1" s="1"/>
  <c r="AD11" i="1" a="1"/>
  <c r="AD11" i="1" s="1"/>
  <c r="AD10" i="1" a="1"/>
  <c r="AD10" i="1" s="1"/>
  <c r="N15" i="1" a="1"/>
  <c r="N15" i="1" s="1"/>
  <c r="N14" i="1" a="1"/>
  <c r="N14" i="1" s="1"/>
  <c r="R7" i="1" a="1"/>
  <c r="R7" i="1" s="1"/>
  <c r="R6" i="1" a="1"/>
  <c r="R6" i="1" s="1"/>
  <c r="AB6" i="5" l="1"/>
  <c r="T6" i="5" s="1"/>
  <c r="AB7" i="5"/>
  <c r="T7" i="5" s="1"/>
  <c r="AB8" i="5"/>
  <c r="T8" i="5" s="1"/>
  <c r="AB9" i="5"/>
  <c r="T9" i="5" s="1"/>
  <c r="Y23" i="5"/>
  <c r="O34" i="5"/>
  <c r="Y24" i="5"/>
  <c r="Y34" i="5"/>
  <c r="J27" i="5"/>
  <c r="O35" i="5"/>
  <c r="J28" i="5"/>
  <c r="O36" i="5"/>
  <c r="O20" i="5"/>
  <c r="J29" i="5"/>
  <c r="O37" i="5"/>
  <c r="O21" i="5"/>
  <c r="J30" i="5"/>
  <c r="O22" i="5"/>
  <c r="Y35" i="5"/>
  <c r="O23" i="5"/>
  <c r="Y27" i="5"/>
  <c r="Y36" i="5"/>
  <c r="O24" i="5"/>
  <c r="Y28" i="5"/>
  <c r="Y37" i="5"/>
  <c r="Y20" i="5"/>
  <c r="Y29" i="5"/>
  <c r="O13" i="5"/>
  <c r="O16" i="5"/>
  <c r="Y16" i="5"/>
  <c r="Y14" i="5"/>
  <c r="O17" i="5"/>
  <c r="Y13" i="5"/>
  <c r="Y17" i="5"/>
  <c r="O15" i="5"/>
  <c r="AI13" i="5"/>
  <c r="O14" i="5"/>
  <c r="AI14" i="5"/>
  <c r="AI16" i="5"/>
  <c r="AI15" i="5"/>
  <c r="AI17" i="5"/>
  <c r="E14" i="5"/>
  <c r="E13" i="5"/>
  <c r="E15" i="5"/>
  <c r="E16" i="5"/>
  <c r="E17" i="5"/>
  <c r="T10" i="5"/>
  <c r="AJ30" i="1"/>
  <c r="O31" i="1"/>
  <c r="V31" i="1"/>
  <c r="AC31" i="1"/>
  <c r="AJ31" i="1"/>
  <c r="O30" i="1"/>
  <c r="V30" i="1"/>
  <c r="AC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<sst xmlns="http://schemas.openxmlformats.org/spreadsheetml/2006/main" count="4103" uniqueCount="286">
  <si>
    <t>Second</t>
  </si>
  <si>
    <t>First</t>
  </si>
  <si>
    <t>Game Start</t>
  </si>
  <si>
    <t>Gautier Larsonneur</t>
  </si>
  <si>
    <t>Dylan Batubinsika</t>
  </si>
  <si>
    <t>Anthony Briançon</t>
  </si>
  <si>
    <t>Dennis Appiah</t>
  </si>
  <si>
    <t>Léo Pétrot</t>
  </si>
  <si>
    <t>Florian Tardieu</t>
  </si>
  <si>
    <t>Thomas Monconduit</t>
  </si>
  <si>
    <t>Victor Lobry</t>
  </si>
  <si>
    <t>Ibrahim Sissoko</t>
  </si>
  <si>
    <t>Gaëtan Charbonnier</t>
  </si>
  <si>
    <t>Etienne Green</t>
  </si>
  <si>
    <t>Terry Elana</t>
  </si>
  <si>
    <t>Mickaël Nadé</t>
  </si>
  <si>
    <t>Mahmoud Bentayg</t>
  </si>
  <si>
    <t>Aïmen Moueffek</t>
  </si>
  <si>
    <t>Lamine Fomba</t>
  </si>
  <si>
    <t>Ayman Aiki</t>
  </si>
  <si>
    <t>Benjamin Bouchouari</t>
  </si>
  <si>
    <t>Ibrahima Wadji</t>
  </si>
  <si>
    <t>GK - SK (De)</t>
  </si>
  <si>
    <t>FBR - FB (At)</t>
  </si>
  <si>
    <t>DCR - BPD (De)</t>
  </si>
  <si>
    <t>DCL - BPD (De)</t>
  </si>
  <si>
    <t>FBL - FB (At)</t>
  </si>
  <si>
    <t>DMR - DM (Su)</t>
  </si>
  <si>
    <t>DML - DM (Su)</t>
  </si>
  <si>
    <t>AMR - IF (At)</t>
  </si>
  <si>
    <t>AMCL - AM (At)</t>
  </si>
  <si>
    <t>STR - CF (Su)</t>
  </si>
  <si>
    <t>STL - AF (At)</t>
  </si>
  <si>
    <r>
      <t>GK - SK (</t>
    </r>
    <r>
      <rPr>
        <b/>
        <sz val="11"/>
        <color rgb="FFFF545C"/>
        <rFont val="Source Sans Pro"/>
        <family val="2"/>
      </rPr>
      <t>De</t>
    </r>
    <r>
      <rPr>
        <b/>
        <sz val="11"/>
        <color theme="0"/>
        <rFont val="Source Sans Pro"/>
        <family val="2"/>
      </rPr>
      <t>)</t>
    </r>
  </si>
  <si>
    <r>
      <t>FBR - FB (</t>
    </r>
    <r>
      <rPr>
        <b/>
        <sz val="11"/>
        <color rgb="FF50E250"/>
        <rFont val="Source Sans Pro"/>
        <family val="2"/>
      </rPr>
      <t>At</t>
    </r>
    <r>
      <rPr>
        <b/>
        <sz val="11"/>
        <color theme="0"/>
        <rFont val="Source Sans Pro"/>
        <family val="2"/>
      </rPr>
      <t>)</t>
    </r>
  </si>
  <si>
    <r>
      <t>DCR - BPD (</t>
    </r>
    <r>
      <rPr>
        <b/>
        <sz val="11"/>
        <color rgb="FFFF545C"/>
        <rFont val="Source Sans Pro"/>
        <family val="2"/>
      </rPr>
      <t>De</t>
    </r>
    <r>
      <rPr>
        <b/>
        <sz val="11"/>
        <color theme="0"/>
        <rFont val="Source Sans Pro"/>
        <family val="2"/>
      </rPr>
      <t>)</t>
    </r>
  </si>
  <si>
    <r>
      <t>DCL - BPD (</t>
    </r>
    <r>
      <rPr>
        <b/>
        <sz val="11"/>
        <color rgb="FFFF545C"/>
        <rFont val="Source Sans Pro"/>
        <family val="2"/>
      </rPr>
      <t>De</t>
    </r>
    <r>
      <rPr>
        <b/>
        <sz val="11"/>
        <color theme="0"/>
        <rFont val="Source Sans Pro"/>
        <family val="2"/>
      </rPr>
      <t>)</t>
    </r>
  </si>
  <si>
    <r>
      <t>FBL - FB (</t>
    </r>
    <r>
      <rPr>
        <b/>
        <sz val="11"/>
        <color rgb="FF50E250"/>
        <rFont val="Source Sans Pro"/>
        <family val="2"/>
      </rPr>
      <t>At</t>
    </r>
    <r>
      <rPr>
        <b/>
        <sz val="11"/>
        <color theme="0"/>
        <rFont val="Source Sans Pro"/>
        <family val="2"/>
      </rPr>
      <t>)</t>
    </r>
  </si>
  <si>
    <r>
      <t>AMR - IF (</t>
    </r>
    <r>
      <rPr>
        <b/>
        <sz val="11"/>
        <color rgb="FF50E250"/>
        <rFont val="Source Sans Pro"/>
        <family val="2"/>
      </rPr>
      <t>At</t>
    </r>
    <r>
      <rPr>
        <b/>
        <sz val="11"/>
        <color theme="0"/>
        <rFont val="Source Sans Pro"/>
        <family val="2"/>
      </rPr>
      <t>)</t>
    </r>
  </si>
  <si>
    <r>
      <t>STL - AF (</t>
    </r>
    <r>
      <rPr>
        <b/>
        <sz val="11"/>
        <color rgb="FF50E250"/>
        <rFont val="Source Sans Pro"/>
        <family val="2"/>
      </rPr>
      <t>At</t>
    </r>
    <r>
      <rPr>
        <b/>
        <sz val="11"/>
        <color theme="0"/>
        <rFont val="Source Sans Pro"/>
        <family val="2"/>
      </rPr>
      <t>)</t>
    </r>
  </si>
  <si>
    <r>
      <t>AMCL - AM (</t>
    </r>
    <r>
      <rPr>
        <b/>
        <sz val="11"/>
        <color rgb="FF50E250"/>
        <rFont val="Source Sans Pro"/>
        <family val="2"/>
      </rPr>
      <t>At</t>
    </r>
    <r>
      <rPr>
        <b/>
        <sz val="11"/>
        <color theme="0"/>
        <rFont val="Source Sans Pro"/>
        <family val="2"/>
      </rPr>
      <t>)</t>
    </r>
  </si>
  <si>
    <r>
      <t>DMR - DM (</t>
    </r>
    <r>
      <rPr>
        <b/>
        <sz val="11"/>
        <color rgb="FF89C2FF"/>
        <rFont val="Source Sans Pro"/>
        <family val="2"/>
      </rPr>
      <t>Su</t>
    </r>
    <r>
      <rPr>
        <b/>
        <sz val="11"/>
        <color theme="0"/>
        <rFont val="Source Sans Pro"/>
        <family val="2"/>
      </rPr>
      <t>)</t>
    </r>
  </si>
  <si>
    <r>
      <t>DML - DM (</t>
    </r>
    <r>
      <rPr>
        <b/>
        <sz val="11"/>
        <color rgb="FF89C2FF"/>
        <rFont val="Source Sans Pro"/>
        <family val="2"/>
      </rPr>
      <t>Su</t>
    </r>
    <r>
      <rPr>
        <b/>
        <sz val="11"/>
        <color theme="0"/>
        <rFont val="Source Sans Pro"/>
        <family val="2"/>
      </rPr>
      <t>)</t>
    </r>
  </si>
  <si>
    <r>
      <t>STR - CF (</t>
    </r>
    <r>
      <rPr>
        <b/>
        <sz val="11"/>
        <color rgb="FF89C2FF"/>
        <rFont val="Source Sans Pro"/>
        <family val="2"/>
      </rPr>
      <t>Su</t>
    </r>
    <r>
      <rPr>
        <b/>
        <sz val="11"/>
        <color theme="0"/>
        <rFont val="Source Sans Pro"/>
        <family val="2"/>
      </rPr>
      <t>)</t>
    </r>
  </si>
  <si>
    <t>Strength</t>
  </si>
  <si>
    <t>Bryan Nokoue</t>
  </si>
  <si>
    <t>Abderraouf Guechi</t>
  </si>
  <si>
    <t>Cheikh Fall</t>
  </si>
  <si>
    <t>Goalkeeper</t>
  </si>
  <si>
    <t>Forwards</t>
  </si>
  <si>
    <t>Defenders</t>
  </si>
  <si>
    <t>D. Midfielders</t>
  </si>
  <si>
    <t>A. Midfielders</t>
  </si>
  <si>
    <t>Darlin Yongwa</t>
  </si>
  <si>
    <t>Ilyes Hamache</t>
  </si>
  <si>
    <t>David Okereke</t>
  </si>
  <si>
    <t>Mathieu Cafaro</t>
  </si>
  <si>
    <t>Salaheddine Regragui</t>
  </si>
  <si>
    <t>name</t>
  </si>
  <si>
    <t>age</t>
  </si>
  <si>
    <t>height</t>
  </si>
  <si>
    <t>goal_keeper</t>
  </si>
  <si>
    <t>central_defender</t>
  </si>
  <si>
    <t>full_back</t>
  </si>
  <si>
    <t>defensive_midfielder</t>
  </si>
  <si>
    <t>wing_back</t>
  </si>
  <si>
    <t>central_midfielder</t>
  </si>
  <si>
    <t>wide_midfielder</t>
  </si>
  <si>
    <t>attacking_midfielder</t>
  </si>
  <si>
    <t>winger</t>
  </si>
  <si>
    <t>striker</t>
  </si>
  <si>
    <t>foot_right</t>
  </si>
  <si>
    <t>foot_left</t>
  </si>
  <si>
    <t>att_cor</t>
  </si>
  <si>
    <t>att_cro</t>
  </si>
  <si>
    <t>att_dri</t>
  </si>
  <si>
    <t>att_fin</t>
  </si>
  <si>
    <t>att_fir</t>
  </si>
  <si>
    <t>att_fre</t>
  </si>
  <si>
    <t>att_hea</t>
  </si>
  <si>
    <t>att_lon</t>
  </si>
  <si>
    <t>att_lth</t>
  </si>
  <si>
    <t>att_mar</t>
  </si>
  <si>
    <t>att_pas</t>
  </si>
  <si>
    <t>att_pen</t>
  </si>
  <si>
    <t>att_tck</t>
  </si>
  <si>
    <t>att_tec</t>
  </si>
  <si>
    <t>att_agg</t>
  </si>
  <si>
    <t>att_ant</t>
  </si>
  <si>
    <t>att_bra</t>
  </si>
  <si>
    <t>att_cmp</t>
  </si>
  <si>
    <t>att_cnt</t>
  </si>
  <si>
    <t>att_dec</t>
  </si>
  <si>
    <t>att_det</t>
  </si>
  <si>
    <t>att_fla</t>
  </si>
  <si>
    <t>att_ldr</t>
  </si>
  <si>
    <t>att_otb</t>
  </si>
  <si>
    <t>att_pos</t>
  </si>
  <si>
    <t>att_tea</t>
  </si>
  <si>
    <t>att_vis</t>
  </si>
  <si>
    <t>att_wor</t>
  </si>
  <si>
    <t>att_acc</t>
  </si>
  <si>
    <t>att_agi</t>
  </si>
  <si>
    <t>att_bal</t>
  </si>
  <si>
    <t>att_jum</t>
  </si>
  <si>
    <t>att_nat</t>
  </si>
  <si>
    <t>att_pac</t>
  </si>
  <si>
    <t>att_sta</t>
  </si>
  <si>
    <t>att_str</t>
  </si>
  <si>
    <t>att_aer</t>
  </si>
  <si>
    <t>att_cmd</t>
  </si>
  <si>
    <t>att_com</t>
  </si>
  <si>
    <t>att_ecc</t>
  </si>
  <si>
    <t>att_han</t>
  </si>
  <si>
    <t>att_kic</t>
  </si>
  <si>
    <t>att_1v1</t>
  </si>
  <si>
    <t>att_pun</t>
  </si>
  <si>
    <t>att_ref</t>
  </si>
  <si>
    <t>att_tro</t>
  </si>
  <si>
    <t>att_thr</t>
  </si>
  <si>
    <t>Samy Achour</t>
  </si>
  <si>
    <t>Meïvyn Agesilas</t>
  </si>
  <si>
    <t>Mathis Amougou</t>
  </si>
  <si>
    <t>Arda Albayrak</t>
  </si>
  <si>
    <t>Farès Ben Rahem</t>
  </si>
  <si>
    <t>Helmi Ben Tiba</t>
  </si>
  <si>
    <t>Darling Bladi</t>
  </si>
  <si>
    <t>Rayan Boukabida</t>
  </si>
  <si>
    <t>Cédric Boustouler</t>
  </si>
  <si>
    <t>Gautier Buisson</t>
  </si>
  <si>
    <t>Fodé Camara</t>
  </si>
  <si>
    <t>Simon Cateland</t>
  </si>
  <si>
    <t>Lorenzo Cerutti</t>
  </si>
  <si>
    <t>Dylan Chambost</t>
  </si>
  <si>
    <t>Karim Cissé</t>
  </si>
  <si>
    <t>Noa Delacroix</t>
  </si>
  <si>
    <t>Valentin Depalle</t>
  </si>
  <si>
    <t>Stéphane Diarra</t>
  </si>
  <si>
    <t>Axel Dodote</t>
  </si>
  <si>
    <t>Matthieu Dreyer</t>
  </si>
  <si>
    <t>Loic Dumas</t>
  </si>
  <si>
    <t>Nadir El Jamali</t>
  </si>
  <si>
    <t>Boubacar Fall</t>
  </si>
  <si>
    <t>Frédéric Fayet</t>
  </si>
  <si>
    <t>Esteban Fernandes</t>
  </si>
  <si>
    <t>Luan Gadegbeku</t>
  </si>
  <si>
    <t>Noan Gallo</t>
  </si>
  <si>
    <t>Antoine Gauthier</t>
  </si>
  <si>
    <t>Lubin Gonnet Leard</t>
  </si>
  <si>
    <t>Mathis Grillot</t>
  </si>
  <si>
    <t>Angel Gros-Raynaud</t>
  </si>
  <si>
    <t>Hanni Guerroudj</t>
  </si>
  <si>
    <t>Ewan Hornech</t>
  </si>
  <si>
    <t>Mateo Houngbo Civier</t>
  </si>
  <si>
    <t>Alexandre Jammes</t>
  </si>
  <si>
    <t>David Julien</t>
  </si>
  <si>
    <t>Kenzo Kies</t>
  </si>
  <si>
    <t>Israël Kinunga Mbala</t>
  </si>
  <si>
    <t>Gilbert Lafon</t>
  </si>
  <si>
    <t>Maedine Makhloufi</t>
  </si>
  <si>
    <t>Stéphane Masson</t>
  </si>
  <si>
    <t>Enzo Mayilla</t>
  </si>
  <si>
    <t>Maysson Meïté</t>
  </si>
  <si>
    <t>Yanis Mimoun</t>
  </si>
  <si>
    <t>Jules Mouton</t>
  </si>
  <si>
    <t>Marie-Gaël Mukanya</t>
  </si>
  <si>
    <t>Prince N'Geleka</t>
  </si>
  <si>
    <t>Youssef N'Joya N'Gapout</t>
  </si>
  <si>
    <t>Marwann N'Zuzi</t>
  </si>
  <si>
    <t>Halifa Ngongolo</t>
  </si>
  <si>
    <t>Jibril Othman</t>
  </si>
  <si>
    <t>Beres Owusu</t>
  </si>
  <si>
    <t>Kevin Pedro</t>
  </si>
  <si>
    <t>Maxime Perard</t>
  </si>
  <si>
    <t>Quentin Prud'homme</t>
  </si>
  <si>
    <t>Béni Seda Mfukumoko</t>
  </si>
  <si>
    <t>Ahmed Sidibé</t>
  </si>
  <si>
    <t>Moussa Sissoko</t>
  </si>
  <si>
    <t>Maxence Tatuszka</t>
  </si>
  <si>
    <t>Mehdi Tenniche</t>
  </si>
  <si>
    <t>Stéphane Voteau</t>
  </si>
  <si>
    <t>position</t>
  </si>
  <si>
    <t>role</t>
  </si>
  <si>
    <t>mentality</t>
  </si>
  <si>
    <t>side</t>
  </si>
  <si>
    <t>att_count</t>
  </si>
  <si>
    <t>defend</t>
  </si>
  <si>
    <t>centre</t>
  </si>
  <si>
    <t>sweeper_keeper</t>
  </si>
  <si>
    <t>support</t>
  </si>
  <si>
    <t>attack</t>
  </si>
  <si>
    <t>no_nonsense_centre_back</t>
  </si>
  <si>
    <t>stopper</t>
  </si>
  <si>
    <t>cover</t>
  </si>
  <si>
    <t>ball_playing_defender</t>
  </si>
  <si>
    <t>libero</t>
  </si>
  <si>
    <t>wide_centre_back</t>
  </si>
  <si>
    <t>no_nonsense_full_back</t>
  </si>
  <si>
    <t>right</t>
  </si>
  <si>
    <t>left</t>
  </si>
  <si>
    <t>inverted_wing_back</t>
  </si>
  <si>
    <t>right_inverted</t>
  </si>
  <si>
    <t>left_inverted</t>
  </si>
  <si>
    <t>complete_wing_back</t>
  </si>
  <si>
    <t>anchor</t>
  </si>
  <si>
    <t>deep_lying_playmaker</t>
  </si>
  <si>
    <t>regista</t>
  </si>
  <si>
    <t>ball_winning_midfielder</t>
  </si>
  <si>
    <t>segundo_volante</t>
  </si>
  <si>
    <t>half_back</t>
  </si>
  <si>
    <t>roaming_playmaker</t>
  </si>
  <si>
    <t>carrilero</t>
  </si>
  <si>
    <t>box_to_box_midfielder</t>
  </si>
  <si>
    <t>mezzala</t>
  </si>
  <si>
    <t>advanced_playmaker</t>
  </si>
  <si>
    <t>defensive_winger</t>
  </si>
  <si>
    <t>inverted_winger</t>
  </si>
  <si>
    <t>wide_playmaker</t>
  </si>
  <si>
    <t>shadow_striker</t>
  </si>
  <si>
    <t>enganche</t>
  </si>
  <si>
    <t>trequartista</t>
  </si>
  <si>
    <t>inside_forward</t>
  </si>
  <si>
    <t>raumdeuter</t>
  </si>
  <si>
    <t>wide_target_forward</t>
  </si>
  <si>
    <t>pressing_forward</t>
  </si>
  <si>
    <t>advanced_forward</t>
  </si>
  <si>
    <t>target_forward</t>
  </si>
  <si>
    <t>deep_lying_forward</t>
  </si>
  <si>
    <t>poacher</t>
  </si>
  <si>
    <t>false_nine</t>
  </si>
  <si>
    <t>complete_forward</t>
  </si>
  <si>
    <t>gk_sk_de</t>
  </si>
  <si>
    <t>cd_bpd_de</t>
  </si>
  <si>
    <t>fb_fb_at_r</t>
  </si>
  <si>
    <t>fb_fb_at_l</t>
  </si>
  <si>
    <t>dm_dm_su</t>
  </si>
  <si>
    <t>w_if_at_ri</t>
  </si>
  <si>
    <t>am_am_at</t>
  </si>
  <si>
    <t>st_cf_su</t>
  </si>
  <si>
    <t>st_af_at</t>
  </si>
  <si>
    <t>rank</t>
  </si>
  <si>
    <t>training</t>
  </si>
  <si>
    <t>att_01</t>
  </si>
  <si>
    <t>att_02</t>
  </si>
  <si>
    <t>att_03</t>
  </si>
  <si>
    <t>Yvann Maçon</t>
  </si>
  <si>
    <t>Mathys Saban</t>
  </si>
  <si>
    <t>Beni Mukendi</t>
  </si>
  <si>
    <t>Leandro Martins</t>
  </si>
  <si>
    <t>Maxime Estève</t>
  </si>
  <si>
    <t>Nathaniel Phillips</t>
  </si>
  <si>
    <t>Bradley Locko</t>
  </si>
  <si>
    <t>Francisco Trincão</t>
  </si>
  <si>
    <t>Iván Jaime</t>
  </si>
  <si>
    <t>Sofiane Abdellaoui</t>
  </si>
  <si>
    <t>Tom Lacoux</t>
  </si>
  <si>
    <t>Fran Beltrán</t>
  </si>
  <si>
    <t>Gabri Veiga</t>
  </si>
  <si>
    <t>Warmed Omari</t>
  </si>
  <si>
    <t>Mohammed Diomandé</t>
  </si>
  <si>
    <t>Archie Gray</t>
  </si>
  <si>
    <t>Satoru Ishibashi</t>
  </si>
  <si>
    <t>Stéphane Essomba</t>
  </si>
  <si>
    <t>Ahmed Traoré</t>
  </si>
  <si>
    <t>Marco Vieira</t>
  </si>
  <si>
    <t>Márton Dárdai</t>
  </si>
  <si>
    <t>Daniel Fritsch</t>
  </si>
  <si>
    <t>Joan Koné</t>
  </si>
  <si>
    <t>Guillaume Restes</t>
  </si>
  <si>
    <t>Ivan Khlebnikov</t>
  </si>
  <si>
    <t>Moussa Mohamed</t>
  </si>
  <si>
    <t>Moussa Teixeira</t>
  </si>
  <si>
    <t>Darío Murúa</t>
  </si>
  <si>
    <t>Sammy Hustwick</t>
  </si>
  <si>
    <t>Pape N'Diaye</t>
  </si>
  <si>
    <t>Andreu Bartrès</t>
  </si>
  <si>
    <t>Rainey Breinburg</t>
  </si>
  <si>
    <t>Carl Grandjean</t>
  </si>
  <si>
    <t>Ayomide Akinyemi</t>
  </si>
  <si>
    <t>Alexandre Diawara</t>
  </si>
  <si>
    <t>Nnamdi Usman</t>
  </si>
  <si>
    <t>Franco Mastantuono</t>
  </si>
  <si>
    <t>David Peprah</t>
  </si>
  <si>
    <t>Charles Monnin</t>
  </si>
  <si>
    <t>Aleksa Smiljković</t>
  </si>
  <si>
    <t>Alessio Mameli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</si>
</sst>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Source Sans Pro"/>
      <family val="2"/>
    </font>
    <font>
      <sz val="11"/>
      <color rgb="FF212121"/>
      <name val="Source Sans Pro"/>
      <family val="2"/>
    </font>
    <font>
      <b/>
      <sz val="11"/>
      <color theme="0"/>
      <name val="Source Sans Pro"/>
      <family val="2"/>
    </font>
    <font>
      <sz val="11"/>
      <color theme="0"/>
      <name val="Source Sans Pro"/>
      <family val="2"/>
    </font>
    <font>
      <b/>
      <sz val="11"/>
      <color rgb="FF212121"/>
      <name val="Source Sans Pro"/>
      <family val="2"/>
    </font>
    <font>
      <b/>
      <sz val="11"/>
      <color rgb="FF50E250"/>
      <name val="Source Sans Pro"/>
      <family val="2"/>
    </font>
    <font>
      <b/>
      <sz val="11"/>
      <color rgb="FF89C2FF"/>
      <name val="Source Sans Pro"/>
      <family val="2"/>
    </font>
    <font>
      <b/>
      <sz val="11"/>
      <color rgb="FFFF545C"/>
      <name val="Source Sans Pro"/>
      <family val="2"/>
    </font>
    <font>
      <sz val="11"/>
      <color rgb="FF262D34"/>
      <name val="Source Sans Pro"/>
      <family val="2"/>
    </font>
    <font>
      <b/>
      <sz val="11"/>
      <color rgb="FF262D34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645884"/>
        <bgColor indexed="64"/>
      </patternFill>
    </fill>
    <fill>
      <patternFill patternType="solid">
        <fgColor rgb="FF262D34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3F5E77"/>
        <bgColor indexed="64"/>
      </patternFill>
    </fill>
    <fill>
      <patternFill patternType="solid">
        <fgColor rgb="FF625B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D3F"/>
        <bgColor indexed="64"/>
      </patternFill>
    </fill>
    <fill>
      <patternFill patternType="solid">
        <fgColor rgb="FF00A65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left" vertical="center"/>
    </xf>
    <xf numFmtId="0" fontId="8" fillId="9" borderId="0" xfId="0" applyFont="1" applyFill="1" applyBorder="1" applyAlignment="1">
      <alignment vertical="center"/>
    </xf>
    <xf numFmtId="0" fontId="8" fillId="9" borderId="0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8" fillId="9" borderId="16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8" fillId="10" borderId="7" xfId="0" applyFont="1" applyFill="1" applyBorder="1" applyAlignment="1">
      <alignment horizontal="left" vertical="center"/>
    </xf>
    <xf numFmtId="0" fontId="8" fillId="10" borderId="8" xfId="0" applyFont="1" applyFill="1" applyBorder="1" applyAlignment="1">
      <alignment horizontal="left" vertical="center"/>
    </xf>
    <xf numFmtId="0" fontId="8" fillId="9" borderId="17" xfId="0" applyFont="1" applyFill="1" applyBorder="1" applyAlignment="1">
      <alignment horizontal="left" vertical="center"/>
    </xf>
    <xf numFmtId="0" fontId="8" fillId="9" borderId="18" xfId="0" applyFont="1" applyFill="1" applyBorder="1" applyAlignment="1">
      <alignment horizontal="left" vertical="center"/>
    </xf>
    <xf numFmtId="0" fontId="8" fillId="9" borderId="18" xfId="0" applyFont="1" applyFill="1" applyBorder="1" applyAlignment="1">
      <alignment horizontal="right" vertical="center"/>
    </xf>
    <xf numFmtId="0" fontId="8" fillId="9" borderId="19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vertical="center"/>
    </xf>
    <xf numFmtId="0" fontId="8" fillId="10" borderId="0" xfId="0" applyFont="1" applyFill="1" applyBorder="1" applyAlignment="1">
      <alignment vertical="center"/>
    </xf>
    <xf numFmtId="0" fontId="8" fillId="9" borderId="4" xfId="0" applyFont="1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8" fillId="9" borderId="8" xfId="0" applyFont="1" applyFill="1" applyBorder="1" applyAlignment="1">
      <alignment horizontal="left" vertical="center"/>
    </xf>
    <xf numFmtId="0" fontId="8" fillId="10" borderId="6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left" vertical="center"/>
    </xf>
    <xf numFmtId="0" fontId="8" fillId="9" borderId="7" xfId="0" applyFont="1" applyFill="1" applyBorder="1" applyAlignment="1">
      <alignment vertical="center"/>
    </xf>
    <xf numFmtId="0" fontId="8" fillId="9" borderId="7" xfId="0" applyFont="1" applyFill="1" applyBorder="1" applyAlignment="1">
      <alignment horizontal="left" vertical="center"/>
    </xf>
    <xf numFmtId="0" fontId="8" fillId="9" borderId="20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2" fontId="9" fillId="9" borderId="0" xfId="0" applyNumberFormat="1" applyFont="1" applyFill="1" applyBorder="1" applyAlignment="1">
      <alignment vertical="center"/>
    </xf>
    <xf numFmtId="0" fontId="8" fillId="9" borderId="12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9" borderId="21" xfId="0" applyFont="1" applyFill="1" applyBorder="1" applyAlignment="1">
      <alignment horizontal="left" vertical="center"/>
    </xf>
    <xf numFmtId="0" fontId="8" fillId="9" borderId="14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8" borderId="0" xfId="0" applyFont="1" applyFill="1" applyBorder="1" applyAlignment="1">
      <alignment horizontal="right" vertical="center"/>
    </xf>
    <xf numFmtId="0" fontId="8" fillId="8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left" vertical="center"/>
    </xf>
    <xf numFmtId="0" fontId="8" fillId="8" borderId="13" xfId="0" applyFont="1" applyFill="1" applyBorder="1" applyAlignment="1">
      <alignment horizontal="left" vertical="center"/>
    </xf>
    <xf numFmtId="0" fontId="8" fillId="8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left" vertical="center"/>
    </xf>
    <xf numFmtId="0" fontId="8" fillId="8" borderId="15" xfId="0" applyFont="1" applyFill="1" applyBorder="1" applyAlignment="1">
      <alignment horizontal="left" vertical="center"/>
    </xf>
    <xf numFmtId="0" fontId="8" fillId="8" borderId="16" xfId="0" applyFont="1" applyFill="1" applyBorder="1" applyAlignment="1">
      <alignment horizontal="left" vertical="center"/>
    </xf>
    <xf numFmtId="0" fontId="8" fillId="8" borderId="17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right" vertical="center"/>
    </xf>
    <xf numFmtId="0" fontId="8" fillId="8" borderId="1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2" fontId="8" fillId="9" borderId="0" xfId="0" applyNumberFormat="1" applyFont="1" applyFill="1" applyBorder="1" applyAlignment="1">
      <alignment horizontal="right" vertical="center"/>
    </xf>
    <xf numFmtId="0" fontId="8" fillId="9" borderId="0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2" xfId="0" applyFont="1" applyFill="1" applyBorder="1" applyAlignment="1">
      <alignment horizontal="left" vertical="center"/>
    </xf>
    <xf numFmtId="0" fontId="8" fillId="10" borderId="2" xfId="0" applyFont="1" applyFill="1" applyBorder="1" applyAlignment="1">
      <alignment horizontal="right" vertical="center"/>
    </xf>
    <xf numFmtId="0" fontId="8" fillId="10" borderId="3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2" fontId="8" fillId="10" borderId="7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right" vertical="center"/>
    </xf>
    <xf numFmtId="2" fontId="3" fillId="10" borderId="7" xfId="0" applyNumberFormat="1" applyFont="1" applyFill="1" applyBorder="1" applyAlignment="1">
      <alignment horizontal="right" vertical="center"/>
    </xf>
    <xf numFmtId="0" fontId="3" fillId="10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vertical="center"/>
    </xf>
    <xf numFmtId="0" fontId="8" fillId="10" borderId="5" xfId="0" applyFont="1" applyFill="1" applyBorder="1" applyAlignment="1">
      <alignment vertical="center"/>
    </xf>
    <xf numFmtId="0" fontId="2" fillId="10" borderId="0" xfId="0" applyFont="1" applyFill="1" applyBorder="1" applyAlignment="1">
      <alignment horizontal="left" vertical="center" indent="1"/>
    </xf>
    <xf numFmtId="0" fontId="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horizontal="center" vertical="center"/>
    </xf>
    <xf numFmtId="2" fontId="3" fillId="10" borderId="0" xfId="0" applyNumberFormat="1" applyFont="1" applyFill="1" applyBorder="1" applyAlignment="1">
      <alignment horizontal="right" vertical="center" indent="1"/>
    </xf>
    <xf numFmtId="0" fontId="0" fillId="10" borderId="2" xfId="0" applyFill="1" applyBorder="1"/>
    <xf numFmtId="0" fontId="0" fillId="10" borderId="7" xfId="0" applyFill="1" applyBorder="1"/>
    <xf numFmtId="0" fontId="3" fillId="10" borderId="0" xfId="0" applyFont="1" applyFill="1" applyBorder="1" applyAlignment="1">
      <alignment horizontal="left" vertical="center" indent="1"/>
    </xf>
    <xf numFmtId="0" fontId="3" fillId="10" borderId="0" xfId="0" applyFont="1" applyFill="1" applyBorder="1" applyAlignment="1">
      <alignment horizontal="left" vertical="top" indent="1"/>
    </xf>
    <xf numFmtId="0" fontId="0" fillId="9" borderId="0" xfId="0" applyFill="1" applyBorder="1"/>
    <xf numFmtId="0" fontId="0" fillId="9" borderId="13" xfId="0" applyFill="1" applyBorder="1"/>
    <xf numFmtId="0" fontId="3" fillId="10" borderId="0" xfId="0" applyFont="1" applyFill="1" applyBorder="1" applyAlignment="1">
      <alignment horizontal="left" vertical="center"/>
    </xf>
    <xf numFmtId="2" fontId="2" fillId="10" borderId="0" xfId="0" applyNumberFormat="1" applyFont="1" applyFill="1" applyBorder="1" applyAlignment="1">
      <alignment horizontal="right" vertical="center"/>
    </xf>
    <xf numFmtId="0" fontId="3" fillId="5" borderId="7" xfId="0" applyFont="1" applyFill="1" applyBorder="1" applyAlignment="1">
      <alignment horizontal="center" vertical="top"/>
    </xf>
    <xf numFmtId="0" fontId="3" fillId="6" borderId="7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10" borderId="0" xfId="0" applyFont="1" applyFill="1" applyBorder="1" applyAlignment="1">
      <alignment vertical="center"/>
    </xf>
    <xf numFmtId="0" fontId="0" fillId="9" borderId="0" xfId="0" applyFill="1"/>
    <xf numFmtId="14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2" fontId="1" fillId="9" borderId="0" xfId="0" applyNumberFormat="1" applyFont="1" applyFill="1" applyBorder="1" applyAlignment="1">
      <alignment horizontal="center" vertical="center"/>
    </xf>
    <xf numFmtId="2" fontId="1" fillId="9" borderId="7" xfId="0" applyNumberFormat="1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2" fontId="1" fillId="10" borderId="0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2" fontId="4" fillId="10" borderId="5" xfId="0" applyNumberFormat="1" applyFont="1" applyFill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2" fontId="1" fillId="10" borderId="6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2" fontId="1" fillId="10" borderId="7" xfId="0" applyNumberFormat="1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2" fontId="1" fillId="9" borderId="18" xfId="0" applyNumberFormat="1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14" fontId="1" fillId="0" borderId="0" xfId="0" applyNumberFormat="1" applyFont="1" applyFill="1"/>
    <xf numFmtId="0" fontId="9" fillId="8" borderId="4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top"/>
    </xf>
    <xf numFmtId="0" fontId="8" fillId="8" borderId="7" xfId="0" applyFont="1" applyFill="1" applyBorder="1" applyAlignment="1">
      <alignment horizontal="center" vertical="top"/>
    </xf>
    <xf numFmtId="0" fontId="8" fillId="8" borderId="8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indent="1"/>
    </xf>
    <xf numFmtId="2" fontId="9" fillId="8" borderId="0" xfId="0" applyNumberFormat="1" applyFont="1" applyFill="1" applyBorder="1" applyAlignment="1">
      <alignment horizontal="right" vertical="center" indent="1"/>
    </xf>
    <xf numFmtId="2" fontId="9" fillId="8" borderId="5" xfId="0" applyNumberFormat="1" applyFont="1" applyFill="1" applyBorder="1" applyAlignment="1">
      <alignment horizontal="right" vertical="center" indent="1"/>
    </xf>
    <xf numFmtId="2" fontId="9" fillId="8" borderId="7" xfId="0" applyNumberFormat="1" applyFont="1" applyFill="1" applyBorder="1" applyAlignment="1">
      <alignment horizontal="right" vertical="top" indent="1"/>
    </xf>
    <xf numFmtId="2" fontId="9" fillId="8" borderId="8" xfId="0" applyNumberFormat="1" applyFont="1" applyFill="1" applyBorder="1" applyAlignment="1">
      <alignment horizontal="right" vertical="top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6" xfId="0" applyFont="1" applyFill="1" applyBorder="1" applyAlignment="1">
      <alignment horizontal="left" vertical="top" indent="1"/>
    </xf>
    <xf numFmtId="0" fontId="2" fillId="3" borderId="7" xfId="0" applyFont="1" applyFill="1" applyBorder="1" applyAlignment="1">
      <alignment horizontal="left" vertical="top" indent="1"/>
    </xf>
    <xf numFmtId="0" fontId="4" fillId="8" borderId="4" xfId="0" applyFont="1" applyFill="1" applyBorder="1" applyAlignment="1">
      <alignment horizontal="left" vertical="center" indent="1"/>
    </xf>
    <xf numFmtId="0" fontId="4" fillId="8" borderId="0" xfId="0" applyFont="1" applyFill="1" applyBorder="1" applyAlignment="1">
      <alignment horizontal="left" vertical="center" indent="1"/>
    </xf>
    <xf numFmtId="0" fontId="1" fillId="8" borderId="6" xfId="0" applyFont="1" applyFill="1" applyBorder="1" applyAlignment="1">
      <alignment horizontal="left" vertical="top" indent="1"/>
    </xf>
    <xf numFmtId="0" fontId="1" fillId="8" borderId="7" xfId="0" applyFont="1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top" indent="1"/>
    </xf>
    <xf numFmtId="0" fontId="2" fillId="4" borderId="7" xfId="0" applyFont="1" applyFill="1" applyBorder="1" applyAlignment="1">
      <alignment horizontal="left" vertical="top" indent="1"/>
    </xf>
    <xf numFmtId="0" fontId="2" fillId="4" borderId="2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center"/>
    </xf>
    <xf numFmtId="2" fontId="9" fillId="8" borderId="4" xfId="0" applyNumberFormat="1" applyFont="1" applyFill="1" applyBorder="1" applyAlignment="1">
      <alignment horizontal="left" vertical="center" indent="1"/>
    </xf>
    <xf numFmtId="2" fontId="9" fillId="8" borderId="0" xfId="0" applyNumberFormat="1" applyFont="1" applyFill="1" applyBorder="1" applyAlignment="1">
      <alignment horizontal="left" vertical="center" indent="1"/>
    </xf>
    <xf numFmtId="2" fontId="9" fillId="8" borderId="6" xfId="0" applyNumberFormat="1" applyFont="1" applyFill="1" applyBorder="1" applyAlignment="1">
      <alignment horizontal="left" vertical="top" indent="1"/>
    </xf>
    <xf numFmtId="2" fontId="9" fillId="8" borderId="7" xfId="0" applyNumberFormat="1" applyFont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top"/>
    </xf>
    <xf numFmtId="2" fontId="4" fillId="8" borderId="0" xfId="0" applyNumberFormat="1" applyFont="1" applyFill="1" applyBorder="1" applyAlignment="1">
      <alignment horizontal="right" vertical="center" indent="1"/>
    </xf>
    <xf numFmtId="2" fontId="4" fillId="8" borderId="5" xfId="0" applyNumberFormat="1" applyFont="1" applyFill="1" applyBorder="1" applyAlignment="1">
      <alignment horizontal="right" vertical="center" indent="1"/>
    </xf>
    <xf numFmtId="2" fontId="1" fillId="8" borderId="7" xfId="0" applyNumberFormat="1" applyFont="1" applyFill="1" applyBorder="1" applyAlignment="1">
      <alignment horizontal="right" vertical="top" indent="1"/>
    </xf>
    <xf numFmtId="2" fontId="1" fillId="8" borderId="8" xfId="0" applyNumberFormat="1" applyFont="1" applyFill="1" applyBorder="1" applyAlignment="1">
      <alignment horizontal="right" vertical="top" indent="1"/>
    </xf>
    <xf numFmtId="0" fontId="2" fillId="6" borderId="6" xfId="0" applyFont="1" applyFill="1" applyBorder="1" applyAlignment="1">
      <alignment horizontal="left" vertical="top" indent="1"/>
    </xf>
    <xf numFmtId="0" fontId="2" fillId="6" borderId="7" xfId="0" applyFont="1" applyFill="1" applyBorder="1" applyAlignment="1">
      <alignment horizontal="left" vertical="top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top" indent="1"/>
    </xf>
    <xf numFmtId="0" fontId="2" fillId="5" borderId="7" xfId="0" applyFont="1" applyFill="1" applyBorder="1" applyAlignment="1">
      <alignment horizontal="left" vertical="top" indent="1"/>
    </xf>
    <xf numFmtId="0" fontId="2" fillId="7" borderId="10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2" fontId="2" fillId="5" borderId="7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center"/>
    </xf>
    <xf numFmtId="2" fontId="2" fillId="5" borderId="2" xfId="0" applyNumberFormat="1" applyFont="1" applyFill="1" applyBorder="1" applyAlignment="1">
      <alignment horizontal="right" vertical="center"/>
    </xf>
    <xf numFmtId="2" fontId="3" fillId="3" borderId="7" xfId="0" applyNumberFormat="1" applyFont="1" applyFill="1" applyBorder="1" applyAlignment="1">
      <alignment horizontal="right" vertical="top" indent="1"/>
    </xf>
    <xf numFmtId="2" fontId="3" fillId="3" borderId="8" xfId="0" applyNumberFormat="1" applyFont="1" applyFill="1" applyBorder="1" applyAlignment="1">
      <alignment horizontal="right" vertical="top" indent="1"/>
    </xf>
    <xf numFmtId="2" fontId="2" fillId="4" borderId="7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center"/>
    </xf>
    <xf numFmtId="2" fontId="2" fillId="3" borderId="7" xfId="0" applyNumberFormat="1" applyFont="1" applyFill="1" applyBorder="1" applyAlignment="1">
      <alignment horizontal="right" vertical="top"/>
    </xf>
    <xf numFmtId="0" fontId="3" fillId="4" borderId="7" xfId="0" applyFont="1" applyFill="1" applyBorder="1" applyAlignment="1">
      <alignment horizontal="left" vertical="top"/>
    </xf>
    <xf numFmtId="2" fontId="3" fillId="4" borderId="2" xfId="0" applyNumberFormat="1" applyFont="1" applyFill="1" applyBorder="1" applyAlignment="1">
      <alignment horizontal="right" vertical="center" indent="1"/>
    </xf>
    <xf numFmtId="2" fontId="3" fillId="4" borderId="3" xfId="0" applyNumberFormat="1" applyFont="1" applyFill="1" applyBorder="1" applyAlignment="1">
      <alignment horizontal="right" vertical="center" indent="1"/>
    </xf>
    <xf numFmtId="2" fontId="3" fillId="4" borderId="7" xfId="0" applyNumberFormat="1" applyFont="1" applyFill="1" applyBorder="1" applyAlignment="1">
      <alignment horizontal="right" vertical="top" indent="1"/>
    </xf>
    <xf numFmtId="2" fontId="3" fillId="4" borderId="8" xfId="0" applyNumberFormat="1" applyFont="1" applyFill="1" applyBorder="1" applyAlignment="1">
      <alignment horizontal="right" vertical="top" indent="1"/>
    </xf>
    <xf numFmtId="2" fontId="3" fillId="3" borderId="2" xfId="0" applyNumberFormat="1" applyFont="1" applyFill="1" applyBorder="1" applyAlignment="1">
      <alignment horizontal="right" vertical="center" indent="1"/>
    </xf>
    <xf numFmtId="2" fontId="3" fillId="3" borderId="3" xfId="0" applyNumberFormat="1" applyFont="1" applyFill="1" applyBorder="1" applyAlignment="1">
      <alignment horizontal="right" vertical="center" indent="1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top"/>
    </xf>
    <xf numFmtId="2" fontId="3" fillId="7" borderId="10" xfId="0" applyNumberFormat="1" applyFont="1" applyFill="1" applyBorder="1" applyAlignment="1">
      <alignment horizontal="right" vertical="center" indent="1"/>
    </xf>
    <xf numFmtId="2" fontId="3" fillId="7" borderId="11" xfId="0" applyNumberFormat="1" applyFont="1" applyFill="1" applyBorder="1" applyAlignment="1">
      <alignment horizontal="right" vertical="center" indent="1"/>
    </xf>
    <xf numFmtId="2" fontId="3" fillId="6" borderId="2" xfId="0" applyNumberFormat="1" applyFont="1" applyFill="1" applyBorder="1" applyAlignment="1">
      <alignment horizontal="right" vertical="center" indent="1"/>
    </xf>
    <xf numFmtId="2" fontId="3" fillId="6" borderId="3" xfId="0" applyNumberFormat="1" applyFont="1" applyFill="1" applyBorder="1" applyAlignment="1">
      <alignment horizontal="right" vertical="center" indent="1"/>
    </xf>
    <xf numFmtId="2" fontId="3" fillId="6" borderId="0" xfId="0" applyNumberFormat="1" applyFont="1" applyFill="1" applyBorder="1" applyAlignment="1">
      <alignment horizontal="right" vertical="center" indent="1"/>
    </xf>
    <xf numFmtId="2" fontId="3" fillId="6" borderId="5" xfId="0" applyNumberFormat="1" applyFont="1" applyFill="1" applyBorder="1" applyAlignment="1">
      <alignment horizontal="right" vertical="center" indent="1"/>
    </xf>
    <xf numFmtId="2" fontId="3" fillId="6" borderId="7" xfId="0" applyNumberFormat="1" applyFont="1" applyFill="1" applyBorder="1" applyAlignment="1">
      <alignment horizontal="right" vertical="top" indent="1"/>
    </xf>
    <xf numFmtId="2" fontId="3" fillId="6" borderId="8" xfId="0" applyNumberFormat="1" applyFont="1" applyFill="1" applyBorder="1" applyAlignment="1">
      <alignment horizontal="right" vertical="top" indent="1"/>
    </xf>
    <xf numFmtId="2" fontId="3" fillId="5" borderId="2" xfId="0" applyNumberFormat="1" applyFont="1" applyFill="1" applyBorder="1" applyAlignment="1">
      <alignment horizontal="right" vertical="center" indent="1"/>
    </xf>
    <xf numFmtId="2" fontId="3" fillId="5" borderId="3" xfId="0" applyNumberFormat="1" applyFont="1" applyFill="1" applyBorder="1" applyAlignment="1">
      <alignment horizontal="right" vertical="center" indent="1"/>
    </xf>
    <xf numFmtId="2" fontId="3" fillId="5" borderId="7" xfId="0" applyNumberFormat="1" applyFont="1" applyFill="1" applyBorder="1" applyAlignment="1">
      <alignment horizontal="right" vertical="top" indent="1"/>
    </xf>
    <xf numFmtId="2" fontId="3" fillId="5" borderId="8" xfId="0" applyNumberFormat="1" applyFont="1" applyFill="1" applyBorder="1" applyAlignment="1">
      <alignment horizontal="right" vertical="top" indent="1"/>
    </xf>
    <xf numFmtId="2" fontId="2" fillId="7" borderId="10" xfId="0" applyNumberFormat="1" applyFont="1" applyFill="1" applyBorder="1" applyAlignment="1">
      <alignment horizontal="right" vertical="center"/>
    </xf>
    <xf numFmtId="2" fontId="2" fillId="6" borderId="2" xfId="0" applyNumberFormat="1" applyFont="1" applyFill="1" applyBorder="1" applyAlignment="1">
      <alignment horizontal="right" vertical="center"/>
    </xf>
    <xf numFmtId="2" fontId="2" fillId="6" borderId="0" xfId="0" applyNumberFormat="1" applyFont="1" applyFill="1" applyBorder="1" applyAlignment="1">
      <alignment horizontal="right" vertical="center"/>
    </xf>
    <xf numFmtId="2" fontId="2" fillId="6" borderId="7" xfId="0" applyNumberFormat="1" applyFont="1" applyFill="1" applyBorder="1" applyAlignment="1">
      <alignment horizontal="right" vertical="top"/>
    </xf>
    <xf numFmtId="0" fontId="3" fillId="7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4" fontId="9" fillId="8" borderId="9" xfId="0" applyNumberFormat="1" applyFont="1" applyFill="1" applyBorder="1" applyAlignment="1">
      <alignment horizontal="center" vertical="center"/>
    </xf>
    <xf numFmtId="164" fontId="9" fillId="8" borderId="10" xfId="0" applyNumberFormat="1" applyFont="1" applyFill="1" applyBorder="1" applyAlignment="1">
      <alignment horizontal="center" vertical="center"/>
    </xf>
    <xf numFmtId="164" fontId="9" fillId="8" borderId="1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 indent="1"/>
    </xf>
    <xf numFmtId="0" fontId="1" fillId="8" borderId="0" xfId="0" applyFont="1" applyFill="1" applyBorder="1" applyAlignment="1">
      <alignment horizontal="left" vertical="center" indent="1"/>
    </xf>
    <xf numFmtId="2" fontId="1" fillId="8" borderId="0" xfId="0" applyNumberFormat="1" applyFont="1" applyFill="1" applyBorder="1" applyAlignment="1">
      <alignment horizontal="right" vertical="center" indent="1"/>
    </xf>
    <xf numFmtId="2" fontId="1" fillId="8" borderId="5" xfId="0" applyNumberFormat="1" applyFont="1" applyFill="1" applyBorder="1" applyAlignment="1">
      <alignment horizontal="right" vertical="center" indent="1"/>
    </xf>
    <xf numFmtId="2" fontId="4" fillId="12" borderId="0" xfId="0" applyNumberFormat="1" applyFont="1" applyFill="1" applyBorder="1" applyAlignment="1">
      <alignment horizontal="right" vertical="center" indent="1"/>
    </xf>
    <xf numFmtId="2" fontId="4" fillId="12" borderId="5" xfId="0" applyNumberFormat="1" applyFont="1" applyFill="1" applyBorder="1" applyAlignment="1">
      <alignment horizontal="right" vertical="center" indent="1"/>
    </xf>
    <xf numFmtId="2" fontId="1" fillId="13" borderId="0" xfId="0" applyNumberFormat="1" applyFont="1" applyFill="1" applyBorder="1" applyAlignment="1">
      <alignment horizontal="right" vertical="center" indent="1"/>
    </xf>
    <xf numFmtId="2" fontId="1" fillId="13" borderId="5" xfId="0" applyNumberFormat="1" applyFont="1" applyFill="1" applyBorder="1" applyAlignment="1">
      <alignment horizontal="right" vertical="center" indent="1"/>
    </xf>
    <xf numFmtId="0" fontId="4" fillId="12" borderId="4" xfId="0" applyFont="1" applyFill="1" applyBorder="1" applyAlignment="1">
      <alignment horizontal="left" vertical="center" indent="1"/>
    </xf>
    <xf numFmtId="0" fontId="4" fillId="12" borderId="0" xfId="0" applyFont="1" applyFill="1" applyBorder="1" applyAlignment="1">
      <alignment horizontal="left" vertical="center" indent="1"/>
    </xf>
    <xf numFmtId="0" fontId="1" fillId="13" borderId="4" xfId="0" applyFont="1" applyFill="1" applyBorder="1" applyAlignment="1">
      <alignment horizontal="left" vertical="center" indent="1"/>
    </xf>
    <xf numFmtId="0" fontId="1" fillId="13" borderId="0" xfId="0" applyFont="1" applyFill="1" applyBorder="1" applyAlignment="1">
      <alignment horizontal="left" vertical="center" indent="1"/>
    </xf>
    <xf numFmtId="2" fontId="1" fillId="13" borderId="7" xfId="0" applyNumberFormat="1" applyFont="1" applyFill="1" applyBorder="1" applyAlignment="1">
      <alignment horizontal="right" vertical="center" indent="1"/>
    </xf>
    <xf numFmtId="2" fontId="1" fillId="13" borderId="8" xfId="0" applyNumberFormat="1" applyFont="1" applyFill="1" applyBorder="1" applyAlignment="1">
      <alignment horizontal="right" vertical="center" indent="1"/>
    </xf>
    <xf numFmtId="0" fontId="1" fillId="13" borderId="6" xfId="0" applyFont="1" applyFill="1" applyBorder="1" applyAlignment="1">
      <alignment horizontal="left" vertical="center" indent="1"/>
    </xf>
    <xf numFmtId="0" fontId="1" fillId="13" borderId="7" xfId="0" applyFont="1" applyFill="1" applyBorder="1" applyAlignment="1">
      <alignment horizontal="left" vertical="center" indent="1"/>
    </xf>
  </cellXfs>
  <cellStyles count="1">
    <cellStyle name="Normal" xfId="0" builtinId="0"/>
  </cellStyles>
  <dxfs count="22"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rgb="FF50E250"/>
      </font>
    </dxf>
    <dxf>
      <font>
        <color rgb="FFFF545C"/>
      </font>
    </dxf>
    <dxf>
      <font>
        <color theme="9"/>
      </font>
    </dxf>
  </dxfs>
  <tableStyles count="0" defaultTableStyle="TableStyleMedium2" defaultPivotStyle="PivotStyleLight16"/>
  <colors>
    <mruColors>
      <color rgb="FF212121"/>
      <color rgb="FF89C2FF"/>
      <color rgb="FF50E250"/>
      <color rgb="FFFF545C"/>
      <color rgb="FF00A653"/>
      <color rgb="FF007D3F"/>
      <color rgb="FF645884"/>
      <color rgb="FF697581"/>
      <color rgb="FF3F5E77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4C13-FCB9-43FF-9E15-6CB86E9BE108}">
  <dimension ref="B1:AO56"/>
  <sheetViews>
    <sheetView tabSelected="1" topLeftCell="A13" zoomScaleNormal="100" workbookViewId="0">
      <selection activeCell="AJ46" sqref="AJ46"/>
    </sheetView>
  </sheetViews>
  <sheetFormatPr defaultColWidth="3.5703125" defaultRowHeight="18.75" customHeight="1" x14ac:dyDescent="0.25"/>
  <cols>
    <col min="1" max="4" width="3.5703125" style="15"/>
    <col min="5" max="5" width="3.5703125" style="15" customWidth="1"/>
    <col min="6" max="6" width="3.5703125" style="23" customWidth="1"/>
    <col min="7" max="7" width="3.5703125" style="15" customWidth="1"/>
    <col min="8" max="8" width="3.5703125" style="23" customWidth="1"/>
    <col min="9" max="9" width="3.5703125" style="15" customWidth="1"/>
    <col min="10" max="10" width="3.5703125" style="23" customWidth="1"/>
    <col min="11" max="11" width="3.5703125" style="15" customWidth="1"/>
    <col min="12" max="12" width="3.5703125" style="23" customWidth="1"/>
    <col min="13" max="16384" width="3.5703125" style="15"/>
  </cols>
  <sheetData>
    <row r="1" spans="2:41" ht="18.75" customHeight="1" thickBot="1" x14ac:dyDescent="0.3"/>
    <row r="2" spans="2:41" ht="18.75" customHeight="1" thickTop="1" thickBot="1" x14ac:dyDescent="0.3">
      <c r="B2" s="47"/>
      <c r="C2" s="48"/>
      <c r="D2" s="48"/>
      <c r="E2" s="48"/>
      <c r="F2" s="49"/>
      <c r="G2" s="48"/>
      <c r="H2" s="49"/>
      <c r="I2" s="48"/>
      <c r="J2" s="49"/>
      <c r="K2" s="48"/>
      <c r="L2" s="49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50"/>
    </row>
    <row r="3" spans="2:41" ht="18.75" customHeight="1" thickTop="1" thickBot="1" x14ac:dyDescent="0.3">
      <c r="B3" s="51"/>
      <c r="C3" s="45"/>
      <c r="D3" s="37"/>
      <c r="E3" s="38"/>
      <c r="F3" s="38"/>
      <c r="G3" s="39"/>
      <c r="H3" s="38"/>
      <c r="I3" s="39"/>
      <c r="J3" s="38"/>
      <c r="K3" s="38"/>
      <c r="L3" s="38"/>
      <c r="M3" s="38"/>
      <c r="N3" s="38"/>
      <c r="O3" s="38"/>
      <c r="P3" s="38"/>
      <c r="Q3" s="40"/>
      <c r="R3" s="40"/>
      <c r="S3" s="40"/>
      <c r="T3" s="40"/>
      <c r="U3" s="40"/>
      <c r="V3" s="40"/>
      <c r="W3" s="40"/>
      <c r="X3" s="40"/>
      <c r="Y3" s="40"/>
      <c r="Z3" s="40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41"/>
      <c r="AN3" s="45"/>
      <c r="AO3" s="52"/>
    </row>
    <row r="4" spans="2:41" ht="18.75" customHeight="1" thickBot="1" x14ac:dyDescent="0.3">
      <c r="B4" s="51"/>
      <c r="C4" s="45"/>
      <c r="D4" s="8"/>
      <c r="E4" s="251" t="s">
        <v>44</v>
      </c>
      <c r="F4" s="252"/>
      <c r="G4" s="252"/>
      <c r="H4" s="252"/>
      <c r="I4" s="252"/>
      <c r="J4" s="253"/>
      <c r="K4" s="35"/>
      <c r="L4" s="35"/>
      <c r="M4" s="35"/>
      <c r="N4" s="96"/>
      <c r="O4" s="42"/>
      <c r="P4" s="11"/>
      <c r="Q4" s="12"/>
      <c r="R4" s="12"/>
      <c r="S4" s="12"/>
      <c r="T4" s="12"/>
      <c r="U4" s="12"/>
      <c r="V4" s="12"/>
      <c r="W4" s="12"/>
      <c r="X4" s="12"/>
      <c r="Y4" s="12"/>
      <c r="Z4" s="13"/>
      <c r="AA4" s="10"/>
      <c r="AB4" s="10"/>
      <c r="AC4" s="10"/>
      <c r="AD4" s="35"/>
      <c r="AE4" s="35"/>
      <c r="AF4" s="35"/>
      <c r="AG4" s="254" cm="1">
        <f t="array" ref="AG4">INDEX(Teams!A:A,LARGE(IF(Teams!A:A&lt;&gt;"",ROW(Teams!A:A)),4))</f>
        <v>48183</v>
      </c>
      <c r="AH4" s="255"/>
      <c r="AI4" s="255"/>
      <c r="AJ4" s="255"/>
      <c r="AK4" s="255"/>
      <c r="AL4" s="256"/>
      <c r="AM4" s="14"/>
      <c r="AN4" s="45"/>
      <c r="AO4" s="52"/>
    </row>
    <row r="5" spans="2:41" ht="18.75" customHeight="1" x14ac:dyDescent="0.25">
      <c r="B5" s="51"/>
      <c r="C5" s="45"/>
      <c r="D5" s="8"/>
      <c r="E5" s="179" t="s">
        <v>1</v>
      </c>
      <c r="F5" s="180"/>
      <c r="G5" s="180"/>
      <c r="H5" s="160" cm="1">
        <f t="array" ref="H5">INDEX(Teams!W:W,LARGE(IF(Teams!W:W&lt;&gt;"",ROW(Teams!W:W)),2))</f>
        <v>162.58000000000001</v>
      </c>
      <c r="I5" s="160"/>
      <c r="J5" s="161"/>
      <c r="K5" s="35"/>
      <c r="L5" s="35"/>
      <c r="M5" s="35"/>
      <c r="N5" s="96"/>
      <c r="O5" s="36"/>
      <c r="P5" s="11"/>
      <c r="Q5" s="12"/>
      <c r="R5" s="192" t="s">
        <v>33</v>
      </c>
      <c r="S5" s="193"/>
      <c r="T5" s="193"/>
      <c r="U5" s="193"/>
      <c r="V5" s="193"/>
      <c r="W5" s="193"/>
      <c r="X5" s="193"/>
      <c r="Y5" s="194"/>
      <c r="Z5" s="13"/>
      <c r="AA5" s="10"/>
      <c r="AB5" s="10"/>
      <c r="AC5" s="10"/>
      <c r="AD5" s="35"/>
      <c r="AE5" s="35"/>
      <c r="AF5" s="35"/>
      <c r="AG5" s="35"/>
      <c r="AH5" s="35"/>
      <c r="AI5" s="35"/>
      <c r="AJ5" s="10"/>
      <c r="AK5" s="10"/>
      <c r="AL5" s="10"/>
      <c r="AM5" s="14"/>
      <c r="AN5" s="45"/>
      <c r="AO5" s="52"/>
    </row>
    <row r="6" spans="2:41" ht="18.75" customHeight="1" thickBot="1" x14ac:dyDescent="0.3">
      <c r="B6" s="51"/>
      <c r="C6" s="45"/>
      <c r="D6" s="8"/>
      <c r="E6" s="181" t="s">
        <v>0</v>
      </c>
      <c r="F6" s="182"/>
      <c r="G6" s="182"/>
      <c r="H6" s="162" cm="1">
        <f t="array" ref="H6">INDEX(Teams!W:W,LARGE(IF(Teams!W:W&lt;&gt;"",ROW(Teams!W:W)),1))</f>
        <v>147.82</v>
      </c>
      <c r="I6" s="162"/>
      <c r="J6" s="163"/>
      <c r="K6" s="35"/>
      <c r="L6" s="35"/>
      <c r="M6" s="35"/>
      <c r="N6" s="96"/>
      <c r="O6" s="36"/>
      <c r="P6" s="11"/>
      <c r="Q6" s="12"/>
      <c r="R6" s="144" t="str" cm="1">
        <f t="array" ref="R6">INDEX(Teams!A:A,LARGE(IF(Teams!A:A&lt;&gt;"",ROW(Teams!A:A)),2))</f>
        <v>Nnamdi Usman</v>
      </c>
      <c r="S6" s="145"/>
      <c r="T6" s="145"/>
      <c r="U6" s="145"/>
      <c r="V6" s="145"/>
      <c r="W6" s="145"/>
      <c r="X6" s="145"/>
      <c r="Y6" s="146"/>
      <c r="Z6" s="13"/>
      <c r="AA6" s="10"/>
      <c r="AB6" s="10"/>
      <c r="AC6" s="10"/>
      <c r="AD6" s="35"/>
      <c r="AE6" s="35"/>
      <c r="AF6" s="35"/>
      <c r="AG6" s="35"/>
      <c r="AH6" s="35"/>
      <c r="AI6" s="35"/>
      <c r="AJ6" s="10"/>
      <c r="AK6" s="10"/>
      <c r="AL6" s="10"/>
      <c r="AM6" s="14"/>
      <c r="AN6" s="45"/>
      <c r="AO6" s="52"/>
    </row>
    <row r="7" spans="2:41" ht="18.75" customHeight="1" thickBot="1" x14ac:dyDescent="0.3">
      <c r="B7" s="51"/>
      <c r="C7" s="45"/>
      <c r="D7" s="8"/>
      <c r="E7" s="32"/>
      <c r="F7" s="32"/>
      <c r="G7" s="33"/>
      <c r="H7" s="33"/>
      <c r="I7" s="33"/>
      <c r="J7" s="33"/>
      <c r="K7" s="33"/>
      <c r="L7" s="33"/>
      <c r="M7" s="33"/>
      <c r="N7" s="33"/>
      <c r="O7" s="33"/>
      <c r="P7" s="29"/>
      <c r="Q7" s="12"/>
      <c r="R7" s="147" t="str" cm="1">
        <f t="array" ref="R7">INDEX(Teams!A:A,LARGE(IF(Teams!A:A&lt;&gt;"",ROW(Teams!A:A)),1))</f>
        <v>Aleksa Smiljković</v>
      </c>
      <c r="S7" s="148"/>
      <c r="T7" s="148"/>
      <c r="U7" s="148"/>
      <c r="V7" s="148"/>
      <c r="W7" s="148"/>
      <c r="X7" s="148"/>
      <c r="Y7" s="149"/>
      <c r="Z7" s="13"/>
      <c r="AA7" s="33"/>
      <c r="AB7" s="33"/>
      <c r="AC7" s="33"/>
      <c r="AD7" s="32"/>
      <c r="AE7" s="33"/>
      <c r="AF7" s="33"/>
      <c r="AG7" s="33"/>
      <c r="AH7" s="33"/>
      <c r="AI7" s="33"/>
      <c r="AJ7" s="33"/>
      <c r="AK7" s="33"/>
      <c r="AL7" s="33"/>
      <c r="AM7" s="14"/>
      <c r="AN7" s="45"/>
      <c r="AO7" s="52"/>
    </row>
    <row r="8" spans="2:41" ht="18.75" customHeight="1" thickBot="1" x14ac:dyDescent="0.3">
      <c r="B8" s="51"/>
      <c r="C8" s="45"/>
      <c r="D8" s="34"/>
      <c r="E8" s="26"/>
      <c r="F8" s="2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7"/>
      <c r="S8" s="7"/>
      <c r="T8" s="7"/>
      <c r="U8" s="7"/>
      <c r="V8" s="7"/>
      <c r="W8" s="7"/>
      <c r="X8" s="7"/>
      <c r="Y8" s="7"/>
      <c r="Z8" s="12"/>
      <c r="AA8" s="12"/>
      <c r="AB8" s="12"/>
      <c r="AC8" s="12"/>
      <c r="AD8" s="26"/>
      <c r="AE8" s="12"/>
      <c r="AF8" s="12"/>
      <c r="AG8" s="12"/>
      <c r="AH8" s="12"/>
      <c r="AI8" s="12"/>
      <c r="AJ8" s="12"/>
      <c r="AK8" s="12"/>
      <c r="AL8" s="13"/>
      <c r="AM8" s="14"/>
      <c r="AN8" s="45"/>
      <c r="AO8" s="52"/>
    </row>
    <row r="9" spans="2:41" ht="18.75" customHeight="1" x14ac:dyDescent="0.25">
      <c r="B9" s="51"/>
      <c r="C9" s="45"/>
      <c r="D9" s="34"/>
      <c r="E9" s="26"/>
      <c r="F9" s="150" t="s">
        <v>34</v>
      </c>
      <c r="G9" s="151"/>
      <c r="H9" s="151"/>
      <c r="I9" s="151"/>
      <c r="J9" s="151"/>
      <c r="K9" s="151"/>
      <c r="L9" s="151"/>
      <c r="M9" s="152"/>
      <c r="N9" s="150" t="s">
        <v>35</v>
      </c>
      <c r="O9" s="151"/>
      <c r="P9" s="151"/>
      <c r="Q9" s="151"/>
      <c r="R9" s="151"/>
      <c r="S9" s="151"/>
      <c r="T9" s="151"/>
      <c r="U9" s="152"/>
      <c r="V9" s="150" t="s">
        <v>36</v>
      </c>
      <c r="W9" s="151"/>
      <c r="X9" s="151"/>
      <c r="Y9" s="151"/>
      <c r="Z9" s="151"/>
      <c r="AA9" s="151"/>
      <c r="AB9" s="151"/>
      <c r="AC9" s="152"/>
      <c r="AD9" s="150" t="s">
        <v>37</v>
      </c>
      <c r="AE9" s="151"/>
      <c r="AF9" s="151"/>
      <c r="AG9" s="151"/>
      <c r="AH9" s="151"/>
      <c r="AI9" s="151"/>
      <c r="AJ9" s="151"/>
      <c r="AK9" s="152"/>
      <c r="AL9" s="13"/>
      <c r="AM9" s="14"/>
      <c r="AN9" s="45"/>
      <c r="AO9" s="52"/>
    </row>
    <row r="10" spans="2:41" ht="18.75" customHeight="1" x14ac:dyDescent="0.25">
      <c r="B10" s="51"/>
      <c r="C10" s="45"/>
      <c r="D10" s="34"/>
      <c r="E10" s="26"/>
      <c r="F10" s="144" t="str" cm="1">
        <f t="array" ref="F10">INDEX(Teams!G:G,LARGE(IF(Teams!G:G&lt;&gt;"",ROW(Teams!G:G)),2))</f>
        <v>Angel Gros-Raynaud</v>
      </c>
      <c r="G10" s="145"/>
      <c r="H10" s="145"/>
      <c r="I10" s="145"/>
      <c r="J10" s="145"/>
      <c r="K10" s="145"/>
      <c r="L10" s="145"/>
      <c r="M10" s="146"/>
      <c r="N10" s="144" t="str" cm="1">
        <f t="array" ref="N10">INDEX(Teams!C:C,LARGE(IF(Teams!C:C&lt;&gt;"",ROW(Teams!C:C)),2))</f>
        <v>Ayomide Akinyemi</v>
      </c>
      <c r="O10" s="145"/>
      <c r="P10" s="145"/>
      <c r="Q10" s="145"/>
      <c r="R10" s="145"/>
      <c r="S10" s="145"/>
      <c r="T10" s="145"/>
      <c r="U10" s="146"/>
      <c r="V10" s="144" t="str" cm="1">
        <f t="array" ref="V10">INDEX(Teams!E:E,LARGE(IF(Teams!E:E&lt;&gt;"",ROW(Teams!E:E)),2))</f>
        <v>David Peprah</v>
      </c>
      <c r="W10" s="145"/>
      <c r="X10" s="145"/>
      <c r="Y10" s="145"/>
      <c r="Z10" s="145"/>
      <c r="AA10" s="145"/>
      <c r="AB10" s="145"/>
      <c r="AC10" s="146"/>
      <c r="AD10" s="144" t="str" cm="1">
        <f t="array" ref="AD10">INDEX(Teams!I:I,LARGE(IF(Teams!I:I&lt;&gt;"",ROW(Teams!I:I)),2))</f>
        <v>Rainey Breinburg</v>
      </c>
      <c r="AE10" s="145"/>
      <c r="AF10" s="145"/>
      <c r="AG10" s="145"/>
      <c r="AH10" s="145"/>
      <c r="AI10" s="145"/>
      <c r="AJ10" s="145"/>
      <c r="AK10" s="146"/>
      <c r="AL10" s="13"/>
      <c r="AM10" s="14"/>
      <c r="AN10" s="45"/>
      <c r="AO10" s="52"/>
    </row>
    <row r="11" spans="2:41" ht="18.75" customHeight="1" thickBot="1" x14ac:dyDescent="0.3">
      <c r="B11" s="51"/>
      <c r="C11" s="45"/>
      <c r="D11" s="34"/>
      <c r="E11" s="26"/>
      <c r="F11" s="147" t="str" cm="1">
        <f t="array" ref="F11">INDEX(Teams!G:G,LARGE(IF(Teams!G:G&lt;&gt;"",ROW(Teams!G:G)),1))</f>
        <v>Carl Grandjean</v>
      </c>
      <c r="G11" s="148"/>
      <c r="H11" s="148"/>
      <c r="I11" s="148"/>
      <c r="J11" s="148"/>
      <c r="K11" s="148"/>
      <c r="L11" s="148"/>
      <c r="M11" s="149"/>
      <c r="N11" s="147" t="str" cm="1">
        <f t="array" ref="N11">INDEX(Teams!C:C,LARGE(IF(Teams!C:C&lt;&gt;"",ROW(Teams!C:C)),1))</f>
        <v>Joan Koné</v>
      </c>
      <c r="O11" s="148"/>
      <c r="P11" s="148"/>
      <c r="Q11" s="148"/>
      <c r="R11" s="148"/>
      <c r="S11" s="148"/>
      <c r="T11" s="148"/>
      <c r="U11" s="149"/>
      <c r="V11" s="147" t="str" cm="1">
        <f t="array" ref="V11">INDEX(Teams!E:E,LARGE(IF(Teams!E:E&lt;&gt;"",ROW(Teams!E:E)),1))</f>
        <v>Daniel Fritsch</v>
      </c>
      <c r="W11" s="148"/>
      <c r="X11" s="148"/>
      <c r="Y11" s="148"/>
      <c r="Z11" s="148"/>
      <c r="AA11" s="148"/>
      <c r="AB11" s="148"/>
      <c r="AC11" s="149"/>
      <c r="AD11" s="147" t="str" cm="1">
        <f t="array" ref="AD11">INDEX(Teams!I:I,LARGE(IF(Teams!I:I&lt;&gt;"",ROW(Teams!I:I)),1))</f>
        <v>Márton Dárdai</v>
      </c>
      <c r="AE11" s="148"/>
      <c r="AF11" s="148"/>
      <c r="AG11" s="148"/>
      <c r="AH11" s="148"/>
      <c r="AI11" s="148"/>
      <c r="AJ11" s="148"/>
      <c r="AK11" s="149"/>
      <c r="AL11" s="13"/>
      <c r="AM11" s="14"/>
      <c r="AN11" s="45"/>
      <c r="AO11" s="52"/>
    </row>
    <row r="12" spans="2:41" ht="18.75" customHeight="1" thickBot="1" x14ac:dyDescent="0.3">
      <c r="B12" s="51"/>
      <c r="C12" s="45"/>
      <c r="D12" s="34"/>
      <c r="E12" s="30"/>
      <c r="F12" s="6"/>
      <c r="G12" s="6"/>
      <c r="H12" s="6"/>
      <c r="I12" s="6"/>
      <c r="J12" s="6"/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  <c r="AF12" s="6"/>
      <c r="AG12" s="6"/>
      <c r="AH12" s="6"/>
      <c r="AI12" s="6"/>
      <c r="AJ12" s="6"/>
      <c r="AK12" s="6"/>
      <c r="AL12" s="18"/>
      <c r="AM12" s="14"/>
      <c r="AN12" s="45"/>
      <c r="AO12" s="52"/>
    </row>
    <row r="13" spans="2:41" ht="18.75" customHeight="1" x14ac:dyDescent="0.25">
      <c r="B13" s="51"/>
      <c r="C13" s="45"/>
      <c r="D13" s="8"/>
      <c r="E13" s="9"/>
      <c r="F13" s="9"/>
      <c r="G13" s="9"/>
      <c r="H13" s="9"/>
      <c r="I13" s="9"/>
      <c r="J13" s="9"/>
      <c r="K13" s="10"/>
      <c r="L13" s="24"/>
      <c r="M13" s="12"/>
      <c r="N13" s="189" t="s">
        <v>41</v>
      </c>
      <c r="O13" s="190"/>
      <c r="P13" s="190"/>
      <c r="Q13" s="190"/>
      <c r="R13" s="190"/>
      <c r="S13" s="190"/>
      <c r="T13" s="190"/>
      <c r="U13" s="191"/>
      <c r="V13" s="189" t="s">
        <v>42</v>
      </c>
      <c r="W13" s="190"/>
      <c r="X13" s="190"/>
      <c r="Y13" s="190"/>
      <c r="Z13" s="190"/>
      <c r="AA13" s="190"/>
      <c r="AB13" s="190"/>
      <c r="AC13" s="191"/>
      <c r="AD13" s="13"/>
      <c r="AE13" s="10"/>
      <c r="AF13" s="10"/>
      <c r="AG13" s="10"/>
      <c r="AH13" s="10"/>
      <c r="AI13" s="10"/>
      <c r="AJ13" s="10"/>
      <c r="AK13" s="10"/>
      <c r="AL13" s="10"/>
      <c r="AM13" s="14"/>
      <c r="AN13" s="45"/>
      <c r="AO13" s="52"/>
    </row>
    <row r="14" spans="2:41" ht="18.75" customHeight="1" x14ac:dyDescent="0.25">
      <c r="B14" s="51"/>
      <c r="C14" s="45"/>
      <c r="D14" s="8"/>
      <c r="E14" s="9"/>
      <c r="F14" s="9"/>
      <c r="G14" s="9"/>
      <c r="H14" s="9"/>
      <c r="I14" s="9"/>
      <c r="J14" s="9"/>
      <c r="K14" s="10"/>
      <c r="L14" s="11"/>
      <c r="M14" s="12"/>
      <c r="N14" s="144" t="str" cm="1">
        <f t="array" ref="N14">INDEX(Teams!K:K,LARGE(IF(Teams!K:K&lt;&gt;"",ROW(Teams!K:K)),2))</f>
        <v>Ivan Khlebnikov</v>
      </c>
      <c r="O14" s="145"/>
      <c r="P14" s="145"/>
      <c r="Q14" s="145"/>
      <c r="R14" s="145"/>
      <c r="S14" s="145"/>
      <c r="T14" s="145"/>
      <c r="U14" s="146"/>
      <c r="V14" s="144" t="str" cm="1">
        <f t="array" ref="V14">INDEX(Teams!M:M,LARGE(IF(Teams!M:M&lt;&gt;"",ROW(Teams!M:M)),2))</f>
        <v>Tom Lacoux</v>
      </c>
      <c r="W14" s="145"/>
      <c r="X14" s="145"/>
      <c r="Y14" s="145"/>
      <c r="Z14" s="145"/>
      <c r="AA14" s="145"/>
      <c r="AB14" s="145"/>
      <c r="AC14" s="146"/>
      <c r="AD14" s="13"/>
      <c r="AE14" s="9"/>
      <c r="AF14" s="9"/>
      <c r="AG14" s="10"/>
      <c r="AH14" s="10"/>
      <c r="AI14" s="10"/>
      <c r="AJ14" s="10"/>
      <c r="AK14" s="10"/>
      <c r="AL14" s="10"/>
      <c r="AM14" s="14"/>
      <c r="AN14" s="45"/>
      <c r="AO14" s="52"/>
    </row>
    <row r="15" spans="2:41" ht="18.75" customHeight="1" thickBot="1" x14ac:dyDescent="0.3">
      <c r="B15" s="51"/>
      <c r="C15" s="45"/>
      <c r="D15" s="8"/>
      <c r="E15" s="9"/>
      <c r="F15" s="9"/>
      <c r="G15" s="9"/>
      <c r="H15" s="9"/>
      <c r="I15" s="32"/>
      <c r="J15" s="32"/>
      <c r="K15" s="33"/>
      <c r="L15" s="29"/>
      <c r="M15" s="12"/>
      <c r="N15" s="147" t="str" cm="1">
        <f t="array" ref="N15">INDEX(Teams!K:K,LARGE(IF(Teams!K:K&lt;&gt;"",ROW(Teams!K:K)),1))</f>
        <v>Sofiane Abdellaoui</v>
      </c>
      <c r="O15" s="148"/>
      <c r="P15" s="148"/>
      <c r="Q15" s="148"/>
      <c r="R15" s="148"/>
      <c r="S15" s="148"/>
      <c r="T15" s="148"/>
      <c r="U15" s="149"/>
      <c r="V15" s="147" t="str" cm="1">
        <f t="array" ref="V15">INDEX(Teams!M:M,LARGE(IF(Teams!M:M&lt;&gt;"",ROW(Teams!M:M)),1))</f>
        <v>Archie Gray</v>
      </c>
      <c r="W15" s="148"/>
      <c r="X15" s="148"/>
      <c r="Y15" s="148"/>
      <c r="Z15" s="148"/>
      <c r="AA15" s="148"/>
      <c r="AB15" s="148"/>
      <c r="AC15" s="149"/>
      <c r="AD15" s="13"/>
      <c r="AE15" s="9"/>
      <c r="AF15" s="9"/>
      <c r="AG15" s="10"/>
      <c r="AH15" s="10"/>
      <c r="AI15" s="10"/>
      <c r="AJ15" s="10"/>
      <c r="AK15" s="10"/>
      <c r="AL15" s="10"/>
      <c r="AM15" s="14"/>
      <c r="AN15" s="45"/>
      <c r="AO15" s="52"/>
    </row>
    <row r="16" spans="2:41" ht="18.75" customHeight="1" thickBot="1" x14ac:dyDescent="0.3">
      <c r="B16" s="51"/>
      <c r="C16" s="45"/>
      <c r="D16" s="8"/>
      <c r="E16" s="9"/>
      <c r="F16" s="9"/>
      <c r="G16" s="9"/>
      <c r="H16" s="25"/>
      <c r="I16" s="26"/>
      <c r="J16" s="26"/>
      <c r="K16" s="12"/>
      <c r="L16" s="12"/>
      <c r="M16" s="12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13"/>
      <c r="AE16" s="9"/>
      <c r="AF16" s="9"/>
      <c r="AG16" s="10"/>
      <c r="AH16" s="10"/>
      <c r="AI16" s="10"/>
      <c r="AJ16" s="10"/>
      <c r="AK16" s="10"/>
      <c r="AL16" s="10"/>
      <c r="AM16" s="14"/>
      <c r="AN16" s="45"/>
      <c r="AO16" s="52"/>
    </row>
    <row r="17" spans="2:41" ht="18.75" customHeight="1" x14ac:dyDescent="0.25">
      <c r="B17" s="51"/>
      <c r="C17" s="45"/>
      <c r="D17" s="8"/>
      <c r="E17" s="9"/>
      <c r="F17" s="9"/>
      <c r="G17" s="9"/>
      <c r="H17" s="25"/>
      <c r="I17" s="26"/>
      <c r="J17" s="186" t="s">
        <v>38</v>
      </c>
      <c r="K17" s="187"/>
      <c r="L17" s="187"/>
      <c r="M17" s="187"/>
      <c r="N17" s="187"/>
      <c r="O17" s="187"/>
      <c r="P17" s="187"/>
      <c r="Q17" s="188"/>
      <c r="R17" s="12"/>
      <c r="S17" s="31"/>
      <c r="T17" s="24"/>
      <c r="U17" s="12"/>
      <c r="V17" s="186" t="s">
        <v>40</v>
      </c>
      <c r="W17" s="187"/>
      <c r="X17" s="187"/>
      <c r="Y17" s="187"/>
      <c r="Z17" s="187"/>
      <c r="AA17" s="187"/>
      <c r="AB17" s="187"/>
      <c r="AC17" s="188"/>
      <c r="AD17" s="13"/>
      <c r="AE17" s="9"/>
      <c r="AF17" s="9"/>
      <c r="AG17" s="10"/>
      <c r="AH17" s="10"/>
      <c r="AI17" s="10"/>
      <c r="AJ17" s="10"/>
      <c r="AK17" s="10"/>
      <c r="AL17" s="10"/>
      <c r="AM17" s="14"/>
      <c r="AN17" s="45"/>
      <c r="AO17" s="52"/>
    </row>
    <row r="18" spans="2:41" ht="18.75" customHeight="1" x14ac:dyDescent="0.25">
      <c r="B18" s="51"/>
      <c r="C18" s="45"/>
      <c r="D18" s="8"/>
      <c r="E18" s="9"/>
      <c r="F18" s="9"/>
      <c r="G18" s="9"/>
      <c r="H18" s="25"/>
      <c r="I18" s="26"/>
      <c r="J18" s="144" t="str" cm="1">
        <f t="array" ref="J18">INDEX(Teams!O:O,LARGE(IF(Teams!O:O&lt;&gt;"",ROW(Teams!O:O)),2))</f>
        <v>Sammy Hustwick</v>
      </c>
      <c r="K18" s="145"/>
      <c r="L18" s="145"/>
      <c r="M18" s="145"/>
      <c r="N18" s="145"/>
      <c r="O18" s="145"/>
      <c r="P18" s="145"/>
      <c r="Q18" s="146"/>
      <c r="R18" s="12"/>
      <c r="S18" s="27"/>
      <c r="T18" s="11"/>
      <c r="U18" s="12"/>
      <c r="V18" s="144" t="str" cm="1">
        <f t="array" ref="V18">INDEX(Teams!Q:Q,LARGE(IF(Teams!Q:Q&lt;&gt;"",ROW(Teams!Q:Q)),2))</f>
        <v>Franco Mastantuono</v>
      </c>
      <c r="W18" s="145"/>
      <c r="X18" s="145"/>
      <c r="Y18" s="145"/>
      <c r="Z18" s="145"/>
      <c r="AA18" s="145"/>
      <c r="AB18" s="145"/>
      <c r="AC18" s="146"/>
      <c r="AD18" s="13"/>
      <c r="AE18" s="9"/>
      <c r="AF18" s="9"/>
      <c r="AG18" s="10"/>
      <c r="AH18" s="10"/>
      <c r="AI18" s="10"/>
      <c r="AJ18" s="10"/>
      <c r="AK18" s="10"/>
      <c r="AL18" s="10"/>
      <c r="AM18" s="14"/>
      <c r="AN18" s="45"/>
      <c r="AO18" s="52"/>
    </row>
    <row r="19" spans="2:41" ht="18.75" customHeight="1" thickBot="1" x14ac:dyDescent="0.3">
      <c r="B19" s="51"/>
      <c r="C19" s="45"/>
      <c r="D19" s="8"/>
      <c r="E19" s="9"/>
      <c r="F19" s="9"/>
      <c r="G19" s="9"/>
      <c r="H19" s="25"/>
      <c r="I19" s="26"/>
      <c r="J19" s="147" t="str" cm="1">
        <f t="array" ref="J19">INDEX(Teams!O:O,LARGE(IF(Teams!O:O&lt;&gt;"",ROW(Teams!O:O)),1))</f>
        <v>Salaheddine Regragui</v>
      </c>
      <c r="K19" s="148"/>
      <c r="L19" s="148"/>
      <c r="M19" s="148"/>
      <c r="N19" s="148"/>
      <c r="O19" s="148"/>
      <c r="P19" s="148"/>
      <c r="Q19" s="149"/>
      <c r="R19" s="12"/>
      <c r="S19" s="28"/>
      <c r="T19" s="29"/>
      <c r="U19" s="12"/>
      <c r="V19" s="147" t="str" cm="1">
        <f t="array" ref="V19">INDEX(Teams!Q:Q,LARGE(IF(Teams!Q:Q&lt;&gt;"",ROW(Teams!Q:Q)),1))</f>
        <v>Iván Jaime</v>
      </c>
      <c r="W19" s="148"/>
      <c r="X19" s="148"/>
      <c r="Y19" s="148"/>
      <c r="Z19" s="148"/>
      <c r="AA19" s="148"/>
      <c r="AB19" s="148"/>
      <c r="AC19" s="149"/>
      <c r="AD19" s="13"/>
      <c r="AE19" s="9"/>
      <c r="AF19" s="9"/>
      <c r="AG19" s="10"/>
      <c r="AH19" s="10"/>
      <c r="AI19" s="10"/>
      <c r="AJ19" s="10"/>
      <c r="AK19" s="10"/>
      <c r="AL19" s="10"/>
      <c r="AM19" s="14"/>
      <c r="AN19" s="45"/>
      <c r="AO19" s="52"/>
    </row>
    <row r="20" spans="2:41" ht="18.75" customHeight="1" thickBot="1" x14ac:dyDescent="0.3">
      <c r="B20" s="51"/>
      <c r="C20" s="45"/>
      <c r="D20" s="8"/>
      <c r="E20" s="9"/>
      <c r="F20" s="9"/>
      <c r="G20" s="9"/>
      <c r="H20" s="25"/>
      <c r="I20" s="30"/>
      <c r="J20" s="6"/>
      <c r="K20" s="6"/>
      <c r="L20" s="6"/>
      <c r="M20" s="7"/>
      <c r="N20" s="7"/>
      <c r="O20" s="7"/>
      <c r="P20" s="7"/>
      <c r="Q20" s="7"/>
      <c r="R20" s="12"/>
      <c r="S20" s="12"/>
      <c r="T20" s="12"/>
      <c r="U20" s="12"/>
      <c r="V20" s="7"/>
      <c r="W20" s="7"/>
      <c r="X20" s="7"/>
      <c r="Y20" s="7"/>
      <c r="Z20" s="7"/>
      <c r="AA20" s="7"/>
      <c r="AB20" s="7"/>
      <c r="AC20" s="7"/>
      <c r="AD20" s="13"/>
      <c r="AE20" s="9"/>
      <c r="AF20" s="9"/>
      <c r="AG20" s="10"/>
      <c r="AH20" s="10"/>
      <c r="AI20" s="10"/>
      <c r="AJ20" s="10"/>
      <c r="AK20" s="10"/>
      <c r="AL20" s="10"/>
      <c r="AM20" s="14"/>
      <c r="AN20" s="45"/>
      <c r="AO20" s="52"/>
    </row>
    <row r="21" spans="2:41" ht="18.75" customHeight="1" x14ac:dyDescent="0.25">
      <c r="B21" s="51"/>
      <c r="C21" s="45"/>
      <c r="D21" s="8"/>
      <c r="E21" s="9"/>
      <c r="F21" s="9"/>
      <c r="G21" s="9"/>
      <c r="H21" s="9"/>
      <c r="I21" s="9"/>
      <c r="J21" s="9"/>
      <c r="K21" s="10"/>
      <c r="L21" s="24"/>
      <c r="M21" s="12"/>
      <c r="N21" s="183" t="s">
        <v>43</v>
      </c>
      <c r="O21" s="184"/>
      <c r="P21" s="184"/>
      <c r="Q21" s="184"/>
      <c r="R21" s="184"/>
      <c r="S21" s="184"/>
      <c r="T21" s="184"/>
      <c r="U21" s="185"/>
      <c r="V21" s="183" t="s">
        <v>39</v>
      </c>
      <c r="W21" s="184"/>
      <c r="X21" s="184"/>
      <c r="Y21" s="184"/>
      <c r="Z21" s="184"/>
      <c r="AA21" s="184"/>
      <c r="AB21" s="184"/>
      <c r="AC21" s="185"/>
      <c r="AD21" s="13"/>
      <c r="AE21" s="9"/>
      <c r="AF21" s="9"/>
      <c r="AG21" s="10"/>
      <c r="AH21" s="10"/>
      <c r="AI21" s="10"/>
      <c r="AJ21" s="10"/>
      <c r="AK21" s="10"/>
      <c r="AL21" s="10"/>
      <c r="AM21" s="14"/>
      <c r="AN21" s="45"/>
      <c r="AO21" s="52"/>
    </row>
    <row r="22" spans="2:41" ht="18.75" customHeight="1" x14ac:dyDescent="0.25">
      <c r="B22" s="51"/>
      <c r="C22" s="45"/>
      <c r="D22" s="8"/>
      <c r="E22" s="9"/>
      <c r="F22" s="9"/>
      <c r="G22" s="9"/>
      <c r="H22" s="9"/>
      <c r="I22" s="9"/>
      <c r="J22" s="9"/>
      <c r="K22" s="10"/>
      <c r="L22" s="11"/>
      <c r="M22" s="12"/>
      <c r="N22" s="144" t="str" cm="1">
        <f t="array" ref="N22">INDEX(Teams!U:U,LARGE(IF(Teams!U:U&lt;&gt;"",ROW(Teams!U:U)),2))</f>
        <v>Darío Murúa</v>
      </c>
      <c r="O22" s="145"/>
      <c r="P22" s="145"/>
      <c r="Q22" s="145"/>
      <c r="R22" s="145"/>
      <c r="S22" s="145"/>
      <c r="T22" s="145"/>
      <c r="U22" s="146"/>
      <c r="V22" s="144" t="str" cm="1">
        <f t="array" ref="V22">INDEX(Teams!S:S,LARGE(IF(Teams!S:S&lt;&gt;"",ROW(Teams!S:S)),2))</f>
        <v>Charles Monnin</v>
      </c>
      <c r="W22" s="145"/>
      <c r="X22" s="145"/>
      <c r="Y22" s="145"/>
      <c r="Z22" s="145"/>
      <c r="AA22" s="145"/>
      <c r="AB22" s="145"/>
      <c r="AC22" s="146"/>
      <c r="AD22" s="13"/>
      <c r="AE22" s="9"/>
      <c r="AF22" s="9"/>
      <c r="AG22" s="10"/>
      <c r="AH22" s="10"/>
      <c r="AI22" s="10"/>
      <c r="AJ22" s="10"/>
      <c r="AK22" s="10"/>
      <c r="AL22" s="10"/>
      <c r="AM22" s="14"/>
      <c r="AN22" s="45"/>
      <c r="AO22" s="52"/>
    </row>
    <row r="23" spans="2:41" ht="18.75" customHeight="1" thickBot="1" x14ac:dyDescent="0.3">
      <c r="B23" s="51"/>
      <c r="C23" s="45"/>
      <c r="D23" s="8"/>
      <c r="E23" s="9"/>
      <c r="F23" s="9"/>
      <c r="G23" s="9"/>
      <c r="H23" s="9"/>
      <c r="I23" s="9"/>
      <c r="J23" s="9"/>
      <c r="K23" s="10"/>
      <c r="L23" s="11"/>
      <c r="M23" s="12"/>
      <c r="N23" s="147" t="str" cm="1">
        <f t="array" ref="N23">INDEX(Teams!U:U,LARGE(IF(Teams!U:U&lt;&gt;"",ROW(Teams!U:U)),1))</f>
        <v>Alessio Mameli</v>
      </c>
      <c r="O23" s="148"/>
      <c r="P23" s="148"/>
      <c r="Q23" s="148"/>
      <c r="R23" s="148"/>
      <c r="S23" s="148"/>
      <c r="T23" s="148"/>
      <c r="U23" s="149"/>
      <c r="V23" s="147" t="str" cm="1">
        <f t="array" ref="V23">INDEX(Teams!S:S,LARGE(IF(Teams!S:S&lt;&gt;"",ROW(Teams!S:S)),1))</f>
        <v>Ahmed Traoré</v>
      </c>
      <c r="W23" s="148"/>
      <c r="X23" s="148"/>
      <c r="Y23" s="148"/>
      <c r="Z23" s="148"/>
      <c r="AA23" s="148"/>
      <c r="AB23" s="148"/>
      <c r="AC23" s="149"/>
      <c r="AD23" s="13"/>
      <c r="AE23" s="9"/>
      <c r="AF23" s="9"/>
      <c r="AG23" s="10"/>
      <c r="AH23" s="10"/>
      <c r="AI23" s="10"/>
      <c r="AJ23" s="10"/>
      <c r="AK23" s="10"/>
      <c r="AL23" s="10"/>
      <c r="AM23" s="14"/>
      <c r="AN23" s="45"/>
      <c r="AO23" s="52"/>
    </row>
    <row r="24" spans="2:41" ht="18.75" customHeight="1" thickBot="1" x14ac:dyDescent="0.3">
      <c r="B24" s="51"/>
      <c r="C24" s="45"/>
      <c r="D24" s="8"/>
      <c r="E24" s="9"/>
      <c r="F24" s="9"/>
      <c r="G24" s="9"/>
      <c r="H24" s="9"/>
      <c r="I24" s="9"/>
      <c r="J24" s="9"/>
      <c r="K24" s="10"/>
      <c r="L24" s="11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8"/>
      <c r="AE24" s="10"/>
      <c r="AF24" s="10"/>
      <c r="AG24" s="10"/>
      <c r="AH24" s="10"/>
      <c r="AI24" s="10"/>
      <c r="AJ24" s="10"/>
      <c r="AK24" s="10"/>
      <c r="AL24" s="10"/>
      <c r="AM24" s="14"/>
      <c r="AN24" s="45"/>
      <c r="AO24" s="52"/>
    </row>
    <row r="25" spans="2:41" ht="18.75" customHeight="1" thickBot="1" x14ac:dyDescent="0.3">
      <c r="B25" s="51"/>
      <c r="C25" s="45"/>
      <c r="D25" s="19"/>
      <c r="E25" s="20"/>
      <c r="F25" s="20"/>
      <c r="G25" s="21"/>
      <c r="H25" s="20"/>
      <c r="I25" s="21"/>
      <c r="J25" s="20"/>
      <c r="K25" s="21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2"/>
      <c r="AN25" s="45"/>
      <c r="AO25" s="52"/>
    </row>
    <row r="26" spans="2:41" ht="18.75" customHeight="1" thickTop="1" thickBot="1" x14ac:dyDescent="0.3">
      <c r="B26" s="51"/>
      <c r="C26" s="45"/>
      <c r="D26" s="45"/>
      <c r="E26" s="45"/>
      <c r="F26" s="44"/>
      <c r="G26" s="45"/>
      <c r="H26" s="44"/>
      <c r="I26" s="45"/>
      <c r="J26" s="44"/>
      <c r="K26" s="45"/>
      <c r="L26" s="44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52"/>
    </row>
    <row r="27" spans="2:41" ht="18.75" customHeight="1" thickTop="1" thickBot="1" x14ac:dyDescent="0.3">
      <c r="B27" s="51"/>
      <c r="C27" s="37"/>
      <c r="D27" s="3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38"/>
      <c r="AL27" s="38"/>
      <c r="AM27" s="38"/>
      <c r="AN27" s="41"/>
      <c r="AO27" s="52"/>
    </row>
    <row r="28" spans="2:41" ht="18.75" customHeight="1" thickBot="1" x14ac:dyDescent="0.3">
      <c r="B28" s="51"/>
      <c r="C28" s="8"/>
      <c r="D28" s="66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67"/>
      <c r="AL28" s="67"/>
      <c r="AM28" s="69"/>
      <c r="AN28" s="14"/>
      <c r="AO28" s="52"/>
    </row>
    <row r="29" spans="2:41" ht="18.75" customHeight="1" x14ac:dyDescent="0.25">
      <c r="B29" s="51"/>
      <c r="C29" s="8"/>
      <c r="D29" s="70"/>
      <c r="E29" s="192" t="s">
        <v>48</v>
      </c>
      <c r="F29" s="193"/>
      <c r="G29" s="193"/>
      <c r="H29" s="193"/>
      <c r="I29" s="193"/>
      <c r="J29" s="194"/>
      <c r="K29" s="80"/>
      <c r="L29" s="150" t="s">
        <v>50</v>
      </c>
      <c r="M29" s="151"/>
      <c r="N29" s="151"/>
      <c r="O29" s="151"/>
      <c r="P29" s="151"/>
      <c r="Q29" s="152"/>
      <c r="R29" s="95"/>
      <c r="S29" s="189" t="s">
        <v>51</v>
      </c>
      <c r="T29" s="190"/>
      <c r="U29" s="190"/>
      <c r="V29" s="190"/>
      <c r="W29" s="190"/>
      <c r="X29" s="191"/>
      <c r="Y29" s="95"/>
      <c r="Z29" s="257" t="s">
        <v>52</v>
      </c>
      <c r="AA29" s="258"/>
      <c r="AB29" s="258"/>
      <c r="AC29" s="258"/>
      <c r="AD29" s="258"/>
      <c r="AE29" s="259"/>
      <c r="AF29" s="80"/>
      <c r="AG29" s="183" t="s">
        <v>49</v>
      </c>
      <c r="AH29" s="184"/>
      <c r="AI29" s="184"/>
      <c r="AJ29" s="184"/>
      <c r="AK29" s="184"/>
      <c r="AL29" s="185"/>
      <c r="AM29" s="13"/>
      <c r="AN29" s="14"/>
      <c r="AO29" s="52"/>
    </row>
    <row r="30" spans="2:41" ht="18.75" customHeight="1" x14ac:dyDescent="0.25">
      <c r="B30" s="51"/>
      <c r="C30" s="8"/>
      <c r="D30" s="70"/>
      <c r="E30" s="168" t="s">
        <v>1</v>
      </c>
      <c r="F30" s="169"/>
      <c r="G30" s="169"/>
      <c r="H30" s="197">
        <f>AVERAGE(V35)</f>
        <v>15.1</v>
      </c>
      <c r="I30" s="197"/>
      <c r="J30" s="198"/>
      <c r="K30" s="79"/>
      <c r="L30" s="168" t="s">
        <v>1</v>
      </c>
      <c r="M30" s="169"/>
      <c r="N30" s="169"/>
      <c r="O30" s="197">
        <f>AVERAGE(V37:W40)</f>
        <v>14.217500000000001</v>
      </c>
      <c r="P30" s="197"/>
      <c r="Q30" s="198"/>
      <c r="R30" s="79"/>
      <c r="S30" s="168" t="s">
        <v>1</v>
      </c>
      <c r="T30" s="169"/>
      <c r="U30" s="169"/>
      <c r="V30" s="197">
        <f>AVERAGE(V42:W43)</f>
        <v>14.555</v>
      </c>
      <c r="W30" s="197"/>
      <c r="X30" s="198"/>
      <c r="Y30" s="79"/>
      <c r="Z30" s="168" t="s">
        <v>1</v>
      </c>
      <c r="AA30" s="169"/>
      <c r="AB30" s="169"/>
      <c r="AC30" s="197">
        <f>AVERAGE(V45:W46)</f>
        <v>15.754999999999999</v>
      </c>
      <c r="AD30" s="197"/>
      <c r="AE30" s="198"/>
      <c r="AF30" s="79"/>
      <c r="AG30" s="168" t="s">
        <v>1</v>
      </c>
      <c r="AH30" s="169"/>
      <c r="AI30" s="169"/>
      <c r="AJ30" s="197">
        <f>AVERAGE(V48:W49)</f>
        <v>14.99</v>
      </c>
      <c r="AK30" s="197"/>
      <c r="AL30" s="198"/>
      <c r="AM30" s="13"/>
      <c r="AN30" s="14"/>
      <c r="AO30" s="52"/>
    </row>
    <row r="31" spans="2:41" ht="18.75" customHeight="1" thickBot="1" x14ac:dyDescent="0.3">
      <c r="B31" s="51"/>
      <c r="C31" s="8"/>
      <c r="D31" s="70"/>
      <c r="E31" s="170" t="s">
        <v>0</v>
      </c>
      <c r="F31" s="171"/>
      <c r="G31" s="171"/>
      <c r="H31" s="199">
        <f>AVERAGE(AG35)</f>
        <v>12.04</v>
      </c>
      <c r="I31" s="199"/>
      <c r="J31" s="200"/>
      <c r="K31" s="85"/>
      <c r="L31" s="170" t="s">
        <v>0</v>
      </c>
      <c r="M31" s="171"/>
      <c r="N31" s="171"/>
      <c r="O31" s="199">
        <f>AVERAGE(AG37:AH40)</f>
        <v>13.299999999999999</v>
      </c>
      <c r="P31" s="199"/>
      <c r="Q31" s="200"/>
      <c r="R31" s="86"/>
      <c r="S31" s="170" t="s">
        <v>0</v>
      </c>
      <c r="T31" s="171"/>
      <c r="U31" s="171"/>
      <c r="V31" s="199">
        <f>AVERAGE(AG42:AH43)</f>
        <v>13.940000000000001</v>
      </c>
      <c r="W31" s="199"/>
      <c r="X31" s="200"/>
      <c r="Y31" s="86"/>
      <c r="Z31" s="170" t="s">
        <v>0</v>
      </c>
      <c r="AA31" s="171"/>
      <c r="AB31" s="171"/>
      <c r="AC31" s="199">
        <f>AVERAGE(AG45:AH46)</f>
        <v>14.27</v>
      </c>
      <c r="AD31" s="199"/>
      <c r="AE31" s="200"/>
      <c r="AF31" s="86"/>
      <c r="AG31" s="170" t="s">
        <v>0</v>
      </c>
      <c r="AH31" s="171"/>
      <c r="AI31" s="171"/>
      <c r="AJ31" s="199">
        <f>AVERAGE(AG48:AH49)</f>
        <v>13.074999999999999</v>
      </c>
      <c r="AK31" s="199"/>
      <c r="AL31" s="200"/>
      <c r="AM31" s="13"/>
      <c r="AN31" s="14"/>
      <c r="AO31" s="52"/>
    </row>
    <row r="32" spans="2:41" ht="18.75" customHeight="1" thickBot="1" x14ac:dyDescent="0.3">
      <c r="B32" s="51"/>
      <c r="C32" s="8"/>
      <c r="D32" s="30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71"/>
      <c r="AL32" s="17"/>
      <c r="AM32" s="18"/>
      <c r="AN32" s="14"/>
      <c r="AO32" s="52"/>
    </row>
    <row r="33" spans="2:41" ht="18.75" customHeight="1" thickBot="1" x14ac:dyDescent="0.3">
      <c r="B33" s="51"/>
      <c r="C33" s="8"/>
      <c r="D33" s="10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64"/>
      <c r="AL33" s="10"/>
      <c r="AM33" s="10"/>
      <c r="AN33" s="14"/>
      <c r="AO33" s="52"/>
    </row>
    <row r="34" spans="2:41" ht="18.75" customHeight="1" thickBot="1" x14ac:dyDescent="0.3">
      <c r="B34" s="51"/>
      <c r="C34" s="8"/>
      <c r="D34" s="10"/>
      <c r="E34" s="10"/>
      <c r="F34" s="10"/>
      <c r="G34" s="65"/>
      <c r="H34" s="72"/>
      <c r="I34" s="68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9"/>
      <c r="AJ34" s="10"/>
      <c r="AK34" s="10"/>
      <c r="AL34" s="10"/>
      <c r="AM34" s="10"/>
      <c r="AN34" s="14"/>
      <c r="AO34" s="52"/>
    </row>
    <row r="35" spans="2:41" ht="18.75" customHeight="1" thickBot="1" x14ac:dyDescent="0.3">
      <c r="B35" s="51"/>
      <c r="C35" s="8"/>
      <c r="D35" s="10"/>
      <c r="E35" s="10"/>
      <c r="F35" s="10"/>
      <c r="G35" s="10"/>
      <c r="H35" s="70"/>
      <c r="I35" s="154" t="s">
        <v>33</v>
      </c>
      <c r="J35" s="155"/>
      <c r="K35" s="155"/>
      <c r="L35" s="155"/>
      <c r="M35" s="155"/>
      <c r="N35" s="207" t="str" cm="1">
        <f t="array" ref="N35">INDEX(Teams!A:A,LARGE(IF(Teams!A:A&lt;&gt;"",ROW(Teams!A:A)),2))</f>
        <v>Nnamdi Usman</v>
      </c>
      <c r="O35" s="207"/>
      <c r="P35" s="207"/>
      <c r="Q35" s="207"/>
      <c r="R35" s="207"/>
      <c r="S35" s="207"/>
      <c r="T35" s="207"/>
      <c r="U35" s="207"/>
      <c r="V35" s="245" cm="1">
        <f t="array" ref="V35">INDEX(Teams!B:B,LARGE(IF(Teams!B:B&lt;&gt;"",ROW(Teams!B:B)),2))</f>
        <v>15.1</v>
      </c>
      <c r="W35" s="245"/>
      <c r="X35" s="57"/>
      <c r="Y35" s="249" t="str" cm="1">
        <f t="array" ref="Y35">INDEX(Teams!A:A,LARGE(IF(Teams!A:A&lt;&gt;"",ROW(Teams!A:A)),1))</f>
        <v>Aleksa Smiljković</v>
      </c>
      <c r="Z35" s="249"/>
      <c r="AA35" s="249"/>
      <c r="AB35" s="249"/>
      <c r="AC35" s="249"/>
      <c r="AD35" s="249"/>
      <c r="AE35" s="249"/>
      <c r="AF35" s="249"/>
      <c r="AG35" s="233" cm="1">
        <f t="array" ref="AG35">INDEX(Teams!B:B,LARGE(IF(Teams!B:B&lt;&gt;"",ROW(Teams!B:B)),1))</f>
        <v>12.04</v>
      </c>
      <c r="AH35" s="234"/>
      <c r="AI35" s="78"/>
      <c r="AJ35" s="10"/>
      <c r="AK35" s="10"/>
      <c r="AL35" s="10"/>
      <c r="AM35" s="10"/>
      <c r="AN35" s="14"/>
      <c r="AO35" s="52"/>
    </row>
    <row r="36" spans="2:41" ht="18.75" customHeight="1" thickBot="1" x14ac:dyDescent="0.3">
      <c r="B36" s="51"/>
      <c r="C36" s="8"/>
      <c r="D36" s="10"/>
      <c r="E36" s="10"/>
      <c r="F36" s="10"/>
      <c r="G36" s="10"/>
      <c r="H36" s="70"/>
      <c r="I36" s="79"/>
      <c r="J36" s="79"/>
      <c r="K36" s="79"/>
      <c r="L36" s="79"/>
      <c r="M36" s="79"/>
      <c r="N36" s="80"/>
      <c r="O36" s="80"/>
      <c r="P36" s="80"/>
      <c r="Q36" s="80"/>
      <c r="R36" s="80"/>
      <c r="S36" s="80"/>
      <c r="T36" s="80"/>
      <c r="U36" s="80"/>
      <c r="V36" s="90"/>
      <c r="W36" s="90"/>
      <c r="X36" s="81"/>
      <c r="Y36" s="89"/>
      <c r="Z36" s="89"/>
      <c r="AA36" s="89"/>
      <c r="AB36" s="89"/>
      <c r="AC36" s="89"/>
      <c r="AD36" s="89"/>
      <c r="AE36" s="89"/>
      <c r="AF36" s="89"/>
      <c r="AG36" s="82"/>
      <c r="AH36" s="82"/>
      <c r="AI36" s="78"/>
      <c r="AJ36" s="10"/>
      <c r="AK36" s="10"/>
      <c r="AL36" s="10"/>
      <c r="AM36" s="10"/>
      <c r="AN36" s="14"/>
      <c r="AO36" s="52"/>
    </row>
    <row r="37" spans="2:41" ht="18.75" customHeight="1" x14ac:dyDescent="0.25">
      <c r="B37" s="51"/>
      <c r="C37" s="8"/>
      <c r="D37" s="10"/>
      <c r="E37" s="10"/>
      <c r="F37" s="10"/>
      <c r="G37" s="10"/>
      <c r="H37" s="70"/>
      <c r="I37" s="156" t="s">
        <v>34</v>
      </c>
      <c r="J37" s="157"/>
      <c r="K37" s="157"/>
      <c r="L37" s="157"/>
      <c r="M37" s="157"/>
      <c r="N37" s="208" t="str" cm="1">
        <f t="array" ref="N37">INDEX(Teams!G:G,LARGE(IF(Teams!G:G&lt;&gt;"",ROW(Teams!G:G)),2))</f>
        <v>Angel Gros-Raynaud</v>
      </c>
      <c r="O37" s="208"/>
      <c r="P37" s="208"/>
      <c r="Q37" s="208"/>
      <c r="R37" s="208"/>
      <c r="S37" s="208"/>
      <c r="T37" s="208"/>
      <c r="U37" s="208"/>
      <c r="V37" s="246" cm="1">
        <f t="array" ref="V37">INDEX(Teams!H:H,LARGE(IF(Teams!H:H&lt;&gt;"",ROW(Teams!H:H)),2))</f>
        <v>13.7</v>
      </c>
      <c r="W37" s="246"/>
      <c r="X37" s="58"/>
      <c r="Y37" s="214" t="str" cm="1">
        <f t="array" ref="Y37">INDEX(Teams!G:G,LARGE(IF(Teams!G:G&lt;&gt;"",ROW(Teams!G:G)),1))</f>
        <v>Carl Grandjean</v>
      </c>
      <c r="Z37" s="214"/>
      <c r="AA37" s="214"/>
      <c r="AB37" s="214"/>
      <c r="AC37" s="214"/>
      <c r="AD37" s="214"/>
      <c r="AE37" s="214"/>
      <c r="AF37" s="214"/>
      <c r="AG37" s="235" cm="1">
        <f t="array" ref="AG37">INDEX(Teams!H:H,LARGE(IF(Teams!H:H&lt;&gt;"",ROW(Teams!H:H)),1))</f>
        <v>12.76</v>
      </c>
      <c r="AH37" s="236"/>
      <c r="AI37" s="78"/>
      <c r="AJ37" s="10"/>
      <c r="AK37" s="10"/>
      <c r="AL37" s="10"/>
      <c r="AM37" s="10"/>
      <c r="AN37" s="14"/>
      <c r="AO37" s="52"/>
    </row>
    <row r="38" spans="2:41" ht="18.75" customHeight="1" x14ac:dyDescent="0.25">
      <c r="B38" s="51"/>
      <c r="C38" s="8"/>
      <c r="D38" s="10"/>
      <c r="E38" s="10"/>
      <c r="F38" s="10"/>
      <c r="G38" s="10"/>
      <c r="H38" s="70"/>
      <c r="I38" s="158" t="s">
        <v>35</v>
      </c>
      <c r="J38" s="159"/>
      <c r="K38" s="159"/>
      <c r="L38" s="159"/>
      <c r="M38" s="159"/>
      <c r="N38" s="209" t="str" cm="1">
        <f t="array" ref="N38">INDEX(Teams!C:C,LARGE(IF(Teams!C:C&lt;&gt;"",ROW(Teams!C:C)),2))</f>
        <v>Ayomide Akinyemi</v>
      </c>
      <c r="O38" s="209"/>
      <c r="P38" s="209"/>
      <c r="Q38" s="209"/>
      <c r="R38" s="209"/>
      <c r="S38" s="209"/>
      <c r="T38" s="209"/>
      <c r="U38" s="209"/>
      <c r="V38" s="247" cm="1">
        <f t="array" ref="V38">INDEX(Teams!D:D,LARGE(IF(Teams!D:D&lt;&gt;"",ROW(Teams!D:D)),2))</f>
        <v>15.21</v>
      </c>
      <c r="W38" s="247"/>
      <c r="X38" s="46"/>
      <c r="Y38" s="215" t="str" cm="1">
        <f t="array" ref="Y38">INDEX(Teams!C:C,LARGE(IF(Teams!C:C&lt;&gt;"",ROW(Teams!C:C)),1))</f>
        <v>Joan Koné</v>
      </c>
      <c r="Z38" s="215"/>
      <c r="AA38" s="215"/>
      <c r="AB38" s="215"/>
      <c r="AC38" s="215"/>
      <c r="AD38" s="215"/>
      <c r="AE38" s="215"/>
      <c r="AF38" s="215"/>
      <c r="AG38" s="237" cm="1">
        <f t="array" ref="AG38">INDEX(Teams!D:D,LARGE(IF(Teams!D:D&lt;&gt;"",ROW(Teams!D:D)),1))</f>
        <v>13.43</v>
      </c>
      <c r="AH38" s="238"/>
      <c r="AI38" s="78"/>
      <c r="AJ38" s="10"/>
      <c r="AK38" s="10"/>
      <c r="AL38" s="10"/>
      <c r="AM38" s="10"/>
      <c r="AN38" s="14"/>
      <c r="AO38" s="52"/>
    </row>
    <row r="39" spans="2:41" ht="18.75" customHeight="1" x14ac:dyDescent="0.25">
      <c r="B39" s="51"/>
      <c r="C39" s="8"/>
      <c r="D39" s="10"/>
      <c r="E39" s="10"/>
      <c r="F39" s="10"/>
      <c r="G39" s="10"/>
      <c r="H39" s="70"/>
      <c r="I39" s="158" t="s">
        <v>36</v>
      </c>
      <c r="J39" s="159"/>
      <c r="K39" s="159"/>
      <c r="L39" s="159"/>
      <c r="M39" s="159"/>
      <c r="N39" s="209" t="str" cm="1">
        <f t="array" ref="N39">INDEX(Teams!E:E,LARGE(IF(Teams!E:E&lt;&gt;"",ROW(Teams!E:E)),2))</f>
        <v>David Peprah</v>
      </c>
      <c r="O39" s="209"/>
      <c r="P39" s="209"/>
      <c r="Q39" s="209"/>
      <c r="R39" s="209"/>
      <c r="S39" s="209"/>
      <c r="T39" s="209"/>
      <c r="U39" s="209"/>
      <c r="V39" s="247" cm="1">
        <f t="array" ref="V39">INDEX(Teams!F:F,LARGE(IF(Teams!F:F&lt;&gt;"",ROW(Teams!F:F)),2))</f>
        <v>14.26</v>
      </c>
      <c r="W39" s="247"/>
      <c r="X39" s="46"/>
      <c r="Y39" s="215" t="str" cm="1">
        <f t="array" ref="Y39">INDEX(Teams!E:E,LARGE(IF(Teams!E:E&lt;&gt;"",ROW(Teams!E:E)),1))</f>
        <v>Daniel Fritsch</v>
      </c>
      <c r="Z39" s="215"/>
      <c r="AA39" s="215"/>
      <c r="AB39" s="215"/>
      <c r="AC39" s="215"/>
      <c r="AD39" s="215"/>
      <c r="AE39" s="215"/>
      <c r="AF39" s="215"/>
      <c r="AG39" s="237" cm="1">
        <f t="array" ref="AG39">INDEX(Teams!F:F,LARGE(IF(Teams!F:F&lt;&gt;"",ROW(Teams!F:F)),1))</f>
        <v>13.32</v>
      </c>
      <c r="AH39" s="238"/>
      <c r="AI39" s="78"/>
      <c r="AJ39" s="10"/>
      <c r="AK39" s="10"/>
      <c r="AL39" s="10"/>
      <c r="AM39" s="10"/>
      <c r="AN39" s="14"/>
      <c r="AO39" s="52"/>
    </row>
    <row r="40" spans="2:41" ht="18.75" customHeight="1" thickBot="1" x14ac:dyDescent="0.3">
      <c r="B40" s="51"/>
      <c r="C40" s="8"/>
      <c r="D40" s="10"/>
      <c r="E40" s="10"/>
      <c r="F40" s="10"/>
      <c r="G40" s="10"/>
      <c r="H40" s="70"/>
      <c r="I40" s="201" t="s">
        <v>37</v>
      </c>
      <c r="J40" s="202"/>
      <c r="K40" s="202"/>
      <c r="L40" s="202"/>
      <c r="M40" s="202"/>
      <c r="N40" s="210" t="str" cm="1">
        <f t="array" ref="N40">INDEX(Teams!I:I,LARGE(IF(Teams!I:I&lt;&gt;"",ROW(Teams!I:I)),2))</f>
        <v>Rainey Breinburg</v>
      </c>
      <c r="O40" s="210"/>
      <c r="P40" s="210"/>
      <c r="Q40" s="210"/>
      <c r="R40" s="210"/>
      <c r="S40" s="210"/>
      <c r="T40" s="210"/>
      <c r="U40" s="210"/>
      <c r="V40" s="248" cm="1">
        <f t="array" ref="V40">INDEX(Teams!J:J,LARGE(IF(Teams!J:J&lt;&gt;"",ROW(Teams!J:J)),2))</f>
        <v>13.7</v>
      </c>
      <c r="W40" s="248"/>
      <c r="X40" s="92"/>
      <c r="Y40" s="250" t="str" cm="1">
        <f t="array" ref="Y40">INDEX(Teams!I:I,LARGE(IF(Teams!I:I&lt;&gt;"",ROW(Teams!I:I)),1))</f>
        <v>Márton Dárdai</v>
      </c>
      <c r="Z40" s="250"/>
      <c r="AA40" s="250"/>
      <c r="AB40" s="250"/>
      <c r="AC40" s="250"/>
      <c r="AD40" s="250"/>
      <c r="AE40" s="250"/>
      <c r="AF40" s="250"/>
      <c r="AG40" s="239" cm="1">
        <f t="array" ref="AG40">INDEX(Teams!J:J,LARGE(IF(Teams!J:J&lt;&gt;"",ROW(Teams!J:J)),1))</f>
        <v>13.69</v>
      </c>
      <c r="AH40" s="240"/>
      <c r="AI40" s="78"/>
      <c r="AJ40" s="10"/>
      <c r="AK40" s="10"/>
      <c r="AL40" s="10"/>
      <c r="AM40" s="10"/>
      <c r="AN40" s="14"/>
      <c r="AO40" s="52"/>
    </row>
    <row r="41" spans="2:41" ht="18.75" customHeight="1" thickBot="1" x14ac:dyDescent="0.3">
      <c r="B41" s="51"/>
      <c r="C41" s="8"/>
      <c r="D41" s="10"/>
      <c r="E41" s="10"/>
      <c r="F41" s="10"/>
      <c r="G41" s="10"/>
      <c r="H41" s="70"/>
      <c r="I41" s="79"/>
      <c r="J41" s="79"/>
      <c r="K41" s="79"/>
      <c r="L41" s="79"/>
      <c r="M41" s="79"/>
      <c r="N41" s="80"/>
      <c r="O41" s="80"/>
      <c r="P41" s="80"/>
      <c r="Q41" s="80"/>
      <c r="R41" s="80"/>
      <c r="S41" s="80"/>
      <c r="T41" s="80"/>
      <c r="U41" s="80"/>
      <c r="V41" s="90"/>
      <c r="W41" s="90"/>
      <c r="X41" s="81"/>
      <c r="Y41" s="89"/>
      <c r="Z41" s="89"/>
      <c r="AA41" s="89"/>
      <c r="AB41" s="89"/>
      <c r="AC41" s="89"/>
      <c r="AD41" s="89"/>
      <c r="AE41" s="89"/>
      <c r="AF41" s="89"/>
      <c r="AG41" s="82"/>
      <c r="AH41" s="82"/>
      <c r="AI41" s="78"/>
      <c r="AJ41" s="10"/>
      <c r="AK41" s="10"/>
      <c r="AL41" s="10"/>
      <c r="AM41" s="10"/>
      <c r="AN41" s="14"/>
      <c r="AO41" s="52"/>
    </row>
    <row r="42" spans="2:41" ht="18.75" customHeight="1" x14ac:dyDescent="0.25">
      <c r="B42" s="51"/>
      <c r="C42" s="8"/>
      <c r="D42" s="10"/>
      <c r="E42" s="10"/>
      <c r="F42" s="10"/>
      <c r="G42" s="10"/>
      <c r="H42" s="70"/>
      <c r="I42" s="203" t="s">
        <v>41</v>
      </c>
      <c r="J42" s="204"/>
      <c r="K42" s="204"/>
      <c r="L42" s="204"/>
      <c r="M42" s="204"/>
      <c r="N42" s="211" t="str" cm="1">
        <f t="array" ref="N42">INDEX(Teams!K:K,LARGE(IF(Teams!K:K&lt;&gt;"",ROW(Teams!K:K)),2))</f>
        <v>Ivan Khlebnikov</v>
      </c>
      <c r="O42" s="211"/>
      <c r="P42" s="211"/>
      <c r="Q42" s="211"/>
      <c r="R42" s="211"/>
      <c r="S42" s="211"/>
      <c r="T42" s="211"/>
      <c r="U42" s="211"/>
      <c r="V42" s="218" cm="1">
        <f t="array" ref="V42">INDEX(Teams!L:L,LARGE(IF(Teams!L:L&lt;&gt;"",ROW(Teams!L:L)),2))</f>
        <v>14.9</v>
      </c>
      <c r="W42" s="218"/>
      <c r="X42" s="59"/>
      <c r="Y42" s="195" t="str" cm="1">
        <f t="array" ref="Y42">INDEX(Teams!K:K,LARGE(IF(Teams!K:K&lt;&gt;"",ROW(Teams!K:K)),1))</f>
        <v>Sofiane Abdellaoui</v>
      </c>
      <c r="Z42" s="195"/>
      <c r="AA42" s="195"/>
      <c r="AB42" s="195"/>
      <c r="AC42" s="195"/>
      <c r="AD42" s="195"/>
      <c r="AE42" s="195"/>
      <c r="AF42" s="195"/>
      <c r="AG42" s="241" cm="1">
        <f t="array" ref="AG42">INDEX(Teams!L:L,LARGE(IF(Teams!L:L&lt;&gt;"",ROW(Teams!L:L)),1))</f>
        <v>13.98</v>
      </c>
      <c r="AH42" s="242"/>
      <c r="AI42" s="78"/>
      <c r="AJ42" s="10"/>
      <c r="AK42" s="10"/>
      <c r="AL42" s="10"/>
      <c r="AM42" s="10"/>
      <c r="AN42" s="14"/>
      <c r="AO42" s="52"/>
    </row>
    <row r="43" spans="2:41" ht="18.75" customHeight="1" thickBot="1" x14ac:dyDescent="0.3">
      <c r="B43" s="51"/>
      <c r="C43" s="8"/>
      <c r="D43" s="10"/>
      <c r="E43" s="10"/>
      <c r="F43" s="10"/>
      <c r="G43" s="10"/>
      <c r="H43" s="70"/>
      <c r="I43" s="205" t="s">
        <v>42</v>
      </c>
      <c r="J43" s="206"/>
      <c r="K43" s="206"/>
      <c r="L43" s="206"/>
      <c r="M43" s="206"/>
      <c r="N43" s="212" t="str" cm="1">
        <f t="array" ref="N43">INDEX(Teams!M:M,LARGE(IF(Teams!M:M&lt;&gt;"",ROW(Teams!M:M)),2))</f>
        <v>Tom Lacoux</v>
      </c>
      <c r="O43" s="212"/>
      <c r="P43" s="212"/>
      <c r="Q43" s="212"/>
      <c r="R43" s="212"/>
      <c r="S43" s="212"/>
      <c r="T43" s="212"/>
      <c r="U43" s="212"/>
      <c r="V43" s="216" cm="1">
        <f t="array" ref="V43">INDEX(Teams!N:N,LARGE(IF(Teams!N:N&lt;&gt;"",ROW(Teams!N:N)),2))</f>
        <v>14.21</v>
      </c>
      <c r="W43" s="216"/>
      <c r="X43" s="91"/>
      <c r="Y43" s="196" t="str" cm="1">
        <f t="array" ref="Y43">INDEX(Teams!M:M,LARGE(IF(Teams!M:M&lt;&gt;"",ROW(Teams!M:M)),1))</f>
        <v>Archie Gray</v>
      </c>
      <c r="Z43" s="196"/>
      <c r="AA43" s="196"/>
      <c r="AB43" s="196"/>
      <c r="AC43" s="196"/>
      <c r="AD43" s="196"/>
      <c r="AE43" s="196"/>
      <c r="AF43" s="196"/>
      <c r="AG43" s="243" cm="1">
        <f t="array" ref="AG43">INDEX(Teams!N:N,LARGE(IF(Teams!N:N&lt;&gt;"",ROW(Teams!N:N)),1))</f>
        <v>13.9</v>
      </c>
      <c r="AH43" s="244"/>
      <c r="AI43" s="78"/>
      <c r="AJ43" s="10"/>
      <c r="AK43" s="10"/>
      <c r="AL43" s="10"/>
      <c r="AM43" s="10"/>
      <c r="AN43" s="14"/>
      <c r="AO43" s="52"/>
    </row>
    <row r="44" spans="2:41" ht="18.75" customHeight="1" thickBot="1" x14ac:dyDescent="0.3">
      <c r="B44" s="51"/>
      <c r="C44" s="8"/>
      <c r="D44" s="10"/>
      <c r="E44" s="10"/>
      <c r="F44" s="10"/>
      <c r="G44" s="10"/>
      <c r="H44" s="70"/>
      <c r="I44" s="79"/>
      <c r="J44" s="79"/>
      <c r="K44" s="79"/>
      <c r="L44" s="79"/>
      <c r="M44" s="79"/>
      <c r="N44" s="80"/>
      <c r="O44" s="80"/>
      <c r="P44" s="80"/>
      <c r="Q44" s="80"/>
      <c r="R44" s="80"/>
      <c r="S44" s="80"/>
      <c r="T44" s="80"/>
      <c r="U44" s="80"/>
      <c r="V44" s="90"/>
      <c r="W44" s="90"/>
      <c r="X44" s="81"/>
      <c r="Y44" s="89"/>
      <c r="Z44" s="89"/>
      <c r="AA44" s="89"/>
      <c r="AB44" s="89"/>
      <c r="AC44" s="89"/>
      <c r="AD44" s="89"/>
      <c r="AE44" s="89"/>
      <c r="AF44" s="89"/>
      <c r="AG44" s="82"/>
      <c r="AH44" s="82"/>
      <c r="AI44" s="78"/>
      <c r="AJ44" s="10"/>
      <c r="AK44" s="10"/>
      <c r="AL44" s="10"/>
      <c r="AM44" s="10"/>
      <c r="AN44" s="14"/>
      <c r="AO44" s="52"/>
    </row>
    <row r="45" spans="2:41" ht="18.75" customHeight="1" x14ac:dyDescent="0.25">
      <c r="B45" s="51"/>
      <c r="C45" s="8"/>
      <c r="D45" s="10"/>
      <c r="E45" s="10"/>
      <c r="F45" s="10"/>
      <c r="G45" s="10"/>
      <c r="H45" s="70"/>
      <c r="I45" s="172" t="s">
        <v>38</v>
      </c>
      <c r="J45" s="173"/>
      <c r="K45" s="173"/>
      <c r="L45" s="173"/>
      <c r="M45" s="173"/>
      <c r="N45" s="176" t="str" cm="1">
        <f t="array" ref="N45">INDEX(Teams!O:O,LARGE(IF(Teams!O:O&lt;&gt;"",ROW(Teams!O:O)),2))</f>
        <v>Sammy Hustwick</v>
      </c>
      <c r="O45" s="176"/>
      <c r="P45" s="176"/>
      <c r="Q45" s="176"/>
      <c r="R45" s="176"/>
      <c r="S45" s="176"/>
      <c r="T45" s="176"/>
      <c r="U45" s="176"/>
      <c r="V45" s="217" cm="1">
        <f t="array" ref="V45">INDEX(Teams!P:P,LARGE(IF(Teams!P:P&lt;&gt;"",ROW(Teams!P:P)),2))</f>
        <v>15.35</v>
      </c>
      <c r="W45" s="217"/>
      <c r="X45" s="60"/>
      <c r="Y45" s="213" t="str" cm="1">
        <f t="array" ref="Y45">INDEX(Teams!O:O,LARGE(IF(Teams!O:O&lt;&gt;"",ROW(Teams!O:O)),1))</f>
        <v>Salaheddine Regragui</v>
      </c>
      <c r="Z45" s="213"/>
      <c r="AA45" s="213"/>
      <c r="AB45" s="213"/>
      <c r="AC45" s="213"/>
      <c r="AD45" s="213"/>
      <c r="AE45" s="213"/>
      <c r="AF45" s="213"/>
      <c r="AG45" s="225" cm="1">
        <f t="array" ref="AG45">INDEX(Teams!P:P,LARGE(IF(Teams!P:P&lt;&gt;"",ROW(Teams!P:P)),1))</f>
        <v>14.33</v>
      </c>
      <c r="AH45" s="226"/>
      <c r="AI45" s="78"/>
      <c r="AJ45" s="10"/>
      <c r="AK45" s="10"/>
      <c r="AL45" s="10"/>
      <c r="AM45" s="10"/>
      <c r="AN45" s="14"/>
      <c r="AO45" s="52"/>
    </row>
    <row r="46" spans="2:41" ht="18.75" customHeight="1" thickBot="1" x14ac:dyDescent="0.3">
      <c r="B46" s="51"/>
      <c r="C46" s="8"/>
      <c r="D46" s="10"/>
      <c r="E46" s="10"/>
      <c r="F46" s="10"/>
      <c r="G46" s="10"/>
      <c r="H46" s="70"/>
      <c r="I46" s="174" t="s">
        <v>40</v>
      </c>
      <c r="J46" s="175"/>
      <c r="K46" s="175"/>
      <c r="L46" s="175"/>
      <c r="M46" s="175"/>
      <c r="N46" s="177" t="str" cm="1">
        <f t="array" ref="N46">INDEX(Teams!Q:Q,LARGE(IF(Teams!Q:Q&lt;&gt;"",ROW(Teams!Q:Q)),2))</f>
        <v>Franco Mastantuono</v>
      </c>
      <c r="O46" s="177"/>
      <c r="P46" s="177"/>
      <c r="Q46" s="177"/>
      <c r="R46" s="177"/>
      <c r="S46" s="177"/>
      <c r="T46" s="177"/>
      <c r="U46" s="177"/>
      <c r="V46" s="221" cm="1">
        <f t="array" ref="V46">INDEX(Teams!R:R,LARGE(IF(Teams!R:R&lt;&gt;"",ROW(Teams!R:R)),2))</f>
        <v>16.16</v>
      </c>
      <c r="W46" s="221"/>
      <c r="X46" s="93"/>
      <c r="Y46" s="224" t="str" cm="1">
        <f t="array" ref="Y46">INDEX(Teams!Q:Q,LARGE(IF(Teams!Q:Q&lt;&gt;"",ROW(Teams!Q:Q)),1))</f>
        <v>Iván Jaime</v>
      </c>
      <c r="Z46" s="224"/>
      <c r="AA46" s="224"/>
      <c r="AB46" s="224"/>
      <c r="AC46" s="224"/>
      <c r="AD46" s="224"/>
      <c r="AE46" s="224"/>
      <c r="AF46" s="224"/>
      <c r="AG46" s="227" cm="1">
        <f t="array" ref="AG46">INDEX(Teams!R:R,LARGE(IF(Teams!R:R&lt;&gt;"",ROW(Teams!R:R)),1))</f>
        <v>14.21</v>
      </c>
      <c r="AH46" s="228"/>
      <c r="AI46" s="78"/>
      <c r="AJ46" s="10"/>
      <c r="AK46" s="10"/>
      <c r="AL46" s="10"/>
      <c r="AM46" s="10"/>
      <c r="AN46" s="14"/>
      <c r="AO46" s="52"/>
    </row>
    <row r="47" spans="2:41" ht="18.75" customHeight="1" thickBot="1" x14ac:dyDescent="0.3">
      <c r="B47" s="51"/>
      <c r="C47" s="8"/>
      <c r="D47" s="10"/>
      <c r="E47" s="10"/>
      <c r="F47" s="10"/>
      <c r="G47" s="10"/>
      <c r="H47" s="70"/>
      <c r="I47" s="79"/>
      <c r="J47" s="79"/>
      <c r="K47" s="79"/>
      <c r="L47" s="79"/>
      <c r="M47" s="79"/>
      <c r="N47" s="80"/>
      <c r="O47" s="80"/>
      <c r="P47" s="80"/>
      <c r="Q47" s="80"/>
      <c r="R47" s="80"/>
      <c r="S47" s="80"/>
      <c r="T47" s="80"/>
      <c r="U47" s="80"/>
      <c r="V47" s="90"/>
      <c r="W47" s="90"/>
      <c r="X47" s="81"/>
      <c r="Y47" s="89"/>
      <c r="Z47" s="89"/>
      <c r="AA47" s="89"/>
      <c r="AB47" s="89"/>
      <c r="AC47" s="89"/>
      <c r="AD47" s="89"/>
      <c r="AE47" s="89"/>
      <c r="AF47" s="89"/>
      <c r="AG47" s="82"/>
      <c r="AH47" s="82"/>
      <c r="AI47" s="78"/>
      <c r="AJ47" s="10"/>
      <c r="AK47" s="10"/>
      <c r="AL47" s="10"/>
      <c r="AM47" s="10"/>
      <c r="AN47" s="14"/>
      <c r="AO47" s="52"/>
    </row>
    <row r="48" spans="2:41" ht="18.75" customHeight="1" x14ac:dyDescent="0.25">
      <c r="B48" s="51"/>
      <c r="C48" s="8"/>
      <c r="D48" s="10"/>
      <c r="E48" s="10"/>
      <c r="F48" s="10"/>
      <c r="G48" s="10"/>
      <c r="H48" s="70"/>
      <c r="I48" s="164" t="s">
        <v>43</v>
      </c>
      <c r="J48" s="165"/>
      <c r="K48" s="165"/>
      <c r="L48" s="165"/>
      <c r="M48" s="165"/>
      <c r="N48" s="178" t="str" cm="1">
        <f t="array" ref="N48">INDEX(Teams!U:U,LARGE(IF(Teams!U:U&lt;&gt;"",ROW(Teams!U:U)),2))</f>
        <v>Darío Murúa</v>
      </c>
      <c r="O48" s="178"/>
      <c r="P48" s="178"/>
      <c r="Q48" s="178"/>
      <c r="R48" s="178"/>
      <c r="S48" s="178"/>
      <c r="T48" s="178"/>
      <c r="U48" s="178"/>
      <c r="V48" s="222" cm="1">
        <f t="array" ref="V48">INDEX(Teams!V:V,LARGE(IF(Teams!V:V&lt;&gt;"",ROW(Teams!V:V)),2))</f>
        <v>14.49</v>
      </c>
      <c r="W48" s="222"/>
      <c r="X48" s="61"/>
      <c r="Y48" s="231" t="str" cm="1">
        <f t="array" ref="Y48">INDEX(Teams!U:U,LARGE(IF(Teams!U:U&lt;&gt;"",ROW(Teams!U:U)),1))</f>
        <v>Alessio Mameli</v>
      </c>
      <c r="Z48" s="231"/>
      <c r="AA48" s="231"/>
      <c r="AB48" s="231"/>
      <c r="AC48" s="231"/>
      <c r="AD48" s="231"/>
      <c r="AE48" s="231"/>
      <c r="AF48" s="231"/>
      <c r="AG48" s="229" cm="1">
        <f t="array" ref="AG48">INDEX(Teams!V:V,LARGE(IF(Teams!V:V&lt;&gt;"",ROW(Teams!V:V)),1))</f>
        <v>11.7</v>
      </c>
      <c r="AH48" s="230"/>
      <c r="AI48" s="78"/>
      <c r="AJ48" s="10"/>
      <c r="AK48" s="10"/>
      <c r="AL48" s="10"/>
      <c r="AM48" s="10"/>
      <c r="AN48" s="14"/>
      <c r="AO48" s="52"/>
    </row>
    <row r="49" spans="2:41" ht="18.75" customHeight="1" thickBot="1" x14ac:dyDescent="0.3">
      <c r="B49" s="51"/>
      <c r="C49" s="8"/>
      <c r="D49" s="10"/>
      <c r="E49" s="10"/>
      <c r="F49" s="10"/>
      <c r="G49" s="10"/>
      <c r="H49" s="70"/>
      <c r="I49" s="166" t="s">
        <v>39</v>
      </c>
      <c r="J49" s="167"/>
      <c r="K49" s="167"/>
      <c r="L49" s="167"/>
      <c r="M49" s="167"/>
      <c r="N49" s="153" t="str" cm="1">
        <f t="array" ref="N49">INDEX(Teams!S:S,LARGE(IF(Teams!S:S&lt;&gt;"",ROW(Teams!S:S)),2))</f>
        <v>Charles Monnin</v>
      </c>
      <c r="O49" s="153"/>
      <c r="P49" s="153"/>
      <c r="Q49" s="153"/>
      <c r="R49" s="153"/>
      <c r="S49" s="153"/>
      <c r="T49" s="153"/>
      <c r="U49" s="153"/>
      <c r="V49" s="223" cm="1">
        <f t="array" ref="V49">INDEX(Teams!T:T,LARGE(IF(Teams!T:T&lt;&gt;"",ROW(Teams!T:T)),2))</f>
        <v>15.49</v>
      </c>
      <c r="W49" s="223"/>
      <c r="X49" s="94"/>
      <c r="Y49" s="232" t="str" cm="1">
        <f t="array" ref="Y49">INDEX(Teams!S:S,LARGE(IF(Teams!S:S&lt;&gt;"",ROW(Teams!S:S)),1))</f>
        <v>Ahmed Traoré</v>
      </c>
      <c r="Z49" s="232"/>
      <c r="AA49" s="232"/>
      <c r="AB49" s="232"/>
      <c r="AC49" s="232"/>
      <c r="AD49" s="232"/>
      <c r="AE49" s="232"/>
      <c r="AF49" s="232"/>
      <c r="AG49" s="219" cm="1">
        <f t="array" ref="AG49">INDEX(Teams!T:T,LARGE(IF(Teams!T:T&lt;&gt;"",ROW(Teams!T:T)),1))</f>
        <v>14.45</v>
      </c>
      <c r="AH49" s="220"/>
      <c r="AI49" s="78"/>
      <c r="AJ49" s="10"/>
      <c r="AK49" s="10"/>
      <c r="AL49" s="10"/>
      <c r="AM49" s="10"/>
      <c r="AN49" s="14"/>
      <c r="AO49" s="52"/>
    </row>
    <row r="50" spans="2:41" ht="18.75" customHeight="1" thickBot="1" x14ac:dyDescent="0.3">
      <c r="B50" s="51"/>
      <c r="C50" s="8"/>
      <c r="D50" s="10"/>
      <c r="E50" s="10"/>
      <c r="F50" s="10"/>
      <c r="G50" s="10"/>
      <c r="H50" s="16"/>
      <c r="I50" s="73"/>
      <c r="J50" s="73"/>
      <c r="K50" s="73"/>
      <c r="L50" s="73"/>
      <c r="M50" s="74"/>
      <c r="N50" s="73"/>
      <c r="O50" s="73"/>
      <c r="P50" s="73"/>
      <c r="Q50" s="73"/>
      <c r="R50" s="73"/>
      <c r="S50" s="73"/>
      <c r="T50" s="73"/>
      <c r="U50" s="73"/>
      <c r="V50" s="75"/>
      <c r="W50" s="75"/>
      <c r="X50" s="76"/>
      <c r="Y50" s="73"/>
      <c r="Z50" s="73"/>
      <c r="AA50" s="73"/>
      <c r="AB50" s="73"/>
      <c r="AC50" s="73"/>
      <c r="AD50" s="73"/>
      <c r="AE50" s="73"/>
      <c r="AF50" s="73"/>
      <c r="AG50" s="75"/>
      <c r="AH50" s="75"/>
      <c r="AI50" s="77"/>
      <c r="AJ50" s="10"/>
      <c r="AK50" s="10"/>
      <c r="AL50" s="10"/>
      <c r="AM50" s="10"/>
      <c r="AN50" s="14"/>
      <c r="AO50" s="52"/>
    </row>
    <row r="51" spans="2:41" ht="18.75" customHeight="1" thickBot="1" x14ac:dyDescent="0.3">
      <c r="B51" s="51"/>
      <c r="C51" s="19"/>
      <c r="D51" s="20"/>
      <c r="E51" s="20"/>
      <c r="F51" s="20"/>
      <c r="G51" s="21"/>
      <c r="H51" s="20"/>
      <c r="I51" s="20"/>
      <c r="J51" s="21"/>
      <c r="K51" s="20"/>
      <c r="L51" s="2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2"/>
      <c r="AO51" s="52"/>
    </row>
    <row r="52" spans="2:41" ht="18.75" customHeight="1" thickTop="1" thickBot="1" x14ac:dyDescent="0.3">
      <c r="B52" s="53"/>
      <c r="C52" s="54"/>
      <c r="D52" s="54"/>
      <c r="E52" s="54"/>
      <c r="F52" s="55"/>
      <c r="G52" s="54"/>
      <c r="H52" s="55"/>
      <c r="I52" s="54"/>
      <c r="J52" s="55"/>
      <c r="K52" s="54"/>
      <c r="L52" s="55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6"/>
    </row>
    <row r="53" spans="2:41" ht="18.75" customHeight="1" thickTop="1" x14ac:dyDescent="0.25">
      <c r="F53" s="15"/>
      <c r="H53" s="15"/>
      <c r="J53" s="15"/>
      <c r="L53" s="15"/>
      <c r="AK53" s="62"/>
      <c r="AL53" s="62"/>
      <c r="AM53" s="62"/>
      <c r="AN53" s="62"/>
      <c r="AO53" s="63"/>
    </row>
    <row r="54" spans="2:41" ht="18.75" customHeight="1" x14ac:dyDescent="0.25">
      <c r="E54" s="43"/>
      <c r="F54" s="43"/>
      <c r="G54" s="43"/>
      <c r="H54" s="43"/>
      <c r="I54" s="43"/>
      <c r="J54" s="43"/>
      <c r="L54" s="15"/>
    </row>
    <row r="55" spans="2:41" ht="18.75" customHeight="1" x14ac:dyDescent="0.25">
      <c r="F55" s="15"/>
      <c r="H55" s="15"/>
      <c r="J55" s="15"/>
      <c r="L55" s="15"/>
    </row>
    <row r="56" spans="2:41" ht="18.75" customHeight="1" x14ac:dyDescent="0.25">
      <c r="F56" s="15"/>
      <c r="H56" s="15"/>
      <c r="J56" s="15"/>
      <c r="L56" s="15"/>
    </row>
  </sheetData>
  <mergeCells count="119">
    <mergeCell ref="AJ31:AL31"/>
    <mergeCell ref="E4:J4"/>
    <mergeCell ref="AG4:AL4"/>
    <mergeCell ref="S30:U30"/>
    <mergeCell ref="S31:U31"/>
    <mergeCell ref="S29:X29"/>
    <mergeCell ref="V30:X30"/>
    <mergeCell ref="V31:X31"/>
    <mergeCell ref="Z29:AE29"/>
    <mergeCell ref="Z30:AB30"/>
    <mergeCell ref="Z31:AB31"/>
    <mergeCell ref="AC30:AE30"/>
    <mergeCell ref="AC31:AE31"/>
    <mergeCell ref="AG29:AL29"/>
    <mergeCell ref="AG30:AI30"/>
    <mergeCell ref="AG31:AI31"/>
    <mergeCell ref="AJ30:AL30"/>
    <mergeCell ref="E29:J29"/>
    <mergeCell ref="L29:Q29"/>
    <mergeCell ref="O30:Q30"/>
    <mergeCell ref="O31:Q31"/>
    <mergeCell ref="R6:Y6"/>
    <mergeCell ref="R7:Y7"/>
    <mergeCell ref="AD9:AK9"/>
    <mergeCell ref="AG35:AH35"/>
    <mergeCell ref="AG37:AH37"/>
    <mergeCell ref="AG38:AH38"/>
    <mergeCell ref="AG39:AH39"/>
    <mergeCell ref="AG40:AH40"/>
    <mergeCell ref="AG42:AH42"/>
    <mergeCell ref="AG43:AH43"/>
    <mergeCell ref="V35:W35"/>
    <mergeCell ref="V37:W37"/>
    <mergeCell ref="V38:W38"/>
    <mergeCell ref="V39:W39"/>
    <mergeCell ref="V40:W40"/>
    <mergeCell ref="Y35:AF35"/>
    <mergeCell ref="Y40:AF40"/>
    <mergeCell ref="Y45:AF45"/>
    <mergeCell ref="Y37:AF37"/>
    <mergeCell ref="Y38:AF38"/>
    <mergeCell ref="Y39:AF39"/>
    <mergeCell ref="V43:W43"/>
    <mergeCell ref="V45:W45"/>
    <mergeCell ref="V42:W42"/>
    <mergeCell ref="AG49:AH49"/>
    <mergeCell ref="V46:W46"/>
    <mergeCell ref="V48:W48"/>
    <mergeCell ref="V49:W49"/>
    <mergeCell ref="Y46:AF46"/>
    <mergeCell ref="AG45:AH45"/>
    <mergeCell ref="AG46:AH46"/>
    <mergeCell ref="AG48:AH48"/>
    <mergeCell ref="Y48:AF48"/>
    <mergeCell ref="Y49:AF49"/>
    <mergeCell ref="V15:AC15"/>
    <mergeCell ref="J17:Q17"/>
    <mergeCell ref="N13:U13"/>
    <mergeCell ref="V13:AC13"/>
    <mergeCell ref="N14:U14"/>
    <mergeCell ref="V14:AC14"/>
    <mergeCell ref="R5:Y5"/>
    <mergeCell ref="Y42:AF42"/>
    <mergeCell ref="Y43:AF43"/>
    <mergeCell ref="H30:J30"/>
    <mergeCell ref="H31:J31"/>
    <mergeCell ref="L30:N30"/>
    <mergeCell ref="L31:N31"/>
    <mergeCell ref="I39:M39"/>
    <mergeCell ref="I40:M40"/>
    <mergeCell ref="I42:M42"/>
    <mergeCell ref="I43:M43"/>
    <mergeCell ref="N35:U35"/>
    <mergeCell ref="N37:U37"/>
    <mergeCell ref="N38:U38"/>
    <mergeCell ref="N39:U39"/>
    <mergeCell ref="N40:U40"/>
    <mergeCell ref="N42:U42"/>
    <mergeCell ref="N43:U43"/>
    <mergeCell ref="V23:AC23"/>
    <mergeCell ref="N21:U21"/>
    <mergeCell ref="V21:AC21"/>
    <mergeCell ref="N22:U22"/>
    <mergeCell ref="V22:AC22"/>
    <mergeCell ref="J19:Q19"/>
    <mergeCell ref="V17:AC17"/>
    <mergeCell ref="V18:AC18"/>
    <mergeCell ref="V19:AC19"/>
    <mergeCell ref="J18:Q18"/>
    <mergeCell ref="E30:G30"/>
    <mergeCell ref="E31:G31"/>
    <mergeCell ref="I45:M45"/>
    <mergeCell ref="I46:M46"/>
    <mergeCell ref="N45:U45"/>
    <mergeCell ref="N46:U46"/>
    <mergeCell ref="N48:U48"/>
    <mergeCell ref="E5:G5"/>
    <mergeCell ref="E6:G6"/>
    <mergeCell ref="N49:U49"/>
    <mergeCell ref="I35:M35"/>
    <mergeCell ref="I37:M37"/>
    <mergeCell ref="I38:M38"/>
    <mergeCell ref="H5:J5"/>
    <mergeCell ref="H6:J6"/>
    <mergeCell ref="N23:U23"/>
    <mergeCell ref="N15:U15"/>
    <mergeCell ref="I48:M48"/>
    <mergeCell ref="I49:M49"/>
    <mergeCell ref="AD10:AK10"/>
    <mergeCell ref="AD11:AK11"/>
    <mergeCell ref="V9:AC9"/>
    <mergeCell ref="V10:AC10"/>
    <mergeCell ref="V11:AC11"/>
    <mergeCell ref="N9:U9"/>
    <mergeCell ref="N10:U10"/>
    <mergeCell ref="N11:U11"/>
    <mergeCell ref="F9:M9"/>
    <mergeCell ref="F10:M10"/>
    <mergeCell ref="F11:M1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BB61C28B-1992-4FC1-ADE0-697AD2D3F844}">
            <xm:f>V35&gt;INDEX(Teams!B:B,LARGE(IF(Teams!B:B&lt;&gt;"",ROW(Teams!B:B)),4))</xm:f>
            <x14:dxf>
              <font>
                <color theme="9"/>
              </font>
            </x14:dxf>
          </x14:cfRule>
          <x14:cfRule type="expression" priority="23" id="{5C238DF9-CEF4-449E-B6D7-6580E33316CE}">
            <xm:f>V35&lt;INDEX(Teams!B:B,LARGE(IF(Teams!B:B&lt;&gt;"",ROW(Teams!B:B)),4))</xm:f>
            <x14:dxf>
              <font>
                <color rgb="FFFF545C"/>
              </font>
            </x14:dxf>
          </x14:cfRule>
          <xm:sqref>V35</xm:sqref>
        </x14:conditionalFormatting>
        <x14:conditionalFormatting xmlns:xm="http://schemas.microsoft.com/office/excel/2006/main">
          <x14:cfRule type="expression" priority="19" id="{217228B0-E906-4832-B6CA-B098573C3F12}">
            <xm:f>V37&gt;INDEX(Teams!H:H,LARGE(IF(Teams!H:H&lt;&gt;"",ROW(Teams!H:H)),4))</xm:f>
            <x14:dxf>
              <font>
                <color rgb="FF50E250"/>
              </font>
            </x14:dxf>
          </x14:cfRule>
          <x14:cfRule type="expression" priority="20" id="{55BF06CF-AD05-42E8-BF15-6BE48C74A649}">
            <xm:f>V37&lt;INDEX(Teams!H:H,LARGE(IF(Teams!H:H&lt;&gt;"",ROW(Teams!H:H)),4))</xm:f>
            <x14:dxf>
              <font>
                <color rgb="FFFF545C"/>
              </font>
            </x14:dxf>
          </x14:cfRule>
          <xm:sqref>V37</xm:sqref>
        </x14:conditionalFormatting>
        <x14:conditionalFormatting xmlns:xm="http://schemas.microsoft.com/office/excel/2006/main">
          <x14:cfRule type="expression" priority="17" id="{5459F65E-1BF3-4E2F-9752-E6D1FA34A1BF}">
            <xm:f>V38&gt;INDEX(Teams!D:D,LARGE(IF(Teams!D:D&lt;&gt;"",ROW(Teams!D:D)),4))</xm:f>
            <x14:dxf>
              <font>
                <color rgb="FF50E250"/>
              </font>
            </x14:dxf>
          </x14:cfRule>
          <x14:cfRule type="expression" priority="18" id="{D2F2CA0C-2DC3-4740-9422-07242560A468}">
            <xm:f>V38&lt;INDEX(Teams!D:D,LARGE(IF(Teams!D:D&lt;&gt;"",ROW(Teams!D:D)),4))</xm:f>
            <x14:dxf>
              <font>
                <color rgb="FFFF545C"/>
              </font>
            </x14:dxf>
          </x14:cfRule>
          <xm:sqref>V38</xm:sqref>
        </x14:conditionalFormatting>
        <x14:conditionalFormatting xmlns:xm="http://schemas.microsoft.com/office/excel/2006/main">
          <x14:cfRule type="expression" priority="15" id="{98195D58-2925-4B5B-91AE-B5537E413052}">
            <xm:f>V39&gt;INDEX(Teams!F:F,LARGE(IF(Teams!F:F&lt;&gt;"",ROW(Teams!F:F)),4))</xm:f>
            <x14:dxf>
              <font>
                <color rgb="FF50E250"/>
              </font>
            </x14:dxf>
          </x14:cfRule>
          <x14:cfRule type="expression" priority="16" id="{0E3FC99B-945E-4828-85BF-4DC72C3205C0}">
            <xm:f>V39&lt;INDEX(Teams!F:F,LARGE(IF(Teams!F:F&lt;&gt;"",ROW(Teams!F:F)),4))</xm:f>
            <x14:dxf>
              <font>
                <color rgb="FFFF545C"/>
              </font>
            </x14:dxf>
          </x14:cfRule>
          <xm:sqref>V39</xm:sqref>
        </x14:conditionalFormatting>
        <x14:conditionalFormatting xmlns:xm="http://schemas.microsoft.com/office/excel/2006/main">
          <x14:cfRule type="expression" priority="11" id="{38421522-B66B-49E5-BA7E-67735F9FE4AB}">
            <xm:f>V42&gt;INDEX(Teams!L:L,LARGE(IF(Teams!L:L&lt;&gt;"",ROW(Teams!L:L)),4))</xm:f>
            <x14:dxf>
              <font>
                <color rgb="FF50E250"/>
              </font>
            </x14:dxf>
          </x14:cfRule>
          <x14:cfRule type="expression" priority="12" id="{5A83A305-8397-4C96-AA39-E4FE279241D9}">
            <xm:f>V42&lt;INDEX(Teams!L:L,LARGE(IF(Teams!L:L&lt;&gt;"",ROW(Teams!L:L)),4))</xm:f>
            <x14:dxf>
              <font>
                <color rgb="FFFF545C"/>
              </font>
            </x14:dxf>
          </x14:cfRule>
          <xm:sqref>V42</xm:sqref>
        </x14:conditionalFormatting>
        <x14:conditionalFormatting xmlns:xm="http://schemas.microsoft.com/office/excel/2006/main">
          <x14:cfRule type="expression" priority="13" id="{47716FA7-75DB-4165-AB52-6F8AD7618FD6}">
            <xm:f>V40&gt;INDEX(Teams!J:J,LARGE(IF(Teams!J:J&lt;&gt;"",ROW(Teams!J:J)),4))</xm:f>
            <x14:dxf>
              <font>
                <color rgb="FF50E250"/>
              </font>
            </x14:dxf>
          </x14:cfRule>
          <x14:cfRule type="expression" priority="14" id="{75FCEF9D-777F-48D3-8CD8-A64C9E178342}">
            <xm:f>V40&lt;INDEX(Teams!J:J,LARGE(IF(Teams!J:J&lt;&gt;"",ROW(Teams!J:J)),4))</xm:f>
            <x14:dxf>
              <font>
                <color rgb="FFFF545C"/>
              </font>
            </x14:dxf>
          </x14:cfRule>
          <xm:sqref>V40</xm:sqref>
        </x14:conditionalFormatting>
        <x14:conditionalFormatting xmlns:xm="http://schemas.microsoft.com/office/excel/2006/main">
          <x14:cfRule type="expression" priority="9" id="{42353C7A-4444-473B-A4D2-DF3B8FA6BAE5}">
            <xm:f>V43&gt;INDEX(Teams!N:N,LARGE(IF(Teams!N:N&lt;&gt;"",ROW(Teams!N:N)),4))</xm:f>
            <x14:dxf>
              <font>
                <color rgb="FF50E250"/>
              </font>
            </x14:dxf>
          </x14:cfRule>
          <x14:cfRule type="expression" priority="10" id="{9948FF79-AF7E-45AC-8060-92A885E84790}">
            <xm:f>V43&lt;INDEX(Teams!N:N,LARGE(IF(Teams!N:N&lt;&gt;"",ROW(Teams!N:N)),4))</xm:f>
            <x14:dxf>
              <font>
                <color rgb="FFFF545C"/>
              </font>
            </x14:dxf>
          </x14:cfRule>
          <xm:sqref>V43</xm:sqref>
        </x14:conditionalFormatting>
        <x14:conditionalFormatting xmlns:xm="http://schemas.microsoft.com/office/excel/2006/main">
          <x14:cfRule type="expression" priority="7" id="{2198A776-0FDA-4305-8874-8499D280CD69}">
            <xm:f>V45&gt;INDEX(Teams!P:P,LARGE(IF(Teams!P:P&lt;&gt;"",ROW(Teams!P:P)),4))</xm:f>
            <x14:dxf>
              <font>
                <color rgb="FF50E250"/>
              </font>
            </x14:dxf>
          </x14:cfRule>
          <x14:cfRule type="expression" priority="8" id="{0F394DFE-1CBE-4F9A-A4F4-A758CD980146}">
            <xm:f>V45&lt;INDEX(Teams!P:P,LARGE(IF(Teams!P:P&lt;&gt;"",ROW(Teams!P:P)),4))</xm:f>
            <x14:dxf>
              <font>
                <color rgb="FFFF545C"/>
              </font>
            </x14:dxf>
          </x14:cfRule>
          <xm:sqref>V45</xm:sqref>
        </x14:conditionalFormatting>
        <x14:conditionalFormatting xmlns:xm="http://schemas.microsoft.com/office/excel/2006/main">
          <x14:cfRule type="expression" priority="5" id="{5105EBAD-429A-45C6-829D-DAA8FE5DB1FB}">
            <xm:f>V46&gt;INDEX(Teams!R:R,LARGE(IF(Teams!R:R&lt;&gt;"",ROW(Teams!R:R)),4))</xm:f>
            <x14:dxf>
              <font>
                <color rgb="FF50E250"/>
              </font>
            </x14:dxf>
          </x14:cfRule>
          <x14:cfRule type="expression" priority="6" id="{6066E472-781C-4E84-AE2D-C5BDD93F4EB2}">
            <xm:f>V46&lt;INDEX(Teams!R:R,LARGE(IF(Teams!R:R&lt;&gt;"",ROW(Teams!R:R)),4))</xm:f>
            <x14:dxf>
              <font>
                <color rgb="FFFF545C"/>
              </font>
            </x14:dxf>
          </x14:cfRule>
          <xm:sqref>V46</xm:sqref>
        </x14:conditionalFormatting>
        <x14:conditionalFormatting xmlns:xm="http://schemas.microsoft.com/office/excel/2006/main">
          <x14:cfRule type="expression" priority="3" id="{D411433B-4BCD-4ACD-99C0-896EBC8B26ED}">
            <xm:f>V48&gt;INDEX(Teams!V:V,LARGE(IF(Teams!V:V&lt;&gt;"",ROW(Teams!V:V)),4))</xm:f>
            <x14:dxf>
              <font>
                <color rgb="FF50E250"/>
              </font>
            </x14:dxf>
          </x14:cfRule>
          <x14:cfRule type="expression" priority="4" id="{204CF7A9-D5D6-4786-8D5F-54DE1C329654}">
            <xm:f>V48&lt;INDEX(Teams!V:V,LARGE(IF(Teams!V:V&lt;&gt;"",ROW(Teams!V:V)),4))</xm:f>
            <x14:dxf>
              <font>
                <color rgb="FFFF545C"/>
              </font>
            </x14:dxf>
          </x14:cfRule>
          <xm:sqref>V48</xm:sqref>
        </x14:conditionalFormatting>
        <x14:conditionalFormatting xmlns:xm="http://schemas.microsoft.com/office/excel/2006/main">
          <x14:cfRule type="expression" priority="1" id="{484628E4-5738-4C80-974C-57D64F492A7C}">
            <xm:f>V49&gt;INDEX(Teams!T:T,LARGE(IF(Teams!T:T&lt;&gt;"",ROW(Teams!T:T)),4))</xm:f>
            <x14:dxf>
              <font>
                <color rgb="FF50E250"/>
              </font>
            </x14:dxf>
          </x14:cfRule>
          <x14:cfRule type="expression" priority="2" id="{71834BD5-5647-478F-9BEA-95220CFF0F61}">
            <xm:f>V49&lt;INDEX(Teams!T:T,LARGE(IF(Teams!T:T&lt;&gt;"",ROW(Teams!T:T)),4))</xm:f>
            <x14:dxf>
              <font>
                <color rgb="FFFF545C"/>
              </font>
            </x14:dxf>
          </x14:cfRule>
          <xm:sqref>V49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F734-F500-4872-88E8-CEFA3CCA2A8B}">
  <dimension ref="A1:W489"/>
  <sheetViews>
    <sheetView topLeftCell="A440" workbookViewId="0">
      <selection activeCell="K493" sqref="K493"/>
    </sheetView>
  </sheetViews>
  <sheetFormatPr defaultRowHeight="15" x14ac:dyDescent="0.25"/>
  <cols>
    <col min="1" max="1" width="9.140625" style="3" customWidth="1"/>
    <col min="2" max="2" width="9.140625" style="4" customWidth="1"/>
    <col min="3" max="3" width="9.140625" style="3" customWidth="1"/>
    <col min="4" max="4" width="9.140625" style="4" customWidth="1"/>
    <col min="5" max="5" width="9.140625" style="3" customWidth="1"/>
    <col min="6" max="6" width="9.140625" style="4" customWidth="1"/>
    <col min="7" max="7" width="9.140625" style="3" customWidth="1"/>
    <col min="8" max="8" width="9.140625" style="4" customWidth="1"/>
    <col min="9" max="9" width="9.140625" style="3" customWidth="1"/>
    <col min="10" max="10" width="9.140625" style="4" customWidth="1"/>
    <col min="11" max="11" width="9.140625" style="3" customWidth="1"/>
    <col min="12" max="12" width="9.140625" style="4" customWidth="1"/>
    <col min="13" max="13" width="9.140625" style="3" customWidth="1"/>
    <col min="14" max="14" width="9.140625" style="4" customWidth="1"/>
    <col min="15" max="15" width="9.140625" style="3" customWidth="1"/>
    <col min="16" max="16" width="9.140625" style="4" customWidth="1"/>
    <col min="17" max="17" width="9.140625" style="3"/>
    <col min="18" max="18" width="9.140625" style="4"/>
    <col min="19" max="19" width="9.140625" style="3"/>
    <col min="20" max="20" width="9.140625" style="4"/>
    <col min="21" max="21" width="9.140625" style="3"/>
    <col min="22" max="23" width="9.140625" style="4"/>
    <col min="24" max="16384" width="9.140625" style="3"/>
  </cols>
  <sheetData>
    <row r="1" spans="1:23" x14ac:dyDescent="0.25">
      <c r="A1" s="5" t="s">
        <v>2</v>
      </c>
    </row>
    <row r="2" spans="1:23" x14ac:dyDescent="0.25">
      <c r="A2" s="1" t="s">
        <v>22</v>
      </c>
      <c r="B2" s="2"/>
      <c r="C2" s="1" t="s">
        <v>24</v>
      </c>
      <c r="D2" s="2"/>
      <c r="E2" s="1" t="s">
        <v>25</v>
      </c>
      <c r="F2" s="3"/>
      <c r="G2" s="1" t="s">
        <v>23</v>
      </c>
      <c r="H2" s="2"/>
      <c r="I2" s="1" t="s">
        <v>26</v>
      </c>
      <c r="J2" s="2"/>
      <c r="K2" s="1" t="s">
        <v>27</v>
      </c>
      <c r="L2" s="2"/>
      <c r="M2" s="1" t="s">
        <v>28</v>
      </c>
      <c r="N2" s="2"/>
      <c r="O2" s="1" t="s">
        <v>29</v>
      </c>
      <c r="Q2" s="3" t="s">
        <v>30</v>
      </c>
      <c r="S2" s="3" t="s">
        <v>32</v>
      </c>
      <c r="U2" s="3" t="s">
        <v>31</v>
      </c>
    </row>
    <row r="3" spans="1:23" x14ac:dyDescent="0.25">
      <c r="A3" s="3" t="s">
        <v>3</v>
      </c>
      <c r="B3" s="4">
        <v>12.2</v>
      </c>
      <c r="C3" s="3" t="s">
        <v>5</v>
      </c>
      <c r="D3" s="4">
        <v>12.62</v>
      </c>
      <c r="E3" s="3" t="s">
        <v>4</v>
      </c>
      <c r="F3" s="4">
        <v>12.32</v>
      </c>
      <c r="G3" s="3" t="s">
        <v>6</v>
      </c>
      <c r="H3" s="4">
        <v>12.1</v>
      </c>
      <c r="I3" s="3" t="s">
        <v>7</v>
      </c>
      <c r="J3" s="4">
        <v>11.45</v>
      </c>
      <c r="K3" s="3" t="s">
        <v>8</v>
      </c>
      <c r="L3" s="4">
        <v>13.39</v>
      </c>
      <c r="M3" s="3" t="s">
        <v>9</v>
      </c>
      <c r="N3" s="4">
        <v>12.98</v>
      </c>
      <c r="O3" s="3" t="s">
        <v>19</v>
      </c>
      <c r="P3" s="4">
        <v>10.58</v>
      </c>
      <c r="Q3" s="3" t="s">
        <v>10</v>
      </c>
      <c r="R3" s="4">
        <v>12.23</v>
      </c>
      <c r="S3" s="3" t="s">
        <v>11</v>
      </c>
      <c r="T3" s="4">
        <v>12.04</v>
      </c>
      <c r="U3" s="3" t="s">
        <v>12</v>
      </c>
      <c r="V3" s="4">
        <v>12.48</v>
      </c>
      <c r="W3" s="4">
        <v>134.4</v>
      </c>
    </row>
    <row r="4" spans="1:23" x14ac:dyDescent="0.25">
      <c r="A4" s="3" t="s">
        <v>13</v>
      </c>
      <c r="B4" s="4">
        <v>11.62</v>
      </c>
      <c r="C4" s="3" t="s">
        <v>15</v>
      </c>
      <c r="D4" s="4">
        <v>11.76</v>
      </c>
      <c r="E4" s="3" t="s">
        <v>14</v>
      </c>
      <c r="F4" s="4">
        <v>9.68</v>
      </c>
      <c r="G4" s="3" t="s">
        <v>45</v>
      </c>
      <c r="H4" s="4">
        <v>10.55</v>
      </c>
      <c r="I4" s="3" t="s">
        <v>16</v>
      </c>
      <c r="J4" s="4">
        <v>10.6</v>
      </c>
      <c r="K4" s="3" t="s">
        <v>18</v>
      </c>
      <c r="L4" s="4">
        <v>11.89</v>
      </c>
      <c r="M4" s="3" t="s">
        <v>17</v>
      </c>
      <c r="N4" s="4">
        <v>11.64</v>
      </c>
      <c r="O4" s="3" t="s">
        <v>46</v>
      </c>
      <c r="P4" s="4">
        <v>9.74</v>
      </c>
      <c r="Q4" s="3" t="s">
        <v>20</v>
      </c>
      <c r="R4" s="4">
        <v>12.15</v>
      </c>
      <c r="S4" s="3" t="s">
        <v>21</v>
      </c>
      <c r="T4" s="4">
        <v>11.84</v>
      </c>
      <c r="U4" s="3" t="s">
        <v>47</v>
      </c>
      <c r="V4" s="4">
        <v>9.9700000000000006</v>
      </c>
      <c r="W4" s="4">
        <v>121.42</v>
      </c>
    </row>
    <row r="6" spans="1:23" x14ac:dyDescent="0.25">
      <c r="A6" s="5">
        <v>45139</v>
      </c>
    </row>
    <row r="7" spans="1:23" x14ac:dyDescent="0.25">
      <c r="A7" s="1" t="s">
        <v>22</v>
      </c>
      <c r="B7" s="2"/>
      <c r="C7" s="1" t="s">
        <v>24</v>
      </c>
      <c r="D7" s="2"/>
      <c r="E7" s="1" t="s">
        <v>25</v>
      </c>
      <c r="F7" s="3"/>
      <c r="G7" s="1" t="s">
        <v>23</v>
      </c>
      <c r="H7" s="2"/>
      <c r="I7" s="1" t="s">
        <v>26</v>
      </c>
      <c r="J7" s="2"/>
      <c r="K7" s="1" t="s">
        <v>27</v>
      </c>
      <c r="L7" s="2"/>
      <c r="M7" s="1" t="s">
        <v>28</v>
      </c>
      <c r="N7" s="2"/>
      <c r="O7" s="1" t="s">
        <v>29</v>
      </c>
      <c r="Q7" s="3" t="s">
        <v>30</v>
      </c>
      <c r="S7" s="3" t="s">
        <v>32</v>
      </c>
      <c r="U7" s="3" t="s">
        <v>31</v>
      </c>
    </row>
    <row r="8" spans="1:23" x14ac:dyDescent="0.25">
      <c r="A8" s="3" t="s">
        <v>3</v>
      </c>
      <c r="B8" s="4">
        <v>12.08</v>
      </c>
      <c r="C8" s="3" t="s">
        <v>5</v>
      </c>
      <c r="D8" s="4">
        <v>12.62</v>
      </c>
      <c r="E8" s="3" t="s">
        <v>4</v>
      </c>
      <c r="F8" s="4">
        <v>12.32</v>
      </c>
      <c r="G8" s="3" t="s">
        <v>6</v>
      </c>
      <c r="H8" s="4">
        <v>12.1</v>
      </c>
      <c r="I8" s="3" t="s">
        <v>7</v>
      </c>
      <c r="J8" s="4">
        <v>11.45</v>
      </c>
      <c r="K8" s="3" t="s">
        <v>8</v>
      </c>
      <c r="L8" s="4">
        <v>13.39</v>
      </c>
      <c r="M8" s="3" t="s">
        <v>9</v>
      </c>
      <c r="N8" s="4">
        <v>12.98</v>
      </c>
      <c r="O8" s="3" t="s">
        <v>19</v>
      </c>
      <c r="P8" s="4">
        <v>10.64</v>
      </c>
      <c r="Q8" s="3" t="s">
        <v>10</v>
      </c>
      <c r="R8" s="4">
        <v>12.23</v>
      </c>
      <c r="S8" s="3" t="s">
        <v>11</v>
      </c>
      <c r="T8" s="4">
        <v>12.04</v>
      </c>
      <c r="U8" s="3" t="s">
        <v>12</v>
      </c>
      <c r="V8" s="4">
        <v>12.48</v>
      </c>
      <c r="W8" s="4">
        <v>134.33000000000001</v>
      </c>
    </row>
    <row r="9" spans="1:23" x14ac:dyDescent="0.25">
      <c r="A9" s="3" t="s">
        <v>13</v>
      </c>
      <c r="B9" s="4">
        <v>11.62</v>
      </c>
      <c r="C9" s="3" t="s">
        <v>15</v>
      </c>
      <c r="D9" s="4">
        <v>11.76</v>
      </c>
      <c r="E9" s="3" t="s">
        <v>14</v>
      </c>
      <c r="F9" s="4">
        <v>9.68</v>
      </c>
      <c r="G9" s="3" t="s">
        <v>45</v>
      </c>
      <c r="H9" s="4">
        <v>10.55</v>
      </c>
      <c r="I9" s="3" t="s">
        <v>16</v>
      </c>
      <c r="J9" s="4">
        <v>10.6</v>
      </c>
      <c r="K9" s="3" t="s">
        <v>18</v>
      </c>
      <c r="L9" s="4">
        <v>11.89</v>
      </c>
      <c r="M9" s="3" t="s">
        <v>17</v>
      </c>
      <c r="N9" s="4">
        <v>11.64</v>
      </c>
      <c r="O9" s="3" t="s">
        <v>46</v>
      </c>
      <c r="P9" s="4">
        <v>9.74</v>
      </c>
      <c r="Q9" s="3" t="s">
        <v>20</v>
      </c>
      <c r="R9" s="4">
        <v>12.15</v>
      </c>
      <c r="S9" s="3" t="s">
        <v>21</v>
      </c>
      <c r="T9" s="4">
        <v>11.84</v>
      </c>
      <c r="U9" s="3" t="s">
        <v>47</v>
      </c>
      <c r="V9" s="4">
        <v>9.9700000000000006</v>
      </c>
      <c r="W9" s="4">
        <v>121.42</v>
      </c>
    </row>
    <row r="11" spans="1:23" x14ac:dyDescent="0.25">
      <c r="A11" s="97">
        <v>45170</v>
      </c>
    </row>
    <row r="12" spans="1:23" x14ac:dyDescent="0.25">
      <c r="A12" s="1" t="s">
        <v>22</v>
      </c>
      <c r="B12" s="2"/>
      <c r="C12" s="1" t="s">
        <v>24</v>
      </c>
      <c r="D12" s="2"/>
      <c r="E12" s="1" t="s">
        <v>25</v>
      </c>
      <c r="F12" s="3"/>
      <c r="G12" s="1" t="s">
        <v>23</v>
      </c>
      <c r="H12" s="2"/>
      <c r="I12" s="1" t="s">
        <v>26</v>
      </c>
      <c r="J12" s="2"/>
      <c r="K12" s="1" t="s">
        <v>27</v>
      </c>
      <c r="L12" s="2"/>
      <c r="M12" s="1" t="s">
        <v>28</v>
      </c>
      <c r="N12" s="2"/>
      <c r="O12" s="1" t="s">
        <v>29</v>
      </c>
      <c r="Q12" s="3" t="s">
        <v>30</v>
      </c>
      <c r="S12" s="3" t="s">
        <v>32</v>
      </c>
      <c r="U12" s="3" t="s">
        <v>31</v>
      </c>
    </row>
    <row r="13" spans="1:23" x14ac:dyDescent="0.25">
      <c r="A13" s="3" t="s">
        <v>3</v>
      </c>
      <c r="B13" s="4">
        <v>12.08</v>
      </c>
      <c r="C13" s="3" t="s">
        <v>5</v>
      </c>
      <c r="D13" s="4">
        <v>12.62</v>
      </c>
      <c r="E13" s="3" t="s">
        <v>4</v>
      </c>
      <c r="F13" s="4">
        <v>12.32</v>
      </c>
      <c r="G13" s="3" t="s">
        <v>6</v>
      </c>
      <c r="H13" s="4">
        <v>12.1</v>
      </c>
      <c r="I13" s="3" t="s">
        <v>53</v>
      </c>
      <c r="J13" s="4">
        <v>12.02</v>
      </c>
      <c r="K13" s="3" t="s">
        <v>8</v>
      </c>
      <c r="L13" s="4">
        <v>13.39</v>
      </c>
      <c r="M13" s="3" t="s">
        <v>9</v>
      </c>
      <c r="N13" s="4">
        <v>12.98</v>
      </c>
      <c r="O13" s="3" t="s">
        <v>54</v>
      </c>
      <c r="P13" s="4">
        <v>12.89</v>
      </c>
      <c r="Q13" s="3" t="s">
        <v>10</v>
      </c>
      <c r="R13" s="4">
        <v>12.23</v>
      </c>
      <c r="S13" s="3" t="s">
        <v>11</v>
      </c>
      <c r="T13" s="4">
        <v>12.04</v>
      </c>
      <c r="U13" s="3" t="s">
        <v>12</v>
      </c>
      <c r="V13" s="4">
        <v>12.44</v>
      </c>
      <c r="W13" s="4">
        <v>137.12</v>
      </c>
    </row>
    <row r="14" spans="1:23" x14ac:dyDescent="0.25">
      <c r="A14" s="3" t="s">
        <v>13</v>
      </c>
      <c r="B14" s="4">
        <v>11.62</v>
      </c>
      <c r="C14" s="3" t="s">
        <v>7</v>
      </c>
      <c r="D14" s="4">
        <v>11.91</v>
      </c>
      <c r="E14" s="3" t="s">
        <v>15</v>
      </c>
      <c r="F14" s="4">
        <v>11.76</v>
      </c>
      <c r="G14" s="3" t="s">
        <v>45</v>
      </c>
      <c r="H14" s="4">
        <v>10.55</v>
      </c>
      <c r="I14" s="3" t="s">
        <v>16</v>
      </c>
      <c r="J14" s="4">
        <v>10.6</v>
      </c>
      <c r="K14" s="3" t="s">
        <v>18</v>
      </c>
      <c r="L14" s="4">
        <v>11.89</v>
      </c>
      <c r="M14" s="3" t="s">
        <v>17</v>
      </c>
      <c r="N14" s="4">
        <v>11.79</v>
      </c>
      <c r="O14" s="3" t="s">
        <v>19</v>
      </c>
      <c r="P14" s="4">
        <v>10.64</v>
      </c>
      <c r="Q14" s="3" t="s">
        <v>20</v>
      </c>
      <c r="R14" s="4">
        <v>12.15</v>
      </c>
      <c r="S14" s="3" t="s">
        <v>21</v>
      </c>
      <c r="T14" s="4">
        <v>11.84</v>
      </c>
      <c r="U14" s="3" t="s">
        <v>47</v>
      </c>
      <c r="V14" s="4">
        <v>9.93</v>
      </c>
      <c r="W14" s="4">
        <v>124.66</v>
      </c>
    </row>
    <row r="16" spans="1:23" x14ac:dyDescent="0.25">
      <c r="A16" s="97">
        <v>45200</v>
      </c>
    </row>
    <row r="17" spans="1:23" x14ac:dyDescent="0.25">
      <c r="A17" s="1" t="s">
        <v>22</v>
      </c>
      <c r="B17" s="2"/>
      <c r="C17" s="1" t="s">
        <v>24</v>
      </c>
      <c r="D17" s="2"/>
      <c r="E17" s="1" t="s">
        <v>25</v>
      </c>
      <c r="F17" s="3"/>
      <c r="G17" s="1" t="s">
        <v>23</v>
      </c>
      <c r="H17" s="2"/>
      <c r="I17" s="1" t="s">
        <v>26</v>
      </c>
      <c r="J17" s="2"/>
      <c r="K17" s="1" t="s">
        <v>27</v>
      </c>
      <c r="L17" s="2"/>
      <c r="M17" s="1" t="s">
        <v>28</v>
      </c>
      <c r="N17" s="2"/>
      <c r="O17" s="1" t="s">
        <v>29</v>
      </c>
      <c r="Q17" s="3" t="s">
        <v>30</v>
      </c>
      <c r="S17" s="3" t="s">
        <v>32</v>
      </c>
      <c r="U17" s="3" t="s">
        <v>31</v>
      </c>
    </row>
    <row r="18" spans="1:23" x14ac:dyDescent="0.25">
      <c r="A18" s="3" t="s">
        <v>3</v>
      </c>
      <c r="B18" s="4">
        <v>12.08</v>
      </c>
      <c r="C18" s="3" t="s">
        <v>5</v>
      </c>
      <c r="D18" s="4">
        <v>12.62</v>
      </c>
      <c r="E18" s="3" t="s">
        <v>4</v>
      </c>
      <c r="F18" s="4">
        <v>12.32</v>
      </c>
      <c r="G18" s="3" t="s">
        <v>6</v>
      </c>
      <c r="H18" s="4">
        <v>12.1</v>
      </c>
      <c r="I18" s="3" t="s">
        <v>53</v>
      </c>
      <c r="J18" s="4">
        <v>12.02</v>
      </c>
      <c r="K18" s="3" t="s">
        <v>8</v>
      </c>
      <c r="L18" s="4">
        <v>13.39</v>
      </c>
      <c r="M18" s="3" t="s">
        <v>9</v>
      </c>
      <c r="N18" s="4">
        <v>12.98</v>
      </c>
      <c r="O18" s="3" t="s">
        <v>54</v>
      </c>
      <c r="P18" s="4">
        <v>12.89</v>
      </c>
      <c r="Q18" s="3" t="s">
        <v>10</v>
      </c>
      <c r="R18" s="4">
        <v>12.23</v>
      </c>
      <c r="S18" s="3" t="s">
        <v>12</v>
      </c>
      <c r="T18" s="4">
        <v>12.21</v>
      </c>
      <c r="U18" s="3" t="s">
        <v>11</v>
      </c>
      <c r="V18" s="4">
        <v>12.26</v>
      </c>
      <c r="W18" s="4">
        <v>137.1</v>
      </c>
    </row>
    <row r="19" spans="1:23" x14ac:dyDescent="0.25">
      <c r="A19" s="3" t="s">
        <v>13</v>
      </c>
      <c r="B19" s="4">
        <v>11.62</v>
      </c>
      <c r="C19" s="3" t="s">
        <v>7</v>
      </c>
      <c r="D19" s="4">
        <v>11.91</v>
      </c>
      <c r="E19" s="3" t="s">
        <v>15</v>
      </c>
      <c r="F19" s="4">
        <v>11.76</v>
      </c>
      <c r="G19" s="3" t="s">
        <v>45</v>
      </c>
      <c r="H19" s="4">
        <v>10.55</v>
      </c>
      <c r="I19" s="3" t="s">
        <v>16</v>
      </c>
      <c r="J19" s="4">
        <v>10.6</v>
      </c>
      <c r="K19" s="3" t="s">
        <v>18</v>
      </c>
      <c r="L19" s="4">
        <v>11.89</v>
      </c>
      <c r="M19" s="3" t="s">
        <v>17</v>
      </c>
      <c r="N19" s="4">
        <v>11.79</v>
      </c>
      <c r="O19" s="3" t="s">
        <v>19</v>
      </c>
      <c r="P19" s="4">
        <v>10.64</v>
      </c>
      <c r="Q19" s="3" t="s">
        <v>20</v>
      </c>
      <c r="R19" s="4">
        <v>12.15</v>
      </c>
      <c r="S19" s="3" t="s">
        <v>21</v>
      </c>
      <c r="T19" s="4">
        <v>11.84</v>
      </c>
      <c r="U19" s="3" t="s">
        <v>47</v>
      </c>
      <c r="V19" s="4">
        <v>9.93</v>
      </c>
      <c r="W19" s="4">
        <v>124.66</v>
      </c>
    </row>
    <row r="21" spans="1:23" x14ac:dyDescent="0.25">
      <c r="A21" s="5">
        <v>45231</v>
      </c>
    </row>
    <row r="22" spans="1:23" x14ac:dyDescent="0.25">
      <c r="A22" s="1" t="s">
        <v>22</v>
      </c>
      <c r="B22" s="2"/>
      <c r="C22" s="1" t="s">
        <v>24</v>
      </c>
      <c r="D22" s="2"/>
      <c r="E22" s="1" t="s">
        <v>25</v>
      </c>
      <c r="F22" s="3"/>
      <c r="G22" s="1" t="s">
        <v>23</v>
      </c>
      <c r="H22" s="2"/>
      <c r="I22" s="1" t="s">
        <v>26</v>
      </c>
      <c r="J22" s="2"/>
      <c r="K22" s="1" t="s">
        <v>27</v>
      </c>
      <c r="L22" s="2"/>
      <c r="M22" s="1" t="s">
        <v>28</v>
      </c>
      <c r="N22" s="2"/>
      <c r="O22" s="1" t="s">
        <v>29</v>
      </c>
      <c r="Q22" s="3" t="s">
        <v>30</v>
      </c>
      <c r="S22" s="3" t="s">
        <v>32</v>
      </c>
      <c r="U22" s="3" t="s">
        <v>31</v>
      </c>
    </row>
    <row r="23" spans="1:23" x14ac:dyDescent="0.25">
      <c r="A23" s="3" t="s">
        <v>3</v>
      </c>
      <c r="B23" s="4">
        <v>12.18</v>
      </c>
      <c r="C23" s="3" t="s">
        <v>5</v>
      </c>
      <c r="D23" s="4">
        <v>12.62</v>
      </c>
      <c r="E23" s="3" t="s">
        <v>4</v>
      </c>
      <c r="F23" s="4">
        <v>12.32</v>
      </c>
      <c r="G23" s="3" t="s">
        <v>6</v>
      </c>
      <c r="H23" s="4">
        <v>12.04</v>
      </c>
      <c r="I23" s="3" t="s">
        <v>53</v>
      </c>
      <c r="J23" s="4">
        <v>12.02</v>
      </c>
      <c r="K23" s="3" t="s">
        <v>8</v>
      </c>
      <c r="L23" s="4">
        <v>13.39</v>
      </c>
      <c r="M23" s="3" t="s">
        <v>9</v>
      </c>
      <c r="N23" s="4">
        <v>12.98</v>
      </c>
      <c r="O23" s="3" t="s">
        <v>54</v>
      </c>
      <c r="P23" s="4">
        <v>12.89</v>
      </c>
      <c r="Q23" s="3" t="s">
        <v>10</v>
      </c>
      <c r="R23" s="4">
        <v>12.23</v>
      </c>
      <c r="S23" s="3" t="s">
        <v>12</v>
      </c>
      <c r="T23" s="4">
        <v>12.15</v>
      </c>
      <c r="U23" s="3" t="s">
        <v>11</v>
      </c>
      <c r="V23" s="4">
        <v>12.3</v>
      </c>
      <c r="W23" s="4">
        <v>137.11000000000001</v>
      </c>
    </row>
    <row r="24" spans="1:23" x14ac:dyDescent="0.25">
      <c r="A24" s="3" t="s">
        <v>13</v>
      </c>
      <c r="B24" s="4">
        <v>11.62</v>
      </c>
      <c r="C24" s="3" t="s">
        <v>7</v>
      </c>
      <c r="D24" s="4">
        <v>11.91</v>
      </c>
      <c r="E24" s="3" t="s">
        <v>15</v>
      </c>
      <c r="F24" s="4">
        <v>11.76</v>
      </c>
      <c r="G24" s="3" t="s">
        <v>45</v>
      </c>
      <c r="H24" s="4">
        <v>10.55</v>
      </c>
      <c r="I24" s="3" t="s">
        <v>16</v>
      </c>
      <c r="J24" s="4">
        <v>10.6</v>
      </c>
      <c r="K24" s="3" t="s">
        <v>18</v>
      </c>
      <c r="L24" s="4">
        <v>11.89</v>
      </c>
      <c r="M24" s="3" t="s">
        <v>17</v>
      </c>
      <c r="N24" s="4">
        <v>11.79</v>
      </c>
      <c r="O24" s="3" t="s">
        <v>19</v>
      </c>
      <c r="P24" s="4">
        <v>10.58</v>
      </c>
      <c r="Q24" s="3" t="s">
        <v>20</v>
      </c>
      <c r="R24" s="4">
        <v>12.15</v>
      </c>
      <c r="S24" s="3" t="s">
        <v>21</v>
      </c>
      <c r="T24" s="4">
        <v>11.84</v>
      </c>
      <c r="U24" s="3" t="s">
        <v>47</v>
      </c>
      <c r="V24" s="4">
        <v>9.8800000000000008</v>
      </c>
      <c r="W24" s="4">
        <v>124.55</v>
      </c>
    </row>
    <row r="26" spans="1:23" x14ac:dyDescent="0.25">
      <c r="A26" s="97">
        <v>45261</v>
      </c>
    </row>
    <row r="27" spans="1:23" x14ac:dyDescent="0.25">
      <c r="A27" s="1" t="s">
        <v>22</v>
      </c>
      <c r="B27" s="2"/>
      <c r="C27" s="1" t="s">
        <v>24</v>
      </c>
      <c r="D27" s="2"/>
      <c r="E27" s="1" t="s">
        <v>25</v>
      </c>
      <c r="F27" s="3"/>
      <c r="G27" s="1" t="s">
        <v>23</v>
      </c>
      <c r="H27" s="2"/>
      <c r="I27" s="1" t="s">
        <v>26</v>
      </c>
      <c r="J27" s="2"/>
      <c r="K27" s="1" t="s">
        <v>27</v>
      </c>
      <c r="L27" s="2"/>
      <c r="M27" s="1" t="s">
        <v>28</v>
      </c>
      <c r="N27" s="2"/>
      <c r="O27" s="1" t="s">
        <v>29</v>
      </c>
      <c r="Q27" s="3" t="s">
        <v>30</v>
      </c>
      <c r="S27" s="3" t="s">
        <v>32</v>
      </c>
      <c r="U27" s="3" t="s">
        <v>31</v>
      </c>
    </row>
    <row r="28" spans="1:23" x14ac:dyDescent="0.25">
      <c r="A28" s="3" t="s">
        <v>3</v>
      </c>
      <c r="B28" s="4">
        <v>12.24</v>
      </c>
      <c r="C28" s="3" t="s">
        <v>5</v>
      </c>
      <c r="D28" s="4">
        <v>12.62</v>
      </c>
      <c r="E28" s="3" t="s">
        <v>4</v>
      </c>
      <c r="F28" s="4">
        <v>12.32</v>
      </c>
      <c r="G28" s="3" t="s">
        <v>6</v>
      </c>
      <c r="H28" s="4">
        <v>12.04</v>
      </c>
      <c r="I28" s="3" t="s">
        <v>53</v>
      </c>
      <c r="J28" s="4">
        <v>12.02</v>
      </c>
      <c r="K28" s="3" t="s">
        <v>8</v>
      </c>
      <c r="L28" s="4">
        <v>13.39</v>
      </c>
      <c r="M28" s="3" t="s">
        <v>9</v>
      </c>
      <c r="N28" s="4">
        <v>12.98</v>
      </c>
      <c r="O28" s="3" t="s">
        <v>54</v>
      </c>
      <c r="P28" s="4">
        <v>12.89</v>
      </c>
      <c r="Q28" s="3" t="s">
        <v>10</v>
      </c>
      <c r="R28" s="4">
        <v>12.23</v>
      </c>
      <c r="S28" s="3" t="s">
        <v>12</v>
      </c>
      <c r="T28" s="4">
        <v>12.15</v>
      </c>
      <c r="U28" s="3" t="s">
        <v>11</v>
      </c>
      <c r="V28" s="4">
        <v>12.3</v>
      </c>
      <c r="W28" s="4">
        <v>137.16999999999999</v>
      </c>
    </row>
    <row r="29" spans="1:23" x14ac:dyDescent="0.25">
      <c r="A29" s="3" t="s">
        <v>13</v>
      </c>
      <c r="B29" s="4">
        <v>11.62</v>
      </c>
      <c r="C29" s="3" t="s">
        <v>15</v>
      </c>
      <c r="D29" s="4">
        <v>11.76</v>
      </c>
      <c r="E29" s="3" t="s">
        <v>7</v>
      </c>
      <c r="F29" s="4">
        <v>11.91</v>
      </c>
      <c r="G29" s="3" t="s">
        <v>45</v>
      </c>
      <c r="H29" s="4">
        <v>10.55</v>
      </c>
      <c r="I29" s="3" t="s">
        <v>16</v>
      </c>
      <c r="J29" s="4">
        <v>10.6</v>
      </c>
      <c r="K29" s="3" t="s">
        <v>18</v>
      </c>
      <c r="L29" s="4">
        <v>11.89</v>
      </c>
      <c r="M29" s="3" t="s">
        <v>17</v>
      </c>
      <c r="N29" s="4">
        <v>11.79</v>
      </c>
      <c r="O29" s="3" t="s">
        <v>46</v>
      </c>
      <c r="P29" s="4">
        <v>10.1</v>
      </c>
      <c r="Q29" s="3" t="s">
        <v>20</v>
      </c>
      <c r="R29" s="4">
        <v>12.15</v>
      </c>
      <c r="S29" s="3" t="s">
        <v>19</v>
      </c>
      <c r="T29" s="4">
        <v>11.15</v>
      </c>
      <c r="U29" s="3" t="s">
        <v>21</v>
      </c>
      <c r="V29" s="4">
        <v>11.16</v>
      </c>
      <c r="W29" s="4">
        <v>124.66</v>
      </c>
    </row>
    <row r="31" spans="1:23" x14ac:dyDescent="0.25">
      <c r="A31" s="97">
        <v>45292</v>
      </c>
    </row>
    <row r="32" spans="1:23" x14ac:dyDescent="0.25">
      <c r="A32" s="1" t="s">
        <v>22</v>
      </c>
      <c r="B32" s="2"/>
      <c r="C32" s="1" t="s">
        <v>24</v>
      </c>
      <c r="D32" s="2"/>
      <c r="E32" s="1" t="s">
        <v>25</v>
      </c>
      <c r="F32" s="3"/>
      <c r="G32" s="1" t="s">
        <v>23</v>
      </c>
      <c r="H32" s="2"/>
      <c r="I32" s="1" t="s">
        <v>26</v>
      </c>
      <c r="J32" s="2"/>
      <c r="K32" s="1" t="s">
        <v>27</v>
      </c>
      <c r="L32" s="2"/>
      <c r="M32" s="1" t="s">
        <v>28</v>
      </c>
      <c r="N32" s="2"/>
      <c r="O32" s="1" t="s">
        <v>29</v>
      </c>
      <c r="Q32" s="3" t="s">
        <v>30</v>
      </c>
      <c r="S32" s="3" t="s">
        <v>32</v>
      </c>
      <c r="U32" s="3" t="s">
        <v>31</v>
      </c>
    </row>
    <row r="33" spans="1:23" x14ac:dyDescent="0.25">
      <c r="A33" s="3" t="s">
        <v>3</v>
      </c>
      <c r="B33" s="4">
        <v>12.55</v>
      </c>
      <c r="C33" s="3" t="s">
        <v>5</v>
      </c>
      <c r="D33" s="4">
        <v>12.62</v>
      </c>
      <c r="E33" s="3" t="s">
        <v>4</v>
      </c>
      <c r="F33" s="4">
        <v>12.32</v>
      </c>
      <c r="G33" s="3" t="s">
        <v>6</v>
      </c>
      <c r="H33" s="4">
        <v>12.04</v>
      </c>
      <c r="I33" s="3" t="s">
        <v>53</v>
      </c>
      <c r="J33" s="4">
        <v>12.02</v>
      </c>
      <c r="K33" s="3" t="s">
        <v>8</v>
      </c>
      <c r="L33" s="4">
        <v>13.39</v>
      </c>
      <c r="M33" s="3" t="s">
        <v>9</v>
      </c>
      <c r="N33" s="4">
        <v>12.98</v>
      </c>
      <c r="O33" s="3" t="s">
        <v>54</v>
      </c>
      <c r="P33" s="4">
        <v>12.89</v>
      </c>
      <c r="Q33" s="3" t="s">
        <v>10</v>
      </c>
      <c r="R33" s="4">
        <v>12.23</v>
      </c>
      <c r="S33" s="3" t="s">
        <v>55</v>
      </c>
      <c r="T33" s="4">
        <v>13</v>
      </c>
      <c r="U33" s="3" t="s">
        <v>12</v>
      </c>
      <c r="V33" s="4">
        <v>12.3</v>
      </c>
      <c r="W33" s="4">
        <v>138.33000000000001</v>
      </c>
    </row>
    <row r="34" spans="1:23" x14ac:dyDescent="0.25">
      <c r="A34" s="5" t="s">
        <v>13</v>
      </c>
      <c r="B34" s="4">
        <v>11.62</v>
      </c>
      <c r="C34" s="3" t="s">
        <v>7</v>
      </c>
      <c r="D34" s="4">
        <v>11.91</v>
      </c>
      <c r="E34" s="3" t="s">
        <v>15</v>
      </c>
      <c r="F34" s="4">
        <v>11.76</v>
      </c>
      <c r="G34" s="3" t="s">
        <v>45</v>
      </c>
      <c r="H34" s="4">
        <v>10.55</v>
      </c>
      <c r="I34" s="3" t="s">
        <v>16</v>
      </c>
      <c r="J34" s="4">
        <v>10.6</v>
      </c>
      <c r="K34" s="3" t="s">
        <v>18</v>
      </c>
      <c r="L34" s="4">
        <v>11.89</v>
      </c>
      <c r="M34" s="3" t="s">
        <v>17</v>
      </c>
      <c r="N34" s="4">
        <v>11.79</v>
      </c>
      <c r="O34" s="3" t="s">
        <v>19</v>
      </c>
      <c r="P34" s="4">
        <v>10.64</v>
      </c>
      <c r="Q34" s="3" t="s">
        <v>20</v>
      </c>
      <c r="R34" s="4">
        <v>12.15</v>
      </c>
      <c r="S34" s="3" t="s">
        <v>21</v>
      </c>
      <c r="T34" s="4">
        <v>11.84</v>
      </c>
      <c r="U34" s="3" t="s">
        <v>11</v>
      </c>
      <c r="V34" s="4">
        <v>12.3</v>
      </c>
      <c r="W34" s="4">
        <v>127.02</v>
      </c>
    </row>
    <row r="35" spans="1:23" x14ac:dyDescent="0.25">
      <c r="A35" s="1"/>
      <c r="B35" s="2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</row>
    <row r="36" spans="1:23" x14ac:dyDescent="0.25">
      <c r="A36" s="97">
        <v>45323</v>
      </c>
    </row>
    <row r="37" spans="1:23" x14ac:dyDescent="0.25">
      <c r="A37" s="1" t="s">
        <v>22</v>
      </c>
      <c r="B37" s="2"/>
      <c r="C37" s="1" t="s">
        <v>24</v>
      </c>
      <c r="D37" s="2"/>
      <c r="E37" s="1" t="s">
        <v>25</v>
      </c>
      <c r="F37" s="3"/>
      <c r="G37" s="1" t="s">
        <v>23</v>
      </c>
      <c r="H37" s="2"/>
      <c r="I37" s="1" t="s">
        <v>26</v>
      </c>
      <c r="J37" s="2"/>
      <c r="K37" s="1" t="s">
        <v>27</v>
      </c>
      <c r="L37" s="2"/>
      <c r="M37" s="1" t="s">
        <v>28</v>
      </c>
      <c r="N37" s="2"/>
      <c r="O37" s="1" t="s">
        <v>29</v>
      </c>
      <c r="Q37" s="3" t="s">
        <v>30</v>
      </c>
      <c r="S37" s="3" t="s">
        <v>32</v>
      </c>
      <c r="U37" s="3" t="s">
        <v>31</v>
      </c>
    </row>
    <row r="38" spans="1:23" x14ac:dyDescent="0.25">
      <c r="A38" s="3" t="s">
        <v>3</v>
      </c>
      <c r="B38" s="4">
        <v>12.55</v>
      </c>
      <c r="C38" s="3" t="s">
        <v>5</v>
      </c>
      <c r="D38" s="4">
        <v>12.62</v>
      </c>
      <c r="E38" s="3" t="s">
        <v>4</v>
      </c>
      <c r="F38" s="4">
        <v>12.32</v>
      </c>
      <c r="G38" s="3" t="s">
        <v>6</v>
      </c>
      <c r="H38" s="4">
        <v>12.04</v>
      </c>
      <c r="I38" s="3" t="s">
        <v>53</v>
      </c>
      <c r="J38" s="4">
        <v>12.02</v>
      </c>
      <c r="K38" s="3" t="s">
        <v>8</v>
      </c>
      <c r="L38" s="4">
        <v>13.39</v>
      </c>
      <c r="M38" s="3" t="s">
        <v>9</v>
      </c>
      <c r="N38" s="4">
        <v>12.92</v>
      </c>
      <c r="O38" s="3" t="s">
        <v>54</v>
      </c>
      <c r="P38" s="4">
        <v>12.89</v>
      </c>
      <c r="Q38" s="3" t="s">
        <v>56</v>
      </c>
      <c r="R38" s="4">
        <v>12.64</v>
      </c>
      <c r="S38" s="3" t="s">
        <v>55</v>
      </c>
      <c r="T38" s="4">
        <v>13</v>
      </c>
      <c r="U38" s="3" t="s">
        <v>11</v>
      </c>
      <c r="V38" s="4">
        <v>12.3</v>
      </c>
      <c r="W38" s="4">
        <v>138.68</v>
      </c>
    </row>
    <row r="39" spans="1:23" x14ac:dyDescent="0.25">
      <c r="A39" s="3" t="s">
        <v>13</v>
      </c>
      <c r="B39" s="4">
        <v>11.62</v>
      </c>
      <c r="C39" s="3" t="s">
        <v>7</v>
      </c>
      <c r="D39" s="4">
        <v>11.91</v>
      </c>
      <c r="E39" s="3" t="s">
        <v>15</v>
      </c>
      <c r="F39" s="4">
        <v>11.76</v>
      </c>
      <c r="G39" s="3" t="s">
        <v>45</v>
      </c>
      <c r="H39" s="4">
        <v>10.55</v>
      </c>
      <c r="I39" s="3" t="s">
        <v>16</v>
      </c>
      <c r="J39" s="4">
        <v>10.6</v>
      </c>
      <c r="K39" s="3" t="s">
        <v>18</v>
      </c>
      <c r="L39" s="4">
        <v>11.89</v>
      </c>
      <c r="M39" s="3" t="s">
        <v>17</v>
      </c>
      <c r="N39" s="4">
        <v>11.79</v>
      </c>
      <c r="O39" s="3" t="s">
        <v>19</v>
      </c>
      <c r="P39" s="4">
        <v>10.64</v>
      </c>
      <c r="Q39" s="3" t="s">
        <v>10</v>
      </c>
      <c r="R39" s="4">
        <v>12.23</v>
      </c>
      <c r="S39" s="3" t="s">
        <v>21</v>
      </c>
      <c r="T39" s="4">
        <v>11.84</v>
      </c>
      <c r="U39" s="3" t="s">
        <v>12</v>
      </c>
      <c r="V39" s="4">
        <v>12.26</v>
      </c>
      <c r="W39" s="4">
        <v>127.06</v>
      </c>
    </row>
    <row r="41" spans="1:23" x14ac:dyDescent="0.25">
      <c r="A41" s="97">
        <v>45352</v>
      </c>
    </row>
    <row r="42" spans="1:23" x14ac:dyDescent="0.25">
      <c r="A42" s="1" t="s">
        <v>22</v>
      </c>
      <c r="B42" s="2"/>
      <c r="C42" s="1" t="s">
        <v>24</v>
      </c>
      <c r="D42" s="2"/>
      <c r="E42" s="1" t="s">
        <v>25</v>
      </c>
      <c r="F42" s="3"/>
      <c r="G42" s="1" t="s">
        <v>23</v>
      </c>
      <c r="H42" s="2"/>
      <c r="I42" s="1" t="s">
        <v>26</v>
      </c>
      <c r="J42" s="2"/>
      <c r="K42" s="1" t="s">
        <v>27</v>
      </c>
      <c r="L42" s="2"/>
      <c r="M42" s="1" t="s">
        <v>28</v>
      </c>
      <c r="N42" s="2"/>
      <c r="O42" s="1" t="s">
        <v>29</v>
      </c>
      <c r="Q42" s="3" t="s">
        <v>30</v>
      </c>
      <c r="S42" s="3" t="s">
        <v>32</v>
      </c>
      <c r="U42" s="3" t="s">
        <v>31</v>
      </c>
    </row>
    <row r="43" spans="1:23" x14ac:dyDescent="0.25">
      <c r="A43" s="3" t="s">
        <v>3</v>
      </c>
      <c r="B43" s="4">
        <v>12.67</v>
      </c>
      <c r="C43" s="3" t="s">
        <v>5</v>
      </c>
      <c r="D43" s="4">
        <v>12.62</v>
      </c>
      <c r="E43" s="3" t="s">
        <v>4</v>
      </c>
      <c r="F43" s="4">
        <v>12.32</v>
      </c>
      <c r="G43" s="3" t="s">
        <v>6</v>
      </c>
      <c r="H43" s="4">
        <v>12.04</v>
      </c>
      <c r="I43" s="3" t="s">
        <v>53</v>
      </c>
      <c r="J43" s="4">
        <v>12.02</v>
      </c>
      <c r="K43" s="3" t="s">
        <v>8</v>
      </c>
      <c r="L43" s="4">
        <v>13.39</v>
      </c>
      <c r="M43" s="3" t="s">
        <v>9</v>
      </c>
      <c r="N43" s="4">
        <v>12.85</v>
      </c>
      <c r="O43" s="3" t="s">
        <v>54</v>
      </c>
      <c r="P43" s="4">
        <v>12.94</v>
      </c>
      <c r="Q43" s="3" t="s">
        <v>56</v>
      </c>
      <c r="R43" s="4">
        <v>12.64</v>
      </c>
      <c r="S43" s="3" t="s">
        <v>55</v>
      </c>
      <c r="T43" s="4">
        <v>13</v>
      </c>
      <c r="U43" s="3" t="s">
        <v>11</v>
      </c>
      <c r="V43" s="4">
        <v>12.3</v>
      </c>
      <c r="W43" s="4">
        <v>138.79</v>
      </c>
    </row>
    <row r="44" spans="1:23" x14ac:dyDescent="0.25">
      <c r="A44" s="3" t="s">
        <v>13</v>
      </c>
      <c r="B44" s="4">
        <v>11.62</v>
      </c>
      <c r="C44" s="3" t="s">
        <v>7</v>
      </c>
      <c r="D44" s="4">
        <v>11.91</v>
      </c>
      <c r="E44" s="3" t="s">
        <v>15</v>
      </c>
      <c r="F44" s="4">
        <v>11.76</v>
      </c>
      <c r="G44" s="3" t="s">
        <v>45</v>
      </c>
      <c r="H44" s="4">
        <v>10.55</v>
      </c>
      <c r="I44" s="3" t="s">
        <v>16</v>
      </c>
      <c r="J44" s="4">
        <v>10.6</v>
      </c>
      <c r="K44" s="3" t="s">
        <v>18</v>
      </c>
      <c r="L44" s="4">
        <v>11.89</v>
      </c>
      <c r="M44" s="3" t="s">
        <v>17</v>
      </c>
      <c r="N44" s="4">
        <v>11.85</v>
      </c>
      <c r="O44" s="3" t="s">
        <v>19</v>
      </c>
      <c r="P44" s="4">
        <v>10.64</v>
      </c>
      <c r="Q44" s="3" t="s">
        <v>10</v>
      </c>
      <c r="R44" s="4">
        <v>12.23</v>
      </c>
      <c r="S44" s="3" t="s">
        <v>21</v>
      </c>
      <c r="T44" s="4">
        <v>11.84</v>
      </c>
      <c r="U44" s="3" t="s">
        <v>12</v>
      </c>
      <c r="V44" s="4">
        <v>12.15</v>
      </c>
      <c r="W44" s="4">
        <v>127.03</v>
      </c>
    </row>
    <row r="46" spans="1:23" x14ac:dyDescent="0.25">
      <c r="A46" s="97">
        <v>45383</v>
      </c>
    </row>
    <row r="47" spans="1:23" x14ac:dyDescent="0.25">
      <c r="A47" s="1" t="s">
        <v>22</v>
      </c>
      <c r="B47" s="2"/>
      <c r="C47" s="1" t="s">
        <v>24</v>
      </c>
      <c r="D47" s="2"/>
      <c r="E47" s="1" t="s">
        <v>25</v>
      </c>
      <c r="F47" s="3"/>
      <c r="G47" s="1" t="s">
        <v>23</v>
      </c>
      <c r="H47" s="2"/>
      <c r="I47" s="1" t="s">
        <v>26</v>
      </c>
      <c r="J47" s="2"/>
      <c r="K47" s="1" t="s">
        <v>27</v>
      </c>
      <c r="L47" s="2"/>
      <c r="M47" s="1" t="s">
        <v>28</v>
      </c>
      <c r="N47" s="2"/>
      <c r="O47" s="1" t="s">
        <v>29</v>
      </c>
      <c r="Q47" s="3" t="s">
        <v>30</v>
      </c>
      <c r="S47" s="3" t="s">
        <v>32</v>
      </c>
      <c r="U47" s="3" t="s">
        <v>31</v>
      </c>
    </row>
    <row r="48" spans="1:23" x14ac:dyDescent="0.25">
      <c r="A48" s="1" t="s">
        <v>3</v>
      </c>
      <c r="B48" s="2">
        <v>12.67</v>
      </c>
      <c r="C48" s="1" t="s">
        <v>5</v>
      </c>
      <c r="D48" s="2">
        <v>12.62</v>
      </c>
      <c r="E48" s="1" t="s">
        <v>4</v>
      </c>
      <c r="F48" s="2">
        <v>12.32</v>
      </c>
      <c r="G48" s="1" t="s">
        <v>6</v>
      </c>
      <c r="H48" s="2">
        <v>12.04</v>
      </c>
      <c r="I48" s="1" t="s">
        <v>53</v>
      </c>
      <c r="J48" s="2">
        <v>12.02</v>
      </c>
      <c r="K48" s="1" t="s">
        <v>8</v>
      </c>
      <c r="L48" s="2">
        <v>13.39</v>
      </c>
      <c r="M48" s="1" t="s">
        <v>9</v>
      </c>
      <c r="N48" s="2">
        <v>12.85</v>
      </c>
      <c r="O48" s="1" t="s">
        <v>54</v>
      </c>
      <c r="P48" s="4">
        <v>12.94</v>
      </c>
      <c r="Q48" s="3" t="s">
        <v>56</v>
      </c>
      <c r="R48" s="4">
        <v>12.64</v>
      </c>
      <c r="S48" s="3" t="s">
        <v>55</v>
      </c>
      <c r="T48" s="4">
        <v>13</v>
      </c>
      <c r="U48" s="3" t="s">
        <v>11</v>
      </c>
      <c r="V48" s="4">
        <v>12.3</v>
      </c>
      <c r="W48" s="4">
        <v>138.79</v>
      </c>
    </row>
    <row r="49" spans="1:23" x14ac:dyDescent="0.25">
      <c r="A49" s="3" t="s">
        <v>13</v>
      </c>
      <c r="B49" s="4">
        <v>11.62</v>
      </c>
      <c r="C49" s="3" t="s">
        <v>7</v>
      </c>
      <c r="D49" s="4">
        <v>11.91</v>
      </c>
      <c r="E49" s="3" t="s">
        <v>15</v>
      </c>
      <c r="F49" s="4">
        <v>11.76</v>
      </c>
      <c r="G49" s="3" t="s">
        <v>45</v>
      </c>
      <c r="H49" s="4">
        <v>10.55</v>
      </c>
      <c r="I49" s="3" t="s">
        <v>16</v>
      </c>
      <c r="J49" s="4">
        <v>10.6</v>
      </c>
      <c r="K49" s="3" t="s">
        <v>18</v>
      </c>
      <c r="L49" s="4">
        <v>11.89</v>
      </c>
      <c r="M49" s="3" t="s">
        <v>17</v>
      </c>
      <c r="N49" s="4">
        <v>11.85</v>
      </c>
      <c r="O49" s="3" t="s">
        <v>19</v>
      </c>
      <c r="P49" s="4">
        <v>10.64</v>
      </c>
      <c r="Q49" s="3" t="s">
        <v>10</v>
      </c>
      <c r="R49" s="4">
        <v>12.23</v>
      </c>
      <c r="S49" s="3" t="s">
        <v>21</v>
      </c>
      <c r="T49" s="4">
        <v>11.84</v>
      </c>
      <c r="U49" s="3" t="s">
        <v>12</v>
      </c>
      <c r="V49" s="4">
        <v>12.1</v>
      </c>
      <c r="W49" s="4">
        <v>126.98</v>
      </c>
    </row>
    <row r="51" spans="1:23" x14ac:dyDescent="0.25">
      <c r="A51" s="97">
        <v>45413</v>
      </c>
    </row>
    <row r="52" spans="1:23" x14ac:dyDescent="0.25">
      <c r="A52" s="1" t="s">
        <v>22</v>
      </c>
      <c r="B52" s="2"/>
      <c r="C52" s="1" t="s">
        <v>24</v>
      </c>
      <c r="D52" s="2"/>
      <c r="E52" s="1" t="s">
        <v>25</v>
      </c>
      <c r="F52" s="3"/>
      <c r="G52" s="1" t="s">
        <v>23</v>
      </c>
      <c r="H52" s="2"/>
      <c r="I52" s="1" t="s">
        <v>26</v>
      </c>
      <c r="J52" s="2"/>
      <c r="K52" s="1" t="s">
        <v>27</v>
      </c>
      <c r="L52" s="2"/>
      <c r="M52" s="1" t="s">
        <v>28</v>
      </c>
      <c r="N52" s="2"/>
      <c r="O52" s="1" t="s">
        <v>29</v>
      </c>
      <c r="Q52" s="3" t="s">
        <v>30</v>
      </c>
      <c r="S52" s="3" t="s">
        <v>32</v>
      </c>
      <c r="U52" s="3" t="s">
        <v>31</v>
      </c>
    </row>
    <row r="53" spans="1:23" x14ac:dyDescent="0.25">
      <c r="A53" s="3" t="s">
        <v>3</v>
      </c>
      <c r="B53" s="4">
        <v>12.67</v>
      </c>
      <c r="C53" s="3" t="s">
        <v>5</v>
      </c>
      <c r="D53" s="4">
        <v>12.62</v>
      </c>
      <c r="E53" s="3" t="s">
        <v>4</v>
      </c>
      <c r="F53" s="4">
        <v>12.32</v>
      </c>
      <c r="G53" s="3" t="s">
        <v>6</v>
      </c>
      <c r="H53" s="4">
        <v>12.04</v>
      </c>
      <c r="I53" s="3" t="s">
        <v>53</v>
      </c>
      <c r="J53" s="4">
        <v>12.02</v>
      </c>
      <c r="K53" s="3" t="s">
        <v>8</v>
      </c>
      <c r="L53" s="4">
        <v>13.39</v>
      </c>
      <c r="M53" s="3" t="s">
        <v>9</v>
      </c>
      <c r="N53" s="4">
        <v>12.85</v>
      </c>
      <c r="O53" s="3" t="s">
        <v>54</v>
      </c>
      <c r="P53" s="4">
        <v>13.01</v>
      </c>
      <c r="Q53" s="3" t="s">
        <v>56</v>
      </c>
      <c r="R53" s="4">
        <v>12.64</v>
      </c>
      <c r="S53" s="3" t="s">
        <v>55</v>
      </c>
      <c r="T53" s="4">
        <v>13</v>
      </c>
      <c r="U53" s="3" t="s">
        <v>11</v>
      </c>
      <c r="V53" s="4">
        <v>12.3</v>
      </c>
      <c r="W53" s="4">
        <v>138.86000000000001</v>
      </c>
    </row>
    <row r="54" spans="1:23" x14ac:dyDescent="0.25">
      <c r="A54" s="3" t="s">
        <v>13</v>
      </c>
      <c r="B54" s="4">
        <v>11.62</v>
      </c>
      <c r="C54" s="3" t="s">
        <v>7</v>
      </c>
      <c r="D54" s="4">
        <v>11.91</v>
      </c>
      <c r="E54" s="3" t="s">
        <v>15</v>
      </c>
      <c r="F54" s="4">
        <v>11.76</v>
      </c>
      <c r="G54" s="3" t="s">
        <v>45</v>
      </c>
      <c r="H54" s="4">
        <v>10.55</v>
      </c>
      <c r="I54" s="3" t="s">
        <v>16</v>
      </c>
      <c r="J54" s="4">
        <v>10.6</v>
      </c>
      <c r="K54" s="3" t="s">
        <v>18</v>
      </c>
      <c r="L54" s="4">
        <v>11.89</v>
      </c>
      <c r="M54" s="3" t="s">
        <v>17</v>
      </c>
      <c r="N54" s="4">
        <v>11.85</v>
      </c>
      <c r="O54" s="3" t="s">
        <v>57</v>
      </c>
      <c r="P54" s="4">
        <v>11.25</v>
      </c>
      <c r="Q54" s="3" t="s">
        <v>10</v>
      </c>
      <c r="R54" s="4">
        <v>12.23</v>
      </c>
      <c r="S54" s="3" t="s">
        <v>21</v>
      </c>
      <c r="T54" s="4">
        <v>11.84</v>
      </c>
      <c r="U54" s="3" t="s">
        <v>12</v>
      </c>
      <c r="V54" s="4">
        <v>12.1</v>
      </c>
      <c r="W54" s="4">
        <v>127.59</v>
      </c>
    </row>
    <row r="56" spans="1:23" x14ac:dyDescent="0.25">
      <c r="A56" s="97">
        <v>45444</v>
      </c>
    </row>
    <row r="57" spans="1:23" x14ac:dyDescent="0.25">
      <c r="A57" s="1" t="s">
        <v>22</v>
      </c>
      <c r="B57" s="2"/>
      <c r="C57" s="1" t="s">
        <v>24</v>
      </c>
      <c r="D57" s="2"/>
      <c r="E57" s="1" t="s">
        <v>25</v>
      </c>
      <c r="F57" s="3"/>
      <c r="G57" s="1" t="s">
        <v>23</v>
      </c>
      <c r="H57" s="2"/>
      <c r="I57" s="1" t="s">
        <v>26</v>
      </c>
      <c r="J57" s="2"/>
      <c r="K57" s="1" t="s">
        <v>27</v>
      </c>
      <c r="L57" s="2"/>
      <c r="M57" s="1" t="s">
        <v>28</v>
      </c>
      <c r="N57" s="2"/>
      <c r="O57" s="1" t="s">
        <v>29</v>
      </c>
      <c r="Q57" s="3" t="s">
        <v>30</v>
      </c>
      <c r="S57" s="3" t="s">
        <v>32</v>
      </c>
      <c r="U57" s="3" t="s">
        <v>31</v>
      </c>
    </row>
    <row r="58" spans="1:23" x14ac:dyDescent="0.25">
      <c r="A58" s="3" t="s">
        <v>3</v>
      </c>
      <c r="B58" s="4">
        <v>12.79</v>
      </c>
      <c r="C58" s="3" t="s">
        <v>5</v>
      </c>
      <c r="D58" s="4">
        <v>12.62</v>
      </c>
      <c r="E58" s="3" t="s">
        <v>4</v>
      </c>
      <c r="F58" s="4">
        <v>12.32</v>
      </c>
      <c r="G58" s="3" t="s">
        <v>245</v>
      </c>
      <c r="H58" s="4">
        <v>12.3</v>
      </c>
      <c r="I58" s="3" t="s">
        <v>53</v>
      </c>
      <c r="J58" s="4">
        <v>12.02</v>
      </c>
      <c r="K58" s="3" t="s">
        <v>8</v>
      </c>
      <c r="L58" s="4">
        <v>13.39</v>
      </c>
      <c r="M58" s="3" t="s">
        <v>9</v>
      </c>
      <c r="N58" s="4">
        <v>12.85</v>
      </c>
      <c r="O58" s="3" t="s">
        <v>54</v>
      </c>
      <c r="P58" s="4">
        <v>13.01</v>
      </c>
      <c r="Q58" s="3" t="s">
        <v>56</v>
      </c>
      <c r="R58" s="4">
        <v>12.72</v>
      </c>
      <c r="S58" s="3" t="s">
        <v>55</v>
      </c>
      <c r="T58" s="4">
        <v>13</v>
      </c>
      <c r="U58" s="3" t="s">
        <v>11</v>
      </c>
      <c r="V58" s="4">
        <v>12.3</v>
      </c>
      <c r="W58" s="4">
        <v>139.32</v>
      </c>
    </row>
    <row r="59" spans="1:23" x14ac:dyDescent="0.25">
      <c r="A59" s="3" t="s">
        <v>13</v>
      </c>
      <c r="B59" s="4">
        <v>11.62</v>
      </c>
      <c r="C59" s="3" t="s">
        <v>7</v>
      </c>
      <c r="D59" s="4">
        <v>11.91</v>
      </c>
      <c r="E59" s="3" t="s">
        <v>15</v>
      </c>
      <c r="F59" s="4">
        <v>11.76</v>
      </c>
      <c r="G59" s="3" t="s">
        <v>6</v>
      </c>
      <c r="H59" s="4">
        <v>12.04</v>
      </c>
      <c r="I59" s="3" t="s">
        <v>16</v>
      </c>
      <c r="J59" s="4">
        <v>10.6</v>
      </c>
      <c r="K59" s="3" t="s">
        <v>18</v>
      </c>
      <c r="L59" s="4">
        <v>11.89</v>
      </c>
      <c r="M59" s="3" t="s">
        <v>17</v>
      </c>
      <c r="N59" s="4">
        <v>11.85</v>
      </c>
      <c r="O59" s="3" t="s">
        <v>57</v>
      </c>
      <c r="P59" s="4">
        <v>11.43</v>
      </c>
      <c r="Q59" s="3" t="s">
        <v>10</v>
      </c>
      <c r="R59" s="4">
        <v>12.23</v>
      </c>
      <c r="S59" s="3" t="s">
        <v>21</v>
      </c>
      <c r="T59" s="4">
        <v>11.84</v>
      </c>
      <c r="U59" s="3" t="s">
        <v>12</v>
      </c>
      <c r="V59" s="4">
        <v>12.05</v>
      </c>
      <c r="W59" s="4">
        <v>129.21</v>
      </c>
    </row>
    <row r="60" spans="1:23" x14ac:dyDescent="0.25">
      <c r="A60" s="5"/>
    </row>
    <row r="61" spans="1:23" x14ac:dyDescent="0.25">
      <c r="A61" s="143">
        <v>45474</v>
      </c>
      <c r="B61" s="2"/>
      <c r="C61" s="1"/>
      <c r="D61" s="2"/>
      <c r="E61" s="1"/>
      <c r="F61" s="2"/>
      <c r="G61" s="1"/>
      <c r="H61" s="2"/>
      <c r="I61" s="1"/>
      <c r="J61" s="2"/>
      <c r="K61" s="1"/>
      <c r="L61" s="2"/>
      <c r="M61" s="1"/>
      <c r="N61" s="2"/>
      <c r="O61" s="1"/>
    </row>
    <row r="62" spans="1:23" x14ac:dyDescent="0.25">
      <c r="A62" s="1" t="s">
        <v>22</v>
      </c>
      <c r="B62" s="2"/>
      <c r="C62" s="1" t="s">
        <v>24</v>
      </c>
      <c r="D62" s="2"/>
      <c r="E62" s="1" t="s">
        <v>25</v>
      </c>
      <c r="F62" s="3"/>
      <c r="G62" s="1" t="s">
        <v>23</v>
      </c>
      <c r="H62" s="2"/>
      <c r="I62" s="1" t="s">
        <v>26</v>
      </c>
      <c r="J62" s="2"/>
      <c r="K62" s="1" t="s">
        <v>27</v>
      </c>
      <c r="L62" s="2"/>
      <c r="M62" s="1" t="s">
        <v>28</v>
      </c>
      <c r="N62" s="2"/>
      <c r="O62" s="1" t="s">
        <v>29</v>
      </c>
      <c r="Q62" s="3" t="s">
        <v>30</v>
      </c>
      <c r="S62" s="3" t="s">
        <v>32</v>
      </c>
      <c r="U62" s="3" t="s">
        <v>31</v>
      </c>
    </row>
    <row r="63" spans="1:23" x14ac:dyDescent="0.25">
      <c r="A63" s="3" t="s">
        <v>3</v>
      </c>
      <c r="B63" s="4">
        <v>12.5</v>
      </c>
      <c r="C63" s="3" t="s">
        <v>5</v>
      </c>
      <c r="D63" s="4">
        <v>12.62</v>
      </c>
      <c r="E63" s="3" t="s">
        <v>4</v>
      </c>
      <c r="F63" s="4">
        <v>12.32</v>
      </c>
      <c r="G63" s="3" t="s">
        <v>245</v>
      </c>
      <c r="H63" s="4">
        <v>12.3</v>
      </c>
      <c r="I63" s="3" t="s">
        <v>7</v>
      </c>
      <c r="J63" s="4">
        <v>11.45</v>
      </c>
      <c r="K63" s="3" t="s">
        <v>8</v>
      </c>
      <c r="L63" s="4">
        <v>13.39</v>
      </c>
      <c r="M63" s="3" t="s">
        <v>9</v>
      </c>
      <c r="N63" s="4">
        <v>12.79</v>
      </c>
      <c r="O63" s="3" t="s">
        <v>57</v>
      </c>
      <c r="P63" s="4">
        <v>11.43</v>
      </c>
      <c r="Q63" s="3" t="s">
        <v>56</v>
      </c>
      <c r="R63" s="4">
        <v>12.72</v>
      </c>
      <c r="S63" s="3" t="s">
        <v>55</v>
      </c>
      <c r="T63" s="4">
        <v>13</v>
      </c>
      <c r="U63" s="3" t="s">
        <v>11</v>
      </c>
      <c r="V63" s="4">
        <v>12.3</v>
      </c>
      <c r="W63" s="4">
        <v>136.81</v>
      </c>
    </row>
    <row r="64" spans="1:23" x14ac:dyDescent="0.25">
      <c r="A64" s="3" t="s">
        <v>142</v>
      </c>
      <c r="B64" s="4">
        <v>9.73</v>
      </c>
      <c r="C64" s="3" t="s">
        <v>15</v>
      </c>
      <c r="D64" s="4">
        <v>11.76</v>
      </c>
      <c r="E64" s="3" t="s">
        <v>129</v>
      </c>
      <c r="F64" s="4">
        <v>9.74</v>
      </c>
      <c r="G64" s="3" t="s">
        <v>6</v>
      </c>
      <c r="H64" s="4">
        <v>11.99</v>
      </c>
      <c r="I64" s="3" t="s">
        <v>16</v>
      </c>
      <c r="J64" s="4">
        <v>10.6</v>
      </c>
      <c r="K64" s="3" t="s">
        <v>18</v>
      </c>
      <c r="L64" s="4">
        <v>11.89</v>
      </c>
      <c r="M64" s="3" t="s">
        <v>17</v>
      </c>
      <c r="N64" s="4">
        <v>11.85</v>
      </c>
      <c r="O64" s="3" t="s">
        <v>246</v>
      </c>
      <c r="P64" s="4">
        <v>11.18</v>
      </c>
      <c r="Q64" s="3" t="s">
        <v>10</v>
      </c>
      <c r="R64" s="4">
        <v>12.23</v>
      </c>
      <c r="S64" s="3" t="s">
        <v>21</v>
      </c>
      <c r="T64" s="4">
        <v>11.84</v>
      </c>
      <c r="U64" s="3" t="s">
        <v>12</v>
      </c>
      <c r="V64" s="4">
        <v>12.01</v>
      </c>
      <c r="W64" s="4">
        <v>124.8</v>
      </c>
    </row>
    <row r="66" spans="1:23" x14ac:dyDescent="0.25">
      <c r="A66" s="97">
        <v>45505</v>
      </c>
    </row>
    <row r="67" spans="1:23" x14ac:dyDescent="0.25">
      <c r="A67" s="1" t="s">
        <v>22</v>
      </c>
      <c r="B67" s="2"/>
      <c r="C67" s="1" t="s">
        <v>24</v>
      </c>
      <c r="D67" s="2"/>
      <c r="E67" s="1" t="s">
        <v>25</v>
      </c>
      <c r="F67" s="3"/>
      <c r="G67" s="1" t="s">
        <v>23</v>
      </c>
      <c r="H67" s="2"/>
      <c r="I67" s="1" t="s">
        <v>26</v>
      </c>
      <c r="J67" s="2"/>
      <c r="K67" s="1" t="s">
        <v>27</v>
      </c>
      <c r="L67" s="2"/>
      <c r="M67" s="1" t="s">
        <v>28</v>
      </c>
      <c r="N67" s="2"/>
      <c r="O67" s="1" t="s">
        <v>29</v>
      </c>
      <c r="Q67" s="3" t="s">
        <v>30</v>
      </c>
      <c r="S67" s="3" t="s">
        <v>32</v>
      </c>
      <c r="U67" s="3" t="s">
        <v>31</v>
      </c>
    </row>
    <row r="68" spans="1:23" x14ac:dyDescent="0.25">
      <c r="A68" s="3" t="s">
        <v>3</v>
      </c>
      <c r="B68" s="4">
        <v>12.79</v>
      </c>
      <c r="C68" s="3" t="s">
        <v>5</v>
      </c>
      <c r="D68" s="4">
        <v>12.62</v>
      </c>
      <c r="E68" s="3" t="s">
        <v>4</v>
      </c>
      <c r="F68" s="4">
        <v>12.32</v>
      </c>
      <c r="G68" s="3" t="s">
        <v>245</v>
      </c>
      <c r="H68" s="4">
        <v>12.3</v>
      </c>
      <c r="I68" s="3" t="s">
        <v>7</v>
      </c>
      <c r="J68" s="4">
        <v>11.45</v>
      </c>
      <c r="K68" s="3" t="s">
        <v>8</v>
      </c>
      <c r="L68" s="4">
        <v>13.39</v>
      </c>
      <c r="M68" s="3" t="s">
        <v>9</v>
      </c>
      <c r="N68" s="4">
        <v>12.79</v>
      </c>
      <c r="O68" s="3" t="s">
        <v>54</v>
      </c>
      <c r="P68" s="4">
        <v>12.82</v>
      </c>
      <c r="Q68" s="3" t="s">
        <v>56</v>
      </c>
      <c r="R68" s="4">
        <v>12.72</v>
      </c>
      <c r="S68" s="3" t="s">
        <v>55</v>
      </c>
      <c r="T68" s="4">
        <v>13</v>
      </c>
      <c r="U68" s="3" t="s">
        <v>11</v>
      </c>
      <c r="V68" s="4">
        <v>12.3</v>
      </c>
      <c r="W68" s="4">
        <v>138.49</v>
      </c>
    </row>
    <row r="69" spans="1:23" x14ac:dyDescent="0.25">
      <c r="A69" s="3" t="s">
        <v>142</v>
      </c>
      <c r="B69" s="4">
        <v>9.73</v>
      </c>
      <c r="C69" s="3" t="s">
        <v>15</v>
      </c>
      <c r="D69" s="4">
        <v>11.76</v>
      </c>
      <c r="E69" s="3" t="s">
        <v>129</v>
      </c>
      <c r="F69" s="4">
        <v>9.74</v>
      </c>
      <c r="G69" s="3" t="s">
        <v>6</v>
      </c>
      <c r="H69" s="4">
        <v>11.99</v>
      </c>
      <c r="I69" s="3" t="s">
        <v>16</v>
      </c>
      <c r="J69" s="4">
        <v>10.6</v>
      </c>
      <c r="K69" s="3" t="s">
        <v>247</v>
      </c>
      <c r="L69" s="4">
        <v>12.59</v>
      </c>
      <c r="M69" s="3" t="s">
        <v>18</v>
      </c>
      <c r="N69" s="4">
        <v>11.89</v>
      </c>
      <c r="O69" s="3" t="s">
        <v>57</v>
      </c>
      <c r="P69" s="4">
        <v>11.43</v>
      </c>
      <c r="Q69" s="3" t="s">
        <v>10</v>
      </c>
      <c r="R69" s="4">
        <v>12.23</v>
      </c>
      <c r="S69" s="3" t="s">
        <v>21</v>
      </c>
      <c r="T69" s="4">
        <v>11.84</v>
      </c>
      <c r="U69" s="3" t="s">
        <v>12</v>
      </c>
      <c r="V69" s="4">
        <v>12.01</v>
      </c>
      <c r="W69" s="4">
        <v>125.79</v>
      </c>
    </row>
    <row r="71" spans="1:23" x14ac:dyDescent="0.25">
      <c r="A71" s="97">
        <v>45536</v>
      </c>
    </row>
    <row r="72" spans="1:23" x14ac:dyDescent="0.25">
      <c r="A72" s="1" t="s">
        <v>22</v>
      </c>
      <c r="B72" s="2"/>
      <c r="C72" s="1" t="s">
        <v>24</v>
      </c>
      <c r="D72" s="2"/>
      <c r="E72" s="1" t="s">
        <v>25</v>
      </c>
      <c r="F72" s="3"/>
      <c r="G72" s="1" t="s">
        <v>23</v>
      </c>
      <c r="H72" s="2"/>
      <c r="I72" s="1" t="s">
        <v>26</v>
      </c>
      <c r="J72" s="2"/>
      <c r="K72" s="1" t="s">
        <v>27</v>
      </c>
      <c r="L72" s="2"/>
      <c r="M72" s="1" t="s">
        <v>28</v>
      </c>
      <c r="N72" s="2"/>
      <c r="O72" s="1" t="s">
        <v>29</v>
      </c>
      <c r="Q72" s="3" t="s">
        <v>30</v>
      </c>
      <c r="S72" s="3" t="s">
        <v>32</v>
      </c>
      <c r="U72" s="3" t="s">
        <v>31</v>
      </c>
    </row>
    <row r="73" spans="1:23" x14ac:dyDescent="0.25">
      <c r="A73" s="5" t="s">
        <v>3</v>
      </c>
      <c r="B73" s="4">
        <v>12.83</v>
      </c>
      <c r="C73" s="3" t="s">
        <v>5</v>
      </c>
      <c r="D73" s="4">
        <v>12.62</v>
      </c>
      <c r="E73" s="3" t="s">
        <v>4</v>
      </c>
      <c r="F73" s="4">
        <v>12.32</v>
      </c>
      <c r="G73" s="3" t="s">
        <v>245</v>
      </c>
      <c r="H73" s="4">
        <v>12.3</v>
      </c>
      <c r="I73" s="3" t="s">
        <v>7</v>
      </c>
      <c r="J73" s="4">
        <v>11.45</v>
      </c>
      <c r="K73" s="3" t="s">
        <v>8</v>
      </c>
      <c r="L73" s="4">
        <v>13.33</v>
      </c>
      <c r="M73" s="3" t="s">
        <v>9</v>
      </c>
      <c r="N73" s="4">
        <v>12.79</v>
      </c>
      <c r="O73" s="3" t="s">
        <v>54</v>
      </c>
      <c r="P73" s="4">
        <v>12.82</v>
      </c>
      <c r="Q73" s="3" t="s">
        <v>56</v>
      </c>
      <c r="R73" s="4">
        <v>12.72</v>
      </c>
      <c r="S73" s="3" t="s">
        <v>55</v>
      </c>
      <c r="T73" s="4">
        <v>13</v>
      </c>
      <c r="U73" s="3" t="s">
        <v>11</v>
      </c>
      <c r="V73" s="4">
        <v>12.3</v>
      </c>
      <c r="W73" s="4">
        <v>138.47</v>
      </c>
    </row>
    <row r="74" spans="1:23" x14ac:dyDescent="0.25">
      <c r="A74" s="1" t="s">
        <v>142</v>
      </c>
      <c r="B74" s="2">
        <v>9.73</v>
      </c>
      <c r="C74" s="1" t="s">
        <v>15</v>
      </c>
      <c r="D74" s="2">
        <v>11.76</v>
      </c>
      <c r="E74" s="1" t="s">
        <v>129</v>
      </c>
      <c r="F74" s="2">
        <v>9.74</v>
      </c>
      <c r="G74" s="1" t="s">
        <v>6</v>
      </c>
      <c r="H74" s="2">
        <v>11.88</v>
      </c>
      <c r="I74" s="1" t="s">
        <v>16</v>
      </c>
      <c r="J74" s="2">
        <v>10.6</v>
      </c>
      <c r="K74" s="1" t="s">
        <v>247</v>
      </c>
      <c r="L74" s="2">
        <v>12.59</v>
      </c>
      <c r="M74" s="1" t="s">
        <v>18</v>
      </c>
      <c r="N74" s="2">
        <v>11.89</v>
      </c>
      <c r="O74" s="1" t="s">
        <v>57</v>
      </c>
      <c r="P74" s="4">
        <v>11.43</v>
      </c>
      <c r="Q74" s="3" t="s">
        <v>10</v>
      </c>
      <c r="R74" s="4">
        <v>12.23</v>
      </c>
      <c r="S74" s="3" t="s">
        <v>21</v>
      </c>
      <c r="T74" s="4">
        <v>11.84</v>
      </c>
      <c r="U74" s="3" t="s">
        <v>12</v>
      </c>
      <c r="V74" s="4">
        <v>12.01</v>
      </c>
      <c r="W74" s="4">
        <v>125.68</v>
      </c>
    </row>
    <row r="76" spans="1:23" x14ac:dyDescent="0.25">
      <c r="A76" s="97">
        <v>45566</v>
      </c>
    </row>
    <row r="77" spans="1:23" x14ac:dyDescent="0.25">
      <c r="A77" s="1" t="s">
        <v>22</v>
      </c>
      <c r="B77" s="2"/>
      <c r="C77" s="1" t="s">
        <v>24</v>
      </c>
      <c r="D77" s="2"/>
      <c r="E77" s="1" t="s">
        <v>25</v>
      </c>
      <c r="F77" s="3"/>
      <c r="G77" s="1" t="s">
        <v>23</v>
      </c>
      <c r="H77" s="2"/>
      <c r="I77" s="1" t="s">
        <v>26</v>
      </c>
      <c r="J77" s="2"/>
      <c r="K77" s="1" t="s">
        <v>27</v>
      </c>
      <c r="L77" s="2"/>
      <c r="M77" s="1" t="s">
        <v>28</v>
      </c>
      <c r="N77" s="2"/>
      <c r="O77" s="1" t="s">
        <v>29</v>
      </c>
      <c r="Q77" s="3" t="s">
        <v>30</v>
      </c>
      <c r="S77" s="3" t="s">
        <v>32</v>
      </c>
      <c r="U77" s="3" t="s">
        <v>31</v>
      </c>
    </row>
    <row r="78" spans="1:23" x14ac:dyDescent="0.25">
      <c r="A78" s="3" t="s">
        <v>3</v>
      </c>
      <c r="B78" s="4">
        <v>12.88</v>
      </c>
      <c r="C78" s="3" t="s">
        <v>5</v>
      </c>
      <c r="D78" s="4">
        <v>12.62</v>
      </c>
      <c r="E78" s="3" t="s">
        <v>4</v>
      </c>
      <c r="F78" s="4">
        <v>12.32</v>
      </c>
      <c r="G78" s="3" t="s">
        <v>245</v>
      </c>
      <c r="H78" s="4">
        <v>12.36</v>
      </c>
      <c r="I78" s="3" t="s">
        <v>7</v>
      </c>
      <c r="J78" s="4">
        <v>11.45</v>
      </c>
      <c r="K78" s="3" t="s">
        <v>8</v>
      </c>
      <c r="L78" s="4">
        <v>13.33</v>
      </c>
      <c r="M78" s="3" t="s">
        <v>9</v>
      </c>
      <c r="N78" s="4">
        <v>12.79</v>
      </c>
      <c r="O78" s="3" t="s">
        <v>54</v>
      </c>
      <c r="P78" s="4">
        <v>12.82</v>
      </c>
      <c r="Q78" s="3" t="s">
        <v>56</v>
      </c>
      <c r="R78" s="4">
        <v>12.72</v>
      </c>
      <c r="S78" s="3" t="s">
        <v>55</v>
      </c>
      <c r="T78" s="4">
        <v>13.07</v>
      </c>
      <c r="U78" s="3" t="s">
        <v>11</v>
      </c>
      <c r="V78" s="4">
        <v>12.35</v>
      </c>
      <c r="W78" s="4">
        <v>138.69999999999999</v>
      </c>
    </row>
    <row r="79" spans="1:23" x14ac:dyDescent="0.25">
      <c r="A79" s="3" t="s">
        <v>142</v>
      </c>
      <c r="B79" s="4">
        <v>9.73</v>
      </c>
      <c r="C79" s="3" t="s">
        <v>15</v>
      </c>
      <c r="D79" s="4">
        <v>11.76</v>
      </c>
      <c r="E79" s="3" t="s">
        <v>129</v>
      </c>
      <c r="F79" s="4">
        <v>9.91</v>
      </c>
      <c r="G79" s="3" t="s">
        <v>6</v>
      </c>
      <c r="H79" s="4">
        <v>11.83</v>
      </c>
      <c r="I79" s="3" t="s">
        <v>248</v>
      </c>
      <c r="J79" s="4">
        <v>10.64</v>
      </c>
      <c r="K79" s="3" t="s">
        <v>247</v>
      </c>
      <c r="L79" s="4">
        <v>12.59</v>
      </c>
      <c r="M79" s="3" t="s">
        <v>18</v>
      </c>
      <c r="N79" s="4">
        <v>11.89</v>
      </c>
      <c r="O79" s="3" t="s">
        <v>246</v>
      </c>
      <c r="P79" s="4">
        <v>11.24</v>
      </c>
      <c r="Q79" s="3" t="s">
        <v>10</v>
      </c>
      <c r="R79" s="4">
        <v>12.23</v>
      </c>
      <c r="S79" s="3" t="s">
        <v>21</v>
      </c>
      <c r="T79" s="4">
        <v>11.84</v>
      </c>
      <c r="U79" s="3" t="s">
        <v>12</v>
      </c>
      <c r="V79" s="4">
        <v>11.96</v>
      </c>
      <c r="W79" s="4">
        <v>125.61</v>
      </c>
    </row>
    <row r="81" spans="1:23" x14ac:dyDescent="0.25">
      <c r="A81" s="97">
        <v>45597</v>
      </c>
    </row>
    <row r="82" spans="1:23" x14ac:dyDescent="0.25">
      <c r="A82" s="1" t="s">
        <v>22</v>
      </c>
      <c r="B82" s="2"/>
      <c r="C82" s="1" t="s">
        <v>24</v>
      </c>
      <c r="D82" s="2"/>
      <c r="E82" s="1" t="s">
        <v>25</v>
      </c>
      <c r="F82" s="3"/>
      <c r="G82" s="1" t="s">
        <v>23</v>
      </c>
      <c r="H82" s="2"/>
      <c r="I82" s="1" t="s">
        <v>26</v>
      </c>
      <c r="J82" s="2"/>
      <c r="K82" s="1" t="s">
        <v>27</v>
      </c>
      <c r="L82" s="2"/>
      <c r="M82" s="1" t="s">
        <v>28</v>
      </c>
      <c r="N82" s="2"/>
      <c r="O82" s="1" t="s">
        <v>29</v>
      </c>
      <c r="Q82" s="3" t="s">
        <v>30</v>
      </c>
      <c r="S82" s="3" t="s">
        <v>32</v>
      </c>
      <c r="U82" s="3" t="s">
        <v>31</v>
      </c>
    </row>
    <row r="83" spans="1:23" x14ac:dyDescent="0.25">
      <c r="A83" s="3" t="s">
        <v>3</v>
      </c>
      <c r="B83" s="4">
        <v>12.93</v>
      </c>
      <c r="C83" s="3" t="s">
        <v>5</v>
      </c>
      <c r="D83" s="4">
        <v>12.62</v>
      </c>
      <c r="E83" s="3" t="s">
        <v>4</v>
      </c>
      <c r="F83" s="4">
        <v>12.32</v>
      </c>
      <c r="G83" s="3" t="s">
        <v>245</v>
      </c>
      <c r="H83" s="4">
        <v>12.36</v>
      </c>
      <c r="I83" s="3" t="s">
        <v>7</v>
      </c>
      <c r="J83" s="4">
        <v>11.45</v>
      </c>
      <c r="K83" s="3" t="s">
        <v>8</v>
      </c>
      <c r="L83" s="4">
        <v>13.26</v>
      </c>
      <c r="M83" s="3" t="s">
        <v>9</v>
      </c>
      <c r="N83" s="4">
        <v>12.79</v>
      </c>
      <c r="O83" s="3" t="s">
        <v>54</v>
      </c>
      <c r="P83" s="4">
        <v>12.88</v>
      </c>
      <c r="Q83" s="3" t="s">
        <v>56</v>
      </c>
      <c r="R83" s="4">
        <v>12.72</v>
      </c>
      <c r="S83" s="3" t="s">
        <v>55</v>
      </c>
      <c r="T83" s="4">
        <v>13.13</v>
      </c>
      <c r="U83" s="3" t="s">
        <v>11</v>
      </c>
      <c r="V83" s="4">
        <v>12.35</v>
      </c>
      <c r="W83" s="4">
        <v>138.80000000000001</v>
      </c>
    </row>
    <row r="84" spans="1:23" x14ac:dyDescent="0.25">
      <c r="A84" s="3" t="s">
        <v>142</v>
      </c>
      <c r="B84" s="4">
        <v>9.73</v>
      </c>
      <c r="C84" s="3" t="s">
        <v>15</v>
      </c>
      <c r="D84" s="4">
        <v>11.76</v>
      </c>
      <c r="E84" s="3" t="s">
        <v>129</v>
      </c>
      <c r="F84" s="4">
        <v>10.199999999999999</v>
      </c>
      <c r="G84" s="3" t="s">
        <v>6</v>
      </c>
      <c r="H84" s="4">
        <v>11.77</v>
      </c>
      <c r="I84" s="3" t="s">
        <v>16</v>
      </c>
      <c r="J84" s="4">
        <v>10.65</v>
      </c>
      <c r="K84" s="3" t="s">
        <v>247</v>
      </c>
      <c r="L84" s="4">
        <v>12.66</v>
      </c>
      <c r="M84" s="3" t="s">
        <v>18</v>
      </c>
      <c r="N84" s="4">
        <v>11.89</v>
      </c>
      <c r="O84" s="3" t="s">
        <v>57</v>
      </c>
      <c r="P84" s="4">
        <v>11.31</v>
      </c>
      <c r="Q84" s="3" t="s">
        <v>10</v>
      </c>
      <c r="R84" s="4">
        <v>12.23</v>
      </c>
      <c r="S84" s="3" t="s">
        <v>21</v>
      </c>
      <c r="T84" s="4">
        <v>11.84</v>
      </c>
      <c r="U84" s="3" t="s">
        <v>12</v>
      </c>
      <c r="V84" s="4">
        <v>11.96</v>
      </c>
      <c r="W84" s="4">
        <v>125.99</v>
      </c>
    </row>
    <row r="86" spans="1:23" x14ac:dyDescent="0.25">
      <c r="A86" s="97">
        <v>45627</v>
      </c>
    </row>
    <row r="87" spans="1:23" x14ac:dyDescent="0.25">
      <c r="A87" s="1" t="s">
        <v>22</v>
      </c>
      <c r="B87" s="2"/>
      <c r="C87" s="1" t="s">
        <v>24</v>
      </c>
      <c r="D87" s="2"/>
      <c r="E87" s="1" t="s">
        <v>25</v>
      </c>
      <c r="F87" s="3"/>
      <c r="G87" s="1" t="s">
        <v>23</v>
      </c>
      <c r="H87" s="2"/>
      <c r="I87" s="1" t="s">
        <v>26</v>
      </c>
      <c r="J87" s="2"/>
      <c r="K87" s="1" t="s">
        <v>27</v>
      </c>
      <c r="L87" s="2"/>
      <c r="M87" s="1" t="s">
        <v>28</v>
      </c>
      <c r="N87" s="2"/>
      <c r="O87" s="1" t="s">
        <v>29</v>
      </c>
      <c r="Q87" s="3" t="s">
        <v>30</v>
      </c>
      <c r="S87" s="3" t="s">
        <v>32</v>
      </c>
      <c r="U87" s="3" t="s">
        <v>31</v>
      </c>
    </row>
    <row r="88" spans="1:23" x14ac:dyDescent="0.25">
      <c r="A88" s="3" t="s">
        <v>3</v>
      </c>
      <c r="B88" s="4">
        <v>12.99</v>
      </c>
      <c r="C88" s="3" t="s">
        <v>5</v>
      </c>
      <c r="D88" s="4">
        <v>12.62</v>
      </c>
      <c r="E88" s="3" t="s">
        <v>4</v>
      </c>
      <c r="F88" s="4">
        <v>12.32</v>
      </c>
      <c r="G88" s="3" t="s">
        <v>245</v>
      </c>
      <c r="H88" s="4">
        <v>12.36</v>
      </c>
      <c r="I88" s="3" t="s">
        <v>7</v>
      </c>
      <c r="J88" s="4">
        <v>11.45</v>
      </c>
      <c r="K88" s="3" t="s">
        <v>8</v>
      </c>
      <c r="L88" s="4">
        <v>13.26</v>
      </c>
      <c r="M88" s="3" t="s">
        <v>247</v>
      </c>
      <c r="N88" s="4">
        <v>12.8</v>
      </c>
      <c r="O88" s="3" t="s">
        <v>54</v>
      </c>
      <c r="P88" s="4">
        <v>12.88</v>
      </c>
      <c r="Q88" s="3" t="s">
        <v>56</v>
      </c>
      <c r="R88" s="4">
        <v>12.72</v>
      </c>
      <c r="S88" s="3" t="s">
        <v>55</v>
      </c>
      <c r="T88" s="4">
        <v>13.13</v>
      </c>
      <c r="U88" s="3" t="s">
        <v>11</v>
      </c>
      <c r="V88" s="4">
        <v>12.4</v>
      </c>
      <c r="W88" s="4">
        <v>138.93</v>
      </c>
    </row>
    <row r="89" spans="1:23" x14ac:dyDescent="0.25">
      <c r="A89" s="3" t="s">
        <v>142</v>
      </c>
      <c r="B89" s="4">
        <v>9.73</v>
      </c>
      <c r="C89" s="3" t="s">
        <v>15</v>
      </c>
      <c r="D89" s="4">
        <v>11.76</v>
      </c>
      <c r="E89" s="3" t="s">
        <v>129</v>
      </c>
      <c r="F89" s="4">
        <v>10.45</v>
      </c>
      <c r="G89" s="3" t="s">
        <v>6</v>
      </c>
      <c r="H89" s="4">
        <v>11.77</v>
      </c>
      <c r="I89" s="3" t="s">
        <v>248</v>
      </c>
      <c r="J89" s="4">
        <v>10.75</v>
      </c>
      <c r="K89" s="3" t="s">
        <v>9</v>
      </c>
      <c r="L89" s="4">
        <v>12.79</v>
      </c>
      <c r="M89" s="3" t="s">
        <v>18</v>
      </c>
      <c r="N89" s="4">
        <v>11.89</v>
      </c>
      <c r="O89" s="3" t="s">
        <v>57</v>
      </c>
      <c r="P89" s="4">
        <v>11.31</v>
      </c>
      <c r="Q89" s="3" t="s">
        <v>10</v>
      </c>
      <c r="R89" s="4">
        <v>12.23</v>
      </c>
      <c r="S89" s="3" t="s">
        <v>21</v>
      </c>
      <c r="T89" s="4">
        <v>11.84</v>
      </c>
      <c r="U89" s="3" t="s">
        <v>12</v>
      </c>
      <c r="V89" s="4">
        <v>11.92</v>
      </c>
      <c r="W89" s="4">
        <v>126.42</v>
      </c>
    </row>
    <row r="91" spans="1:23" x14ac:dyDescent="0.25">
      <c r="A91" s="97">
        <v>45658</v>
      </c>
    </row>
    <row r="92" spans="1:23" x14ac:dyDescent="0.25">
      <c r="A92" s="1" t="s">
        <v>22</v>
      </c>
      <c r="B92" s="2"/>
      <c r="C92" s="1" t="s">
        <v>24</v>
      </c>
      <c r="D92" s="2"/>
      <c r="E92" s="1" t="s">
        <v>25</v>
      </c>
      <c r="F92" s="3"/>
      <c r="G92" s="1" t="s">
        <v>23</v>
      </c>
      <c r="H92" s="2"/>
      <c r="I92" s="1" t="s">
        <v>26</v>
      </c>
      <c r="J92" s="2"/>
      <c r="K92" s="1" t="s">
        <v>27</v>
      </c>
      <c r="L92" s="2"/>
      <c r="M92" s="1" t="s">
        <v>28</v>
      </c>
      <c r="N92" s="2"/>
      <c r="O92" s="1" t="s">
        <v>29</v>
      </c>
      <c r="Q92" s="3" t="s">
        <v>30</v>
      </c>
      <c r="S92" s="3" t="s">
        <v>32</v>
      </c>
      <c r="U92" s="3" t="s">
        <v>31</v>
      </c>
    </row>
    <row r="93" spans="1:23" x14ac:dyDescent="0.25">
      <c r="A93" s="3" t="s">
        <v>3</v>
      </c>
      <c r="B93" s="4">
        <v>12.99</v>
      </c>
      <c r="C93" s="3" t="s">
        <v>5</v>
      </c>
      <c r="D93" s="4">
        <v>12.51</v>
      </c>
      <c r="E93" s="3" t="s">
        <v>4</v>
      </c>
      <c r="F93" s="4">
        <v>12.32</v>
      </c>
      <c r="G93" s="3" t="s">
        <v>245</v>
      </c>
      <c r="H93" s="4">
        <v>12.36</v>
      </c>
      <c r="I93" s="3" t="s">
        <v>7</v>
      </c>
      <c r="J93" s="4">
        <v>11.51</v>
      </c>
      <c r="K93" s="3" t="s">
        <v>8</v>
      </c>
      <c r="L93" s="4">
        <v>13.26</v>
      </c>
      <c r="M93" s="3" t="s">
        <v>247</v>
      </c>
      <c r="N93" s="4">
        <v>12.8</v>
      </c>
      <c r="O93" s="3" t="s">
        <v>54</v>
      </c>
      <c r="P93" s="4">
        <v>12.88</v>
      </c>
      <c r="Q93" s="3" t="s">
        <v>56</v>
      </c>
      <c r="R93" s="4">
        <v>12.64</v>
      </c>
      <c r="S93" s="3" t="s">
        <v>55</v>
      </c>
      <c r="T93" s="4">
        <v>13.13</v>
      </c>
      <c r="U93" s="3" t="s">
        <v>11</v>
      </c>
      <c r="V93" s="4">
        <v>12.4</v>
      </c>
      <c r="W93" s="4">
        <v>138.80000000000001</v>
      </c>
    </row>
    <row r="94" spans="1:23" x14ac:dyDescent="0.25">
      <c r="A94" s="3" t="s">
        <v>142</v>
      </c>
      <c r="B94" s="4">
        <v>9.73</v>
      </c>
      <c r="C94" s="3" t="s">
        <v>15</v>
      </c>
      <c r="D94" s="4">
        <v>11.76</v>
      </c>
      <c r="E94" s="3" t="s">
        <v>129</v>
      </c>
      <c r="F94" s="4">
        <v>10.45</v>
      </c>
      <c r="G94" s="3" t="s">
        <v>6</v>
      </c>
      <c r="H94" s="4">
        <v>11.73</v>
      </c>
      <c r="I94" s="3" t="s">
        <v>248</v>
      </c>
      <c r="J94" s="4">
        <v>10.86</v>
      </c>
      <c r="K94" s="3" t="s">
        <v>9</v>
      </c>
      <c r="L94" s="4">
        <v>12.79</v>
      </c>
      <c r="M94" s="3" t="s">
        <v>17</v>
      </c>
      <c r="N94" s="4">
        <v>11.93</v>
      </c>
      <c r="O94" s="3" t="s">
        <v>57</v>
      </c>
      <c r="P94" s="4">
        <v>11.57</v>
      </c>
      <c r="Q94" s="3" t="s">
        <v>10</v>
      </c>
      <c r="R94" s="4">
        <v>12.23</v>
      </c>
      <c r="S94" s="3" t="s">
        <v>21</v>
      </c>
      <c r="T94" s="4">
        <v>11.84</v>
      </c>
      <c r="U94" s="3" t="s">
        <v>12</v>
      </c>
      <c r="V94" s="4">
        <v>11.83</v>
      </c>
      <c r="W94" s="4">
        <v>126.7</v>
      </c>
    </row>
    <row r="96" spans="1:23" x14ac:dyDescent="0.25">
      <c r="A96" s="97">
        <v>45689</v>
      </c>
    </row>
    <row r="97" spans="1:23" x14ac:dyDescent="0.25">
      <c r="A97" s="1" t="s">
        <v>22</v>
      </c>
      <c r="B97" s="2"/>
      <c r="C97" s="1" t="s">
        <v>24</v>
      </c>
      <c r="D97" s="2"/>
      <c r="E97" s="1" t="s">
        <v>25</v>
      </c>
      <c r="F97" s="3"/>
      <c r="G97" s="1" t="s">
        <v>23</v>
      </c>
      <c r="H97" s="2"/>
      <c r="I97" s="1" t="s">
        <v>26</v>
      </c>
      <c r="J97" s="2"/>
      <c r="K97" s="1" t="s">
        <v>27</v>
      </c>
      <c r="L97" s="2"/>
      <c r="M97" s="1" t="s">
        <v>28</v>
      </c>
      <c r="N97" s="2"/>
      <c r="O97" s="1" t="s">
        <v>29</v>
      </c>
      <c r="Q97" s="3" t="s">
        <v>30</v>
      </c>
      <c r="S97" s="3" t="s">
        <v>32</v>
      </c>
      <c r="U97" s="3" t="s">
        <v>31</v>
      </c>
    </row>
    <row r="98" spans="1:23" x14ac:dyDescent="0.25">
      <c r="A98" s="3" t="s">
        <v>3</v>
      </c>
      <c r="B98" s="4">
        <v>12.71</v>
      </c>
      <c r="C98" s="3" t="s">
        <v>250</v>
      </c>
      <c r="D98" s="4">
        <v>13.57</v>
      </c>
      <c r="E98" s="3" t="s">
        <v>249</v>
      </c>
      <c r="F98" s="4">
        <v>13.55</v>
      </c>
      <c r="G98" s="3" t="s">
        <v>245</v>
      </c>
      <c r="H98" s="4">
        <v>12.42</v>
      </c>
      <c r="I98" s="3" t="s">
        <v>251</v>
      </c>
      <c r="J98" s="4">
        <v>13.27</v>
      </c>
      <c r="K98" s="3" t="s">
        <v>8</v>
      </c>
      <c r="L98" s="4">
        <v>13.28</v>
      </c>
      <c r="M98" s="3" t="s">
        <v>247</v>
      </c>
      <c r="N98" s="4">
        <v>12.87</v>
      </c>
      <c r="O98" s="3" t="s">
        <v>54</v>
      </c>
      <c r="P98" s="4">
        <v>12.93</v>
      </c>
      <c r="Q98" s="3" t="s">
        <v>56</v>
      </c>
      <c r="R98" s="4">
        <v>12.64</v>
      </c>
      <c r="S98" s="3" t="s">
        <v>55</v>
      </c>
      <c r="T98" s="4">
        <v>13.07</v>
      </c>
      <c r="U98" s="3" t="s">
        <v>11</v>
      </c>
      <c r="V98" s="4">
        <v>12.44</v>
      </c>
      <c r="W98" s="4">
        <v>142.75</v>
      </c>
    </row>
    <row r="99" spans="1:23" x14ac:dyDescent="0.25">
      <c r="A99" s="3" t="s">
        <v>142</v>
      </c>
      <c r="B99" s="4">
        <v>9.77</v>
      </c>
      <c r="C99" s="3" t="s">
        <v>5</v>
      </c>
      <c r="D99" s="4">
        <v>12.51</v>
      </c>
      <c r="E99" s="3" t="s">
        <v>4</v>
      </c>
      <c r="F99" s="4">
        <v>12.32</v>
      </c>
      <c r="G99" s="3" t="s">
        <v>6</v>
      </c>
      <c r="H99" s="4">
        <v>11.73</v>
      </c>
      <c r="I99" s="3" t="s">
        <v>7</v>
      </c>
      <c r="J99" s="4">
        <v>11.51</v>
      </c>
      <c r="K99" s="3" t="s">
        <v>9</v>
      </c>
      <c r="L99" s="4">
        <v>12.79</v>
      </c>
      <c r="M99" s="3" t="s">
        <v>17</v>
      </c>
      <c r="N99" s="4">
        <v>11.93</v>
      </c>
      <c r="O99" s="3" t="s">
        <v>57</v>
      </c>
      <c r="P99" s="4">
        <v>11.62</v>
      </c>
      <c r="Q99" s="3" t="s">
        <v>10</v>
      </c>
      <c r="R99" s="4">
        <v>12.23</v>
      </c>
      <c r="S99" s="3" t="s">
        <v>21</v>
      </c>
      <c r="T99" s="4">
        <v>11.76</v>
      </c>
      <c r="U99" s="3" t="s">
        <v>12</v>
      </c>
      <c r="V99" s="4">
        <v>11.78</v>
      </c>
      <c r="W99" s="4">
        <v>129.94999999999999</v>
      </c>
    </row>
    <row r="101" spans="1:23" x14ac:dyDescent="0.25">
      <c r="A101" s="97">
        <v>45717</v>
      </c>
    </row>
    <row r="102" spans="1:23" x14ac:dyDescent="0.25">
      <c r="A102" s="1" t="s">
        <v>22</v>
      </c>
      <c r="B102" s="2"/>
      <c r="C102" s="1" t="s">
        <v>24</v>
      </c>
      <c r="D102" s="2"/>
      <c r="E102" s="1" t="s">
        <v>25</v>
      </c>
      <c r="F102" s="3"/>
      <c r="G102" s="1" t="s">
        <v>23</v>
      </c>
      <c r="H102" s="2"/>
      <c r="I102" s="1" t="s">
        <v>26</v>
      </c>
      <c r="J102" s="2"/>
      <c r="K102" s="1" t="s">
        <v>27</v>
      </c>
      <c r="L102" s="2"/>
      <c r="M102" s="1" t="s">
        <v>28</v>
      </c>
      <c r="N102" s="2"/>
      <c r="O102" s="1" t="s">
        <v>29</v>
      </c>
      <c r="Q102" s="3" t="s">
        <v>30</v>
      </c>
      <c r="S102" s="3" t="s">
        <v>32</v>
      </c>
      <c r="U102" s="3" t="s">
        <v>31</v>
      </c>
    </row>
    <row r="103" spans="1:23" x14ac:dyDescent="0.25">
      <c r="A103" s="3" t="s">
        <v>3</v>
      </c>
      <c r="B103" s="4">
        <v>12.71</v>
      </c>
      <c r="C103" s="3" t="s">
        <v>250</v>
      </c>
      <c r="D103" s="4">
        <v>13.57</v>
      </c>
      <c r="E103" s="3" t="s">
        <v>249</v>
      </c>
      <c r="F103" s="4">
        <v>13.49</v>
      </c>
      <c r="G103" s="3" t="s">
        <v>245</v>
      </c>
      <c r="H103" s="4">
        <v>12.42</v>
      </c>
      <c r="I103" s="3" t="s">
        <v>251</v>
      </c>
      <c r="J103" s="4">
        <v>13.27</v>
      </c>
      <c r="K103" s="3" t="s">
        <v>8</v>
      </c>
      <c r="L103" s="4">
        <v>13.28</v>
      </c>
      <c r="M103" s="3" t="s">
        <v>247</v>
      </c>
      <c r="N103" s="4">
        <v>13</v>
      </c>
      <c r="O103" s="3" t="s">
        <v>54</v>
      </c>
      <c r="P103" s="4">
        <v>12.93</v>
      </c>
      <c r="Q103" s="3" t="s">
        <v>56</v>
      </c>
      <c r="R103" s="4">
        <v>12.72</v>
      </c>
      <c r="S103" s="3" t="s">
        <v>55</v>
      </c>
      <c r="T103" s="4">
        <v>13.07</v>
      </c>
      <c r="U103" s="3" t="s">
        <v>11</v>
      </c>
      <c r="V103" s="4">
        <v>12.44</v>
      </c>
      <c r="W103" s="4">
        <v>142.9</v>
      </c>
    </row>
    <row r="104" spans="1:23" x14ac:dyDescent="0.25">
      <c r="A104" s="3" t="s">
        <v>142</v>
      </c>
      <c r="B104" s="4">
        <v>9.77</v>
      </c>
      <c r="C104" s="3" t="s">
        <v>4</v>
      </c>
      <c r="D104" s="4">
        <v>12.32</v>
      </c>
      <c r="E104" s="3" t="s">
        <v>15</v>
      </c>
      <c r="F104" s="4">
        <v>11.76</v>
      </c>
      <c r="G104" s="3" t="s">
        <v>6</v>
      </c>
      <c r="H104" s="4">
        <v>11.73</v>
      </c>
      <c r="I104" s="3" t="s">
        <v>7</v>
      </c>
      <c r="J104" s="4">
        <v>11.51</v>
      </c>
      <c r="K104" s="3" t="s">
        <v>9</v>
      </c>
      <c r="L104" s="4">
        <v>12.72</v>
      </c>
      <c r="M104" s="3" t="s">
        <v>5</v>
      </c>
      <c r="N104" s="4">
        <v>12.64</v>
      </c>
      <c r="O104" s="3" t="s">
        <v>57</v>
      </c>
      <c r="P104" s="4">
        <v>11.88</v>
      </c>
      <c r="Q104" s="3" t="s">
        <v>10</v>
      </c>
      <c r="R104" s="4">
        <v>12.23</v>
      </c>
      <c r="S104" s="3" t="s">
        <v>21</v>
      </c>
      <c r="T104" s="4">
        <v>11.76</v>
      </c>
      <c r="U104" s="3" t="s">
        <v>12</v>
      </c>
      <c r="V104" s="4">
        <v>11.78</v>
      </c>
      <c r="W104" s="4">
        <v>130.09</v>
      </c>
    </row>
    <row r="106" spans="1:23" x14ac:dyDescent="0.25">
      <c r="A106" s="97">
        <v>45748</v>
      </c>
    </row>
    <row r="107" spans="1:23" x14ac:dyDescent="0.25">
      <c r="A107" s="1" t="s">
        <v>22</v>
      </c>
      <c r="B107" s="2"/>
      <c r="C107" s="1" t="s">
        <v>24</v>
      </c>
      <c r="D107" s="2"/>
      <c r="E107" s="1" t="s">
        <v>25</v>
      </c>
      <c r="F107" s="3"/>
      <c r="G107" s="1" t="s">
        <v>23</v>
      </c>
      <c r="H107" s="2"/>
      <c r="I107" s="1" t="s">
        <v>26</v>
      </c>
      <c r="J107" s="2"/>
      <c r="K107" s="1" t="s">
        <v>27</v>
      </c>
      <c r="L107" s="2"/>
      <c r="M107" s="1" t="s">
        <v>28</v>
      </c>
      <c r="N107" s="2"/>
      <c r="O107" s="1" t="s">
        <v>29</v>
      </c>
      <c r="Q107" s="3" t="s">
        <v>30</v>
      </c>
      <c r="S107" s="3" t="s">
        <v>32</v>
      </c>
      <c r="U107" s="3" t="s">
        <v>31</v>
      </c>
    </row>
    <row r="108" spans="1:23" x14ac:dyDescent="0.25">
      <c r="A108" s="3" t="s">
        <v>3</v>
      </c>
      <c r="B108" s="4">
        <v>12.71</v>
      </c>
      <c r="C108" s="3" t="s">
        <v>249</v>
      </c>
      <c r="D108" s="4">
        <v>13.67</v>
      </c>
      <c r="E108" s="3" t="s">
        <v>250</v>
      </c>
      <c r="F108" s="4">
        <v>13.57</v>
      </c>
      <c r="G108" s="3" t="s">
        <v>245</v>
      </c>
      <c r="H108" s="4">
        <v>12.57</v>
      </c>
      <c r="I108" s="3" t="s">
        <v>251</v>
      </c>
      <c r="J108" s="4">
        <v>13.04</v>
      </c>
      <c r="K108" s="3" t="s">
        <v>8</v>
      </c>
      <c r="L108" s="4">
        <v>13.28</v>
      </c>
      <c r="M108" s="3" t="s">
        <v>247</v>
      </c>
      <c r="N108" s="4">
        <v>13.21</v>
      </c>
      <c r="O108" s="3" t="s">
        <v>54</v>
      </c>
      <c r="P108" s="4">
        <v>13</v>
      </c>
      <c r="Q108" s="3" t="s">
        <v>56</v>
      </c>
      <c r="R108" s="4">
        <v>12.89</v>
      </c>
      <c r="S108" s="3" t="s">
        <v>55</v>
      </c>
      <c r="T108" s="4">
        <v>13.07</v>
      </c>
      <c r="U108" s="3" t="s">
        <v>11</v>
      </c>
      <c r="V108" s="4">
        <v>12.44</v>
      </c>
      <c r="W108" s="4">
        <v>143.44999999999999</v>
      </c>
    </row>
    <row r="109" spans="1:23" x14ac:dyDescent="0.25">
      <c r="A109" s="3" t="s">
        <v>142</v>
      </c>
      <c r="B109" s="4">
        <v>9.77</v>
      </c>
      <c r="C109" s="3" t="s">
        <v>4</v>
      </c>
      <c r="D109" s="4">
        <v>12.32</v>
      </c>
      <c r="E109" s="3" t="s">
        <v>15</v>
      </c>
      <c r="F109" s="4">
        <v>11.82</v>
      </c>
      <c r="G109" s="3" t="s">
        <v>6</v>
      </c>
      <c r="H109" s="4">
        <v>11.62</v>
      </c>
      <c r="I109" s="3" t="s">
        <v>7</v>
      </c>
      <c r="J109" s="4">
        <v>11.51</v>
      </c>
      <c r="K109" s="3" t="s">
        <v>9</v>
      </c>
      <c r="L109" s="4">
        <v>12.72</v>
      </c>
      <c r="M109" s="3" t="s">
        <v>5</v>
      </c>
      <c r="N109" s="4">
        <v>12.64</v>
      </c>
      <c r="O109" s="3" t="s">
        <v>57</v>
      </c>
      <c r="P109" s="4">
        <v>11.68</v>
      </c>
      <c r="Q109" s="3" t="s">
        <v>10</v>
      </c>
      <c r="R109" s="4">
        <v>12.23</v>
      </c>
      <c r="S109" s="3" t="s">
        <v>21</v>
      </c>
      <c r="T109" s="4">
        <v>11.76</v>
      </c>
      <c r="U109" s="3" t="s">
        <v>12</v>
      </c>
      <c r="V109" s="4">
        <v>11.63</v>
      </c>
      <c r="W109" s="4">
        <v>129.69999999999999</v>
      </c>
    </row>
    <row r="111" spans="1:23" x14ac:dyDescent="0.25">
      <c r="A111" s="97">
        <v>45413</v>
      </c>
    </row>
    <row r="112" spans="1:23" x14ac:dyDescent="0.25">
      <c r="A112" s="1" t="s">
        <v>22</v>
      </c>
      <c r="B112" s="2"/>
      <c r="C112" s="1" t="s">
        <v>24</v>
      </c>
      <c r="D112" s="2"/>
      <c r="E112" s="1" t="s">
        <v>25</v>
      </c>
      <c r="F112" s="3"/>
      <c r="G112" s="1" t="s">
        <v>23</v>
      </c>
      <c r="H112" s="2"/>
      <c r="I112" s="1" t="s">
        <v>26</v>
      </c>
      <c r="J112" s="2"/>
      <c r="K112" s="1" t="s">
        <v>27</v>
      </c>
      <c r="L112" s="2"/>
      <c r="M112" s="1" t="s">
        <v>28</v>
      </c>
      <c r="N112" s="2"/>
      <c r="O112" s="1" t="s">
        <v>29</v>
      </c>
      <c r="Q112" s="3" t="s">
        <v>30</v>
      </c>
      <c r="S112" s="3" t="s">
        <v>32</v>
      </c>
      <c r="U112" s="3" t="s">
        <v>31</v>
      </c>
    </row>
    <row r="113" spans="1:23" x14ac:dyDescent="0.25">
      <c r="A113" s="3" t="s">
        <v>3</v>
      </c>
      <c r="B113" s="4">
        <v>12.71</v>
      </c>
      <c r="C113" s="3" t="s">
        <v>249</v>
      </c>
      <c r="D113" s="4">
        <v>13.67</v>
      </c>
      <c r="E113" s="3" t="s">
        <v>250</v>
      </c>
      <c r="F113" s="4">
        <v>13.57</v>
      </c>
      <c r="G113" s="3" t="s">
        <v>245</v>
      </c>
      <c r="H113" s="4">
        <v>12.62</v>
      </c>
      <c r="I113" s="3" t="s">
        <v>251</v>
      </c>
      <c r="J113" s="4">
        <v>13.08</v>
      </c>
      <c r="K113" s="3" t="s">
        <v>247</v>
      </c>
      <c r="L113" s="4">
        <v>13.3</v>
      </c>
      <c r="M113" s="3" t="s">
        <v>8</v>
      </c>
      <c r="N113" s="4">
        <v>13.28</v>
      </c>
      <c r="O113" s="3" t="s">
        <v>54</v>
      </c>
      <c r="P113" s="4">
        <v>13</v>
      </c>
      <c r="Q113" s="3" t="s">
        <v>56</v>
      </c>
      <c r="R113" s="4">
        <v>12.89</v>
      </c>
      <c r="S113" s="3" t="s">
        <v>55</v>
      </c>
      <c r="T113" s="4">
        <v>13.15</v>
      </c>
      <c r="U113" s="3" t="s">
        <v>11</v>
      </c>
      <c r="V113" s="4">
        <v>12.48</v>
      </c>
      <c r="W113" s="4">
        <v>143.74</v>
      </c>
    </row>
    <row r="114" spans="1:23" x14ac:dyDescent="0.25">
      <c r="A114" s="3" t="s">
        <v>142</v>
      </c>
      <c r="B114" s="4">
        <v>9.77</v>
      </c>
      <c r="C114" s="3" t="s">
        <v>4</v>
      </c>
      <c r="D114" s="4">
        <v>12.32</v>
      </c>
      <c r="E114" s="3" t="s">
        <v>15</v>
      </c>
      <c r="F114" s="4">
        <v>11.82</v>
      </c>
      <c r="G114" s="3" t="s">
        <v>6</v>
      </c>
      <c r="H114" s="4">
        <v>11.56</v>
      </c>
      <c r="I114" s="3" t="s">
        <v>7</v>
      </c>
      <c r="J114" s="4">
        <v>11.51</v>
      </c>
      <c r="K114" s="3" t="s">
        <v>9</v>
      </c>
      <c r="L114" s="4">
        <v>12.72</v>
      </c>
      <c r="M114" s="3" t="s">
        <v>5</v>
      </c>
      <c r="N114" s="4">
        <v>12.64</v>
      </c>
      <c r="O114" s="3" t="s">
        <v>57</v>
      </c>
      <c r="P114" s="4">
        <v>11.81</v>
      </c>
      <c r="Q114" s="3" t="s">
        <v>10</v>
      </c>
      <c r="R114" s="4">
        <v>12.23</v>
      </c>
      <c r="S114" s="3" t="s">
        <v>21</v>
      </c>
      <c r="T114" s="4">
        <v>11.76</v>
      </c>
      <c r="U114" s="3" t="s">
        <v>12</v>
      </c>
      <c r="V114" s="4">
        <v>11.68</v>
      </c>
      <c r="W114" s="4">
        <v>129.82</v>
      </c>
    </row>
    <row r="116" spans="1:23" x14ac:dyDescent="0.25">
      <c r="A116" s="97">
        <v>45809</v>
      </c>
    </row>
    <row r="117" spans="1:23" x14ac:dyDescent="0.25">
      <c r="A117" s="1" t="s">
        <v>22</v>
      </c>
      <c r="B117" s="2"/>
      <c r="C117" s="1" t="s">
        <v>24</v>
      </c>
      <c r="D117" s="2"/>
      <c r="E117" s="1" t="s">
        <v>25</v>
      </c>
      <c r="F117" s="3"/>
      <c r="G117" s="1" t="s">
        <v>23</v>
      </c>
      <c r="H117" s="2"/>
      <c r="I117" s="1" t="s">
        <v>26</v>
      </c>
      <c r="J117" s="2"/>
      <c r="K117" s="1" t="s">
        <v>27</v>
      </c>
      <c r="L117" s="2"/>
      <c r="M117" s="1" t="s">
        <v>28</v>
      </c>
      <c r="N117" s="2"/>
      <c r="O117" s="1" t="s">
        <v>29</v>
      </c>
      <c r="Q117" s="3" t="s">
        <v>30</v>
      </c>
      <c r="S117" s="3" t="s">
        <v>32</v>
      </c>
      <c r="U117" s="3" t="s">
        <v>31</v>
      </c>
    </row>
    <row r="118" spans="1:23" x14ac:dyDescent="0.25">
      <c r="A118" s="3" t="s">
        <v>3</v>
      </c>
      <c r="B118" s="4">
        <v>12.71</v>
      </c>
      <c r="C118" s="3" t="s">
        <v>249</v>
      </c>
      <c r="D118" s="4">
        <v>13.72</v>
      </c>
      <c r="E118" s="3" t="s">
        <v>250</v>
      </c>
      <c r="F118" s="4">
        <v>13.57</v>
      </c>
      <c r="G118" s="3" t="s">
        <v>245</v>
      </c>
      <c r="H118" s="4">
        <v>12.62</v>
      </c>
      <c r="I118" s="3" t="s">
        <v>251</v>
      </c>
      <c r="J118" s="4">
        <v>13.08</v>
      </c>
      <c r="K118" s="3" t="s">
        <v>247</v>
      </c>
      <c r="L118" s="4">
        <v>13.3</v>
      </c>
      <c r="M118" s="3" t="s">
        <v>8</v>
      </c>
      <c r="N118" s="4">
        <v>13.28</v>
      </c>
      <c r="O118" s="3" t="s">
        <v>54</v>
      </c>
      <c r="P118" s="4">
        <v>13</v>
      </c>
      <c r="Q118" s="3" t="s">
        <v>56</v>
      </c>
      <c r="R118" s="4">
        <v>12.89</v>
      </c>
      <c r="S118" s="3" t="s">
        <v>55</v>
      </c>
      <c r="T118" s="4">
        <v>13.15</v>
      </c>
      <c r="U118" s="3" t="s">
        <v>11</v>
      </c>
      <c r="V118" s="4">
        <v>12.48</v>
      </c>
      <c r="W118" s="4">
        <v>143.79</v>
      </c>
    </row>
    <row r="119" spans="1:23" x14ac:dyDescent="0.25">
      <c r="A119" s="3" t="s">
        <v>142</v>
      </c>
      <c r="B119" s="4">
        <v>9.77</v>
      </c>
      <c r="C119" s="3" t="s">
        <v>4</v>
      </c>
      <c r="D119" s="4">
        <v>12.32</v>
      </c>
      <c r="E119" s="3" t="s">
        <v>15</v>
      </c>
      <c r="F119" s="4">
        <v>11.82</v>
      </c>
      <c r="G119" s="3" t="s">
        <v>6</v>
      </c>
      <c r="H119" s="4">
        <v>11.56</v>
      </c>
      <c r="I119" s="3" t="s">
        <v>7</v>
      </c>
      <c r="J119" s="4">
        <v>11.51</v>
      </c>
      <c r="K119" s="3" t="s">
        <v>9</v>
      </c>
      <c r="L119" s="4">
        <v>12.72</v>
      </c>
      <c r="M119" s="3" t="s">
        <v>5</v>
      </c>
      <c r="N119" s="4">
        <v>12.64</v>
      </c>
      <c r="O119" s="3" t="s">
        <v>57</v>
      </c>
      <c r="P119" s="4">
        <v>11.94</v>
      </c>
      <c r="Q119" s="3" t="s">
        <v>10</v>
      </c>
      <c r="R119" s="4">
        <v>12.23</v>
      </c>
      <c r="S119" s="3" t="s">
        <v>21</v>
      </c>
      <c r="T119" s="4">
        <v>11.76</v>
      </c>
      <c r="U119" s="3" t="s">
        <v>12</v>
      </c>
      <c r="V119" s="4">
        <v>11.58</v>
      </c>
      <c r="W119" s="4">
        <v>129.85</v>
      </c>
    </row>
    <row r="121" spans="1:23" x14ac:dyDescent="0.25">
      <c r="A121" s="97">
        <v>45474</v>
      </c>
    </row>
    <row r="122" spans="1:23" x14ac:dyDescent="0.25">
      <c r="A122" s="1" t="s">
        <v>22</v>
      </c>
      <c r="B122" s="2"/>
      <c r="C122" s="1" t="s">
        <v>24</v>
      </c>
      <c r="D122" s="2"/>
      <c r="E122" s="1" t="s">
        <v>25</v>
      </c>
      <c r="F122" s="3"/>
      <c r="G122" s="1" t="s">
        <v>23</v>
      </c>
      <c r="H122" s="2"/>
      <c r="I122" s="1" t="s">
        <v>26</v>
      </c>
      <c r="J122" s="2"/>
      <c r="K122" s="1" t="s">
        <v>27</v>
      </c>
      <c r="L122" s="2"/>
      <c r="M122" s="1" t="s">
        <v>28</v>
      </c>
      <c r="N122" s="2"/>
      <c r="O122" s="1" t="s">
        <v>29</v>
      </c>
      <c r="Q122" s="3" t="s">
        <v>30</v>
      </c>
      <c r="S122" s="3" t="s">
        <v>32</v>
      </c>
      <c r="U122" s="3" t="s">
        <v>31</v>
      </c>
    </row>
    <row r="123" spans="1:23" x14ac:dyDescent="0.25">
      <c r="A123" s="3" t="s">
        <v>3</v>
      </c>
      <c r="B123" s="4">
        <v>12.71</v>
      </c>
      <c r="C123" s="3" t="s">
        <v>249</v>
      </c>
      <c r="D123" s="4">
        <v>13.72</v>
      </c>
      <c r="E123" s="3" t="s">
        <v>250</v>
      </c>
      <c r="F123" s="4">
        <v>13.57</v>
      </c>
      <c r="G123" s="3" t="s">
        <v>245</v>
      </c>
      <c r="H123" s="4">
        <v>12.62</v>
      </c>
      <c r="I123" s="3" t="s">
        <v>251</v>
      </c>
      <c r="J123" s="4">
        <v>13.08</v>
      </c>
      <c r="K123" s="3" t="s">
        <v>247</v>
      </c>
      <c r="L123" s="4">
        <v>13.3</v>
      </c>
      <c r="M123" s="3" t="s">
        <v>8</v>
      </c>
      <c r="N123" s="4">
        <v>13.28</v>
      </c>
      <c r="O123" s="3" t="s">
        <v>54</v>
      </c>
      <c r="P123" s="4">
        <v>13</v>
      </c>
      <c r="Q123" s="3" t="s">
        <v>56</v>
      </c>
      <c r="R123" s="4">
        <v>12.89</v>
      </c>
      <c r="S123" s="3" t="s">
        <v>55</v>
      </c>
      <c r="T123" s="4">
        <v>13.15</v>
      </c>
      <c r="U123" s="3" t="s">
        <v>11</v>
      </c>
      <c r="V123" s="4">
        <v>12.48</v>
      </c>
      <c r="W123" s="4">
        <v>143.79</v>
      </c>
    </row>
    <row r="124" spans="1:23" x14ac:dyDescent="0.25">
      <c r="A124" s="3" t="s">
        <v>135</v>
      </c>
      <c r="B124" s="4">
        <v>9.11</v>
      </c>
      <c r="C124" s="3" t="s">
        <v>4</v>
      </c>
      <c r="D124" s="4">
        <v>12.32</v>
      </c>
      <c r="E124" s="3" t="s">
        <v>15</v>
      </c>
      <c r="F124" s="4">
        <v>11.82</v>
      </c>
      <c r="G124" s="3" t="s">
        <v>150</v>
      </c>
      <c r="H124" s="4">
        <v>10.79</v>
      </c>
      <c r="I124" s="3" t="s">
        <v>7</v>
      </c>
      <c r="J124" s="4">
        <v>11.51</v>
      </c>
      <c r="K124" s="3" t="s">
        <v>5</v>
      </c>
      <c r="L124" s="4">
        <v>12.57</v>
      </c>
      <c r="M124" s="3" t="s">
        <v>17</v>
      </c>
      <c r="N124" s="4">
        <v>11.93</v>
      </c>
      <c r="O124" s="3" t="s">
        <v>57</v>
      </c>
      <c r="P124" s="4">
        <v>11.94</v>
      </c>
      <c r="Q124" s="3" t="s">
        <v>10</v>
      </c>
      <c r="R124" s="4">
        <v>12.23</v>
      </c>
      <c r="S124" s="3" t="s">
        <v>121</v>
      </c>
      <c r="T124" s="4">
        <v>10.97</v>
      </c>
      <c r="U124" s="3" t="s">
        <v>47</v>
      </c>
      <c r="V124" s="4">
        <v>10.050000000000001</v>
      </c>
      <c r="W124" s="4">
        <v>125.24</v>
      </c>
    </row>
    <row r="126" spans="1:23" x14ac:dyDescent="0.25">
      <c r="A126" s="97">
        <v>45870</v>
      </c>
      <c r="S126" s="4"/>
      <c r="T126" s="3"/>
      <c r="V126" s="3"/>
      <c r="W126" s="3"/>
    </row>
    <row r="127" spans="1:23" x14ac:dyDescent="0.25">
      <c r="A127" s="1" t="s">
        <v>22</v>
      </c>
      <c r="B127" s="2"/>
      <c r="C127" s="1" t="s">
        <v>24</v>
      </c>
      <c r="D127" s="2"/>
      <c r="E127" s="1" t="s">
        <v>25</v>
      </c>
      <c r="F127" s="3"/>
      <c r="G127" s="1" t="s">
        <v>23</v>
      </c>
      <c r="H127" s="2"/>
      <c r="I127" s="1" t="s">
        <v>26</v>
      </c>
      <c r="J127" s="2"/>
      <c r="K127" s="1" t="s">
        <v>27</v>
      </c>
      <c r="L127" s="2"/>
      <c r="M127" s="1" t="s">
        <v>28</v>
      </c>
      <c r="N127" s="2"/>
      <c r="O127" s="1" t="s">
        <v>29</v>
      </c>
      <c r="Q127" s="3" t="s">
        <v>30</v>
      </c>
      <c r="S127" s="3" t="s">
        <v>32</v>
      </c>
      <c r="U127" s="3" t="s">
        <v>31</v>
      </c>
    </row>
    <row r="128" spans="1:23" x14ac:dyDescent="0.25">
      <c r="A128" s="3" t="s">
        <v>3</v>
      </c>
      <c r="B128" s="4">
        <v>12.76</v>
      </c>
      <c r="C128" s="3" t="s">
        <v>249</v>
      </c>
      <c r="D128" s="4">
        <v>13.72</v>
      </c>
      <c r="E128" s="3" t="s">
        <v>250</v>
      </c>
      <c r="F128" s="4">
        <v>13.57</v>
      </c>
      <c r="G128" s="3" t="s">
        <v>245</v>
      </c>
      <c r="H128" s="4">
        <v>12.62</v>
      </c>
      <c r="I128" s="3" t="s">
        <v>251</v>
      </c>
      <c r="J128" s="4">
        <v>13.19</v>
      </c>
      <c r="K128" s="3" t="s">
        <v>247</v>
      </c>
      <c r="L128" s="4">
        <v>13.3</v>
      </c>
      <c r="M128" s="3" t="s">
        <v>8</v>
      </c>
      <c r="N128" s="4">
        <v>13.28</v>
      </c>
      <c r="O128" s="3" t="s">
        <v>252</v>
      </c>
      <c r="P128" s="4">
        <v>13.94</v>
      </c>
      <c r="Q128" s="3" t="s">
        <v>253</v>
      </c>
      <c r="R128" s="4">
        <v>14.05</v>
      </c>
      <c r="S128" s="4" t="s">
        <v>54</v>
      </c>
      <c r="T128" s="3">
        <v>13.07</v>
      </c>
      <c r="U128" s="3" t="s">
        <v>55</v>
      </c>
      <c r="V128" s="3">
        <v>12.65</v>
      </c>
      <c r="W128" s="3">
        <v>146.16</v>
      </c>
    </row>
    <row r="129" spans="1:23" x14ac:dyDescent="0.25">
      <c r="A129" s="3" t="s">
        <v>135</v>
      </c>
      <c r="B129" s="4">
        <v>9.11</v>
      </c>
      <c r="C129" s="3" t="s">
        <v>4</v>
      </c>
      <c r="D129" s="4">
        <v>12.32</v>
      </c>
      <c r="E129" s="3" t="s">
        <v>15</v>
      </c>
      <c r="F129" s="4">
        <v>11.82</v>
      </c>
      <c r="G129" s="3" t="s">
        <v>150</v>
      </c>
      <c r="H129" s="4">
        <v>10.79</v>
      </c>
      <c r="I129" s="3" t="s">
        <v>7</v>
      </c>
      <c r="J129" s="4">
        <v>11.51</v>
      </c>
      <c r="K129" s="3" t="s">
        <v>5</v>
      </c>
      <c r="L129" s="4">
        <v>12.57</v>
      </c>
      <c r="M129" s="3" t="s">
        <v>17</v>
      </c>
      <c r="N129" s="4">
        <v>11.93</v>
      </c>
      <c r="O129" s="3" t="s">
        <v>57</v>
      </c>
      <c r="P129" s="4">
        <v>11.94</v>
      </c>
      <c r="Q129" s="3" t="s">
        <v>56</v>
      </c>
      <c r="R129" s="4">
        <v>12.89</v>
      </c>
      <c r="S129" s="4" t="s">
        <v>121</v>
      </c>
      <c r="T129" s="3">
        <v>10.97</v>
      </c>
      <c r="U129" s="3" t="s">
        <v>11</v>
      </c>
      <c r="V129" s="3">
        <v>12.48</v>
      </c>
      <c r="W129" s="3">
        <v>128.32</v>
      </c>
    </row>
    <row r="131" spans="1:23" x14ac:dyDescent="0.25">
      <c r="A131" s="97">
        <v>45901</v>
      </c>
    </row>
    <row r="132" spans="1:23" x14ac:dyDescent="0.25">
      <c r="A132" s="1" t="s">
        <v>22</v>
      </c>
      <c r="B132" s="2"/>
      <c r="C132" s="1" t="s">
        <v>24</v>
      </c>
      <c r="D132" s="2"/>
      <c r="E132" s="1" t="s">
        <v>25</v>
      </c>
      <c r="F132" s="3"/>
      <c r="G132" s="1" t="s">
        <v>23</v>
      </c>
      <c r="H132" s="2"/>
      <c r="I132" s="1" t="s">
        <v>26</v>
      </c>
      <c r="J132" s="2"/>
      <c r="K132" s="1" t="s">
        <v>27</v>
      </c>
      <c r="L132" s="2"/>
      <c r="M132" s="1" t="s">
        <v>28</v>
      </c>
      <c r="N132" s="2"/>
      <c r="O132" s="1" t="s">
        <v>29</v>
      </c>
      <c r="Q132" s="3" t="s">
        <v>30</v>
      </c>
      <c r="S132" s="3" t="s">
        <v>32</v>
      </c>
      <c r="U132" s="3" t="s">
        <v>31</v>
      </c>
    </row>
    <row r="133" spans="1:23" x14ac:dyDescent="0.25">
      <c r="A133" s="3" t="s">
        <v>3</v>
      </c>
      <c r="B133" s="4">
        <v>12.76</v>
      </c>
      <c r="C133" s="3" t="s">
        <v>249</v>
      </c>
      <c r="D133" s="4">
        <v>13.72</v>
      </c>
      <c r="E133" s="3" t="s">
        <v>250</v>
      </c>
      <c r="F133" s="4">
        <v>13.57</v>
      </c>
      <c r="G133" s="3" t="s">
        <v>245</v>
      </c>
      <c r="H133" s="4">
        <v>12.62</v>
      </c>
      <c r="I133" s="3" t="s">
        <v>251</v>
      </c>
      <c r="J133" s="4">
        <v>13.29</v>
      </c>
      <c r="K133" s="3" t="s">
        <v>247</v>
      </c>
      <c r="L133" s="4">
        <v>13.3</v>
      </c>
      <c r="M133" s="3" t="s">
        <v>8</v>
      </c>
      <c r="N133" s="4">
        <v>13.28</v>
      </c>
      <c r="O133" s="3" t="s">
        <v>252</v>
      </c>
      <c r="P133" s="4">
        <v>13.94</v>
      </c>
      <c r="Q133" s="3" t="s">
        <v>253</v>
      </c>
      <c r="R133" s="4">
        <v>14.26</v>
      </c>
      <c r="S133" s="3" t="s">
        <v>54</v>
      </c>
      <c r="T133" s="4">
        <v>13.07</v>
      </c>
      <c r="U133" s="3" t="s">
        <v>55</v>
      </c>
      <c r="V133" s="4">
        <v>12.65</v>
      </c>
      <c r="W133" s="4">
        <v>146.46</v>
      </c>
    </row>
    <row r="134" spans="1:23" x14ac:dyDescent="0.25">
      <c r="A134" s="3" t="s">
        <v>135</v>
      </c>
      <c r="B134" s="4">
        <v>9.17</v>
      </c>
      <c r="C134" s="3" t="s">
        <v>4</v>
      </c>
      <c r="D134" s="4">
        <v>12.32</v>
      </c>
      <c r="E134" s="3" t="s">
        <v>15</v>
      </c>
      <c r="F134" s="4">
        <v>11.82</v>
      </c>
      <c r="G134" s="3" t="s">
        <v>150</v>
      </c>
      <c r="H134" s="4">
        <v>10.79</v>
      </c>
      <c r="I134" s="3" t="s">
        <v>7</v>
      </c>
      <c r="J134" s="4">
        <v>11.51</v>
      </c>
      <c r="K134" s="3" t="s">
        <v>5</v>
      </c>
      <c r="L134" s="4">
        <v>12.57</v>
      </c>
      <c r="M134" s="3" t="s">
        <v>17</v>
      </c>
      <c r="N134" s="4">
        <v>11.93</v>
      </c>
      <c r="O134" s="3" t="s">
        <v>57</v>
      </c>
      <c r="P134" s="4">
        <v>12.08</v>
      </c>
      <c r="Q134" s="3" t="s">
        <v>56</v>
      </c>
      <c r="R134" s="4">
        <v>12.89</v>
      </c>
      <c r="S134" s="3" t="s">
        <v>121</v>
      </c>
      <c r="T134" s="4">
        <v>10.97</v>
      </c>
      <c r="U134" s="3" t="s">
        <v>11</v>
      </c>
      <c r="V134" s="4">
        <v>12.48</v>
      </c>
      <c r="W134" s="4">
        <v>128.52000000000001</v>
      </c>
    </row>
    <row r="136" spans="1:23" x14ac:dyDescent="0.25">
      <c r="A136" s="97">
        <v>45931</v>
      </c>
    </row>
    <row r="137" spans="1:23" x14ac:dyDescent="0.25">
      <c r="A137" s="1" t="s">
        <v>22</v>
      </c>
      <c r="B137" s="2"/>
      <c r="C137" s="1" t="s">
        <v>24</v>
      </c>
      <c r="D137" s="2"/>
      <c r="E137" s="1" t="s">
        <v>25</v>
      </c>
      <c r="F137" s="3"/>
      <c r="G137" s="1" t="s">
        <v>23</v>
      </c>
      <c r="H137" s="2"/>
      <c r="I137" s="1" t="s">
        <v>26</v>
      </c>
      <c r="J137" s="2"/>
      <c r="K137" s="1" t="s">
        <v>27</v>
      </c>
      <c r="L137" s="2"/>
      <c r="M137" s="1" t="s">
        <v>28</v>
      </c>
      <c r="N137" s="2"/>
      <c r="O137" s="1" t="s">
        <v>29</v>
      </c>
      <c r="Q137" s="3" t="s">
        <v>30</v>
      </c>
      <c r="S137" s="3" t="s">
        <v>32</v>
      </c>
      <c r="U137" s="3" t="s">
        <v>31</v>
      </c>
    </row>
    <row r="138" spans="1:23" x14ac:dyDescent="0.25">
      <c r="A138" s="3" t="s">
        <v>3</v>
      </c>
      <c r="B138" s="4">
        <v>12.82</v>
      </c>
      <c r="C138" s="3" t="s">
        <v>249</v>
      </c>
      <c r="D138" s="4">
        <v>13.86</v>
      </c>
      <c r="E138" s="3" t="s">
        <v>250</v>
      </c>
      <c r="F138" s="4">
        <v>13.57</v>
      </c>
      <c r="G138" s="3" t="s">
        <v>245</v>
      </c>
      <c r="H138" s="4">
        <v>12.62</v>
      </c>
      <c r="I138" s="3" t="s">
        <v>251</v>
      </c>
      <c r="J138" s="4">
        <v>13.35</v>
      </c>
      <c r="K138" s="3" t="s">
        <v>247</v>
      </c>
      <c r="L138" s="4">
        <v>13.3</v>
      </c>
      <c r="M138" s="3" t="s">
        <v>8</v>
      </c>
      <c r="N138" s="4">
        <v>13.21</v>
      </c>
      <c r="O138" s="3" t="s">
        <v>252</v>
      </c>
      <c r="P138" s="4">
        <v>13.94</v>
      </c>
      <c r="Q138" s="3" t="s">
        <v>253</v>
      </c>
      <c r="R138" s="4">
        <v>14.2</v>
      </c>
      <c r="S138" s="3" t="s">
        <v>54</v>
      </c>
      <c r="T138" s="4">
        <v>13.07</v>
      </c>
      <c r="U138" s="3" t="s">
        <v>55</v>
      </c>
      <c r="V138" s="4">
        <v>12.65</v>
      </c>
      <c r="W138" s="4">
        <v>146.58000000000001</v>
      </c>
    </row>
    <row r="139" spans="1:23" x14ac:dyDescent="0.25">
      <c r="A139" s="3" t="s">
        <v>135</v>
      </c>
      <c r="B139" s="4">
        <v>9.17</v>
      </c>
      <c r="C139" s="3" t="s">
        <v>4</v>
      </c>
      <c r="D139" s="4">
        <v>12.32</v>
      </c>
      <c r="E139" s="3" t="s">
        <v>15</v>
      </c>
      <c r="F139" s="4">
        <v>11.82</v>
      </c>
      <c r="G139" s="3" t="s">
        <v>150</v>
      </c>
      <c r="H139" s="4">
        <v>10.89</v>
      </c>
      <c r="I139" s="3" t="s">
        <v>7</v>
      </c>
      <c r="J139" s="4">
        <v>11.51</v>
      </c>
      <c r="K139" s="3" t="s">
        <v>5</v>
      </c>
      <c r="L139" s="4">
        <v>12.57</v>
      </c>
      <c r="M139" s="3" t="s">
        <v>17</v>
      </c>
      <c r="N139" s="4">
        <v>11.93</v>
      </c>
      <c r="O139" s="3" t="s">
        <v>57</v>
      </c>
      <c r="P139" s="4">
        <v>12.14</v>
      </c>
      <c r="Q139" s="3" t="s">
        <v>56</v>
      </c>
      <c r="R139" s="4">
        <v>12.89</v>
      </c>
      <c r="S139" s="3" t="s">
        <v>121</v>
      </c>
      <c r="T139" s="4">
        <v>10.97</v>
      </c>
      <c r="U139" s="3" t="s">
        <v>11</v>
      </c>
      <c r="V139" s="4">
        <v>12.48</v>
      </c>
      <c r="W139" s="4">
        <v>128.69</v>
      </c>
    </row>
    <row r="141" spans="1:23" x14ac:dyDescent="0.25">
      <c r="A141" s="97">
        <v>45962</v>
      </c>
    </row>
    <row r="142" spans="1:23" x14ac:dyDescent="0.25">
      <c r="A142" s="1" t="s">
        <v>22</v>
      </c>
      <c r="B142" s="2"/>
      <c r="C142" s="1" t="s">
        <v>24</v>
      </c>
      <c r="D142" s="2"/>
      <c r="E142" s="1" t="s">
        <v>25</v>
      </c>
      <c r="F142" s="3"/>
      <c r="G142" s="1" t="s">
        <v>23</v>
      </c>
      <c r="H142" s="2"/>
      <c r="I142" s="1" t="s">
        <v>26</v>
      </c>
      <c r="J142" s="2"/>
      <c r="K142" s="1" t="s">
        <v>27</v>
      </c>
      <c r="L142" s="2"/>
      <c r="M142" s="1" t="s">
        <v>28</v>
      </c>
      <c r="N142" s="2"/>
      <c r="O142" s="1" t="s">
        <v>29</v>
      </c>
      <c r="Q142" s="3" t="s">
        <v>30</v>
      </c>
      <c r="S142" s="3" t="s">
        <v>32</v>
      </c>
      <c r="U142" s="3" t="s">
        <v>31</v>
      </c>
    </row>
    <row r="143" spans="1:23" x14ac:dyDescent="0.25">
      <c r="A143" s="3" t="s">
        <v>3</v>
      </c>
      <c r="B143" s="4">
        <v>12.82</v>
      </c>
      <c r="C143" s="3" t="s">
        <v>249</v>
      </c>
      <c r="D143" s="4">
        <v>13.92</v>
      </c>
      <c r="E143" s="3" t="s">
        <v>250</v>
      </c>
      <c r="F143" s="4">
        <v>13.57</v>
      </c>
      <c r="G143" s="3" t="s">
        <v>245</v>
      </c>
      <c r="H143" s="4">
        <v>12.67</v>
      </c>
      <c r="I143" s="3" t="s">
        <v>251</v>
      </c>
      <c r="J143" s="4">
        <v>13.4</v>
      </c>
      <c r="K143" s="3" t="s">
        <v>247</v>
      </c>
      <c r="L143" s="4">
        <v>13.3</v>
      </c>
      <c r="M143" s="3" t="s">
        <v>8</v>
      </c>
      <c r="N143" s="4">
        <v>13.21</v>
      </c>
      <c r="O143" s="3" t="s">
        <v>54</v>
      </c>
      <c r="P143" s="4">
        <v>13</v>
      </c>
      <c r="Q143" s="3" t="s">
        <v>253</v>
      </c>
      <c r="R143" s="4">
        <v>14.2</v>
      </c>
      <c r="S143" s="3" t="s">
        <v>55</v>
      </c>
      <c r="T143" s="4">
        <v>13.15</v>
      </c>
      <c r="U143" s="3" t="s">
        <v>252</v>
      </c>
      <c r="V143" s="4">
        <v>13.57</v>
      </c>
      <c r="W143" s="4">
        <v>146.81</v>
      </c>
    </row>
    <row r="144" spans="1:23" x14ac:dyDescent="0.25">
      <c r="A144" s="3" t="s">
        <v>135</v>
      </c>
      <c r="B144" s="4">
        <v>9.17</v>
      </c>
      <c r="C144" s="3" t="s">
        <v>4</v>
      </c>
      <c r="D144" s="4">
        <v>12.32</v>
      </c>
      <c r="E144" s="3" t="s">
        <v>15</v>
      </c>
      <c r="F144" s="4">
        <v>11.82</v>
      </c>
      <c r="G144" s="3" t="s">
        <v>150</v>
      </c>
      <c r="H144" s="4">
        <v>10.89</v>
      </c>
      <c r="I144" s="3" t="s">
        <v>7</v>
      </c>
      <c r="J144" s="4">
        <v>11.51</v>
      </c>
      <c r="K144" s="3" t="s">
        <v>5</v>
      </c>
      <c r="L144" s="4">
        <v>12.57</v>
      </c>
      <c r="M144" s="3" t="s">
        <v>17</v>
      </c>
      <c r="N144" s="4">
        <v>11.93</v>
      </c>
      <c r="O144" s="3" t="s">
        <v>57</v>
      </c>
      <c r="P144" s="4">
        <v>12.07</v>
      </c>
      <c r="Q144" s="3" t="s">
        <v>56</v>
      </c>
      <c r="R144" s="4">
        <v>12.97</v>
      </c>
      <c r="S144" s="3" t="s">
        <v>121</v>
      </c>
      <c r="T144" s="4">
        <v>11.03</v>
      </c>
      <c r="U144" s="3" t="s">
        <v>11</v>
      </c>
      <c r="V144" s="4">
        <v>12.48</v>
      </c>
      <c r="W144" s="4">
        <v>128.76</v>
      </c>
    </row>
    <row r="146" spans="1:23" x14ac:dyDescent="0.25">
      <c r="A146" s="97">
        <v>45992</v>
      </c>
    </row>
    <row r="147" spans="1:23" x14ac:dyDescent="0.25">
      <c r="A147" s="1" t="s">
        <v>22</v>
      </c>
      <c r="B147" s="2"/>
      <c r="C147" s="1" t="s">
        <v>24</v>
      </c>
      <c r="D147" s="2"/>
      <c r="E147" s="1" t="s">
        <v>25</v>
      </c>
      <c r="F147" s="3"/>
      <c r="G147" s="1" t="s">
        <v>23</v>
      </c>
      <c r="H147" s="2"/>
      <c r="I147" s="1" t="s">
        <v>26</v>
      </c>
      <c r="J147" s="2"/>
      <c r="K147" s="1" t="s">
        <v>27</v>
      </c>
      <c r="L147" s="2"/>
      <c r="M147" s="1" t="s">
        <v>28</v>
      </c>
      <c r="N147" s="2"/>
      <c r="O147" s="1" t="s">
        <v>29</v>
      </c>
      <c r="Q147" s="3" t="s">
        <v>30</v>
      </c>
      <c r="S147" s="3" t="s">
        <v>32</v>
      </c>
      <c r="U147" s="3" t="s">
        <v>31</v>
      </c>
    </row>
    <row r="148" spans="1:23" x14ac:dyDescent="0.25">
      <c r="A148" s="3" t="s">
        <v>3</v>
      </c>
      <c r="B148" s="4">
        <v>12.82</v>
      </c>
      <c r="C148" s="3" t="s">
        <v>249</v>
      </c>
      <c r="D148" s="4">
        <v>13.92</v>
      </c>
      <c r="E148" s="3" t="s">
        <v>250</v>
      </c>
      <c r="F148" s="4">
        <v>13.68</v>
      </c>
      <c r="G148" s="3" t="s">
        <v>245</v>
      </c>
      <c r="H148" s="4">
        <v>12.67</v>
      </c>
      <c r="I148" s="3" t="s">
        <v>251</v>
      </c>
      <c r="J148" s="4">
        <v>13.51</v>
      </c>
      <c r="K148" s="3" t="s">
        <v>247</v>
      </c>
      <c r="L148" s="4">
        <v>13.3</v>
      </c>
      <c r="M148" s="3" t="s">
        <v>8</v>
      </c>
      <c r="N148" s="4">
        <v>13.21</v>
      </c>
      <c r="O148" s="3" t="s">
        <v>54</v>
      </c>
      <c r="P148" s="4">
        <v>13</v>
      </c>
      <c r="Q148" s="3" t="s">
        <v>253</v>
      </c>
      <c r="R148" s="4">
        <v>14.43</v>
      </c>
      <c r="S148" s="3" t="s">
        <v>55</v>
      </c>
      <c r="T148" s="4">
        <v>13.15</v>
      </c>
      <c r="U148" s="3" t="s">
        <v>252</v>
      </c>
      <c r="V148" s="4">
        <v>13.57</v>
      </c>
      <c r="W148" s="4">
        <v>147.26</v>
      </c>
    </row>
    <row r="149" spans="1:23" x14ac:dyDescent="0.25">
      <c r="A149" s="3" t="s">
        <v>135</v>
      </c>
      <c r="B149" s="4">
        <v>9.01</v>
      </c>
      <c r="C149" s="3" t="s">
        <v>4</v>
      </c>
      <c r="D149" s="4">
        <v>12.32</v>
      </c>
      <c r="E149" s="3" t="s">
        <v>15</v>
      </c>
      <c r="F149" s="4">
        <v>11.82</v>
      </c>
      <c r="G149" s="3" t="s">
        <v>150</v>
      </c>
      <c r="H149" s="4">
        <v>10.94</v>
      </c>
      <c r="I149" s="3" t="s">
        <v>7</v>
      </c>
      <c r="J149" s="4">
        <v>11.51</v>
      </c>
      <c r="K149" s="3" t="s">
        <v>5</v>
      </c>
      <c r="L149" s="4">
        <v>12.57</v>
      </c>
      <c r="M149" s="3" t="s">
        <v>17</v>
      </c>
      <c r="N149" s="4">
        <v>11.93</v>
      </c>
      <c r="O149" s="3" t="s">
        <v>57</v>
      </c>
      <c r="P149" s="4">
        <v>12.14</v>
      </c>
      <c r="Q149" s="3" t="s">
        <v>56</v>
      </c>
      <c r="R149" s="4">
        <v>12.97</v>
      </c>
      <c r="S149" s="3" t="s">
        <v>121</v>
      </c>
      <c r="T149" s="4">
        <v>11.03</v>
      </c>
      <c r="U149" s="3" t="s">
        <v>11</v>
      </c>
      <c r="V149" s="4">
        <v>12.48</v>
      </c>
      <c r="W149" s="4">
        <v>128.72</v>
      </c>
    </row>
    <row r="151" spans="1:23" x14ac:dyDescent="0.25">
      <c r="A151" s="97">
        <v>46023</v>
      </c>
    </row>
    <row r="152" spans="1:23" x14ac:dyDescent="0.25">
      <c r="A152" s="1" t="s">
        <v>22</v>
      </c>
      <c r="B152" s="2"/>
      <c r="C152" s="1" t="s">
        <v>24</v>
      </c>
      <c r="D152" s="2"/>
      <c r="E152" s="1" t="s">
        <v>25</v>
      </c>
      <c r="F152" s="3"/>
      <c r="G152" s="1" t="s">
        <v>23</v>
      </c>
      <c r="H152" s="2"/>
      <c r="I152" s="1" t="s">
        <v>26</v>
      </c>
      <c r="J152" s="2"/>
      <c r="K152" s="1" t="s">
        <v>27</v>
      </c>
      <c r="L152" s="2"/>
      <c r="M152" s="1" t="s">
        <v>28</v>
      </c>
      <c r="N152" s="2"/>
      <c r="O152" s="1" t="s">
        <v>29</v>
      </c>
      <c r="Q152" s="3" t="s">
        <v>30</v>
      </c>
      <c r="S152" s="3" t="s">
        <v>32</v>
      </c>
      <c r="U152" s="3" t="s">
        <v>31</v>
      </c>
    </row>
    <row r="153" spans="1:23" x14ac:dyDescent="0.25">
      <c r="A153" s="3" t="s">
        <v>3</v>
      </c>
      <c r="B153" s="4">
        <v>12.82</v>
      </c>
      <c r="C153" s="3" t="s">
        <v>249</v>
      </c>
      <c r="D153" s="4">
        <v>14.05</v>
      </c>
      <c r="E153" s="3" t="s">
        <v>250</v>
      </c>
      <c r="F153" s="4">
        <v>13.68</v>
      </c>
      <c r="G153" s="3" t="s">
        <v>245</v>
      </c>
      <c r="H153" s="4">
        <v>12.67</v>
      </c>
      <c r="I153" s="3" t="s">
        <v>251</v>
      </c>
      <c r="J153" s="4">
        <v>13.51</v>
      </c>
      <c r="K153" s="3" t="s">
        <v>247</v>
      </c>
      <c r="L153" s="4">
        <v>13.3</v>
      </c>
      <c r="M153" s="3" t="s">
        <v>8</v>
      </c>
      <c r="N153" s="4">
        <v>13.21</v>
      </c>
      <c r="O153" s="3" t="s">
        <v>54</v>
      </c>
      <c r="P153" s="4">
        <v>13</v>
      </c>
      <c r="Q153" s="3" t="s">
        <v>253</v>
      </c>
      <c r="R153" s="4">
        <v>14.51</v>
      </c>
      <c r="S153" s="3" t="s">
        <v>55</v>
      </c>
      <c r="T153" s="4">
        <v>13.15</v>
      </c>
      <c r="U153" s="3" t="s">
        <v>252</v>
      </c>
      <c r="V153" s="4">
        <v>13.66</v>
      </c>
      <c r="W153" s="4">
        <v>147.57</v>
      </c>
    </row>
    <row r="154" spans="1:23" x14ac:dyDescent="0.25">
      <c r="A154" s="3" t="s">
        <v>135</v>
      </c>
      <c r="B154" s="4">
        <v>9.11</v>
      </c>
      <c r="C154" s="3" t="s">
        <v>4</v>
      </c>
      <c r="D154" s="4">
        <v>12.32</v>
      </c>
      <c r="E154" s="3" t="s">
        <v>15</v>
      </c>
      <c r="F154" s="4">
        <v>11.82</v>
      </c>
      <c r="G154" s="3" t="s">
        <v>150</v>
      </c>
      <c r="H154" s="4">
        <v>11.14</v>
      </c>
      <c r="I154" s="3" t="s">
        <v>7</v>
      </c>
      <c r="J154" s="4">
        <v>11.51</v>
      </c>
      <c r="K154" s="3" t="s">
        <v>5</v>
      </c>
      <c r="L154" s="4">
        <v>12.57</v>
      </c>
      <c r="M154" s="3" t="s">
        <v>17</v>
      </c>
      <c r="N154" s="4">
        <v>11.93</v>
      </c>
      <c r="O154" s="3" t="s">
        <v>57</v>
      </c>
      <c r="P154" s="4">
        <v>12.21</v>
      </c>
      <c r="Q154" s="3" t="s">
        <v>56</v>
      </c>
      <c r="R154" s="4">
        <v>12.97</v>
      </c>
      <c r="S154" s="3" t="s">
        <v>121</v>
      </c>
      <c r="T154" s="4">
        <v>11.16</v>
      </c>
      <c r="U154" s="3" t="s">
        <v>11</v>
      </c>
      <c r="V154" s="4">
        <v>12.48</v>
      </c>
      <c r="W154" s="4">
        <v>129.22</v>
      </c>
    </row>
    <row r="156" spans="1:23" x14ac:dyDescent="0.25">
      <c r="A156" s="97">
        <v>46054</v>
      </c>
    </row>
    <row r="157" spans="1:23" x14ac:dyDescent="0.25">
      <c r="A157" s="1" t="s">
        <v>22</v>
      </c>
      <c r="B157" s="2"/>
      <c r="C157" s="1" t="s">
        <v>24</v>
      </c>
      <c r="D157" s="2"/>
      <c r="E157" s="1" t="s">
        <v>25</v>
      </c>
      <c r="F157" s="3"/>
      <c r="G157" s="1" t="s">
        <v>23</v>
      </c>
      <c r="H157" s="2"/>
      <c r="I157" s="1" t="s">
        <v>26</v>
      </c>
      <c r="J157" s="2"/>
      <c r="K157" s="1" t="s">
        <v>27</v>
      </c>
      <c r="L157" s="2"/>
      <c r="M157" s="1" t="s">
        <v>28</v>
      </c>
      <c r="N157" s="2"/>
      <c r="O157" s="1" t="s">
        <v>29</v>
      </c>
      <c r="Q157" s="3" t="s">
        <v>30</v>
      </c>
      <c r="S157" s="3" t="s">
        <v>32</v>
      </c>
      <c r="U157" s="3" t="s">
        <v>31</v>
      </c>
    </row>
    <row r="158" spans="1:23" x14ac:dyDescent="0.25">
      <c r="A158" s="3" t="s">
        <v>3</v>
      </c>
      <c r="B158" s="4">
        <v>12.82</v>
      </c>
      <c r="C158" s="3" t="s">
        <v>249</v>
      </c>
      <c r="D158" s="4">
        <v>14.22</v>
      </c>
      <c r="E158" s="3" t="s">
        <v>250</v>
      </c>
      <c r="F158" s="4">
        <v>13.68</v>
      </c>
      <c r="G158" s="3" t="s">
        <v>245</v>
      </c>
      <c r="H158" s="4">
        <v>12.67</v>
      </c>
      <c r="I158" s="3" t="s">
        <v>251</v>
      </c>
      <c r="J158" s="4">
        <v>13.51</v>
      </c>
      <c r="K158" s="3" t="s">
        <v>247</v>
      </c>
      <c r="L158" s="4">
        <v>13.36</v>
      </c>
      <c r="M158" s="3" t="s">
        <v>8</v>
      </c>
      <c r="N158" s="4">
        <v>13.21</v>
      </c>
      <c r="O158" s="3" t="s">
        <v>54</v>
      </c>
      <c r="P158" s="4">
        <v>13</v>
      </c>
      <c r="Q158" s="3" t="s">
        <v>253</v>
      </c>
      <c r="R158" s="4">
        <v>14.57</v>
      </c>
      <c r="S158" s="3" t="s">
        <v>55</v>
      </c>
      <c r="T158" s="4">
        <v>13.15</v>
      </c>
      <c r="U158" s="3" t="s">
        <v>252</v>
      </c>
      <c r="V158" s="4">
        <v>13.71</v>
      </c>
      <c r="W158" s="4">
        <v>147.91999999999999</v>
      </c>
    </row>
    <row r="159" spans="1:23" x14ac:dyDescent="0.25">
      <c r="A159" s="3" t="s">
        <v>135</v>
      </c>
      <c r="B159" s="4">
        <v>9.11</v>
      </c>
      <c r="C159" s="3" t="s">
        <v>5</v>
      </c>
      <c r="D159" s="4">
        <v>12.43</v>
      </c>
      <c r="E159" s="3" t="s">
        <v>15</v>
      </c>
      <c r="F159" s="4">
        <v>11.82</v>
      </c>
      <c r="G159" s="3" t="s">
        <v>150</v>
      </c>
      <c r="H159" s="4">
        <v>11.2</v>
      </c>
      <c r="I159" s="3" t="s">
        <v>7</v>
      </c>
      <c r="J159" s="4">
        <v>11.51</v>
      </c>
      <c r="K159" s="3" t="s">
        <v>17</v>
      </c>
      <c r="L159" s="4">
        <v>11.93</v>
      </c>
      <c r="M159" s="3" t="s">
        <v>18</v>
      </c>
      <c r="N159" s="4">
        <v>11.89</v>
      </c>
      <c r="O159" s="3" t="s">
        <v>57</v>
      </c>
      <c r="P159" s="4">
        <v>12.21</v>
      </c>
      <c r="Q159" s="3" t="s">
        <v>56</v>
      </c>
      <c r="R159" s="4">
        <v>12.97</v>
      </c>
      <c r="S159" s="3" t="s">
        <v>121</v>
      </c>
      <c r="T159" s="4">
        <v>11.3</v>
      </c>
      <c r="U159" s="3" t="s">
        <v>11</v>
      </c>
      <c r="V159" s="4">
        <v>12.48</v>
      </c>
      <c r="W159" s="4">
        <v>128.84</v>
      </c>
    </row>
    <row r="161" spans="1:23" x14ac:dyDescent="0.25">
      <c r="A161" s="97">
        <v>46082</v>
      </c>
    </row>
    <row r="162" spans="1:23" x14ac:dyDescent="0.25">
      <c r="A162" s="1" t="s">
        <v>22</v>
      </c>
      <c r="B162" s="2"/>
      <c r="C162" s="1" t="s">
        <v>24</v>
      </c>
      <c r="D162" s="2"/>
      <c r="E162" s="1" t="s">
        <v>25</v>
      </c>
      <c r="F162" s="3"/>
      <c r="G162" s="1" t="s">
        <v>23</v>
      </c>
      <c r="H162" s="2"/>
      <c r="I162" s="1" t="s">
        <v>26</v>
      </c>
      <c r="J162" s="2"/>
      <c r="K162" s="1" t="s">
        <v>27</v>
      </c>
      <c r="L162" s="2"/>
      <c r="M162" s="1" t="s">
        <v>28</v>
      </c>
      <c r="N162" s="2"/>
      <c r="O162" s="1" t="s">
        <v>29</v>
      </c>
      <c r="Q162" s="3" t="s">
        <v>30</v>
      </c>
      <c r="S162" s="3" t="s">
        <v>32</v>
      </c>
      <c r="U162" s="3" t="s">
        <v>31</v>
      </c>
    </row>
    <row r="163" spans="1:23" x14ac:dyDescent="0.25">
      <c r="A163" s="3" t="s">
        <v>3</v>
      </c>
      <c r="B163" s="4">
        <v>12.88</v>
      </c>
      <c r="C163" s="3" t="s">
        <v>249</v>
      </c>
      <c r="D163" s="4">
        <v>14.28</v>
      </c>
      <c r="E163" s="3" t="s">
        <v>250</v>
      </c>
      <c r="F163" s="4">
        <v>13.68</v>
      </c>
      <c r="G163" s="3" t="s">
        <v>245</v>
      </c>
      <c r="H163" s="4">
        <v>12.67</v>
      </c>
      <c r="I163" s="3" t="s">
        <v>251</v>
      </c>
      <c r="J163" s="4">
        <v>13.65</v>
      </c>
      <c r="K163" s="3" t="s">
        <v>247</v>
      </c>
      <c r="L163" s="4">
        <v>13.43</v>
      </c>
      <c r="M163" s="3" t="s">
        <v>8</v>
      </c>
      <c r="N163" s="4">
        <v>13.21</v>
      </c>
      <c r="O163" s="3" t="s">
        <v>54</v>
      </c>
      <c r="P163" s="4">
        <v>13</v>
      </c>
      <c r="Q163" s="3" t="s">
        <v>253</v>
      </c>
      <c r="R163" s="4">
        <v>14.74</v>
      </c>
      <c r="S163" s="3" t="s">
        <v>55</v>
      </c>
      <c r="T163" s="4">
        <v>13.21</v>
      </c>
      <c r="U163" s="3" t="s">
        <v>252</v>
      </c>
      <c r="V163" s="4">
        <v>13.86</v>
      </c>
      <c r="W163" s="4">
        <v>148.61000000000001</v>
      </c>
    </row>
    <row r="164" spans="1:23" x14ac:dyDescent="0.25">
      <c r="A164" s="3" t="s">
        <v>13</v>
      </c>
      <c r="B164" s="4">
        <v>11.93</v>
      </c>
      <c r="C164" s="3" t="s">
        <v>5</v>
      </c>
      <c r="D164" s="4">
        <v>12.43</v>
      </c>
      <c r="E164" s="3" t="s">
        <v>15</v>
      </c>
      <c r="F164" s="4">
        <v>11.82</v>
      </c>
      <c r="G164" s="3" t="s">
        <v>150</v>
      </c>
      <c r="H164" s="4">
        <v>11.15</v>
      </c>
      <c r="I164" s="3" t="s">
        <v>7</v>
      </c>
      <c r="J164" s="4">
        <v>11.45</v>
      </c>
      <c r="K164" s="3" t="s">
        <v>17</v>
      </c>
      <c r="L164" s="4">
        <v>11.93</v>
      </c>
      <c r="M164" s="3" t="s">
        <v>18</v>
      </c>
      <c r="N164" s="4">
        <v>11.89</v>
      </c>
      <c r="O164" s="3" t="s">
        <v>57</v>
      </c>
      <c r="P164" s="4">
        <v>12.21</v>
      </c>
      <c r="Q164" s="3" t="s">
        <v>56</v>
      </c>
      <c r="R164" s="4">
        <v>12.97</v>
      </c>
      <c r="S164" s="3" t="s">
        <v>121</v>
      </c>
      <c r="T164" s="4">
        <v>11.3</v>
      </c>
      <c r="U164" s="3" t="s">
        <v>11</v>
      </c>
      <c r="V164" s="4">
        <v>12.48</v>
      </c>
      <c r="W164" s="4">
        <v>131.56</v>
      </c>
    </row>
    <row r="166" spans="1:23" x14ac:dyDescent="0.25">
      <c r="A166" s="97">
        <v>46113</v>
      </c>
    </row>
    <row r="167" spans="1:23" x14ac:dyDescent="0.25">
      <c r="A167" s="1" t="s">
        <v>22</v>
      </c>
      <c r="B167" s="2"/>
      <c r="C167" s="1" t="s">
        <v>24</v>
      </c>
      <c r="D167" s="2"/>
      <c r="E167" s="1" t="s">
        <v>25</v>
      </c>
      <c r="F167" s="3"/>
      <c r="G167" s="1" t="s">
        <v>23</v>
      </c>
      <c r="H167" s="2"/>
      <c r="I167" s="1" t="s">
        <v>26</v>
      </c>
      <c r="J167" s="2"/>
      <c r="K167" s="1" t="s">
        <v>27</v>
      </c>
      <c r="L167" s="2"/>
      <c r="M167" s="1" t="s">
        <v>28</v>
      </c>
      <c r="N167" s="2"/>
      <c r="O167" s="1" t="s">
        <v>29</v>
      </c>
      <c r="Q167" s="3" t="s">
        <v>30</v>
      </c>
      <c r="S167" s="3" t="s">
        <v>32</v>
      </c>
      <c r="U167" s="3" t="s">
        <v>31</v>
      </c>
    </row>
    <row r="168" spans="1:23" x14ac:dyDescent="0.25">
      <c r="A168" s="3" t="s">
        <v>3</v>
      </c>
      <c r="B168" s="4">
        <v>12.88</v>
      </c>
      <c r="C168" s="3" t="s">
        <v>249</v>
      </c>
      <c r="D168" s="4">
        <v>14.33</v>
      </c>
      <c r="E168" s="3" t="s">
        <v>250</v>
      </c>
      <c r="F168" s="4">
        <v>13.68</v>
      </c>
      <c r="G168" s="3" t="s">
        <v>245</v>
      </c>
      <c r="H168" s="4">
        <v>12.71</v>
      </c>
      <c r="I168" s="3" t="s">
        <v>251</v>
      </c>
      <c r="J168" s="4">
        <v>13.81</v>
      </c>
      <c r="K168" s="3" t="s">
        <v>247</v>
      </c>
      <c r="L168" s="4">
        <v>13.43</v>
      </c>
      <c r="M168" s="3" t="s">
        <v>8</v>
      </c>
      <c r="N168" s="4">
        <v>13.21</v>
      </c>
      <c r="O168" s="3" t="s">
        <v>54</v>
      </c>
      <c r="P168" s="4">
        <v>13</v>
      </c>
      <c r="Q168" s="3" t="s">
        <v>253</v>
      </c>
      <c r="R168" s="4">
        <v>14.74</v>
      </c>
      <c r="S168" s="3" t="s">
        <v>55</v>
      </c>
      <c r="T168" s="4">
        <v>13.21</v>
      </c>
      <c r="U168" s="3" t="s">
        <v>252</v>
      </c>
      <c r="V168" s="4">
        <v>13.86</v>
      </c>
      <c r="W168" s="4">
        <v>148.86000000000001</v>
      </c>
    </row>
    <row r="169" spans="1:23" x14ac:dyDescent="0.25">
      <c r="A169" s="3" t="s">
        <v>13</v>
      </c>
      <c r="B169" s="4">
        <v>11.93</v>
      </c>
      <c r="C169" s="3" t="s">
        <v>5</v>
      </c>
      <c r="D169" s="4">
        <v>12.43</v>
      </c>
      <c r="E169" s="3" t="s">
        <v>15</v>
      </c>
      <c r="F169" s="4">
        <v>11.82</v>
      </c>
      <c r="G169" s="3" t="s">
        <v>150</v>
      </c>
      <c r="H169" s="4">
        <v>11.21</v>
      </c>
      <c r="I169" s="3" t="s">
        <v>7</v>
      </c>
      <c r="J169" s="4">
        <v>11.45</v>
      </c>
      <c r="K169" s="3" t="s">
        <v>17</v>
      </c>
      <c r="L169" s="4">
        <v>11.93</v>
      </c>
      <c r="M169" s="3" t="s">
        <v>18</v>
      </c>
      <c r="N169" s="4">
        <v>11.89</v>
      </c>
      <c r="O169" s="3" t="s">
        <v>57</v>
      </c>
      <c r="P169" s="4">
        <v>12.42</v>
      </c>
      <c r="Q169" s="3" t="s">
        <v>56</v>
      </c>
      <c r="R169" s="4">
        <v>12.97</v>
      </c>
      <c r="S169" s="3" t="s">
        <v>121</v>
      </c>
      <c r="T169" s="4">
        <v>11.3</v>
      </c>
      <c r="U169" s="3" t="s">
        <v>11</v>
      </c>
      <c r="V169" s="4">
        <v>12.48</v>
      </c>
      <c r="W169" s="4">
        <v>131.83000000000001</v>
      </c>
    </row>
    <row r="171" spans="1:23" x14ac:dyDescent="0.25">
      <c r="A171" s="97">
        <v>46143</v>
      </c>
    </row>
    <row r="172" spans="1:23" x14ac:dyDescent="0.25">
      <c r="A172" s="1" t="s">
        <v>22</v>
      </c>
      <c r="B172" s="2"/>
      <c r="C172" s="1" t="s">
        <v>24</v>
      </c>
      <c r="D172" s="2"/>
      <c r="E172" s="1" t="s">
        <v>25</v>
      </c>
      <c r="F172" s="3"/>
      <c r="G172" s="1" t="s">
        <v>23</v>
      </c>
      <c r="H172" s="2"/>
      <c r="I172" s="1" t="s">
        <v>26</v>
      </c>
      <c r="J172" s="2"/>
      <c r="K172" s="1" t="s">
        <v>27</v>
      </c>
      <c r="L172" s="2"/>
      <c r="M172" s="1" t="s">
        <v>28</v>
      </c>
      <c r="N172" s="2"/>
      <c r="O172" s="1" t="s">
        <v>29</v>
      </c>
      <c r="Q172" s="3" t="s">
        <v>30</v>
      </c>
      <c r="S172" s="3" t="s">
        <v>32</v>
      </c>
      <c r="U172" s="3" t="s">
        <v>31</v>
      </c>
    </row>
    <row r="173" spans="1:23" x14ac:dyDescent="0.25">
      <c r="A173" s="3" t="s">
        <v>3</v>
      </c>
      <c r="B173" s="4">
        <v>12.88</v>
      </c>
      <c r="C173" s="3" t="s">
        <v>249</v>
      </c>
      <c r="D173" s="4">
        <v>14.33</v>
      </c>
      <c r="E173" s="3" t="s">
        <v>250</v>
      </c>
      <c r="F173" s="4">
        <v>13.68</v>
      </c>
      <c r="G173" s="3" t="s">
        <v>245</v>
      </c>
      <c r="H173" s="4">
        <v>12.71</v>
      </c>
      <c r="I173" s="3" t="s">
        <v>251</v>
      </c>
      <c r="J173" s="4">
        <v>13.81</v>
      </c>
      <c r="K173" s="3" t="s">
        <v>247</v>
      </c>
      <c r="L173" s="4">
        <v>13.49</v>
      </c>
      <c r="M173" s="3" t="s">
        <v>8</v>
      </c>
      <c r="N173" s="4">
        <v>13.21</v>
      </c>
      <c r="O173" s="3" t="s">
        <v>54</v>
      </c>
      <c r="P173" s="4">
        <v>13</v>
      </c>
      <c r="Q173" s="3" t="s">
        <v>253</v>
      </c>
      <c r="R173" s="4">
        <v>14.74</v>
      </c>
      <c r="S173" s="3" t="s">
        <v>55</v>
      </c>
      <c r="T173" s="4">
        <v>13.21</v>
      </c>
      <c r="U173" s="3" t="s">
        <v>252</v>
      </c>
      <c r="V173" s="4">
        <v>13.86</v>
      </c>
      <c r="W173" s="4">
        <v>148.93</v>
      </c>
    </row>
    <row r="174" spans="1:23" x14ac:dyDescent="0.25">
      <c r="A174" s="3" t="s">
        <v>13</v>
      </c>
      <c r="B174" s="4">
        <v>12.05</v>
      </c>
      <c r="C174" s="3" t="s">
        <v>129</v>
      </c>
      <c r="D174" s="4">
        <v>11.84</v>
      </c>
      <c r="E174" s="3" t="s">
        <v>15</v>
      </c>
      <c r="F174" s="4">
        <v>11.82</v>
      </c>
      <c r="G174" s="3" t="s">
        <v>150</v>
      </c>
      <c r="H174" s="4">
        <v>11.21</v>
      </c>
      <c r="I174" s="3" t="s">
        <v>7</v>
      </c>
      <c r="J174" s="4">
        <v>11.45</v>
      </c>
      <c r="K174" s="3" t="s">
        <v>5</v>
      </c>
      <c r="L174" s="4">
        <v>12.44</v>
      </c>
      <c r="M174" s="3" t="s">
        <v>17</v>
      </c>
      <c r="N174" s="4">
        <v>11.93</v>
      </c>
      <c r="O174" s="3" t="s">
        <v>57</v>
      </c>
      <c r="P174" s="4">
        <v>12.42</v>
      </c>
      <c r="Q174" s="3" t="s">
        <v>56</v>
      </c>
      <c r="R174" s="4">
        <v>12.97</v>
      </c>
      <c r="S174" s="3" t="s">
        <v>121</v>
      </c>
      <c r="T174" s="4">
        <v>11.37</v>
      </c>
      <c r="U174" s="3" t="s">
        <v>11</v>
      </c>
      <c r="V174" s="4">
        <v>12.48</v>
      </c>
      <c r="W174" s="4">
        <v>131.99</v>
      </c>
    </row>
    <row r="176" spans="1:23" x14ac:dyDescent="0.25">
      <c r="A176" s="97">
        <v>46174</v>
      </c>
    </row>
    <row r="177" spans="1:23" x14ac:dyDescent="0.25">
      <c r="A177" s="1" t="s">
        <v>22</v>
      </c>
      <c r="B177" s="2"/>
      <c r="C177" s="1" t="s">
        <v>24</v>
      </c>
      <c r="D177" s="2"/>
      <c r="E177" s="1" t="s">
        <v>25</v>
      </c>
      <c r="F177" s="3"/>
      <c r="G177" s="1" t="s">
        <v>23</v>
      </c>
      <c r="H177" s="2"/>
      <c r="I177" s="1" t="s">
        <v>26</v>
      </c>
      <c r="J177" s="2"/>
      <c r="K177" s="1" t="s">
        <v>27</v>
      </c>
      <c r="L177" s="2"/>
      <c r="M177" s="1" t="s">
        <v>28</v>
      </c>
      <c r="N177" s="2"/>
      <c r="O177" s="1" t="s">
        <v>29</v>
      </c>
      <c r="Q177" s="3" t="s">
        <v>30</v>
      </c>
      <c r="S177" s="3" t="s">
        <v>32</v>
      </c>
      <c r="U177" s="3" t="s">
        <v>31</v>
      </c>
    </row>
    <row r="178" spans="1:23" x14ac:dyDescent="0.25">
      <c r="A178" s="3" t="s">
        <v>3</v>
      </c>
      <c r="B178" s="4">
        <v>12.88</v>
      </c>
      <c r="C178" s="3" t="s">
        <v>249</v>
      </c>
      <c r="D178" s="4">
        <v>14.33</v>
      </c>
      <c r="E178" s="3" t="s">
        <v>250</v>
      </c>
      <c r="F178" s="4">
        <v>13.68</v>
      </c>
      <c r="G178" s="3" t="s">
        <v>245</v>
      </c>
      <c r="H178" s="4">
        <v>12.71</v>
      </c>
      <c r="I178" s="3" t="s">
        <v>251</v>
      </c>
      <c r="J178" s="4">
        <v>13.81</v>
      </c>
      <c r="K178" s="3" t="s">
        <v>247</v>
      </c>
      <c r="L178" s="4">
        <v>13.57</v>
      </c>
      <c r="M178" s="3" t="s">
        <v>8</v>
      </c>
      <c r="N178" s="4">
        <v>13.21</v>
      </c>
      <c r="O178" s="3" t="s">
        <v>54</v>
      </c>
      <c r="P178" s="4">
        <v>13</v>
      </c>
      <c r="Q178" s="3" t="s">
        <v>253</v>
      </c>
      <c r="R178" s="4">
        <v>14.74</v>
      </c>
      <c r="S178" s="3" t="s">
        <v>55</v>
      </c>
      <c r="T178" s="4">
        <v>13.21</v>
      </c>
      <c r="U178" s="3" t="s">
        <v>252</v>
      </c>
      <c r="V178" s="4">
        <v>13.86</v>
      </c>
      <c r="W178" s="4">
        <v>149.01</v>
      </c>
    </row>
    <row r="179" spans="1:23" x14ac:dyDescent="0.25">
      <c r="A179" s="3" t="s">
        <v>13</v>
      </c>
      <c r="B179" s="4">
        <v>12.15</v>
      </c>
      <c r="C179" s="3" t="s">
        <v>129</v>
      </c>
      <c r="D179" s="4">
        <v>11.91</v>
      </c>
      <c r="E179" s="3" t="s">
        <v>15</v>
      </c>
      <c r="F179" s="4">
        <v>11.82</v>
      </c>
      <c r="G179" s="3" t="s">
        <v>150</v>
      </c>
      <c r="H179" s="4">
        <v>11.36</v>
      </c>
      <c r="I179" s="3" t="s">
        <v>7</v>
      </c>
      <c r="J179" s="4">
        <v>11.45</v>
      </c>
      <c r="K179" s="3" t="s">
        <v>5</v>
      </c>
      <c r="L179" s="4">
        <v>12.44</v>
      </c>
      <c r="M179" s="3" t="s">
        <v>17</v>
      </c>
      <c r="N179" s="4">
        <v>11.93</v>
      </c>
      <c r="O179" s="3" t="s">
        <v>57</v>
      </c>
      <c r="P179" s="4">
        <v>12.79</v>
      </c>
      <c r="Q179" s="3" t="s">
        <v>56</v>
      </c>
      <c r="R179" s="4">
        <v>12.97</v>
      </c>
      <c r="S179" s="3" t="s">
        <v>121</v>
      </c>
      <c r="T179" s="4">
        <v>11.37</v>
      </c>
      <c r="U179" s="3" t="s">
        <v>11</v>
      </c>
      <c r="V179" s="4">
        <v>12.48</v>
      </c>
      <c r="W179" s="4">
        <v>132.68</v>
      </c>
    </row>
    <row r="181" spans="1:23" x14ac:dyDescent="0.25">
      <c r="A181" s="97">
        <v>46204</v>
      </c>
    </row>
    <row r="182" spans="1:23" x14ac:dyDescent="0.25">
      <c r="A182" s="1" t="s">
        <v>22</v>
      </c>
      <c r="B182" s="2"/>
      <c r="C182" s="1" t="s">
        <v>24</v>
      </c>
      <c r="D182" s="2"/>
      <c r="E182" s="1" t="s">
        <v>25</v>
      </c>
      <c r="F182" s="3"/>
      <c r="G182" s="1" t="s">
        <v>23</v>
      </c>
      <c r="H182" s="2"/>
      <c r="I182" s="1" t="s">
        <v>26</v>
      </c>
      <c r="J182" s="2"/>
      <c r="K182" s="1" t="s">
        <v>27</v>
      </c>
      <c r="L182" s="2"/>
      <c r="M182" s="1" t="s">
        <v>28</v>
      </c>
      <c r="N182" s="2"/>
      <c r="O182" s="1" t="s">
        <v>29</v>
      </c>
      <c r="Q182" s="3" t="s">
        <v>30</v>
      </c>
      <c r="S182" s="3" t="s">
        <v>32</v>
      </c>
      <c r="U182" s="3" t="s">
        <v>31</v>
      </c>
    </row>
    <row r="183" spans="1:23" x14ac:dyDescent="0.25">
      <c r="A183" s="3" t="s">
        <v>3</v>
      </c>
      <c r="B183" s="4">
        <v>12.88</v>
      </c>
      <c r="C183" s="3" t="s">
        <v>249</v>
      </c>
      <c r="D183" s="4">
        <v>14.33</v>
      </c>
      <c r="E183" s="3" t="s">
        <v>250</v>
      </c>
      <c r="F183" s="4">
        <v>13.68</v>
      </c>
      <c r="G183" s="3" t="s">
        <v>245</v>
      </c>
      <c r="H183" s="4">
        <v>12.71</v>
      </c>
      <c r="I183" s="3" t="s">
        <v>251</v>
      </c>
      <c r="J183" s="4">
        <v>13.81</v>
      </c>
      <c r="K183" s="3" t="s">
        <v>247</v>
      </c>
      <c r="L183" s="4">
        <v>13.57</v>
      </c>
      <c r="M183" s="3" t="s">
        <v>5</v>
      </c>
      <c r="N183" s="4">
        <v>12.44</v>
      </c>
      <c r="O183" s="3" t="s">
        <v>54</v>
      </c>
      <c r="P183" s="4">
        <v>13</v>
      </c>
      <c r="Q183" s="3" t="s">
        <v>253</v>
      </c>
      <c r="R183" s="4">
        <v>14.74</v>
      </c>
      <c r="S183" s="3" t="s">
        <v>55</v>
      </c>
      <c r="T183" s="4">
        <v>13.21</v>
      </c>
      <c r="U183" s="3" t="s">
        <v>252</v>
      </c>
      <c r="V183" s="4">
        <v>13.86</v>
      </c>
      <c r="W183" s="4">
        <v>148.24</v>
      </c>
    </row>
    <row r="184" spans="1:23" x14ac:dyDescent="0.25">
      <c r="A184" s="3" t="s">
        <v>13</v>
      </c>
      <c r="B184" s="4">
        <v>12.15</v>
      </c>
      <c r="C184" s="3" t="s">
        <v>129</v>
      </c>
      <c r="D184" s="4">
        <v>11.91</v>
      </c>
      <c r="E184" s="3" t="s">
        <v>15</v>
      </c>
      <c r="F184" s="4">
        <v>11.82</v>
      </c>
      <c r="G184" s="3" t="s">
        <v>150</v>
      </c>
      <c r="H184" s="4">
        <v>11.36</v>
      </c>
      <c r="I184" s="3" t="s">
        <v>7</v>
      </c>
      <c r="J184" s="4">
        <v>11.45</v>
      </c>
      <c r="K184" s="3" t="s">
        <v>17</v>
      </c>
      <c r="L184" s="4">
        <v>11.93</v>
      </c>
      <c r="M184" s="3" t="s">
        <v>254</v>
      </c>
      <c r="N184" s="4">
        <v>11.28</v>
      </c>
      <c r="O184" s="3" t="s">
        <v>57</v>
      </c>
      <c r="P184" s="4">
        <v>12.79</v>
      </c>
      <c r="Q184" s="3" t="s">
        <v>56</v>
      </c>
      <c r="R184" s="4">
        <v>12.97</v>
      </c>
      <c r="S184" s="3" t="s">
        <v>121</v>
      </c>
      <c r="T184" s="4">
        <v>11.37</v>
      </c>
      <c r="U184" s="3" t="s">
        <v>11</v>
      </c>
      <c r="V184" s="4">
        <v>12.43</v>
      </c>
      <c r="W184" s="4">
        <v>131.46</v>
      </c>
    </row>
    <row r="186" spans="1:23" x14ac:dyDescent="0.25">
      <c r="A186" s="97">
        <v>46235</v>
      </c>
    </row>
    <row r="187" spans="1:23" x14ac:dyDescent="0.25">
      <c r="A187" s="1" t="s">
        <v>22</v>
      </c>
      <c r="B187" s="2"/>
      <c r="C187" s="1" t="s">
        <v>24</v>
      </c>
      <c r="D187" s="2"/>
      <c r="E187" s="1" t="s">
        <v>25</v>
      </c>
      <c r="F187" s="3"/>
      <c r="G187" s="1" t="s">
        <v>23</v>
      </c>
      <c r="H187" s="2"/>
      <c r="I187" s="1" t="s">
        <v>26</v>
      </c>
      <c r="J187" s="2"/>
      <c r="K187" s="1" t="s">
        <v>27</v>
      </c>
      <c r="L187" s="2"/>
      <c r="M187" s="1" t="s">
        <v>28</v>
      </c>
      <c r="N187" s="2"/>
      <c r="O187" s="1" t="s">
        <v>29</v>
      </c>
      <c r="Q187" s="3" t="s">
        <v>30</v>
      </c>
      <c r="S187" s="3" t="s">
        <v>32</v>
      </c>
      <c r="U187" s="3" t="s">
        <v>31</v>
      </c>
    </row>
    <row r="188" spans="1:23" x14ac:dyDescent="0.25">
      <c r="A188" s="3" t="s">
        <v>3</v>
      </c>
      <c r="B188" s="4">
        <v>12.880952380952399</v>
      </c>
      <c r="C188" s="3" t="s">
        <v>250</v>
      </c>
      <c r="D188" s="4">
        <v>13.6842105263158</v>
      </c>
      <c r="E188" s="3" t="s">
        <v>5</v>
      </c>
      <c r="F188" s="4">
        <v>12.3684210526316</v>
      </c>
      <c r="G188" s="3" t="s">
        <v>245</v>
      </c>
      <c r="H188" s="4">
        <v>12.714285714285699</v>
      </c>
      <c r="I188" s="3" t="s">
        <v>251</v>
      </c>
      <c r="J188" s="4">
        <v>13.8095238095238</v>
      </c>
      <c r="K188" s="3" t="s">
        <v>256</v>
      </c>
      <c r="L188" s="4">
        <v>14</v>
      </c>
      <c r="M188" s="3" t="s">
        <v>255</v>
      </c>
      <c r="N188" s="4">
        <v>13.639344262295101</v>
      </c>
      <c r="O188" s="3" t="s">
        <v>252</v>
      </c>
      <c r="P188" s="4">
        <v>14.2777777777778</v>
      </c>
      <c r="Q188" s="3" t="s">
        <v>253</v>
      </c>
      <c r="R188" s="4">
        <v>14.737704918032801</v>
      </c>
      <c r="S188" s="3" t="s">
        <v>54</v>
      </c>
      <c r="T188" s="4">
        <v>13.0746268656716</v>
      </c>
      <c r="U188" s="3" t="s">
        <v>55</v>
      </c>
      <c r="V188" s="4">
        <v>12.6530612244898</v>
      </c>
      <c r="W188" s="4">
        <v>147.83990853197599</v>
      </c>
    </row>
    <row r="189" spans="1:23" x14ac:dyDescent="0.25">
      <c r="A189" s="3" t="s">
        <v>13</v>
      </c>
      <c r="B189" s="4">
        <v>12.1547619047619</v>
      </c>
      <c r="C189" s="3" t="s">
        <v>129</v>
      </c>
      <c r="D189" s="4">
        <v>11.960526315789499</v>
      </c>
      <c r="E189" s="3" t="s">
        <v>15</v>
      </c>
      <c r="F189" s="4">
        <v>11.8157894736842</v>
      </c>
      <c r="G189" s="3" t="s">
        <v>150</v>
      </c>
      <c r="H189" s="4">
        <v>11.1547619047619</v>
      </c>
      <c r="I189" s="3" t="s">
        <v>7</v>
      </c>
      <c r="J189" s="4">
        <v>11.452380952381001</v>
      </c>
      <c r="K189" s="3" t="s">
        <v>247</v>
      </c>
      <c r="L189" s="4">
        <v>13.5737704918033</v>
      </c>
      <c r="M189" s="3" t="s">
        <v>254</v>
      </c>
      <c r="N189" s="4">
        <v>11.409836065573799</v>
      </c>
      <c r="O189" s="3" t="s">
        <v>57</v>
      </c>
      <c r="P189" s="4">
        <v>12.5416666666667</v>
      </c>
      <c r="Q189" s="3" t="s">
        <v>56</v>
      </c>
      <c r="R189" s="4">
        <v>13.0491803278689</v>
      </c>
      <c r="S189" s="3" t="s">
        <v>121</v>
      </c>
      <c r="T189" s="4">
        <v>11.3731343283582</v>
      </c>
      <c r="U189" s="3" t="s">
        <v>11</v>
      </c>
      <c r="V189" s="4">
        <v>12.4285714285714</v>
      </c>
      <c r="W189" s="4">
        <v>132.914379860221</v>
      </c>
    </row>
    <row r="191" spans="1:23" x14ac:dyDescent="0.25">
      <c r="A191" s="97">
        <v>46266</v>
      </c>
    </row>
    <row r="192" spans="1:23" x14ac:dyDescent="0.25">
      <c r="A192" s="1" t="s">
        <v>22</v>
      </c>
      <c r="B192" s="2"/>
      <c r="C192" s="1" t="s">
        <v>24</v>
      </c>
      <c r="D192" s="2"/>
      <c r="E192" s="1" t="s">
        <v>25</v>
      </c>
      <c r="F192" s="3"/>
      <c r="G192" s="1" t="s">
        <v>23</v>
      </c>
      <c r="H192" s="2"/>
      <c r="I192" s="1" t="s">
        <v>26</v>
      </c>
      <c r="J192" s="2"/>
      <c r="K192" s="1" t="s">
        <v>27</v>
      </c>
      <c r="L192" s="2"/>
      <c r="M192" s="1" t="s">
        <v>28</v>
      </c>
      <c r="N192" s="2"/>
      <c r="O192" s="1" t="s">
        <v>29</v>
      </c>
      <c r="Q192" s="3" t="s">
        <v>30</v>
      </c>
      <c r="S192" s="3" t="s">
        <v>32</v>
      </c>
      <c r="U192" s="3" t="s">
        <v>31</v>
      </c>
    </row>
    <row r="193" spans="1:23" x14ac:dyDescent="0.25">
      <c r="A193" s="3" t="s">
        <v>3</v>
      </c>
      <c r="B193" s="4">
        <v>12.880952380952399</v>
      </c>
      <c r="C193" s="3" t="s">
        <v>250</v>
      </c>
      <c r="D193" s="4">
        <v>13.6842105263158</v>
      </c>
      <c r="E193" s="3" t="s">
        <v>258</v>
      </c>
      <c r="F193" s="4">
        <v>13.289473684210501</v>
      </c>
      <c r="G193" s="3" t="s">
        <v>245</v>
      </c>
      <c r="H193" s="4">
        <v>12.714285714285699</v>
      </c>
      <c r="I193" s="3" t="s">
        <v>251</v>
      </c>
      <c r="J193" s="4">
        <v>13.8095238095238</v>
      </c>
      <c r="K193" s="3" t="s">
        <v>256</v>
      </c>
      <c r="L193" s="4">
        <v>14</v>
      </c>
      <c r="M193" s="3" t="s">
        <v>255</v>
      </c>
      <c r="N193" s="4">
        <v>13.639344262295101</v>
      </c>
      <c r="O193" s="3" t="s">
        <v>252</v>
      </c>
      <c r="P193" s="4">
        <v>14.2777777777778</v>
      </c>
      <c r="Q193" s="3" t="s">
        <v>257</v>
      </c>
      <c r="R193" s="4">
        <v>14.918032786885201</v>
      </c>
      <c r="S193" s="3" t="s">
        <v>54</v>
      </c>
      <c r="T193" s="4">
        <v>13.0746268656716</v>
      </c>
      <c r="U193" s="3" t="s">
        <v>55</v>
      </c>
      <c r="V193" s="4">
        <v>12.6530612244898</v>
      </c>
      <c r="W193" s="4">
        <v>148.94128903240801</v>
      </c>
    </row>
    <row r="194" spans="1:23" x14ac:dyDescent="0.25">
      <c r="A194" s="3" t="s">
        <v>13</v>
      </c>
      <c r="B194" s="4">
        <v>12.2619047619048</v>
      </c>
      <c r="C194" s="3" t="s">
        <v>129</v>
      </c>
      <c r="D194" s="4">
        <v>12.0131578947368</v>
      </c>
      <c r="E194" s="3" t="s">
        <v>15</v>
      </c>
      <c r="F194" s="4">
        <v>11.8157894736842</v>
      </c>
      <c r="G194" s="3" t="s">
        <v>150</v>
      </c>
      <c r="H194" s="4">
        <v>11.1547619047619</v>
      </c>
      <c r="I194" s="3" t="s">
        <v>7</v>
      </c>
      <c r="J194" s="4">
        <v>11.452380952381001</v>
      </c>
      <c r="K194" s="3" t="s">
        <v>247</v>
      </c>
      <c r="L194" s="4">
        <v>13.5737704918033</v>
      </c>
      <c r="M194" s="3" t="s">
        <v>5</v>
      </c>
      <c r="N194" s="4">
        <v>12.4426229508197</v>
      </c>
      <c r="O194" s="3" t="s">
        <v>57</v>
      </c>
      <c r="P194" s="4">
        <v>12.5416666666667</v>
      </c>
      <c r="Q194" s="3" t="s">
        <v>253</v>
      </c>
      <c r="R194" s="4">
        <v>14.737704918032801</v>
      </c>
      <c r="S194" s="3" t="s">
        <v>121</v>
      </c>
      <c r="T194" s="4">
        <v>11.3731343283582</v>
      </c>
      <c r="U194" s="3" t="s">
        <v>11</v>
      </c>
      <c r="V194" s="4">
        <v>12.4285714285714</v>
      </c>
      <c r="W194" s="4">
        <v>135.79546577172101</v>
      </c>
    </row>
    <row r="196" spans="1:23" x14ac:dyDescent="0.25">
      <c r="A196" s="97">
        <v>46296</v>
      </c>
    </row>
    <row r="197" spans="1:23" x14ac:dyDescent="0.25">
      <c r="A197" s="1" t="s">
        <v>22</v>
      </c>
      <c r="B197" s="2"/>
      <c r="C197" s="1" t="s">
        <v>24</v>
      </c>
      <c r="D197" s="2"/>
      <c r="E197" s="1" t="s">
        <v>25</v>
      </c>
      <c r="F197" s="3"/>
      <c r="G197" s="1" t="s">
        <v>23</v>
      </c>
      <c r="H197" s="2"/>
      <c r="I197" s="1" t="s">
        <v>26</v>
      </c>
      <c r="J197" s="2"/>
      <c r="K197" s="1" t="s">
        <v>27</v>
      </c>
      <c r="L197" s="2"/>
      <c r="M197" s="1" t="s">
        <v>28</v>
      </c>
      <c r="N197" s="2"/>
      <c r="O197" s="1" t="s">
        <v>29</v>
      </c>
      <c r="Q197" s="3" t="s">
        <v>30</v>
      </c>
      <c r="S197" s="3" t="s">
        <v>32</v>
      </c>
      <c r="U197" s="3" t="s">
        <v>31</v>
      </c>
    </row>
    <row r="198" spans="1:23" x14ac:dyDescent="0.25">
      <c r="A198" s="3" t="s">
        <v>3</v>
      </c>
      <c r="B198" s="4">
        <v>12.880952380952399</v>
      </c>
      <c r="C198" s="3" t="s">
        <v>250</v>
      </c>
      <c r="D198" s="4">
        <v>13.6842105263158</v>
      </c>
      <c r="E198" s="3" t="s">
        <v>258</v>
      </c>
      <c r="F198" s="4">
        <v>13.289473684210501</v>
      </c>
      <c r="G198" s="3" t="s">
        <v>245</v>
      </c>
      <c r="H198" s="4">
        <v>12.714285714285699</v>
      </c>
      <c r="I198" s="3" t="s">
        <v>251</v>
      </c>
      <c r="J198" s="4">
        <v>13.8095238095238</v>
      </c>
      <c r="K198" s="3" t="s">
        <v>256</v>
      </c>
      <c r="L198" s="4">
        <v>14.065573770491801</v>
      </c>
      <c r="M198" s="3" t="s">
        <v>255</v>
      </c>
      <c r="N198" s="4">
        <v>13.7049180327869</v>
      </c>
      <c r="O198" s="3" t="s">
        <v>54</v>
      </c>
      <c r="P198" s="4">
        <v>13</v>
      </c>
      <c r="Q198" s="3" t="s">
        <v>257</v>
      </c>
      <c r="R198" s="4">
        <v>14.918032786885201</v>
      </c>
      <c r="S198" s="3" t="s">
        <v>55</v>
      </c>
      <c r="T198" s="4">
        <v>13.208955223880601</v>
      </c>
      <c r="U198" s="3" t="s">
        <v>252</v>
      </c>
      <c r="V198" s="4">
        <v>13.8571428571429</v>
      </c>
      <c r="W198" s="4">
        <v>149.133068786476</v>
      </c>
    </row>
    <row r="199" spans="1:23" x14ac:dyDescent="0.25">
      <c r="A199" s="3" t="s">
        <v>13</v>
      </c>
      <c r="B199" s="4">
        <v>12.2619047619048</v>
      </c>
      <c r="C199" s="3" t="s">
        <v>129</v>
      </c>
      <c r="D199" s="4">
        <v>12.0131578947368</v>
      </c>
      <c r="E199" s="3" t="s">
        <v>15</v>
      </c>
      <c r="F199" s="4">
        <v>11.8157894736842</v>
      </c>
      <c r="G199" s="3" t="s">
        <v>150</v>
      </c>
      <c r="H199" s="4">
        <v>11.3571428571429</v>
      </c>
      <c r="I199" s="3" t="s">
        <v>7</v>
      </c>
      <c r="J199" s="4">
        <v>11.452380952381001</v>
      </c>
      <c r="K199" s="3" t="s">
        <v>247</v>
      </c>
      <c r="L199" s="4">
        <v>13.5737704918033</v>
      </c>
      <c r="M199" s="3" t="s">
        <v>5</v>
      </c>
      <c r="N199" s="4">
        <v>12.3770491803279</v>
      </c>
      <c r="O199" s="3" t="s">
        <v>57</v>
      </c>
      <c r="P199" s="4">
        <v>12.5416666666667</v>
      </c>
      <c r="Q199" s="3" t="s">
        <v>253</v>
      </c>
      <c r="R199" s="4">
        <v>14.737704918032801</v>
      </c>
      <c r="S199" s="3" t="s">
        <v>121</v>
      </c>
      <c r="T199" s="4">
        <v>11.3731343283582</v>
      </c>
      <c r="U199" s="3" t="s">
        <v>11</v>
      </c>
      <c r="V199" s="4">
        <v>12.4285714285714</v>
      </c>
      <c r="W199" s="4">
        <v>135.93227295361001</v>
      </c>
    </row>
    <row r="201" spans="1:23" x14ac:dyDescent="0.25">
      <c r="A201" s="97">
        <v>46327</v>
      </c>
    </row>
    <row r="202" spans="1:23" x14ac:dyDescent="0.25">
      <c r="A202" s="1" t="s">
        <v>22</v>
      </c>
      <c r="B202" s="2"/>
      <c r="C202" s="1" t="s">
        <v>24</v>
      </c>
      <c r="D202" s="2"/>
      <c r="E202" s="1" t="s">
        <v>25</v>
      </c>
      <c r="F202" s="3"/>
      <c r="G202" s="1" t="s">
        <v>23</v>
      </c>
      <c r="H202" s="2"/>
      <c r="I202" s="1" t="s">
        <v>26</v>
      </c>
      <c r="J202" s="2"/>
      <c r="K202" s="1" t="s">
        <v>27</v>
      </c>
      <c r="L202" s="2"/>
      <c r="M202" s="1" t="s">
        <v>28</v>
      </c>
      <c r="N202" s="2"/>
      <c r="O202" s="1" t="s">
        <v>29</v>
      </c>
      <c r="Q202" s="3" t="s">
        <v>30</v>
      </c>
      <c r="S202" s="3" t="s">
        <v>32</v>
      </c>
      <c r="U202" s="3" t="s">
        <v>31</v>
      </c>
    </row>
    <row r="203" spans="1:23" x14ac:dyDescent="0.25">
      <c r="A203" s="3" t="s">
        <v>3</v>
      </c>
      <c r="B203" s="4">
        <v>12.880952380952399</v>
      </c>
      <c r="C203" s="3" t="s">
        <v>250</v>
      </c>
      <c r="D203" s="4">
        <v>13.6842105263158</v>
      </c>
      <c r="E203" s="3" t="s">
        <v>258</v>
      </c>
      <c r="F203" s="4">
        <v>13.289473684210501</v>
      </c>
      <c r="G203" s="3" t="s">
        <v>245</v>
      </c>
      <c r="H203" s="4">
        <v>12.714285714285699</v>
      </c>
      <c r="I203" s="3" t="s">
        <v>251</v>
      </c>
      <c r="J203" s="4">
        <v>13.8095238095238</v>
      </c>
      <c r="K203" s="3" t="s">
        <v>256</v>
      </c>
      <c r="L203" s="4">
        <v>14.065573770491801</v>
      </c>
      <c r="M203" s="3" t="s">
        <v>255</v>
      </c>
      <c r="N203" s="4">
        <v>13.7049180327869</v>
      </c>
      <c r="O203" s="3" t="s">
        <v>54</v>
      </c>
      <c r="P203" s="4">
        <v>13</v>
      </c>
      <c r="Q203" s="3" t="s">
        <v>257</v>
      </c>
      <c r="R203" s="4">
        <v>14.918032786885201</v>
      </c>
      <c r="S203" s="3" t="s">
        <v>55</v>
      </c>
      <c r="T203" s="4">
        <v>13.268656716417899</v>
      </c>
      <c r="U203" s="3" t="s">
        <v>252</v>
      </c>
      <c r="V203" s="4">
        <v>13.8571428571429</v>
      </c>
      <c r="W203" s="4">
        <v>149.19277027901299</v>
      </c>
    </row>
    <row r="204" spans="1:23" x14ac:dyDescent="0.25">
      <c r="A204" s="3" t="s">
        <v>13</v>
      </c>
      <c r="B204" s="4">
        <v>12.2619047619048</v>
      </c>
      <c r="C204" s="3" t="s">
        <v>129</v>
      </c>
      <c r="D204" s="4">
        <v>12.1315789473684</v>
      </c>
      <c r="E204" s="3" t="s">
        <v>15</v>
      </c>
      <c r="F204" s="4">
        <v>11.8157894736842</v>
      </c>
      <c r="G204" s="3" t="s">
        <v>150</v>
      </c>
      <c r="H204" s="4">
        <v>11.464285714285699</v>
      </c>
      <c r="I204" s="3" t="s">
        <v>7</v>
      </c>
      <c r="J204" s="4">
        <v>11.452380952381001</v>
      </c>
      <c r="K204" s="3" t="s">
        <v>247</v>
      </c>
      <c r="L204" s="4">
        <v>13.5737704918033</v>
      </c>
      <c r="M204" s="3" t="s">
        <v>5</v>
      </c>
      <c r="N204" s="4">
        <v>12.4426229508197</v>
      </c>
      <c r="O204" s="3" t="s">
        <v>57</v>
      </c>
      <c r="P204" s="4">
        <v>12.5972222222222</v>
      </c>
      <c r="Q204" s="3" t="s">
        <v>253</v>
      </c>
      <c r="R204" s="4">
        <v>14.737704918032801</v>
      </c>
      <c r="S204" s="3" t="s">
        <v>121</v>
      </c>
      <c r="T204" s="4">
        <v>11.4925373134328</v>
      </c>
      <c r="U204" s="3" t="s">
        <v>11</v>
      </c>
      <c r="V204" s="4">
        <v>12.4285714285714</v>
      </c>
      <c r="W204" s="4">
        <v>136.398369174506</v>
      </c>
    </row>
    <row r="206" spans="1:23" x14ac:dyDescent="0.25">
      <c r="A206" s="97">
        <v>46357</v>
      </c>
    </row>
    <row r="207" spans="1:23" x14ac:dyDescent="0.25">
      <c r="A207" s="1" t="s">
        <v>22</v>
      </c>
      <c r="B207" s="2"/>
      <c r="C207" s="1" t="s">
        <v>24</v>
      </c>
      <c r="D207" s="2"/>
      <c r="E207" s="1" t="s">
        <v>25</v>
      </c>
      <c r="F207" s="3"/>
      <c r="G207" s="1" t="s">
        <v>23</v>
      </c>
      <c r="H207" s="2"/>
      <c r="I207" s="1" t="s">
        <v>26</v>
      </c>
      <c r="J207" s="2"/>
      <c r="K207" s="1" t="s">
        <v>27</v>
      </c>
      <c r="L207" s="2"/>
      <c r="M207" s="1" t="s">
        <v>28</v>
      </c>
      <c r="N207" s="2"/>
      <c r="O207" s="1" t="s">
        <v>29</v>
      </c>
      <c r="Q207" s="3" t="s">
        <v>30</v>
      </c>
      <c r="S207" s="3" t="s">
        <v>32</v>
      </c>
      <c r="U207" s="3" t="s">
        <v>31</v>
      </c>
    </row>
    <row r="208" spans="1:23" x14ac:dyDescent="0.25">
      <c r="A208" s="3" t="s">
        <v>3</v>
      </c>
      <c r="B208" s="4">
        <v>12.88</v>
      </c>
      <c r="C208" s="3" t="s">
        <v>250</v>
      </c>
      <c r="D208" s="4">
        <v>13.68</v>
      </c>
      <c r="E208" s="3" t="s">
        <v>258</v>
      </c>
      <c r="F208" s="4">
        <v>13.29</v>
      </c>
      <c r="G208" s="3" t="s">
        <v>245</v>
      </c>
      <c r="H208" s="4">
        <v>12.77</v>
      </c>
      <c r="I208" s="3" t="s">
        <v>251</v>
      </c>
      <c r="J208" s="4">
        <v>13.81</v>
      </c>
      <c r="K208" s="3" t="s">
        <v>256</v>
      </c>
      <c r="L208" s="4">
        <v>14.07</v>
      </c>
      <c r="M208" s="3" t="s">
        <v>255</v>
      </c>
      <c r="N208" s="4">
        <v>13.7</v>
      </c>
      <c r="O208" s="3" t="s">
        <v>54</v>
      </c>
      <c r="P208" s="4">
        <v>13</v>
      </c>
      <c r="Q208" s="3" t="s">
        <v>257</v>
      </c>
      <c r="R208" s="4">
        <v>14.92</v>
      </c>
      <c r="S208" s="3" t="s">
        <v>55</v>
      </c>
      <c r="T208" s="4">
        <v>13.27</v>
      </c>
      <c r="U208" s="3" t="s">
        <v>252</v>
      </c>
      <c r="V208" s="4">
        <v>13.86</v>
      </c>
      <c r="W208" s="4">
        <v>149.25</v>
      </c>
    </row>
    <row r="209" spans="1:23" x14ac:dyDescent="0.25">
      <c r="A209" s="3" t="s">
        <v>13</v>
      </c>
      <c r="B209" s="4">
        <v>12.36</v>
      </c>
      <c r="C209" s="3" t="s">
        <v>129</v>
      </c>
      <c r="D209" s="4">
        <v>12.18</v>
      </c>
      <c r="E209" s="3" t="s">
        <v>15</v>
      </c>
      <c r="F209" s="4">
        <v>11.82</v>
      </c>
      <c r="G209" s="3" t="s">
        <v>150</v>
      </c>
      <c r="H209" s="4">
        <v>11.56</v>
      </c>
      <c r="I209" s="3" t="s">
        <v>7</v>
      </c>
      <c r="J209" s="4">
        <v>11.45</v>
      </c>
      <c r="K209" s="3" t="s">
        <v>247</v>
      </c>
      <c r="L209" s="4">
        <v>13.57</v>
      </c>
      <c r="M209" s="3" t="s">
        <v>5</v>
      </c>
      <c r="N209" s="4">
        <v>12.31</v>
      </c>
      <c r="O209" s="3" t="s">
        <v>57</v>
      </c>
      <c r="P209" s="4">
        <v>12.67</v>
      </c>
      <c r="Q209" s="3" t="s">
        <v>253</v>
      </c>
      <c r="R209" s="4">
        <v>14.74</v>
      </c>
      <c r="S209" s="3" t="s">
        <v>121</v>
      </c>
      <c r="T209" s="4">
        <v>11.55</v>
      </c>
      <c r="U209" s="3" t="s">
        <v>11</v>
      </c>
      <c r="V209" s="4">
        <v>12.3</v>
      </c>
      <c r="W209" s="4">
        <v>136.51</v>
      </c>
    </row>
    <row r="211" spans="1:23" x14ac:dyDescent="0.25">
      <c r="A211" s="97">
        <v>46388</v>
      </c>
    </row>
    <row r="212" spans="1:23" x14ac:dyDescent="0.25">
      <c r="A212" s="1" t="s">
        <v>22</v>
      </c>
      <c r="B212" s="2"/>
      <c r="C212" s="1" t="s">
        <v>24</v>
      </c>
      <c r="D212" s="2"/>
      <c r="E212" s="1" t="s">
        <v>25</v>
      </c>
      <c r="F212" s="3"/>
      <c r="G212" s="1" t="s">
        <v>23</v>
      </c>
      <c r="H212" s="2"/>
      <c r="I212" s="1" t="s">
        <v>26</v>
      </c>
      <c r="J212" s="2"/>
      <c r="K212" s="1" t="s">
        <v>27</v>
      </c>
      <c r="L212" s="2"/>
      <c r="M212" s="1" t="s">
        <v>28</v>
      </c>
      <c r="N212" s="2"/>
      <c r="O212" s="1" t="s">
        <v>29</v>
      </c>
      <c r="Q212" s="3" t="s">
        <v>30</v>
      </c>
      <c r="S212" s="3" t="s">
        <v>32</v>
      </c>
      <c r="U212" s="3" t="s">
        <v>31</v>
      </c>
    </row>
    <row r="213" spans="1:23" x14ac:dyDescent="0.25">
      <c r="A213" s="3" t="s">
        <v>3</v>
      </c>
      <c r="B213" s="4">
        <v>12.88</v>
      </c>
      <c r="C213" s="3" t="s">
        <v>250</v>
      </c>
      <c r="D213" s="4">
        <v>13.74</v>
      </c>
      <c r="E213" s="3" t="s">
        <v>258</v>
      </c>
      <c r="F213" s="4">
        <v>13.29</v>
      </c>
      <c r="G213" s="3" t="s">
        <v>245</v>
      </c>
      <c r="H213" s="4">
        <v>12.77</v>
      </c>
      <c r="I213" s="3" t="s">
        <v>251</v>
      </c>
      <c r="J213" s="4">
        <v>13.81</v>
      </c>
      <c r="K213" s="3" t="s">
        <v>256</v>
      </c>
      <c r="L213" s="4">
        <v>14.07</v>
      </c>
      <c r="M213" s="3" t="s">
        <v>255</v>
      </c>
      <c r="N213" s="4">
        <v>13.79</v>
      </c>
      <c r="O213" s="3" t="s">
        <v>54</v>
      </c>
      <c r="P213" s="4">
        <v>13</v>
      </c>
      <c r="Q213" s="3" t="s">
        <v>257</v>
      </c>
      <c r="R213" s="4">
        <v>14.92</v>
      </c>
      <c r="S213" s="3" t="s">
        <v>55</v>
      </c>
      <c r="T213" s="4">
        <v>13.27</v>
      </c>
      <c r="U213" s="3" t="s">
        <v>252</v>
      </c>
      <c r="V213" s="4">
        <v>13.86</v>
      </c>
      <c r="W213" s="4">
        <v>149.38999999999999</v>
      </c>
    </row>
    <row r="214" spans="1:23" x14ac:dyDescent="0.25">
      <c r="A214" s="3" t="s">
        <v>13</v>
      </c>
      <c r="B214" s="4">
        <v>12.5</v>
      </c>
      <c r="C214" s="3" t="s">
        <v>129</v>
      </c>
      <c r="D214" s="4">
        <v>12.18</v>
      </c>
      <c r="E214" s="3" t="s">
        <v>15</v>
      </c>
      <c r="F214" s="4">
        <v>11.82</v>
      </c>
      <c r="G214" s="3" t="s">
        <v>150</v>
      </c>
      <c r="H214" s="4">
        <v>11.61</v>
      </c>
      <c r="I214" s="3" t="s">
        <v>7</v>
      </c>
      <c r="J214" s="4">
        <v>11.45</v>
      </c>
      <c r="K214" s="3" t="s">
        <v>247</v>
      </c>
      <c r="L214" s="4">
        <v>13.57</v>
      </c>
      <c r="M214" s="3" t="s">
        <v>5</v>
      </c>
      <c r="N214" s="4">
        <v>12.31</v>
      </c>
      <c r="O214" s="3" t="s">
        <v>57</v>
      </c>
      <c r="P214" s="4">
        <v>12.74</v>
      </c>
      <c r="Q214" s="3" t="s">
        <v>253</v>
      </c>
      <c r="R214" s="4">
        <v>14.74</v>
      </c>
      <c r="S214" s="3" t="s">
        <v>121</v>
      </c>
      <c r="T214" s="4">
        <v>11.63</v>
      </c>
      <c r="U214" s="3" t="s">
        <v>11</v>
      </c>
      <c r="V214" s="4">
        <v>12.35</v>
      </c>
      <c r="W214" s="4">
        <v>136.88999999999999</v>
      </c>
    </row>
    <row r="216" spans="1:23" x14ac:dyDescent="0.25">
      <c r="A216" s="97">
        <v>46419</v>
      </c>
    </row>
    <row r="217" spans="1:23" x14ac:dyDescent="0.25">
      <c r="A217" s="1" t="s">
        <v>22</v>
      </c>
      <c r="B217" s="2"/>
      <c r="C217" s="1" t="s">
        <v>24</v>
      </c>
      <c r="D217" s="2"/>
      <c r="E217" s="1" t="s">
        <v>25</v>
      </c>
      <c r="F217" s="3"/>
      <c r="G217" s="1" t="s">
        <v>23</v>
      </c>
      <c r="H217" s="2"/>
      <c r="I217" s="1" t="s">
        <v>26</v>
      </c>
      <c r="J217" s="2"/>
      <c r="K217" s="1" t="s">
        <v>27</v>
      </c>
      <c r="L217" s="2"/>
      <c r="M217" s="1" t="s">
        <v>28</v>
      </c>
      <c r="N217" s="2"/>
      <c r="O217" s="1" t="s">
        <v>29</v>
      </c>
      <c r="Q217" s="3" t="s">
        <v>30</v>
      </c>
      <c r="S217" s="3" t="s">
        <v>32</v>
      </c>
      <c r="U217" s="3" t="s">
        <v>31</v>
      </c>
    </row>
    <row r="218" spans="1:23" x14ac:dyDescent="0.25">
      <c r="A218" s="3" t="s">
        <v>3</v>
      </c>
      <c r="B218" s="4">
        <v>12.88</v>
      </c>
      <c r="C218" s="3" t="s">
        <v>250</v>
      </c>
      <c r="D218" s="4">
        <v>13.74</v>
      </c>
      <c r="E218" s="3" t="s">
        <v>258</v>
      </c>
      <c r="F218" s="4">
        <v>13.29</v>
      </c>
      <c r="G218" s="3" t="s">
        <v>245</v>
      </c>
      <c r="H218" s="4">
        <v>12.77</v>
      </c>
      <c r="I218" s="3" t="s">
        <v>251</v>
      </c>
      <c r="J218" s="4">
        <v>13.81</v>
      </c>
      <c r="K218" s="3" t="s">
        <v>256</v>
      </c>
      <c r="L218" s="4">
        <v>14.07</v>
      </c>
      <c r="M218" s="3" t="s">
        <v>255</v>
      </c>
      <c r="N218" s="4">
        <v>13.79</v>
      </c>
      <c r="O218" s="3" t="s">
        <v>57</v>
      </c>
      <c r="P218" s="4">
        <v>12.9</v>
      </c>
      <c r="Q218" s="3" t="s">
        <v>257</v>
      </c>
      <c r="R218" s="4">
        <v>14.92</v>
      </c>
      <c r="S218" s="3" t="s">
        <v>55</v>
      </c>
      <c r="T218" s="4">
        <v>13.27</v>
      </c>
      <c r="U218" s="3" t="s">
        <v>252</v>
      </c>
      <c r="V218" s="4">
        <v>13.86</v>
      </c>
      <c r="W218" s="4">
        <v>149.29</v>
      </c>
    </row>
    <row r="219" spans="1:23" x14ac:dyDescent="0.25">
      <c r="A219" s="3" t="s">
        <v>13</v>
      </c>
      <c r="B219" s="4">
        <v>12.76</v>
      </c>
      <c r="C219" s="3" t="s">
        <v>129</v>
      </c>
      <c r="D219" s="4">
        <v>12.32</v>
      </c>
      <c r="E219" s="3" t="s">
        <v>15</v>
      </c>
      <c r="F219" s="4">
        <v>11.82</v>
      </c>
      <c r="G219" s="3" t="s">
        <v>150</v>
      </c>
      <c r="H219" s="4">
        <v>11.44</v>
      </c>
      <c r="I219" s="3" t="s">
        <v>7</v>
      </c>
      <c r="J219" s="4">
        <v>11.45</v>
      </c>
      <c r="K219" s="3" t="s">
        <v>247</v>
      </c>
      <c r="L219" s="4">
        <v>13.57</v>
      </c>
      <c r="M219" s="3" t="s">
        <v>5</v>
      </c>
      <c r="N219" s="4">
        <v>12.31</v>
      </c>
      <c r="O219" s="3" t="s">
        <v>54</v>
      </c>
      <c r="P219" s="4">
        <v>12.76</v>
      </c>
      <c r="Q219" s="3" t="s">
        <v>253</v>
      </c>
      <c r="R219" s="4">
        <v>14.74</v>
      </c>
      <c r="S219" s="3" t="s">
        <v>121</v>
      </c>
      <c r="T219" s="4">
        <v>11.69</v>
      </c>
      <c r="U219" s="3" t="s">
        <v>11</v>
      </c>
      <c r="V219" s="4">
        <v>12.35</v>
      </c>
      <c r="W219" s="4">
        <v>137.21</v>
      </c>
    </row>
    <row r="221" spans="1:23" x14ac:dyDescent="0.25">
      <c r="A221" s="97">
        <v>46447</v>
      </c>
    </row>
    <row r="222" spans="1:23" x14ac:dyDescent="0.25">
      <c r="A222" s="1" t="s">
        <v>22</v>
      </c>
      <c r="B222" s="2"/>
      <c r="C222" s="1" t="s">
        <v>24</v>
      </c>
      <c r="D222" s="2"/>
      <c r="E222" s="1" t="s">
        <v>25</v>
      </c>
      <c r="F222" s="3"/>
      <c r="G222" s="1" t="s">
        <v>23</v>
      </c>
      <c r="H222" s="2"/>
      <c r="I222" s="1" t="s">
        <v>26</v>
      </c>
      <c r="J222" s="2"/>
      <c r="K222" s="1" t="s">
        <v>27</v>
      </c>
      <c r="L222" s="2"/>
      <c r="M222" s="1" t="s">
        <v>28</v>
      </c>
      <c r="N222" s="2"/>
      <c r="O222" s="1" t="s">
        <v>29</v>
      </c>
      <c r="Q222" s="3" t="s">
        <v>30</v>
      </c>
      <c r="S222" s="3" t="s">
        <v>32</v>
      </c>
      <c r="U222" s="3" t="s">
        <v>31</v>
      </c>
    </row>
    <row r="223" spans="1:23" x14ac:dyDescent="0.25">
      <c r="A223" s="3" t="s">
        <v>3</v>
      </c>
      <c r="B223" s="4">
        <v>12.88</v>
      </c>
      <c r="C223" s="3" t="s">
        <v>250</v>
      </c>
      <c r="D223" s="4">
        <v>13.62</v>
      </c>
      <c r="E223" s="3" t="s">
        <v>258</v>
      </c>
      <c r="F223" s="4">
        <v>13.29</v>
      </c>
      <c r="G223" s="3" t="s">
        <v>245</v>
      </c>
      <c r="H223" s="4">
        <v>12.71</v>
      </c>
      <c r="I223" s="3" t="s">
        <v>251</v>
      </c>
      <c r="J223" s="4">
        <v>13.81</v>
      </c>
      <c r="K223" s="3" t="s">
        <v>256</v>
      </c>
      <c r="L223" s="4">
        <v>14.15</v>
      </c>
      <c r="M223" s="3" t="s">
        <v>255</v>
      </c>
      <c r="N223" s="4">
        <v>13.79</v>
      </c>
      <c r="O223" s="3" t="s">
        <v>57</v>
      </c>
      <c r="P223" s="4">
        <v>12.83</v>
      </c>
      <c r="Q223" s="3" t="s">
        <v>257</v>
      </c>
      <c r="R223" s="4">
        <v>14.92</v>
      </c>
      <c r="S223" s="3" t="s">
        <v>55</v>
      </c>
      <c r="T223" s="4">
        <v>13.27</v>
      </c>
      <c r="U223" s="3" t="s">
        <v>252</v>
      </c>
      <c r="V223" s="4">
        <v>13.86</v>
      </c>
      <c r="W223" s="4">
        <v>149.12</v>
      </c>
    </row>
    <row r="224" spans="1:23" x14ac:dyDescent="0.25">
      <c r="A224" s="3" t="s">
        <v>13</v>
      </c>
      <c r="B224" s="4">
        <v>12.76</v>
      </c>
      <c r="C224" s="3" t="s">
        <v>129</v>
      </c>
      <c r="D224" s="4">
        <v>12.32</v>
      </c>
      <c r="E224" s="3" t="s">
        <v>15</v>
      </c>
      <c r="F224" s="4">
        <v>11.82</v>
      </c>
      <c r="G224" s="3" t="s">
        <v>150</v>
      </c>
      <c r="H224" s="4">
        <v>11.55</v>
      </c>
      <c r="I224" s="3" t="s">
        <v>7</v>
      </c>
      <c r="J224" s="4">
        <v>11.51</v>
      </c>
      <c r="K224" s="3" t="s">
        <v>247</v>
      </c>
      <c r="L224" s="4">
        <v>13.57</v>
      </c>
      <c r="M224" s="3" t="s">
        <v>5</v>
      </c>
      <c r="N224" s="4">
        <v>12.31</v>
      </c>
      <c r="O224" s="3" t="s">
        <v>54</v>
      </c>
      <c r="P224" s="4">
        <v>12.82</v>
      </c>
      <c r="Q224" s="3" t="s">
        <v>253</v>
      </c>
      <c r="R224" s="4">
        <v>14.74</v>
      </c>
      <c r="S224" s="3" t="s">
        <v>121</v>
      </c>
      <c r="T224" s="4">
        <v>11.76</v>
      </c>
      <c r="U224" s="3" t="s">
        <v>11</v>
      </c>
      <c r="V224" s="4">
        <v>12.35</v>
      </c>
      <c r="W224" s="4">
        <v>137.5</v>
      </c>
    </row>
    <row r="226" spans="1:23" x14ac:dyDescent="0.25">
      <c r="A226" s="97">
        <v>46478</v>
      </c>
    </row>
    <row r="227" spans="1:23" x14ac:dyDescent="0.25">
      <c r="A227" s="1" t="s">
        <v>22</v>
      </c>
      <c r="B227" s="2"/>
      <c r="C227" s="1" t="s">
        <v>24</v>
      </c>
      <c r="D227" s="2"/>
      <c r="E227" s="1" t="s">
        <v>25</v>
      </c>
      <c r="F227" s="3"/>
      <c r="G227" s="1" t="s">
        <v>23</v>
      </c>
      <c r="H227" s="2"/>
      <c r="I227" s="1" t="s">
        <v>26</v>
      </c>
      <c r="J227" s="2"/>
      <c r="K227" s="1" t="s">
        <v>27</v>
      </c>
      <c r="L227" s="2"/>
      <c r="M227" s="1" t="s">
        <v>28</v>
      </c>
      <c r="N227" s="2"/>
      <c r="O227" s="1" t="s">
        <v>29</v>
      </c>
      <c r="Q227" s="3" t="s">
        <v>30</v>
      </c>
      <c r="S227" s="3" t="s">
        <v>32</v>
      </c>
      <c r="U227" s="3" t="s">
        <v>31</v>
      </c>
    </row>
    <row r="228" spans="1:23" x14ac:dyDescent="0.25">
      <c r="A228" s="3" t="s">
        <v>3</v>
      </c>
      <c r="B228" s="4">
        <v>12.88</v>
      </c>
      <c r="C228" s="3" t="s">
        <v>250</v>
      </c>
      <c r="D228" s="4">
        <v>13.67</v>
      </c>
      <c r="E228" s="3" t="s">
        <v>258</v>
      </c>
      <c r="F228" s="4">
        <v>13.29</v>
      </c>
      <c r="G228" s="3" t="s">
        <v>245</v>
      </c>
      <c r="H228" s="4">
        <v>12.71</v>
      </c>
      <c r="I228" s="3" t="s">
        <v>251</v>
      </c>
      <c r="J228" s="4">
        <v>13.81</v>
      </c>
      <c r="K228" s="3" t="s">
        <v>256</v>
      </c>
      <c r="L228" s="4">
        <v>14.15</v>
      </c>
      <c r="M228" s="3" t="s">
        <v>255</v>
      </c>
      <c r="N228" s="4">
        <v>13.85</v>
      </c>
      <c r="O228" s="3" t="s">
        <v>57</v>
      </c>
      <c r="P228" s="4">
        <v>12.9</v>
      </c>
      <c r="Q228" s="3" t="s">
        <v>257</v>
      </c>
      <c r="R228" s="4">
        <v>14.92</v>
      </c>
      <c r="S228" s="3" t="s">
        <v>55</v>
      </c>
      <c r="T228" s="4">
        <v>13.27</v>
      </c>
      <c r="U228" s="3" t="s">
        <v>252</v>
      </c>
      <c r="V228" s="4">
        <v>13.96</v>
      </c>
      <c r="W228" s="4">
        <v>149.41</v>
      </c>
    </row>
    <row r="229" spans="1:23" x14ac:dyDescent="0.25">
      <c r="A229" s="3" t="s">
        <v>13</v>
      </c>
      <c r="B229" s="4">
        <v>12.82</v>
      </c>
      <c r="C229" s="3" t="s">
        <v>129</v>
      </c>
      <c r="D229" s="4">
        <v>12.32</v>
      </c>
      <c r="E229" s="3" t="s">
        <v>5</v>
      </c>
      <c r="F229" s="4">
        <v>12.25</v>
      </c>
      <c r="G229" s="3" t="s">
        <v>150</v>
      </c>
      <c r="H229" s="4">
        <v>11.55</v>
      </c>
      <c r="I229" s="3" t="s">
        <v>7</v>
      </c>
      <c r="J229" s="4">
        <v>11.3</v>
      </c>
      <c r="K229" s="3" t="s">
        <v>247</v>
      </c>
      <c r="L229" s="4">
        <v>13.57</v>
      </c>
      <c r="M229" s="3" t="s">
        <v>254</v>
      </c>
      <c r="N229" s="4">
        <v>11.9</v>
      </c>
      <c r="O229" s="3" t="s">
        <v>54</v>
      </c>
      <c r="P229" s="4">
        <v>12.89</v>
      </c>
      <c r="Q229" s="3" t="s">
        <v>253</v>
      </c>
      <c r="R229" s="4">
        <v>14.67</v>
      </c>
      <c r="S229" s="3" t="s">
        <v>162</v>
      </c>
      <c r="T229" s="4">
        <v>11.63</v>
      </c>
      <c r="U229" s="3" t="s">
        <v>11</v>
      </c>
      <c r="V229" s="4">
        <v>12.35</v>
      </c>
      <c r="W229" s="4">
        <v>137.24</v>
      </c>
    </row>
    <row r="231" spans="1:23" x14ac:dyDescent="0.25">
      <c r="A231" s="97">
        <v>46508</v>
      </c>
    </row>
    <row r="232" spans="1:23" x14ac:dyDescent="0.25">
      <c r="A232" s="1" t="s">
        <v>22</v>
      </c>
      <c r="B232" s="2"/>
      <c r="C232" s="1" t="s">
        <v>24</v>
      </c>
      <c r="D232" s="2"/>
      <c r="E232" s="1" t="s">
        <v>25</v>
      </c>
      <c r="F232" s="3"/>
      <c r="G232" s="1" t="s">
        <v>23</v>
      </c>
      <c r="H232" s="2"/>
      <c r="I232" s="1" t="s">
        <v>26</v>
      </c>
      <c r="J232" s="2"/>
      <c r="K232" s="1" t="s">
        <v>27</v>
      </c>
      <c r="L232" s="2"/>
      <c r="M232" s="1" t="s">
        <v>28</v>
      </c>
      <c r="N232" s="2"/>
      <c r="O232" s="1" t="s">
        <v>29</v>
      </c>
      <c r="Q232" s="3" t="s">
        <v>30</v>
      </c>
      <c r="S232" s="3" t="s">
        <v>32</v>
      </c>
      <c r="U232" s="3" t="s">
        <v>31</v>
      </c>
    </row>
    <row r="233" spans="1:23" x14ac:dyDescent="0.25">
      <c r="A233" s="3" t="s">
        <v>3</v>
      </c>
      <c r="B233" s="4">
        <v>12.88</v>
      </c>
      <c r="C233" s="3" t="s">
        <v>250</v>
      </c>
      <c r="D233" s="4">
        <v>13.67</v>
      </c>
      <c r="E233" s="3" t="s">
        <v>258</v>
      </c>
      <c r="F233" s="4">
        <v>13.34</v>
      </c>
      <c r="G233" s="3" t="s">
        <v>245</v>
      </c>
      <c r="H233" s="4">
        <v>12.71</v>
      </c>
      <c r="I233" s="3" t="s">
        <v>251</v>
      </c>
      <c r="J233" s="4">
        <v>13.81</v>
      </c>
      <c r="K233" s="3" t="s">
        <v>256</v>
      </c>
      <c r="L233" s="4">
        <v>14.15</v>
      </c>
      <c r="M233" s="3" t="s">
        <v>255</v>
      </c>
      <c r="N233" s="4">
        <v>13.85</v>
      </c>
      <c r="O233" s="3" t="s">
        <v>57</v>
      </c>
      <c r="P233" s="4">
        <v>13.03</v>
      </c>
      <c r="Q233" s="3" t="s">
        <v>257</v>
      </c>
      <c r="R233" s="4">
        <v>14.92</v>
      </c>
      <c r="S233" s="3" t="s">
        <v>55</v>
      </c>
      <c r="T233" s="4">
        <v>13.27</v>
      </c>
      <c r="U233" s="3" t="s">
        <v>252</v>
      </c>
      <c r="V233" s="4">
        <v>13.96</v>
      </c>
      <c r="W233" s="4">
        <v>149.59</v>
      </c>
    </row>
    <row r="234" spans="1:23" x14ac:dyDescent="0.25">
      <c r="A234" s="3" t="s">
        <v>13</v>
      </c>
      <c r="B234" s="4">
        <v>12.82</v>
      </c>
      <c r="C234" s="3" t="s">
        <v>129</v>
      </c>
      <c r="D234" s="4">
        <v>12.43</v>
      </c>
      <c r="E234" s="3" t="s">
        <v>5</v>
      </c>
      <c r="F234" s="4">
        <v>12.25</v>
      </c>
      <c r="G234" s="3" t="s">
        <v>150</v>
      </c>
      <c r="H234" s="4">
        <v>11.65</v>
      </c>
      <c r="I234" s="3" t="s">
        <v>7</v>
      </c>
      <c r="J234" s="4">
        <v>11.3</v>
      </c>
      <c r="K234" s="3" t="s">
        <v>247</v>
      </c>
      <c r="L234" s="4">
        <v>13.57</v>
      </c>
      <c r="M234" s="3" t="s">
        <v>254</v>
      </c>
      <c r="N234" s="4">
        <v>12.05</v>
      </c>
      <c r="O234" s="3" t="s">
        <v>140</v>
      </c>
      <c r="P234" s="4">
        <v>11.53</v>
      </c>
      <c r="Q234" s="3" t="s">
        <v>253</v>
      </c>
      <c r="R234" s="4">
        <v>14.67</v>
      </c>
      <c r="S234" s="3" t="s">
        <v>54</v>
      </c>
      <c r="T234" s="4">
        <v>12.96</v>
      </c>
      <c r="U234" s="3" t="s">
        <v>11</v>
      </c>
      <c r="V234" s="4">
        <v>12.35</v>
      </c>
      <c r="W234" s="4">
        <v>137.58000000000001</v>
      </c>
    </row>
    <row r="236" spans="1:23" x14ac:dyDescent="0.25">
      <c r="A236" s="97">
        <v>46539</v>
      </c>
    </row>
    <row r="237" spans="1:23" x14ac:dyDescent="0.25">
      <c r="A237" s="1" t="s">
        <v>22</v>
      </c>
      <c r="B237" s="2"/>
      <c r="C237" s="1" t="s">
        <v>24</v>
      </c>
      <c r="D237" s="2"/>
      <c r="E237" s="1" t="s">
        <v>25</v>
      </c>
      <c r="F237" s="3"/>
      <c r="G237" s="1" t="s">
        <v>23</v>
      </c>
      <c r="H237" s="2"/>
      <c r="I237" s="1" t="s">
        <v>26</v>
      </c>
      <c r="J237" s="2"/>
      <c r="K237" s="1" t="s">
        <v>27</v>
      </c>
      <c r="L237" s="2"/>
      <c r="M237" s="1" t="s">
        <v>28</v>
      </c>
      <c r="N237" s="2"/>
      <c r="O237" s="1" t="s">
        <v>29</v>
      </c>
      <c r="Q237" s="3" t="s">
        <v>30</v>
      </c>
      <c r="S237" s="3" t="s">
        <v>32</v>
      </c>
      <c r="U237" s="3" t="s">
        <v>31</v>
      </c>
    </row>
    <row r="238" spans="1:23" x14ac:dyDescent="0.25">
      <c r="A238" s="3" t="s">
        <v>3</v>
      </c>
      <c r="B238" s="4">
        <v>12.88</v>
      </c>
      <c r="C238" s="3" t="s">
        <v>250</v>
      </c>
      <c r="D238" s="4">
        <v>13.67</v>
      </c>
      <c r="E238" s="3" t="s">
        <v>258</v>
      </c>
      <c r="F238" s="4">
        <v>13.34</v>
      </c>
      <c r="G238" s="3" t="s">
        <v>245</v>
      </c>
      <c r="H238" s="4">
        <v>12.71</v>
      </c>
      <c r="I238" s="3" t="s">
        <v>251</v>
      </c>
      <c r="J238" s="4">
        <v>13.81</v>
      </c>
      <c r="K238" s="3" t="s">
        <v>256</v>
      </c>
      <c r="L238" s="4">
        <v>14.15</v>
      </c>
      <c r="M238" s="3" t="s">
        <v>255</v>
      </c>
      <c r="N238" s="4">
        <v>13.85</v>
      </c>
      <c r="O238" s="3" t="s">
        <v>57</v>
      </c>
      <c r="P238" s="4">
        <v>13.17</v>
      </c>
      <c r="Q238" s="3" t="s">
        <v>257</v>
      </c>
      <c r="R238" s="4">
        <v>14.92</v>
      </c>
      <c r="S238" s="3" t="s">
        <v>55</v>
      </c>
      <c r="T238" s="4">
        <v>13.27</v>
      </c>
      <c r="U238" s="3" t="s">
        <v>252</v>
      </c>
      <c r="V238" s="4">
        <v>13.96</v>
      </c>
      <c r="W238" s="4">
        <v>149.72999999999999</v>
      </c>
    </row>
    <row r="239" spans="1:23" x14ac:dyDescent="0.25">
      <c r="A239" s="3" t="s">
        <v>13</v>
      </c>
      <c r="B239" s="4">
        <v>12.88</v>
      </c>
      <c r="C239" s="3" t="s">
        <v>129</v>
      </c>
      <c r="D239" s="4">
        <v>12.43</v>
      </c>
      <c r="E239" s="3" t="s">
        <v>5</v>
      </c>
      <c r="F239" s="4">
        <v>12.18</v>
      </c>
      <c r="G239" s="3" t="s">
        <v>150</v>
      </c>
      <c r="H239" s="4">
        <v>11.43</v>
      </c>
      <c r="I239" s="3" t="s">
        <v>7</v>
      </c>
      <c r="J239" s="4">
        <v>11.3</v>
      </c>
      <c r="K239" s="3" t="s">
        <v>247</v>
      </c>
      <c r="L239" s="4">
        <v>13.57</v>
      </c>
      <c r="M239" s="3" t="s">
        <v>254</v>
      </c>
      <c r="N239" s="4">
        <v>12.05</v>
      </c>
      <c r="O239" s="3" t="s">
        <v>140</v>
      </c>
      <c r="P239" s="4">
        <v>11.53</v>
      </c>
      <c r="Q239" s="3" t="s">
        <v>253</v>
      </c>
      <c r="R239" s="4">
        <v>14.67</v>
      </c>
      <c r="S239" s="3" t="s">
        <v>54</v>
      </c>
      <c r="T239" s="4">
        <v>12.96</v>
      </c>
      <c r="U239" s="3" t="s">
        <v>11</v>
      </c>
      <c r="V239" s="4">
        <v>12.35</v>
      </c>
      <c r="W239" s="4">
        <v>137.35</v>
      </c>
    </row>
    <row r="241" spans="1:23" x14ac:dyDescent="0.25">
      <c r="A241" s="97">
        <v>46569</v>
      </c>
    </row>
    <row r="242" spans="1:23" x14ac:dyDescent="0.25">
      <c r="A242" s="1" t="s">
        <v>22</v>
      </c>
      <c r="B242" s="2"/>
      <c r="C242" s="1" t="s">
        <v>24</v>
      </c>
      <c r="D242" s="2"/>
      <c r="E242" s="1" t="s">
        <v>25</v>
      </c>
      <c r="F242" s="3"/>
      <c r="G242" s="1" t="s">
        <v>23</v>
      </c>
      <c r="H242" s="2"/>
      <c r="I242" s="1" t="s">
        <v>26</v>
      </c>
      <c r="J242" s="2"/>
      <c r="K242" s="1" t="s">
        <v>27</v>
      </c>
      <c r="L242" s="2"/>
      <c r="M242" s="1" t="s">
        <v>28</v>
      </c>
      <c r="N242" s="2"/>
      <c r="O242" s="1" t="s">
        <v>29</v>
      </c>
      <c r="Q242" s="3" t="s">
        <v>30</v>
      </c>
      <c r="S242" s="3" t="s">
        <v>32</v>
      </c>
      <c r="U242" s="3" t="s">
        <v>31</v>
      </c>
    </row>
    <row r="243" spans="1:23" x14ac:dyDescent="0.25">
      <c r="A243" s="3" t="s">
        <v>13</v>
      </c>
      <c r="B243" s="4">
        <v>12.88</v>
      </c>
      <c r="C243" s="3" t="s">
        <v>250</v>
      </c>
      <c r="D243" s="4">
        <v>13.67</v>
      </c>
      <c r="E243" s="3" t="s">
        <v>258</v>
      </c>
      <c r="F243" s="4">
        <v>13.34</v>
      </c>
      <c r="G243" s="3" t="s">
        <v>245</v>
      </c>
      <c r="H243" s="4">
        <v>12.71</v>
      </c>
      <c r="I243" s="3" t="s">
        <v>251</v>
      </c>
      <c r="J243" s="4">
        <v>13.81</v>
      </c>
      <c r="K243" s="3" t="s">
        <v>256</v>
      </c>
      <c r="L243" s="4">
        <v>14.15</v>
      </c>
      <c r="M243" s="3" t="s">
        <v>255</v>
      </c>
      <c r="N243" s="4">
        <v>13.85</v>
      </c>
      <c r="O243" s="3" t="s">
        <v>259</v>
      </c>
      <c r="P243" s="4">
        <v>14.68</v>
      </c>
      <c r="Q243" s="3" t="s">
        <v>257</v>
      </c>
      <c r="R243" s="4">
        <v>14.92</v>
      </c>
      <c r="S243" s="3" t="s">
        <v>55</v>
      </c>
      <c r="T243" s="4">
        <v>13.27</v>
      </c>
      <c r="U243" s="3" t="s">
        <v>252</v>
      </c>
      <c r="V243" s="4">
        <v>13.96</v>
      </c>
      <c r="W243" s="4">
        <v>151.24</v>
      </c>
    </row>
    <row r="244" spans="1:23" x14ac:dyDescent="0.25">
      <c r="A244" s="3" t="s">
        <v>3</v>
      </c>
      <c r="B244" s="4">
        <v>12.88</v>
      </c>
      <c r="C244" s="3" t="s">
        <v>129</v>
      </c>
      <c r="D244" s="4">
        <v>12.43</v>
      </c>
      <c r="E244" s="3" t="s">
        <v>7</v>
      </c>
      <c r="F244" s="4">
        <v>11.78</v>
      </c>
      <c r="G244" s="3" t="s">
        <v>150</v>
      </c>
      <c r="H244" s="4">
        <v>11.48</v>
      </c>
      <c r="I244" s="3" t="s">
        <v>155</v>
      </c>
      <c r="J244" s="4">
        <v>10.52</v>
      </c>
      <c r="K244" s="3" t="s">
        <v>247</v>
      </c>
      <c r="L244" s="4">
        <v>13.64</v>
      </c>
      <c r="M244" s="3" t="s">
        <v>254</v>
      </c>
      <c r="N244" s="4">
        <v>12.11</v>
      </c>
      <c r="O244" s="3" t="s">
        <v>57</v>
      </c>
      <c r="P244" s="4">
        <v>13.28</v>
      </c>
      <c r="Q244" s="3" t="s">
        <v>253</v>
      </c>
      <c r="R244" s="4">
        <v>14.67</v>
      </c>
      <c r="S244" s="3" t="s">
        <v>54</v>
      </c>
      <c r="T244" s="4">
        <v>12.96</v>
      </c>
      <c r="U244" s="3" t="s">
        <v>11</v>
      </c>
      <c r="V244" s="4">
        <v>12.35</v>
      </c>
      <c r="W244" s="4">
        <v>138.1</v>
      </c>
    </row>
    <row r="246" spans="1:23" x14ac:dyDescent="0.25">
      <c r="A246" s="97">
        <v>46600</v>
      </c>
    </row>
    <row r="247" spans="1:23" x14ac:dyDescent="0.25">
      <c r="A247" s="1" t="s">
        <v>22</v>
      </c>
      <c r="B247" s="2"/>
      <c r="C247" s="1" t="s">
        <v>24</v>
      </c>
      <c r="D247" s="2"/>
      <c r="E247" s="1" t="s">
        <v>25</v>
      </c>
      <c r="F247" s="3"/>
      <c r="G247" s="1" t="s">
        <v>23</v>
      </c>
      <c r="H247" s="2"/>
      <c r="I247" s="1" t="s">
        <v>26</v>
      </c>
      <c r="J247" s="2"/>
      <c r="K247" s="1" t="s">
        <v>27</v>
      </c>
      <c r="L247" s="2"/>
      <c r="M247" s="1" t="s">
        <v>28</v>
      </c>
      <c r="N247" s="2"/>
      <c r="O247" s="1" t="s">
        <v>29</v>
      </c>
      <c r="Q247" s="3" t="s">
        <v>30</v>
      </c>
      <c r="S247" s="3" t="s">
        <v>32</v>
      </c>
      <c r="U247" s="3" t="s">
        <v>31</v>
      </c>
    </row>
    <row r="248" spans="1:23" x14ac:dyDescent="0.25">
      <c r="A248" s="3" t="s">
        <v>13</v>
      </c>
      <c r="B248" s="4">
        <v>12.88</v>
      </c>
      <c r="C248" s="3" t="s">
        <v>250</v>
      </c>
      <c r="D248" s="4">
        <v>13.67</v>
      </c>
      <c r="E248" s="3" t="s">
        <v>258</v>
      </c>
      <c r="F248" s="4">
        <v>13.34</v>
      </c>
      <c r="G248" s="3" t="s">
        <v>245</v>
      </c>
      <c r="H248" s="4">
        <v>12.71</v>
      </c>
      <c r="I248" s="3" t="s">
        <v>251</v>
      </c>
      <c r="J248" s="4">
        <v>13.81</v>
      </c>
      <c r="K248" s="3" t="s">
        <v>256</v>
      </c>
      <c r="L248" s="4">
        <v>14.15</v>
      </c>
      <c r="M248" s="3" t="s">
        <v>255</v>
      </c>
      <c r="N248" s="4">
        <v>13.85</v>
      </c>
      <c r="O248" s="3" t="s">
        <v>259</v>
      </c>
      <c r="P248" s="4">
        <v>14.68</v>
      </c>
      <c r="Q248" s="3" t="s">
        <v>253</v>
      </c>
      <c r="R248" s="4">
        <v>14.67</v>
      </c>
      <c r="S248" s="3" t="s">
        <v>55</v>
      </c>
      <c r="T248" s="4">
        <v>13.27</v>
      </c>
      <c r="U248" s="3" t="s">
        <v>252</v>
      </c>
      <c r="V248" s="4">
        <v>13.96</v>
      </c>
      <c r="W248" s="4">
        <v>151</v>
      </c>
    </row>
    <row r="249" spans="1:23" x14ac:dyDescent="0.25">
      <c r="A249" s="3" t="s">
        <v>3</v>
      </c>
      <c r="B249" s="4">
        <v>12.88</v>
      </c>
      <c r="C249" s="3" t="s">
        <v>129</v>
      </c>
      <c r="D249" s="4">
        <v>12.5</v>
      </c>
      <c r="E249" s="3" t="s">
        <v>7</v>
      </c>
      <c r="F249" s="4">
        <v>11.78</v>
      </c>
      <c r="G249" s="3" t="s">
        <v>150</v>
      </c>
      <c r="H249" s="4">
        <v>11.48</v>
      </c>
      <c r="I249" s="3" t="s">
        <v>155</v>
      </c>
      <c r="J249" s="4">
        <v>10.57</v>
      </c>
      <c r="K249" s="3" t="s">
        <v>247</v>
      </c>
      <c r="L249" s="4">
        <v>13.64</v>
      </c>
      <c r="M249" s="3" t="s">
        <v>260</v>
      </c>
      <c r="N249" s="4">
        <v>13.62</v>
      </c>
      <c r="O249" s="3" t="s">
        <v>57</v>
      </c>
      <c r="P249" s="4">
        <v>13.28</v>
      </c>
      <c r="Q249" s="3" t="s">
        <v>160</v>
      </c>
      <c r="R249" s="4">
        <v>11.59</v>
      </c>
      <c r="S249" s="3" t="s">
        <v>54</v>
      </c>
      <c r="T249" s="4">
        <v>12.96</v>
      </c>
      <c r="U249" s="3" t="s">
        <v>11</v>
      </c>
      <c r="V249" s="4">
        <v>12.35</v>
      </c>
      <c r="W249" s="4">
        <v>136.63999999999999</v>
      </c>
    </row>
    <row r="251" spans="1:23" x14ac:dyDescent="0.25">
      <c r="A251" s="97">
        <v>46631</v>
      </c>
    </row>
    <row r="252" spans="1:23" x14ac:dyDescent="0.25">
      <c r="A252" s="1" t="s">
        <v>22</v>
      </c>
      <c r="B252" s="2"/>
      <c r="C252" s="1" t="s">
        <v>24</v>
      </c>
      <c r="D252" s="2"/>
      <c r="E252" s="1" t="s">
        <v>25</v>
      </c>
      <c r="F252" s="3"/>
      <c r="G252" s="1" t="s">
        <v>23</v>
      </c>
      <c r="H252" s="2"/>
      <c r="I252" s="1" t="s">
        <v>26</v>
      </c>
      <c r="J252" s="2"/>
      <c r="K252" s="1" t="s">
        <v>27</v>
      </c>
      <c r="L252" s="2"/>
      <c r="M252" s="1" t="s">
        <v>28</v>
      </c>
      <c r="N252" s="2"/>
      <c r="O252" s="1" t="s">
        <v>29</v>
      </c>
      <c r="Q252" s="3" t="s">
        <v>30</v>
      </c>
      <c r="S252" s="3" t="s">
        <v>32</v>
      </c>
      <c r="U252" s="3" t="s">
        <v>31</v>
      </c>
    </row>
    <row r="253" spans="1:23" x14ac:dyDescent="0.25">
      <c r="A253" s="3" t="s">
        <v>13</v>
      </c>
      <c r="B253" s="4">
        <v>12.93</v>
      </c>
      <c r="C253" s="3" t="s">
        <v>250</v>
      </c>
      <c r="D253" s="4">
        <v>13.67</v>
      </c>
      <c r="E253" s="3" t="s">
        <v>258</v>
      </c>
      <c r="F253" s="4">
        <v>13.34</v>
      </c>
      <c r="G253" s="3" t="s">
        <v>245</v>
      </c>
      <c r="H253" s="4">
        <v>12.77</v>
      </c>
      <c r="I253" s="3" t="s">
        <v>251</v>
      </c>
      <c r="J253" s="4">
        <v>13.75</v>
      </c>
      <c r="K253" s="3" t="s">
        <v>256</v>
      </c>
      <c r="L253" s="4">
        <v>14.15</v>
      </c>
      <c r="M253" s="3" t="s">
        <v>255</v>
      </c>
      <c r="N253" s="4">
        <v>13.85</v>
      </c>
      <c r="O253" s="3" t="s">
        <v>259</v>
      </c>
      <c r="P253" s="4">
        <v>14.68</v>
      </c>
      <c r="Q253" s="3" t="s">
        <v>253</v>
      </c>
      <c r="R253" s="4">
        <v>14.67</v>
      </c>
      <c r="S253" s="3" t="s">
        <v>55</v>
      </c>
      <c r="T253" s="4">
        <v>13.27</v>
      </c>
      <c r="U253" s="3" t="s">
        <v>252</v>
      </c>
      <c r="V253" s="4">
        <v>14</v>
      </c>
      <c r="W253" s="4">
        <v>151.09</v>
      </c>
    </row>
    <row r="254" spans="1:23" x14ac:dyDescent="0.25">
      <c r="A254" s="3" t="s">
        <v>3</v>
      </c>
      <c r="B254" s="4">
        <v>12.88</v>
      </c>
      <c r="C254" s="3" t="s">
        <v>129</v>
      </c>
      <c r="D254" s="4">
        <v>12.45</v>
      </c>
      <c r="E254" s="3" t="s">
        <v>7</v>
      </c>
      <c r="F254" s="4">
        <v>11.83</v>
      </c>
      <c r="G254" s="3" t="s">
        <v>150</v>
      </c>
      <c r="H254" s="4">
        <v>11.58</v>
      </c>
      <c r="I254" s="3" t="s">
        <v>155</v>
      </c>
      <c r="J254" s="4">
        <v>10.62</v>
      </c>
      <c r="K254" s="3" t="s">
        <v>260</v>
      </c>
      <c r="L254" s="4">
        <v>13.7</v>
      </c>
      <c r="M254" s="3" t="s">
        <v>247</v>
      </c>
      <c r="N254" s="4">
        <v>13.64</v>
      </c>
      <c r="O254" s="3" t="s">
        <v>57</v>
      </c>
      <c r="P254" s="4">
        <v>13.04</v>
      </c>
      <c r="Q254" s="3" t="s">
        <v>160</v>
      </c>
      <c r="R254" s="4">
        <v>11.67</v>
      </c>
      <c r="S254" s="3" t="s">
        <v>54</v>
      </c>
      <c r="T254" s="4">
        <v>12.96</v>
      </c>
      <c r="U254" s="3" t="s">
        <v>11</v>
      </c>
      <c r="V254" s="4">
        <v>12.35</v>
      </c>
      <c r="W254" s="4">
        <v>136.72</v>
      </c>
    </row>
    <row r="256" spans="1:23" x14ac:dyDescent="0.25">
      <c r="A256" s="97">
        <v>46661</v>
      </c>
    </row>
    <row r="257" spans="1:23" x14ac:dyDescent="0.25">
      <c r="A257" s="1" t="s">
        <v>22</v>
      </c>
      <c r="B257" s="2"/>
      <c r="C257" s="1" t="s">
        <v>24</v>
      </c>
      <c r="D257" s="2"/>
      <c r="E257" s="1" t="s">
        <v>25</v>
      </c>
      <c r="F257" s="3"/>
      <c r="G257" s="1" t="s">
        <v>23</v>
      </c>
      <c r="H257" s="2"/>
      <c r="I257" s="1" t="s">
        <v>26</v>
      </c>
      <c r="J257" s="2"/>
      <c r="K257" s="1" t="s">
        <v>27</v>
      </c>
      <c r="L257" s="2"/>
      <c r="M257" s="1" t="s">
        <v>28</v>
      </c>
      <c r="N257" s="2"/>
      <c r="O257" s="1" t="s">
        <v>29</v>
      </c>
      <c r="Q257" s="3" t="s">
        <v>30</v>
      </c>
      <c r="S257" s="3" t="s">
        <v>32</v>
      </c>
      <c r="U257" s="3" t="s">
        <v>31</v>
      </c>
    </row>
    <row r="258" spans="1:23" x14ac:dyDescent="0.25">
      <c r="A258" s="3" t="s">
        <v>13</v>
      </c>
      <c r="B258" s="4">
        <v>12.93</v>
      </c>
      <c r="C258" s="3" t="s">
        <v>250</v>
      </c>
      <c r="D258" s="4">
        <v>13.67</v>
      </c>
      <c r="E258" s="3" t="s">
        <v>258</v>
      </c>
      <c r="F258" s="4">
        <v>13.34</v>
      </c>
      <c r="G258" s="3" t="s">
        <v>245</v>
      </c>
      <c r="H258" s="4">
        <v>12.77</v>
      </c>
      <c r="I258" s="3" t="s">
        <v>251</v>
      </c>
      <c r="J258" s="4">
        <v>13.75</v>
      </c>
      <c r="K258" s="3" t="s">
        <v>255</v>
      </c>
      <c r="L258" s="4">
        <v>13.93</v>
      </c>
      <c r="M258" s="3" t="s">
        <v>256</v>
      </c>
      <c r="N258" s="4">
        <v>13.87</v>
      </c>
      <c r="O258" s="3" t="s">
        <v>259</v>
      </c>
      <c r="P258" s="4">
        <v>14.56</v>
      </c>
      <c r="Q258" s="3" t="s">
        <v>253</v>
      </c>
      <c r="R258" s="4">
        <v>14.67</v>
      </c>
      <c r="S258" s="3" t="s">
        <v>55</v>
      </c>
      <c r="T258" s="4">
        <v>13.27</v>
      </c>
      <c r="U258" s="3" t="s">
        <v>252</v>
      </c>
      <c r="V258" s="4">
        <v>13.91</v>
      </c>
      <c r="W258" s="4">
        <v>150.66999999999999</v>
      </c>
    </row>
    <row r="259" spans="1:23" x14ac:dyDescent="0.25">
      <c r="A259" s="3" t="s">
        <v>3</v>
      </c>
      <c r="B259" s="4">
        <v>12.88</v>
      </c>
      <c r="C259" s="3" t="s">
        <v>129</v>
      </c>
      <c r="D259" s="4">
        <v>12.5</v>
      </c>
      <c r="E259" s="3" t="s">
        <v>7</v>
      </c>
      <c r="F259" s="4">
        <v>11.89</v>
      </c>
      <c r="G259" s="3" t="s">
        <v>150</v>
      </c>
      <c r="H259" s="4">
        <v>11.95</v>
      </c>
      <c r="I259" s="3" t="s">
        <v>155</v>
      </c>
      <c r="J259" s="4">
        <v>10.74</v>
      </c>
      <c r="K259" s="3" t="s">
        <v>260</v>
      </c>
      <c r="L259" s="4">
        <v>13.7</v>
      </c>
      <c r="M259" s="3" t="s">
        <v>247</v>
      </c>
      <c r="N259" s="4">
        <v>13.64</v>
      </c>
      <c r="O259" s="3" t="s">
        <v>57</v>
      </c>
      <c r="P259" s="4">
        <v>13.04</v>
      </c>
      <c r="Q259" s="3" t="s">
        <v>160</v>
      </c>
      <c r="R259" s="4">
        <v>11.67</v>
      </c>
      <c r="S259" s="3" t="s">
        <v>54</v>
      </c>
      <c r="T259" s="4">
        <v>12.96</v>
      </c>
      <c r="U259" s="3" t="s">
        <v>11</v>
      </c>
      <c r="V259" s="4">
        <v>12.35</v>
      </c>
      <c r="W259" s="4">
        <v>137.33000000000001</v>
      </c>
    </row>
    <row r="261" spans="1:23" x14ac:dyDescent="0.25">
      <c r="A261" s="97">
        <v>46692</v>
      </c>
    </row>
    <row r="262" spans="1:23" x14ac:dyDescent="0.25">
      <c r="A262" s="1" t="s">
        <v>22</v>
      </c>
      <c r="B262" s="2"/>
      <c r="C262" s="1" t="s">
        <v>24</v>
      </c>
      <c r="D262" s="2"/>
      <c r="E262" s="1" t="s">
        <v>25</v>
      </c>
      <c r="F262" s="3"/>
      <c r="G262" s="1" t="s">
        <v>23</v>
      </c>
      <c r="H262" s="2"/>
      <c r="I262" s="1" t="s">
        <v>26</v>
      </c>
      <c r="J262" s="2"/>
      <c r="K262" s="1" t="s">
        <v>27</v>
      </c>
      <c r="L262" s="2"/>
      <c r="M262" s="1" t="s">
        <v>28</v>
      </c>
      <c r="N262" s="2"/>
      <c r="O262" s="1" t="s">
        <v>29</v>
      </c>
      <c r="Q262" s="3" t="s">
        <v>30</v>
      </c>
      <c r="S262" s="3" t="s">
        <v>32</v>
      </c>
      <c r="U262" s="3" t="s">
        <v>31</v>
      </c>
    </row>
    <row r="263" spans="1:23" x14ac:dyDescent="0.25">
      <c r="A263" s="3" t="s">
        <v>13</v>
      </c>
      <c r="B263" s="4">
        <v>12.93</v>
      </c>
      <c r="C263" s="3" t="s">
        <v>250</v>
      </c>
      <c r="D263" s="4">
        <v>13.67</v>
      </c>
      <c r="E263" s="3" t="s">
        <v>258</v>
      </c>
      <c r="F263" s="4">
        <v>13.34</v>
      </c>
      <c r="G263" s="3" t="s">
        <v>245</v>
      </c>
      <c r="H263" s="4">
        <v>12.77</v>
      </c>
      <c r="I263" s="3" t="s">
        <v>251</v>
      </c>
      <c r="J263" s="4">
        <v>13.75</v>
      </c>
      <c r="K263" s="3" t="s">
        <v>255</v>
      </c>
      <c r="L263" s="4">
        <v>13.93</v>
      </c>
      <c r="M263" s="3" t="s">
        <v>256</v>
      </c>
      <c r="N263" s="4">
        <v>13.87</v>
      </c>
      <c r="O263" s="3" t="s">
        <v>259</v>
      </c>
      <c r="P263" s="4">
        <v>14.56</v>
      </c>
      <c r="Q263" s="3" t="s">
        <v>253</v>
      </c>
      <c r="R263" s="4">
        <v>14.67</v>
      </c>
      <c r="S263" s="3" t="s">
        <v>55</v>
      </c>
      <c r="T263" s="4">
        <v>13.27</v>
      </c>
      <c r="U263" s="3" t="s">
        <v>252</v>
      </c>
      <c r="V263" s="4">
        <v>13.91</v>
      </c>
      <c r="W263" s="4">
        <v>150.66999999999999</v>
      </c>
    </row>
    <row r="264" spans="1:23" x14ac:dyDescent="0.25">
      <c r="A264" s="3" t="s">
        <v>3</v>
      </c>
      <c r="B264" s="4">
        <v>12.88</v>
      </c>
      <c r="C264" s="3" t="s">
        <v>129</v>
      </c>
      <c r="D264" s="4">
        <v>12.5</v>
      </c>
      <c r="E264" s="3" t="s">
        <v>7</v>
      </c>
      <c r="F264" s="4">
        <v>11.89</v>
      </c>
      <c r="G264" s="3" t="s">
        <v>150</v>
      </c>
      <c r="H264" s="4">
        <v>11.95</v>
      </c>
      <c r="I264" s="3" t="s">
        <v>155</v>
      </c>
      <c r="J264" s="4">
        <v>10.8</v>
      </c>
      <c r="K264" s="3" t="s">
        <v>260</v>
      </c>
      <c r="L264" s="4">
        <v>13.7</v>
      </c>
      <c r="M264" s="3" t="s">
        <v>247</v>
      </c>
      <c r="N264" s="4">
        <v>13.64</v>
      </c>
      <c r="O264" s="3" t="s">
        <v>57</v>
      </c>
      <c r="P264" s="4">
        <v>13.15</v>
      </c>
      <c r="Q264" s="3" t="s">
        <v>160</v>
      </c>
      <c r="R264" s="4">
        <v>11.67</v>
      </c>
      <c r="S264" s="3" t="s">
        <v>54</v>
      </c>
      <c r="T264" s="4">
        <v>12.96</v>
      </c>
      <c r="U264" s="3" t="s">
        <v>11</v>
      </c>
      <c r="V264" s="4">
        <v>12.35</v>
      </c>
      <c r="W264" s="4">
        <v>137.5</v>
      </c>
    </row>
    <row r="266" spans="1:23" x14ac:dyDescent="0.25">
      <c r="A266" s="97">
        <v>46722</v>
      </c>
    </row>
    <row r="267" spans="1:23" x14ac:dyDescent="0.25">
      <c r="A267" s="1" t="s">
        <v>22</v>
      </c>
      <c r="B267" s="2"/>
      <c r="C267" s="1" t="s">
        <v>24</v>
      </c>
      <c r="D267" s="2"/>
      <c r="E267" s="1" t="s">
        <v>25</v>
      </c>
      <c r="F267" s="3"/>
      <c r="G267" s="1" t="s">
        <v>23</v>
      </c>
      <c r="H267" s="2"/>
      <c r="I267" s="1" t="s">
        <v>26</v>
      </c>
      <c r="J267" s="2"/>
      <c r="K267" s="1" t="s">
        <v>27</v>
      </c>
      <c r="L267" s="2"/>
      <c r="M267" s="1" t="s">
        <v>28</v>
      </c>
      <c r="N267" s="2"/>
      <c r="O267" s="1" t="s">
        <v>29</v>
      </c>
      <c r="Q267" s="3" t="s">
        <v>30</v>
      </c>
      <c r="S267" s="3" t="s">
        <v>32</v>
      </c>
      <c r="U267" s="3" t="s">
        <v>31</v>
      </c>
    </row>
    <row r="268" spans="1:23" x14ac:dyDescent="0.25">
      <c r="A268" s="3" t="s">
        <v>13</v>
      </c>
      <c r="B268" s="4">
        <v>12.93</v>
      </c>
      <c r="C268" s="3" t="s">
        <v>250</v>
      </c>
      <c r="D268" s="4">
        <v>13.67</v>
      </c>
      <c r="E268" s="3" t="s">
        <v>258</v>
      </c>
      <c r="F268" s="4">
        <v>13.34</v>
      </c>
      <c r="G268" s="3" t="s">
        <v>245</v>
      </c>
      <c r="H268" s="4">
        <v>12.77</v>
      </c>
      <c r="I268" s="3" t="s">
        <v>251</v>
      </c>
      <c r="J268" s="4">
        <v>13.75</v>
      </c>
      <c r="K268" s="3" t="s">
        <v>255</v>
      </c>
      <c r="L268" s="4">
        <v>14</v>
      </c>
      <c r="M268" s="3" t="s">
        <v>256</v>
      </c>
      <c r="N268" s="4">
        <v>13.87</v>
      </c>
      <c r="O268" s="3" t="s">
        <v>259</v>
      </c>
      <c r="P268" s="4">
        <v>14.56</v>
      </c>
      <c r="Q268" s="3" t="s">
        <v>253</v>
      </c>
      <c r="R268" s="4">
        <v>14.67</v>
      </c>
      <c r="S268" s="3" t="s">
        <v>55</v>
      </c>
      <c r="T268" s="4">
        <v>13.27</v>
      </c>
      <c r="U268" s="3" t="s">
        <v>252</v>
      </c>
      <c r="V268" s="4">
        <v>13.91</v>
      </c>
      <c r="W268" s="4">
        <v>150.74</v>
      </c>
    </row>
    <row r="269" spans="1:23" x14ac:dyDescent="0.25">
      <c r="A269" s="3" t="s">
        <v>3</v>
      </c>
      <c r="B269" s="4">
        <v>12.88</v>
      </c>
      <c r="C269" s="3" t="s">
        <v>129</v>
      </c>
      <c r="D269" s="4">
        <v>12.5</v>
      </c>
      <c r="E269" s="3" t="s">
        <v>7</v>
      </c>
      <c r="F269" s="4">
        <v>11.89</v>
      </c>
      <c r="G269" s="3" t="s">
        <v>150</v>
      </c>
      <c r="H269" s="4">
        <v>12.01</v>
      </c>
      <c r="I269" s="3" t="s">
        <v>155</v>
      </c>
      <c r="J269" s="4">
        <v>10.86</v>
      </c>
      <c r="K269" s="3" t="s">
        <v>260</v>
      </c>
      <c r="L269" s="4">
        <v>13.7</v>
      </c>
      <c r="M269" s="3" t="s">
        <v>247</v>
      </c>
      <c r="N269" s="4">
        <v>13.64</v>
      </c>
      <c r="O269" s="3" t="s">
        <v>57</v>
      </c>
      <c r="P269" s="4">
        <v>13.15</v>
      </c>
      <c r="Q269" s="3" t="s">
        <v>160</v>
      </c>
      <c r="R269" s="4">
        <v>11.75</v>
      </c>
      <c r="S269" s="3" t="s">
        <v>54</v>
      </c>
      <c r="T269" s="4">
        <v>12.96</v>
      </c>
      <c r="U269" s="3" t="s">
        <v>11</v>
      </c>
      <c r="V269" s="4">
        <v>12.35</v>
      </c>
      <c r="W269" s="4">
        <v>137.69999999999999</v>
      </c>
    </row>
    <row r="271" spans="1:23" x14ac:dyDescent="0.25">
      <c r="A271" s="97">
        <v>46753</v>
      </c>
    </row>
    <row r="272" spans="1:23" x14ac:dyDescent="0.25">
      <c r="A272" s="1" t="s">
        <v>22</v>
      </c>
      <c r="B272" s="2"/>
      <c r="C272" s="1" t="s">
        <v>24</v>
      </c>
      <c r="D272" s="2"/>
      <c r="E272" s="1" t="s">
        <v>25</v>
      </c>
      <c r="F272" s="3"/>
      <c r="G272" s="1" t="s">
        <v>23</v>
      </c>
      <c r="H272" s="2"/>
      <c r="I272" s="1" t="s">
        <v>26</v>
      </c>
      <c r="J272" s="2"/>
      <c r="K272" s="1" t="s">
        <v>27</v>
      </c>
      <c r="L272" s="2"/>
      <c r="M272" s="1" t="s">
        <v>28</v>
      </c>
      <c r="N272" s="2"/>
      <c r="O272" s="1" t="s">
        <v>29</v>
      </c>
      <c r="Q272" s="3" t="s">
        <v>30</v>
      </c>
      <c r="S272" s="3" t="s">
        <v>32</v>
      </c>
      <c r="U272" s="3" t="s">
        <v>31</v>
      </c>
    </row>
    <row r="273" spans="1:23" x14ac:dyDescent="0.25">
      <c r="A273" s="3" t="s">
        <v>13</v>
      </c>
      <c r="B273" s="4">
        <v>12.93</v>
      </c>
      <c r="C273" s="3" t="s">
        <v>250</v>
      </c>
      <c r="D273" s="4">
        <v>13.67</v>
      </c>
      <c r="E273" s="3" t="s">
        <v>258</v>
      </c>
      <c r="F273" s="4">
        <v>13.34</v>
      </c>
      <c r="G273" s="3" t="s">
        <v>245</v>
      </c>
      <c r="H273" s="4">
        <v>12.77</v>
      </c>
      <c r="I273" s="3" t="s">
        <v>251</v>
      </c>
      <c r="J273" s="4">
        <v>13.75</v>
      </c>
      <c r="K273" s="3" t="s">
        <v>255</v>
      </c>
      <c r="L273" s="4">
        <v>14.15</v>
      </c>
      <c r="M273" s="3" t="s">
        <v>256</v>
      </c>
      <c r="N273" s="4">
        <v>13.87</v>
      </c>
      <c r="O273" s="3" t="s">
        <v>259</v>
      </c>
      <c r="P273" s="4">
        <v>14.56</v>
      </c>
      <c r="Q273" s="3" t="s">
        <v>253</v>
      </c>
      <c r="R273" s="4">
        <v>14.67</v>
      </c>
      <c r="S273" s="3" t="s">
        <v>55</v>
      </c>
      <c r="T273" s="4">
        <v>13.27</v>
      </c>
      <c r="U273" s="3" t="s">
        <v>252</v>
      </c>
      <c r="V273" s="4">
        <v>13.91</v>
      </c>
      <c r="W273" s="4">
        <v>150.88999999999999</v>
      </c>
    </row>
    <row r="274" spans="1:23" x14ac:dyDescent="0.25">
      <c r="A274" s="3" t="s">
        <v>261</v>
      </c>
      <c r="B274" s="4">
        <v>11.62</v>
      </c>
      <c r="C274" s="3" t="s">
        <v>129</v>
      </c>
      <c r="D274" s="4">
        <v>12.55</v>
      </c>
      <c r="E274" s="3" t="s">
        <v>7</v>
      </c>
      <c r="F274" s="4">
        <v>11.89</v>
      </c>
      <c r="G274" s="3" t="s">
        <v>150</v>
      </c>
      <c r="H274" s="4">
        <v>12.18</v>
      </c>
      <c r="I274" s="3" t="s">
        <v>155</v>
      </c>
      <c r="J274" s="4">
        <v>10.7</v>
      </c>
      <c r="K274" s="3" t="s">
        <v>260</v>
      </c>
      <c r="L274" s="4">
        <v>13.7</v>
      </c>
      <c r="M274" s="3" t="s">
        <v>247</v>
      </c>
      <c r="N274" s="4">
        <v>13.64</v>
      </c>
      <c r="O274" s="3" t="s">
        <v>57</v>
      </c>
      <c r="P274" s="4">
        <v>13.15</v>
      </c>
      <c r="Q274" s="3" t="s">
        <v>160</v>
      </c>
      <c r="R274" s="4">
        <v>11.82</v>
      </c>
      <c r="S274" s="3" t="s">
        <v>54</v>
      </c>
      <c r="T274" s="4">
        <v>12.96</v>
      </c>
      <c r="U274" s="3" t="s">
        <v>11</v>
      </c>
      <c r="V274" s="4">
        <v>12.35</v>
      </c>
      <c r="W274" s="4">
        <v>136.57</v>
      </c>
    </row>
    <row r="276" spans="1:23" x14ac:dyDescent="0.25">
      <c r="A276" s="97">
        <v>46784</v>
      </c>
    </row>
    <row r="277" spans="1:23" x14ac:dyDescent="0.25">
      <c r="A277" s="1" t="s">
        <v>22</v>
      </c>
      <c r="B277" s="2"/>
      <c r="C277" s="1" t="s">
        <v>24</v>
      </c>
      <c r="D277" s="2"/>
      <c r="E277" s="1" t="s">
        <v>25</v>
      </c>
      <c r="F277" s="3"/>
      <c r="G277" s="1" t="s">
        <v>23</v>
      </c>
      <c r="H277" s="2"/>
      <c r="I277" s="1" t="s">
        <v>26</v>
      </c>
      <c r="J277" s="2"/>
      <c r="K277" s="1" t="s">
        <v>27</v>
      </c>
      <c r="L277" s="2"/>
      <c r="M277" s="1" t="s">
        <v>28</v>
      </c>
      <c r="N277" s="2"/>
      <c r="O277" s="1" t="s">
        <v>29</v>
      </c>
      <c r="Q277" s="3" t="s">
        <v>30</v>
      </c>
      <c r="S277" s="3" t="s">
        <v>32</v>
      </c>
      <c r="U277" s="3" t="s">
        <v>31</v>
      </c>
    </row>
    <row r="278" spans="1:23" x14ac:dyDescent="0.25">
      <c r="A278" s="3" t="s">
        <v>13</v>
      </c>
      <c r="B278" s="4">
        <v>12.93</v>
      </c>
      <c r="C278" s="3" t="s">
        <v>250</v>
      </c>
      <c r="D278" s="4">
        <v>13.67</v>
      </c>
      <c r="E278" s="3" t="s">
        <v>258</v>
      </c>
      <c r="F278" s="4">
        <v>13.34</v>
      </c>
      <c r="G278" s="3" t="s">
        <v>245</v>
      </c>
      <c r="H278" s="4">
        <v>12.77</v>
      </c>
      <c r="I278" s="3" t="s">
        <v>251</v>
      </c>
      <c r="J278" s="4">
        <v>13.75</v>
      </c>
      <c r="K278" s="3" t="s">
        <v>255</v>
      </c>
      <c r="L278" s="4">
        <v>14.15</v>
      </c>
      <c r="M278" s="3" t="s">
        <v>256</v>
      </c>
      <c r="N278" s="4">
        <v>13.87</v>
      </c>
      <c r="O278" s="3" t="s">
        <v>259</v>
      </c>
      <c r="P278" s="4">
        <v>14.56</v>
      </c>
      <c r="Q278" s="3" t="s">
        <v>253</v>
      </c>
      <c r="R278" s="4">
        <v>14.67</v>
      </c>
      <c r="S278" s="3" t="s">
        <v>252</v>
      </c>
      <c r="T278" s="4">
        <v>14.39</v>
      </c>
      <c r="U278" s="3" t="s">
        <v>57</v>
      </c>
      <c r="V278" s="4">
        <v>12.93</v>
      </c>
      <c r="W278" s="4">
        <v>151.03</v>
      </c>
    </row>
    <row r="279" spans="1:23" x14ac:dyDescent="0.25">
      <c r="A279" s="3" t="s">
        <v>261</v>
      </c>
      <c r="B279" s="4">
        <v>11.76</v>
      </c>
      <c r="C279" s="3" t="s">
        <v>129</v>
      </c>
      <c r="D279" s="4">
        <v>12.55</v>
      </c>
      <c r="E279" s="3" t="s">
        <v>7</v>
      </c>
      <c r="F279" s="4">
        <v>11.89</v>
      </c>
      <c r="G279" s="3" t="s">
        <v>150</v>
      </c>
      <c r="H279" s="4">
        <v>12.18</v>
      </c>
      <c r="I279" s="3" t="s">
        <v>155</v>
      </c>
      <c r="J279" s="4">
        <v>10.7</v>
      </c>
      <c r="K279" s="3" t="s">
        <v>260</v>
      </c>
      <c r="L279" s="4">
        <v>13.7</v>
      </c>
      <c r="M279" s="3" t="s">
        <v>247</v>
      </c>
      <c r="N279" s="4">
        <v>13.64</v>
      </c>
      <c r="O279" s="3" t="s">
        <v>54</v>
      </c>
      <c r="P279" s="4">
        <v>12.89</v>
      </c>
      <c r="Q279" s="3" t="s">
        <v>160</v>
      </c>
      <c r="R279" s="4">
        <v>11.9</v>
      </c>
      <c r="S279" s="3" t="s">
        <v>55</v>
      </c>
      <c r="T279" s="4">
        <v>13.19</v>
      </c>
      <c r="U279" s="3" t="s">
        <v>262</v>
      </c>
      <c r="V279" s="4">
        <v>11.16</v>
      </c>
      <c r="W279" s="4">
        <v>135.58000000000001</v>
      </c>
    </row>
    <row r="281" spans="1:23" x14ac:dyDescent="0.25">
      <c r="A281" s="97">
        <v>46813</v>
      </c>
    </row>
    <row r="282" spans="1:23" x14ac:dyDescent="0.25">
      <c r="A282" s="1" t="s">
        <v>22</v>
      </c>
      <c r="B282" s="2"/>
      <c r="C282" s="1" t="s">
        <v>24</v>
      </c>
      <c r="D282" s="2"/>
      <c r="E282" s="1" t="s">
        <v>25</v>
      </c>
      <c r="F282" s="3"/>
      <c r="G282" s="1" t="s">
        <v>23</v>
      </c>
      <c r="H282" s="2"/>
      <c r="I282" s="1" t="s">
        <v>26</v>
      </c>
      <c r="J282" s="2"/>
      <c r="K282" s="1" t="s">
        <v>27</v>
      </c>
      <c r="L282" s="2"/>
      <c r="M282" s="1" t="s">
        <v>28</v>
      </c>
      <c r="N282" s="2"/>
      <c r="O282" s="1" t="s">
        <v>29</v>
      </c>
      <c r="Q282" s="3" t="s">
        <v>30</v>
      </c>
      <c r="S282" s="3" t="s">
        <v>32</v>
      </c>
      <c r="U282" s="3" t="s">
        <v>31</v>
      </c>
    </row>
    <row r="283" spans="1:23" x14ac:dyDescent="0.25">
      <c r="A283" s="3" t="s">
        <v>13</v>
      </c>
      <c r="B283" s="4">
        <v>12.98</v>
      </c>
      <c r="C283" s="3" t="s">
        <v>250</v>
      </c>
      <c r="D283" s="4">
        <v>13.67</v>
      </c>
      <c r="E283" s="3" t="s">
        <v>258</v>
      </c>
      <c r="F283" s="4">
        <v>13.34</v>
      </c>
      <c r="G283" s="3" t="s">
        <v>245</v>
      </c>
      <c r="H283" s="4">
        <v>12.56</v>
      </c>
      <c r="I283" s="3" t="s">
        <v>251</v>
      </c>
      <c r="J283" s="4">
        <v>13.75</v>
      </c>
      <c r="K283" s="3" t="s">
        <v>255</v>
      </c>
      <c r="L283" s="4">
        <v>14.15</v>
      </c>
      <c r="M283" s="3" t="s">
        <v>256</v>
      </c>
      <c r="N283" s="4">
        <v>13.87</v>
      </c>
      <c r="O283" s="3" t="s">
        <v>259</v>
      </c>
      <c r="P283" s="4">
        <v>14.56</v>
      </c>
      <c r="Q283" s="3" t="s">
        <v>253</v>
      </c>
      <c r="R283" s="4">
        <v>14.67</v>
      </c>
      <c r="S283" s="3" t="s">
        <v>252</v>
      </c>
      <c r="T283" s="4">
        <v>14.39</v>
      </c>
      <c r="U283" s="3" t="s">
        <v>57</v>
      </c>
      <c r="V283" s="4">
        <v>13.08</v>
      </c>
      <c r="W283" s="4">
        <v>151.01</v>
      </c>
    </row>
    <row r="284" spans="1:23" x14ac:dyDescent="0.25">
      <c r="A284" s="3" t="s">
        <v>261</v>
      </c>
      <c r="B284" s="4">
        <v>11.71</v>
      </c>
      <c r="C284" s="3" t="s">
        <v>129</v>
      </c>
      <c r="D284" s="4">
        <v>12.62</v>
      </c>
      <c r="E284" s="3" t="s">
        <v>7</v>
      </c>
      <c r="F284" s="4">
        <v>11.89</v>
      </c>
      <c r="G284" s="3" t="s">
        <v>150</v>
      </c>
      <c r="H284" s="4">
        <v>12.33</v>
      </c>
      <c r="I284" s="3" t="s">
        <v>155</v>
      </c>
      <c r="J284" s="4">
        <v>10.8</v>
      </c>
      <c r="K284" s="3" t="s">
        <v>260</v>
      </c>
      <c r="L284" s="4">
        <v>13.7</v>
      </c>
      <c r="M284" s="3" t="s">
        <v>247</v>
      </c>
      <c r="N284" s="4">
        <v>13.64</v>
      </c>
      <c r="O284" s="3" t="s">
        <v>54</v>
      </c>
      <c r="P284" s="4">
        <v>12.89</v>
      </c>
      <c r="Q284" s="3" t="s">
        <v>160</v>
      </c>
      <c r="R284" s="4">
        <v>11.9</v>
      </c>
      <c r="S284" s="3" t="s">
        <v>55</v>
      </c>
      <c r="T284" s="4">
        <v>13.19</v>
      </c>
      <c r="U284" s="3" t="s">
        <v>262</v>
      </c>
      <c r="V284" s="4">
        <v>11.3</v>
      </c>
      <c r="W284" s="4">
        <v>135.97999999999999</v>
      </c>
    </row>
    <row r="286" spans="1:23" x14ac:dyDescent="0.25">
      <c r="A286" s="97">
        <v>46844</v>
      </c>
    </row>
    <row r="287" spans="1:23" x14ac:dyDescent="0.25">
      <c r="A287" s="1" t="s">
        <v>22</v>
      </c>
      <c r="B287" s="2"/>
      <c r="C287" s="1" t="s">
        <v>24</v>
      </c>
      <c r="D287" s="2"/>
      <c r="E287" s="1" t="s">
        <v>25</v>
      </c>
      <c r="F287" s="3"/>
      <c r="G287" s="1" t="s">
        <v>23</v>
      </c>
      <c r="H287" s="2"/>
      <c r="I287" s="1" t="s">
        <v>26</v>
      </c>
      <c r="J287" s="2"/>
      <c r="K287" s="1" t="s">
        <v>27</v>
      </c>
      <c r="L287" s="2"/>
      <c r="M287" s="1" t="s">
        <v>28</v>
      </c>
      <c r="N287" s="2"/>
      <c r="O287" s="1" t="s">
        <v>29</v>
      </c>
      <c r="Q287" s="3" t="s">
        <v>30</v>
      </c>
      <c r="S287" s="3" t="s">
        <v>32</v>
      </c>
      <c r="U287" s="3" t="s">
        <v>31</v>
      </c>
    </row>
    <row r="288" spans="1:23" x14ac:dyDescent="0.25">
      <c r="A288" s="3" t="s">
        <v>13</v>
      </c>
      <c r="B288" s="4">
        <v>12.98</v>
      </c>
      <c r="C288" s="3" t="s">
        <v>250</v>
      </c>
      <c r="D288" s="4">
        <v>13.67</v>
      </c>
      <c r="E288" s="3" t="s">
        <v>258</v>
      </c>
      <c r="F288" s="4">
        <v>13.34</v>
      </c>
      <c r="G288" s="3" t="s">
        <v>245</v>
      </c>
      <c r="H288" s="4">
        <v>12.62</v>
      </c>
      <c r="I288" s="3" t="s">
        <v>251</v>
      </c>
      <c r="J288" s="4">
        <v>13.75</v>
      </c>
      <c r="K288" s="3" t="s">
        <v>255</v>
      </c>
      <c r="L288" s="4">
        <v>14.15</v>
      </c>
      <c r="M288" s="3" t="s">
        <v>256</v>
      </c>
      <c r="N288" s="4">
        <v>13.87</v>
      </c>
      <c r="O288" s="3" t="s">
        <v>259</v>
      </c>
      <c r="P288" s="4">
        <v>14.56</v>
      </c>
      <c r="Q288" s="3" t="s">
        <v>253</v>
      </c>
      <c r="R288" s="4">
        <v>14.67</v>
      </c>
      <c r="S288" s="3" t="s">
        <v>55</v>
      </c>
      <c r="T288" s="4">
        <v>13.25</v>
      </c>
      <c r="U288" s="3" t="s">
        <v>252</v>
      </c>
      <c r="V288" s="4">
        <v>13.96</v>
      </c>
      <c r="W288" s="4">
        <v>150.82</v>
      </c>
    </row>
    <row r="289" spans="1:23" x14ac:dyDescent="0.25">
      <c r="A289" s="3" t="s">
        <v>261</v>
      </c>
      <c r="B289" s="4">
        <v>12.04</v>
      </c>
      <c r="C289" s="3" t="s">
        <v>129</v>
      </c>
      <c r="D289" s="4">
        <v>12.61</v>
      </c>
      <c r="E289" s="3" t="s">
        <v>7</v>
      </c>
      <c r="F289" s="4">
        <v>11.89</v>
      </c>
      <c r="G289" s="3" t="s">
        <v>150</v>
      </c>
      <c r="H289" s="4">
        <v>12.33</v>
      </c>
      <c r="I289" s="3" t="s">
        <v>155</v>
      </c>
      <c r="J289" s="4">
        <v>10.8</v>
      </c>
      <c r="K289" s="3" t="s">
        <v>260</v>
      </c>
      <c r="L289" s="4">
        <v>13.77</v>
      </c>
      <c r="M289" s="3" t="s">
        <v>247</v>
      </c>
      <c r="N289" s="4">
        <v>13.64</v>
      </c>
      <c r="O289" s="3" t="s">
        <v>57</v>
      </c>
      <c r="P289" s="4">
        <v>13.14</v>
      </c>
      <c r="Q289" s="3" t="s">
        <v>160</v>
      </c>
      <c r="R289" s="4">
        <v>12.51</v>
      </c>
      <c r="S289" s="3" t="s">
        <v>54</v>
      </c>
      <c r="T289" s="4">
        <v>12.96</v>
      </c>
      <c r="U289" s="3" t="s">
        <v>262</v>
      </c>
      <c r="V289" s="4">
        <v>11.45</v>
      </c>
      <c r="W289" s="4">
        <v>137.13</v>
      </c>
    </row>
    <row r="291" spans="1:23" x14ac:dyDescent="0.25">
      <c r="A291" s="97">
        <v>46874</v>
      </c>
    </row>
    <row r="292" spans="1:23" x14ac:dyDescent="0.25">
      <c r="A292" s="1" t="s">
        <v>22</v>
      </c>
      <c r="B292" s="2"/>
      <c r="C292" s="1" t="s">
        <v>24</v>
      </c>
      <c r="D292" s="2"/>
      <c r="E292" s="1" t="s">
        <v>25</v>
      </c>
      <c r="F292" s="3"/>
      <c r="G292" s="1" t="s">
        <v>23</v>
      </c>
      <c r="H292" s="2"/>
      <c r="I292" s="1" t="s">
        <v>26</v>
      </c>
      <c r="J292" s="2"/>
      <c r="K292" s="1" t="s">
        <v>27</v>
      </c>
      <c r="L292" s="2"/>
      <c r="M292" s="1" t="s">
        <v>28</v>
      </c>
      <c r="N292" s="2"/>
      <c r="O292" s="1" t="s">
        <v>29</v>
      </c>
      <c r="Q292" s="3" t="s">
        <v>30</v>
      </c>
      <c r="S292" s="3" t="s">
        <v>32</v>
      </c>
      <c r="U292" s="3" t="s">
        <v>31</v>
      </c>
    </row>
    <row r="293" spans="1:23" x14ac:dyDescent="0.25">
      <c r="A293" s="3" t="s">
        <v>13</v>
      </c>
      <c r="B293" s="4">
        <v>12.98</v>
      </c>
      <c r="C293" s="3" t="s">
        <v>250</v>
      </c>
      <c r="D293" s="4">
        <v>13.67</v>
      </c>
      <c r="E293" s="3" t="s">
        <v>258</v>
      </c>
      <c r="F293" s="4">
        <v>13.34</v>
      </c>
      <c r="G293" s="3" t="s">
        <v>245</v>
      </c>
      <c r="H293" s="4">
        <v>12.62</v>
      </c>
      <c r="I293" s="3" t="s">
        <v>251</v>
      </c>
      <c r="J293" s="4">
        <v>13.75</v>
      </c>
      <c r="K293" s="3" t="s">
        <v>255</v>
      </c>
      <c r="L293" s="4">
        <v>14.15</v>
      </c>
      <c r="M293" s="3" t="s">
        <v>256</v>
      </c>
      <c r="N293" s="4">
        <v>13.87</v>
      </c>
      <c r="O293" s="3" t="s">
        <v>259</v>
      </c>
      <c r="P293" s="4">
        <v>14.69</v>
      </c>
      <c r="Q293" s="3" t="s">
        <v>253</v>
      </c>
      <c r="R293" s="4">
        <v>14.67</v>
      </c>
      <c r="S293" s="3" t="s">
        <v>55</v>
      </c>
      <c r="T293" s="4">
        <v>13.25</v>
      </c>
      <c r="U293" s="3" t="s">
        <v>252</v>
      </c>
      <c r="V293" s="4">
        <v>13.96</v>
      </c>
      <c r="W293" s="4">
        <v>150.94999999999999</v>
      </c>
    </row>
    <row r="294" spans="1:23" x14ac:dyDescent="0.25">
      <c r="A294" s="3" t="s">
        <v>261</v>
      </c>
      <c r="B294" s="4">
        <v>12.04</v>
      </c>
      <c r="C294" s="3" t="s">
        <v>129</v>
      </c>
      <c r="D294" s="4">
        <v>12.67</v>
      </c>
      <c r="E294" s="3" t="s">
        <v>7</v>
      </c>
      <c r="F294" s="4">
        <v>11.89</v>
      </c>
      <c r="G294" s="3" t="s">
        <v>150</v>
      </c>
      <c r="H294" s="4">
        <v>12.39</v>
      </c>
      <c r="I294" s="3" t="s">
        <v>155</v>
      </c>
      <c r="J294" s="4">
        <v>10.8</v>
      </c>
      <c r="K294" s="3" t="s">
        <v>260</v>
      </c>
      <c r="L294" s="4">
        <v>13.77</v>
      </c>
      <c r="M294" s="3" t="s">
        <v>247</v>
      </c>
      <c r="N294" s="4">
        <v>13.64</v>
      </c>
      <c r="O294" s="3" t="s">
        <v>54</v>
      </c>
      <c r="P294" s="4">
        <v>12.89</v>
      </c>
      <c r="Q294" s="3" t="s">
        <v>160</v>
      </c>
      <c r="R294" s="4">
        <v>12.51</v>
      </c>
      <c r="S294" s="3" t="s">
        <v>263</v>
      </c>
      <c r="T294" s="4">
        <v>12.01</v>
      </c>
      <c r="U294" s="3" t="s">
        <v>57</v>
      </c>
      <c r="V294" s="4">
        <v>12.68</v>
      </c>
      <c r="W294" s="4">
        <v>137.30000000000001</v>
      </c>
    </row>
    <row r="296" spans="1:23" x14ac:dyDescent="0.25">
      <c r="A296" s="97">
        <v>46905</v>
      </c>
    </row>
    <row r="297" spans="1:23" x14ac:dyDescent="0.25">
      <c r="A297" s="1" t="s">
        <v>22</v>
      </c>
      <c r="B297" s="2"/>
      <c r="C297" s="1" t="s">
        <v>24</v>
      </c>
      <c r="D297" s="2"/>
      <c r="E297" s="1" t="s">
        <v>25</v>
      </c>
      <c r="F297" s="3"/>
      <c r="G297" s="1" t="s">
        <v>23</v>
      </c>
      <c r="H297" s="2"/>
      <c r="I297" s="1" t="s">
        <v>26</v>
      </c>
      <c r="J297" s="2"/>
      <c r="K297" s="1" t="s">
        <v>27</v>
      </c>
      <c r="L297" s="2"/>
      <c r="M297" s="1" t="s">
        <v>28</v>
      </c>
      <c r="N297" s="2"/>
      <c r="O297" s="1" t="s">
        <v>29</v>
      </c>
      <c r="Q297" s="3" t="s">
        <v>30</v>
      </c>
      <c r="S297" s="3" t="s">
        <v>32</v>
      </c>
      <c r="U297" s="3" t="s">
        <v>31</v>
      </c>
    </row>
    <row r="298" spans="1:23" x14ac:dyDescent="0.25">
      <c r="A298" s="3" t="s">
        <v>13</v>
      </c>
      <c r="B298" s="4">
        <v>12.98</v>
      </c>
      <c r="C298" s="3" t="s">
        <v>250</v>
      </c>
      <c r="D298" s="4">
        <v>13.67</v>
      </c>
      <c r="E298" s="3" t="s">
        <v>258</v>
      </c>
      <c r="F298" s="4">
        <v>13.34</v>
      </c>
      <c r="G298" s="3" t="s">
        <v>255</v>
      </c>
      <c r="H298" s="4">
        <v>13.38</v>
      </c>
      <c r="I298" s="3" t="s">
        <v>251</v>
      </c>
      <c r="J298" s="4">
        <v>13.75</v>
      </c>
      <c r="K298" s="3" t="s">
        <v>256</v>
      </c>
      <c r="L298" s="4">
        <v>13.93</v>
      </c>
      <c r="M298" s="3" t="s">
        <v>260</v>
      </c>
      <c r="N298" s="4">
        <v>13.77</v>
      </c>
      <c r="O298" s="3" t="s">
        <v>259</v>
      </c>
      <c r="P298" s="4">
        <v>14.69</v>
      </c>
      <c r="Q298" s="3" t="s">
        <v>253</v>
      </c>
      <c r="R298" s="4">
        <v>14.67</v>
      </c>
      <c r="S298" s="3" t="s">
        <v>55</v>
      </c>
      <c r="T298" s="4">
        <v>13.19</v>
      </c>
      <c r="U298" s="3" t="s">
        <v>252</v>
      </c>
      <c r="V298" s="4">
        <v>13.96</v>
      </c>
      <c r="W298" s="4">
        <v>151.35</v>
      </c>
    </row>
    <row r="299" spans="1:23" x14ac:dyDescent="0.25">
      <c r="A299" s="3" t="s">
        <v>261</v>
      </c>
      <c r="B299" s="4">
        <v>12.04</v>
      </c>
      <c r="C299" s="3" t="s">
        <v>129</v>
      </c>
      <c r="D299" s="4">
        <v>12.67</v>
      </c>
      <c r="E299" s="3" t="s">
        <v>7</v>
      </c>
      <c r="F299" s="4">
        <v>11.66</v>
      </c>
      <c r="G299" s="3" t="s">
        <v>245</v>
      </c>
      <c r="H299" s="4">
        <v>12.62</v>
      </c>
      <c r="I299" s="3" t="s">
        <v>155</v>
      </c>
      <c r="J299" s="4">
        <v>10.75</v>
      </c>
      <c r="K299" s="3" t="s">
        <v>247</v>
      </c>
      <c r="L299" s="4">
        <v>13.64</v>
      </c>
      <c r="M299" s="3" t="s">
        <v>254</v>
      </c>
      <c r="N299" s="4">
        <v>12.69</v>
      </c>
      <c r="O299" s="3" t="s">
        <v>57</v>
      </c>
      <c r="P299" s="4">
        <v>13.19</v>
      </c>
      <c r="Q299" s="3" t="s">
        <v>160</v>
      </c>
      <c r="R299" s="4">
        <v>12.43</v>
      </c>
      <c r="S299" s="3" t="s">
        <v>54</v>
      </c>
      <c r="T299" s="4">
        <v>12.96</v>
      </c>
      <c r="U299" s="3" t="s">
        <v>262</v>
      </c>
      <c r="V299" s="4">
        <v>11.49</v>
      </c>
      <c r="W299" s="4">
        <v>136.13</v>
      </c>
    </row>
    <row r="301" spans="1:23" x14ac:dyDescent="0.25">
      <c r="A301" s="97">
        <v>46935</v>
      </c>
    </row>
    <row r="302" spans="1:23" x14ac:dyDescent="0.25">
      <c r="A302" s="1" t="s">
        <v>22</v>
      </c>
      <c r="B302" s="2"/>
      <c r="C302" s="1" t="s">
        <v>24</v>
      </c>
      <c r="D302" s="2"/>
      <c r="E302" s="1" t="s">
        <v>25</v>
      </c>
      <c r="F302" s="3"/>
      <c r="G302" s="1" t="s">
        <v>23</v>
      </c>
      <c r="H302" s="2"/>
      <c r="I302" s="1" t="s">
        <v>26</v>
      </c>
      <c r="J302" s="2"/>
      <c r="K302" s="1" t="s">
        <v>27</v>
      </c>
      <c r="L302" s="2"/>
      <c r="M302" s="1" t="s">
        <v>28</v>
      </c>
      <c r="N302" s="2"/>
      <c r="O302" s="1" t="s">
        <v>29</v>
      </c>
      <c r="Q302" s="3" t="s">
        <v>30</v>
      </c>
      <c r="S302" s="3" t="s">
        <v>32</v>
      </c>
      <c r="U302" s="3" t="s">
        <v>31</v>
      </c>
    </row>
    <row r="303" spans="1:23" x14ac:dyDescent="0.25">
      <c r="A303" s="3" t="s">
        <v>13</v>
      </c>
      <c r="B303" s="4">
        <v>12.98</v>
      </c>
      <c r="C303" s="3" t="s">
        <v>250</v>
      </c>
      <c r="D303" s="4">
        <v>13.67</v>
      </c>
      <c r="E303" s="3" t="s">
        <v>258</v>
      </c>
      <c r="F303" s="4">
        <v>13.34</v>
      </c>
      <c r="G303" s="3" t="s">
        <v>255</v>
      </c>
      <c r="H303" s="4">
        <v>13.29</v>
      </c>
      <c r="I303" s="3" t="s">
        <v>251</v>
      </c>
      <c r="J303" s="4">
        <v>13.75</v>
      </c>
      <c r="K303" s="3" t="s">
        <v>256</v>
      </c>
      <c r="L303" s="4">
        <v>13.93</v>
      </c>
      <c r="M303" s="3" t="s">
        <v>260</v>
      </c>
      <c r="N303" s="4">
        <v>13.77</v>
      </c>
      <c r="O303" s="3" t="s">
        <v>259</v>
      </c>
      <c r="P303" s="4">
        <v>14.69</v>
      </c>
      <c r="Q303" s="3" t="s">
        <v>253</v>
      </c>
      <c r="R303" s="4">
        <v>14.67</v>
      </c>
      <c r="S303" s="3" t="s">
        <v>264</v>
      </c>
      <c r="T303" s="4">
        <v>14.85</v>
      </c>
      <c r="U303" s="3" t="s">
        <v>252</v>
      </c>
      <c r="V303" s="4">
        <v>13.96</v>
      </c>
      <c r="W303" s="4">
        <v>152.91</v>
      </c>
    </row>
    <row r="304" spans="1:23" x14ac:dyDescent="0.25">
      <c r="A304" s="3" t="s">
        <v>261</v>
      </c>
      <c r="B304" s="4">
        <v>12.04</v>
      </c>
      <c r="C304" s="3" t="s">
        <v>129</v>
      </c>
      <c r="D304" s="4">
        <v>12.67</v>
      </c>
      <c r="E304" s="3" t="s">
        <v>7</v>
      </c>
      <c r="F304" s="4">
        <v>11.66</v>
      </c>
      <c r="G304" s="3" t="s">
        <v>245</v>
      </c>
      <c r="H304" s="4">
        <v>12.62</v>
      </c>
      <c r="I304" s="3" t="s">
        <v>155</v>
      </c>
      <c r="J304" s="4">
        <v>10.75</v>
      </c>
      <c r="K304" s="3" t="s">
        <v>247</v>
      </c>
      <c r="L304" s="4">
        <v>13.64</v>
      </c>
      <c r="M304" s="3" t="s">
        <v>254</v>
      </c>
      <c r="N304" s="4">
        <v>12.69</v>
      </c>
      <c r="O304" s="3" t="s">
        <v>57</v>
      </c>
      <c r="P304" s="4">
        <v>13.33</v>
      </c>
      <c r="Q304" s="3" t="s">
        <v>160</v>
      </c>
      <c r="R304" s="4">
        <v>12.43</v>
      </c>
      <c r="S304" s="3" t="s">
        <v>54</v>
      </c>
      <c r="T304" s="4">
        <v>12.96</v>
      </c>
      <c r="U304" s="3" t="s">
        <v>55</v>
      </c>
      <c r="V304" s="4">
        <v>12.55</v>
      </c>
      <c r="W304" s="4">
        <v>137.33000000000001</v>
      </c>
    </row>
    <row r="306" spans="1:23" x14ac:dyDescent="0.25">
      <c r="A306" s="97">
        <v>46966</v>
      </c>
    </row>
    <row r="307" spans="1:23" x14ac:dyDescent="0.25">
      <c r="A307" s="1" t="s">
        <v>22</v>
      </c>
      <c r="B307" s="2"/>
      <c r="C307" s="1" t="s">
        <v>24</v>
      </c>
      <c r="D307" s="2"/>
      <c r="E307" s="1" t="s">
        <v>25</v>
      </c>
      <c r="F307" s="3"/>
      <c r="G307" s="1" t="s">
        <v>23</v>
      </c>
      <c r="H307" s="2"/>
      <c r="I307" s="1" t="s">
        <v>26</v>
      </c>
      <c r="J307" s="2"/>
      <c r="K307" s="1" t="s">
        <v>27</v>
      </c>
      <c r="L307" s="2"/>
      <c r="M307" s="1" t="s">
        <v>28</v>
      </c>
      <c r="N307" s="2"/>
      <c r="O307" s="1" t="s">
        <v>29</v>
      </c>
      <c r="Q307" s="3" t="s">
        <v>30</v>
      </c>
      <c r="S307" s="3" t="s">
        <v>32</v>
      </c>
      <c r="U307" s="3" t="s">
        <v>31</v>
      </c>
    </row>
    <row r="308" spans="1:23" x14ac:dyDescent="0.25">
      <c r="A308" s="3" t="s">
        <v>3</v>
      </c>
      <c r="B308" s="4">
        <v>12.99</v>
      </c>
      <c r="C308" s="3" t="s">
        <v>265</v>
      </c>
      <c r="D308" s="4">
        <v>14.04</v>
      </c>
      <c r="E308" s="3" t="s">
        <v>250</v>
      </c>
      <c r="F308" s="4">
        <v>13.67</v>
      </c>
      <c r="G308" s="3" t="s">
        <v>255</v>
      </c>
      <c r="H308" s="4">
        <v>13.29</v>
      </c>
      <c r="I308" s="3" t="s">
        <v>251</v>
      </c>
      <c r="J308" s="4">
        <v>13.75</v>
      </c>
      <c r="K308" s="3" t="s">
        <v>256</v>
      </c>
      <c r="L308" s="4">
        <v>13.93</v>
      </c>
      <c r="M308" s="3" t="s">
        <v>260</v>
      </c>
      <c r="N308" s="4">
        <v>13.77</v>
      </c>
      <c r="O308" s="3" t="s">
        <v>259</v>
      </c>
      <c r="P308" s="4">
        <v>14.69</v>
      </c>
      <c r="Q308" s="3" t="s">
        <v>253</v>
      </c>
      <c r="R308" s="4">
        <v>14.67</v>
      </c>
      <c r="S308" s="3" t="s">
        <v>264</v>
      </c>
      <c r="T308" s="4">
        <v>14.85</v>
      </c>
      <c r="U308" s="3" t="s">
        <v>252</v>
      </c>
      <c r="V308" s="4">
        <v>13.96</v>
      </c>
      <c r="W308" s="4">
        <v>153.62</v>
      </c>
    </row>
    <row r="309" spans="1:23" x14ac:dyDescent="0.25">
      <c r="A309" s="3" t="s">
        <v>13</v>
      </c>
      <c r="B309" s="4">
        <v>12.98</v>
      </c>
      <c r="C309" s="3" t="s">
        <v>258</v>
      </c>
      <c r="D309" s="4">
        <v>13.34</v>
      </c>
      <c r="E309" s="3" t="s">
        <v>129</v>
      </c>
      <c r="F309" s="4">
        <v>12.67</v>
      </c>
      <c r="G309" s="3" t="s">
        <v>245</v>
      </c>
      <c r="H309" s="4">
        <v>12.62</v>
      </c>
      <c r="I309" s="3" t="s">
        <v>155</v>
      </c>
      <c r="J309" s="4">
        <v>10.75</v>
      </c>
      <c r="K309" s="3" t="s">
        <v>247</v>
      </c>
      <c r="L309" s="4">
        <v>13.64</v>
      </c>
      <c r="M309" s="3" t="s">
        <v>254</v>
      </c>
      <c r="N309" s="4">
        <v>12.69</v>
      </c>
      <c r="O309" s="3" t="s">
        <v>57</v>
      </c>
      <c r="P309" s="4">
        <v>13.39</v>
      </c>
      <c r="Q309" s="3" t="s">
        <v>160</v>
      </c>
      <c r="R309" s="4">
        <v>12.43</v>
      </c>
      <c r="S309" s="3" t="s">
        <v>54</v>
      </c>
      <c r="T309" s="4">
        <v>12.96</v>
      </c>
      <c r="U309" s="3" t="s">
        <v>55</v>
      </c>
      <c r="V309" s="4">
        <v>12.55</v>
      </c>
      <c r="W309" s="4">
        <v>140.01</v>
      </c>
    </row>
    <row r="311" spans="1:23" x14ac:dyDescent="0.25">
      <c r="A311" s="97">
        <v>46997</v>
      </c>
    </row>
    <row r="312" spans="1:23" x14ac:dyDescent="0.25">
      <c r="A312" s="1" t="s">
        <v>22</v>
      </c>
      <c r="B312" s="2"/>
      <c r="C312" s="1" t="s">
        <v>24</v>
      </c>
      <c r="D312" s="2"/>
      <c r="E312" s="1" t="s">
        <v>25</v>
      </c>
      <c r="F312" s="3"/>
      <c r="G312" s="1" t="s">
        <v>23</v>
      </c>
      <c r="H312" s="2"/>
      <c r="I312" s="1" t="s">
        <v>26</v>
      </c>
      <c r="J312" s="2"/>
      <c r="K312" s="1" t="s">
        <v>27</v>
      </c>
      <c r="L312" s="2"/>
      <c r="M312" s="1" t="s">
        <v>28</v>
      </c>
      <c r="N312" s="2"/>
      <c r="O312" s="1" t="s">
        <v>29</v>
      </c>
      <c r="Q312" s="3" t="s">
        <v>30</v>
      </c>
      <c r="S312" s="3" t="s">
        <v>32</v>
      </c>
      <c r="U312" s="3" t="s">
        <v>31</v>
      </c>
    </row>
    <row r="313" spans="1:23" x14ac:dyDescent="0.25">
      <c r="A313" s="3" t="s">
        <v>3</v>
      </c>
      <c r="B313" s="4">
        <v>12.99</v>
      </c>
      <c r="C313" s="3" t="s">
        <v>265</v>
      </c>
      <c r="D313" s="4">
        <v>14.11</v>
      </c>
      <c r="E313" s="3" t="s">
        <v>250</v>
      </c>
      <c r="F313" s="4">
        <v>13.67</v>
      </c>
      <c r="G313" s="3" t="s">
        <v>255</v>
      </c>
      <c r="H313" s="4">
        <v>13.29</v>
      </c>
      <c r="I313" s="3" t="s">
        <v>251</v>
      </c>
      <c r="J313" s="4">
        <v>13.75</v>
      </c>
      <c r="K313" s="3" t="s">
        <v>256</v>
      </c>
      <c r="L313" s="4">
        <v>13.93</v>
      </c>
      <c r="M313" s="3" t="s">
        <v>260</v>
      </c>
      <c r="N313" s="4">
        <v>13.77</v>
      </c>
      <c r="O313" s="3" t="s">
        <v>259</v>
      </c>
      <c r="P313" s="4">
        <v>14.57</v>
      </c>
      <c r="Q313" s="3" t="s">
        <v>253</v>
      </c>
      <c r="R313" s="4">
        <v>14.74</v>
      </c>
      <c r="S313" s="3" t="s">
        <v>264</v>
      </c>
      <c r="T313" s="4">
        <v>14.91</v>
      </c>
      <c r="U313" s="3" t="s">
        <v>252</v>
      </c>
      <c r="V313" s="4">
        <v>14</v>
      </c>
      <c r="W313" s="4">
        <v>153.72</v>
      </c>
    </row>
    <row r="314" spans="1:23" x14ac:dyDescent="0.25">
      <c r="A314" s="3" t="s">
        <v>13</v>
      </c>
      <c r="B314" s="4">
        <v>12.82</v>
      </c>
      <c r="C314" s="3" t="s">
        <v>258</v>
      </c>
      <c r="D314" s="4">
        <v>13.34</v>
      </c>
      <c r="E314" s="3" t="s">
        <v>129</v>
      </c>
      <c r="F314" s="4">
        <v>12.78</v>
      </c>
      <c r="G314" s="3" t="s">
        <v>245</v>
      </c>
      <c r="H314" s="4">
        <v>12.67</v>
      </c>
      <c r="I314" s="3" t="s">
        <v>266</v>
      </c>
      <c r="J314" s="4">
        <v>12.49</v>
      </c>
      <c r="K314" s="3" t="s">
        <v>247</v>
      </c>
      <c r="L314" s="4">
        <v>13.64</v>
      </c>
      <c r="M314" s="3" t="s">
        <v>254</v>
      </c>
      <c r="N314" s="4">
        <v>12.75</v>
      </c>
      <c r="O314" s="3" t="s">
        <v>57</v>
      </c>
      <c r="P314" s="4">
        <v>13.33</v>
      </c>
      <c r="Q314" s="3" t="s">
        <v>160</v>
      </c>
      <c r="R314" s="4">
        <v>12.51</v>
      </c>
      <c r="S314" s="3" t="s">
        <v>54</v>
      </c>
      <c r="T314" s="4">
        <v>12.96</v>
      </c>
      <c r="U314" s="3" t="s">
        <v>55</v>
      </c>
      <c r="V314" s="4">
        <v>12.51</v>
      </c>
      <c r="W314" s="4">
        <v>141.80000000000001</v>
      </c>
    </row>
    <row r="316" spans="1:23" x14ac:dyDescent="0.25">
      <c r="A316" s="97">
        <v>47027</v>
      </c>
    </row>
    <row r="317" spans="1:23" x14ac:dyDescent="0.25">
      <c r="A317" s="1" t="s">
        <v>22</v>
      </c>
      <c r="B317" s="2"/>
      <c r="C317" s="1" t="s">
        <v>24</v>
      </c>
      <c r="D317" s="2"/>
      <c r="E317" s="1" t="s">
        <v>25</v>
      </c>
      <c r="F317" s="3"/>
      <c r="G317" s="1" t="s">
        <v>23</v>
      </c>
      <c r="H317" s="2"/>
      <c r="I317" s="1" t="s">
        <v>26</v>
      </c>
      <c r="J317" s="2"/>
      <c r="K317" s="1" t="s">
        <v>27</v>
      </c>
      <c r="L317" s="2"/>
      <c r="M317" s="1" t="s">
        <v>28</v>
      </c>
      <c r="N317" s="2"/>
      <c r="O317" s="1" t="s">
        <v>29</v>
      </c>
      <c r="Q317" s="3" t="s">
        <v>30</v>
      </c>
      <c r="S317" s="3" t="s">
        <v>32</v>
      </c>
      <c r="U317" s="3" t="s">
        <v>31</v>
      </c>
    </row>
    <row r="318" spans="1:23" x14ac:dyDescent="0.25">
      <c r="A318" s="3" t="s">
        <v>13</v>
      </c>
      <c r="B318" s="4">
        <v>12.82</v>
      </c>
      <c r="C318" s="3" t="s">
        <v>265</v>
      </c>
      <c r="D318" s="4">
        <v>14.11</v>
      </c>
      <c r="E318" s="3" t="s">
        <v>250</v>
      </c>
      <c r="F318" s="4">
        <v>13.67</v>
      </c>
      <c r="G318" s="3" t="s">
        <v>255</v>
      </c>
      <c r="H318" s="4">
        <v>13.33</v>
      </c>
      <c r="I318" s="3" t="s">
        <v>251</v>
      </c>
      <c r="J318" s="4">
        <v>13.8</v>
      </c>
      <c r="K318" s="3" t="s">
        <v>256</v>
      </c>
      <c r="L318" s="4">
        <v>13.93</v>
      </c>
      <c r="M318" s="3" t="s">
        <v>260</v>
      </c>
      <c r="N318" s="4">
        <v>13.77</v>
      </c>
      <c r="O318" s="3" t="s">
        <v>259</v>
      </c>
      <c r="P318" s="4">
        <v>14.57</v>
      </c>
      <c r="Q318" s="3" t="s">
        <v>253</v>
      </c>
      <c r="R318" s="4">
        <v>14.74</v>
      </c>
      <c r="S318" s="3" t="s">
        <v>264</v>
      </c>
      <c r="T318" s="4">
        <v>14.99</v>
      </c>
      <c r="U318" s="3" t="s">
        <v>252</v>
      </c>
      <c r="V318" s="4">
        <v>14</v>
      </c>
      <c r="W318" s="4">
        <v>153.72999999999999</v>
      </c>
    </row>
    <row r="319" spans="1:23" x14ac:dyDescent="0.25">
      <c r="A319" s="3" t="s">
        <v>3</v>
      </c>
      <c r="B319" s="4">
        <v>12.67</v>
      </c>
      <c r="C319" s="3" t="s">
        <v>258</v>
      </c>
      <c r="D319" s="4">
        <v>13.34</v>
      </c>
      <c r="E319" s="3" t="s">
        <v>129</v>
      </c>
      <c r="F319" s="4">
        <v>12.78</v>
      </c>
      <c r="G319" s="3" t="s">
        <v>245</v>
      </c>
      <c r="H319" s="4">
        <v>12.67</v>
      </c>
      <c r="I319" s="3" t="s">
        <v>266</v>
      </c>
      <c r="J319" s="4">
        <v>12.58</v>
      </c>
      <c r="K319" s="3" t="s">
        <v>247</v>
      </c>
      <c r="L319" s="4">
        <v>13.64</v>
      </c>
      <c r="M319" s="3" t="s">
        <v>254</v>
      </c>
      <c r="N319" s="4">
        <v>12.62</v>
      </c>
      <c r="O319" s="3" t="s">
        <v>54</v>
      </c>
      <c r="P319" s="4">
        <v>12.72</v>
      </c>
      <c r="Q319" s="3" t="s">
        <v>160</v>
      </c>
      <c r="R319" s="4">
        <v>12.51</v>
      </c>
      <c r="S319" s="3" t="s">
        <v>55</v>
      </c>
      <c r="T319" s="4">
        <v>13.07</v>
      </c>
      <c r="U319" s="3" t="s">
        <v>57</v>
      </c>
      <c r="V319" s="4">
        <v>12.94</v>
      </c>
      <c r="W319" s="4">
        <v>141.54</v>
      </c>
    </row>
    <row r="321" spans="1:23" x14ac:dyDescent="0.25">
      <c r="A321" s="97">
        <v>47058</v>
      </c>
    </row>
    <row r="322" spans="1:23" x14ac:dyDescent="0.25">
      <c r="A322" s="1" t="s">
        <v>22</v>
      </c>
      <c r="B322" s="2"/>
      <c r="C322" s="1" t="s">
        <v>24</v>
      </c>
      <c r="D322" s="2"/>
      <c r="E322" s="1" t="s">
        <v>25</v>
      </c>
      <c r="F322" s="3"/>
      <c r="G322" s="1" t="s">
        <v>23</v>
      </c>
      <c r="H322" s="2"/>
      <c r="I322" s="1" t="s">
        <v>26</v>
      </c>
      <c r="J322" s="2"/>
      <c r="K322" s="1" t="s">
        <v>27</v>
      </c>
      <c r="L322" s="2"/>
      <c r="M322" s="1" t="s">
        <v>28</v>
      </c>
      <c r="N322" s="2"/>
      <c r="O322" s="1" t="s">
        <v>29</v>
      </c>
      <c r="Q322" s="3" t="s">
        <v>30</v>
      </c>
      <c r="S322" s="3" t="s">
        <v>32</v>
      </c>
      <c r="U322" s="3" t="s">
        <v>31</v>
      </c>
    </row>
    <row r="323" spans="1:23" x14ac:dyDescent="0.25">
      <c r="A323" s="3" t="s">
        <v>13</v>
      </c>
      <c r="B323" s="4">
        <v>12.82</v>
      </c>
      <c r="C323" s="3" t="s">
        <v>265</v>
      </c>
      <c r="D323" s="4">
        <v>14.11</v>
      </c>
      <c r="E323" s="3" t="s">
        <v>250</v>
      </c>
      <c r="F323" s="4">
        <v>13.67</v>
      </c>
      <c r="G323" s="3" t="s">
        <v>255</v>
      </c>
      <c r="H323" s="4">
        <v>13.33</v>
      </c>
      <c r="I323" s="3" t="s">
        <v>251</v>
      </c>
      <c r="J323" s="4">
        <v>13.8</v>
      </c>
      <c r="K323" s="3" t="s">
        <v>256</v>
      </c>
      <c r="L323" s="4">
        <v>13.93</v>
      </c>
      <c r="M323" s="3" t="s">
        <v>260</v>
      </c>
      <c r="N323" s="4">
        <v>13.77</v>
      </c>
      <c r="O323" s="3" t="s">
        <v>259</v>
      </c>
      <c r="P323" s="4">
        <v>14.62</v>
      </c>
      <c r="Q323" s="3" t="s">
        <v>253</v>
      </c>
      <c r="R323" s="4">
        <v>14.74</v>
      </c>
      <c r="S323" s="3" t="s">
        <v>264</v>
      </c>
      <c r="T323" s="4">
        <v>15.06</v>
      </c>
      <c r="U323" s="3" t="s">
        <v>252</v>
      </c>
      <c r="V323" s="4">
        <v>13.77</v>
      </c>
      <c r="W323" s="4">
        <v>153.62</v>
      </c>
    </row>
    <row r="324" spans="1:23" x14ac:dyDescent="0.25">
      <c r="A324" s="3" t="s">
        <v>3</v>
      </c>
      <c r="B324" s="4">
        <v>12.67</v>
      </c>
      <c r="C324" s="3" t="s">
        <v>258</v>
      </c>
      <c r="D324" s="4">
        <v>13.34</v>
      </c>
      <c r="E324" s="3" t="s">
        <v>129</v>
      </c>
      <c r="F324" s="4">
        <v>12.78</v>
      </c>
      <c r="G324" s="3" t="s">
        <v>245</v>
      </c>
      <c r="H324" s="4">
        <v>12.67</v>
      </c>
      <c r="I324" s="3" t="s">
        <v>266</v>
      </c>
      <c r="J324" s="4">
        <v>12.68</v>
      </c>
      <c r="K324" s="3" t="s">
        <v>247</v>
      </c>
      <c r="L324" s="4">
        <v>13.64</v>
      </c>
      <c r="M324" s="3" t="s">
        <v>254</v>
      </c>
      <c r="N324" s="4">
        <v>12.77</v>
      </c>
      <c r="O324" s="3" t="s">
        <v>54</v>
      </c>
      <c r="P324" s="4">
        <v>12.72</v>
      </c>
      <c r="Q324" s="3" t="s">
        <v>160</v>
      </c>
      <c r="R324" s="4">
        <v>12.51</v>
      </c>
      <c r="S324" s="3" t="s">
        <v>55</v>
      </c>
      <c r="T324" s="4">
        <v>13.07</v>
      </c>
      <c r="U324" s="3" t="s">
        <v>57</v>
      </c>
      <c r="V324" s="4">
        <v>12.98</v>
      </c>
      <c r="W324" s="4">
        <v>141.82</v>
      </c>
    </row>
    <row r="326" spans="1:23" x14ac:dyDescent="0.25">
      <c r="A326" s="97">
        <v>47088</v>
      </c>
    </row>
    <row r="327" spans="1:23" x14ac:dyDescent="0.25">
      <c r="A327" s="1" t="s">
        <v>22</v>
      </c>
      <c r="B327" s="2"/>
      <c r="C327" s="1" t="s">
        <v>24</v>
      </c>
      <c r="D327" s="2"/>
      <c r="E327" s="1" t="s">
        <v>25</v>
      </c>
      <c r="F327" s="3"/>
      <c r="G327" s="1" t="s">
        <v>23</v>
      </c>
      <c r="H327" s="2"/>
      <c r="I327" s="1" t="s">
        <v>26</v>
      </c>
      <c r="J327" s="2"/>
      <c r="K327" s="1" t="s">
        <v>27</v>
      </c>
      <c r="L327" s="2"/>
      <c r="M327" s="1" t="s">
        <v>28</v>
      </c>
      <c r="N327" s="2"/>
      <c r="O327" s="1" t="s">
        <v>29</v>
      </c>
      <c r="Q327" s="3" t="s">
        <v>30</v>
      </c>
      <c r="S327" s="3" t="s">
        <v>32</v>
      </c>
      <c r="U327" s="3" t="s">
        <v>31</v>
      </c>
    </row>
    <row r="328" spans="1:23" x14ac:dyDescent="0.25">
      <c r="A328" s="3" t="s">
        <v>13</v>
      </c>
      <c r="B328" s="4">
        <v>12.93</v>
      </c>
      <c r="C328" s="3" t="s">
        <v>265</v>
      </c>
      <c r="D328" s="4">
        <v>14.11</v>
      </c>
      <c r="E328" s="3" t="s">
        <v>250</v>
      </c>
      <c r="F328" s="4">
        <v>13.67</v>
      </c>
      <c r="G328" s="3" t="s">
        <v>255</v>
      </c>
      <c r="H328" s="4">
        <v>13.33</v>
      </c>
      <c r="I328" s="3" t="s">
        <v>251</v>
      </c>
      <c r="J328" s="4">
        <v>13.9</v>
      </c>
      <c r="K328" s="3" t="s">
        <v>256</v>
      </c>
      <c r="L328" s="4">
        <v>14.08</v>
      </c>
      <c r="M328" s="3" t="s">
        <v>260</v>
      </c>
      <c r="N328" s="4">
        <v>13.84</v>
      </c>
      <c r="O328" s="3" t="s">
        <v>259</v>
      </c>
      <c r="P328" s="4">
        <v>14.69</v>
      </c>
      <c r="Q328" s="3" t="s">
        <v>253</v>
      </c>
      <c r="R328" s="4">
        <v>14.74</v>
      </c>
      <c r="S328" s="3" t="s">
        <v>264</v>
      </c>
      <c r="T328" s="4">
        <v>15.13</v>
      </c>
      <c r="U328" s="3" t="s">
        <v>252</v>
      </c>
      <c r="V328" s="4">
        <v>13.77</v>
      </c>
      <c r="W328" s="4">
        <v>154.19</v>
      </c>
    </row>
    <row r="329" spans="1:23" x14ac:dyDescent="0.25">
      <c r="A329" s="3" t="s">
        <v>3</v>
      </c>
      <c r="B329" s="4">
        <v>12.67</v>
      </c>
      <c r="C329" s="3" t="s">
        <v>258</v>
      </c>
      <c r="D329" s="4">
        <v>13.34</v>
      </c>
      <c r="E329" s="3" t="s">
        <v>129</v>
      </c>
      <c r="F329" s="4">
        <v>12.78</v>
      </c>
      <c r="G329" s="3" t="s">
        <v>245</v>
      </c>
      <c r="H329" s="4">
        <v>12.67</v>
      </c>
      <c r="I329" s="3" t="s">
        <v>266</v>
      </c>
      <c r="J329" s="4">
        <v>12.83</v>
      </c>
      <c r="K329" s="3" t="s">
        <v>247</v>
      </c>
      <c r="L329" s="4">
        <v>13.72</v>
      </c>
      <c r="M329" s="3" t="s">
        <v>254</v>
      </c>
      <c r="N329" s="4">
        <v>12.97</v>
      </c>
      <c r="O329" s="3" t="s">
        <v>54</v>
      </c>
      <c r="P329" s="4">
        <v>12.72</v>
      </c>
      <c r="Q329" s="3" t="s">
        <v>160</v>
      </c>
      <c r="R329" s="4">
        <v>12.87</v>
      </c>
      <c r="S329" s="3" t="s">
        <v>55</v>
      </c>
      <c r="T329" s="4">
        <v>13.01</v>
      </c>
      <c r="U329" s="3" t="s">
        <v>57</v>
      </c>
      <c r="V329" s="4">
        <v>12.98</v>
      </c>
      <c r="W329" s="4">
        <v>142.56</v>
      </c>
    </row>
    <row r="331" spans="1:23" x14ac:dyDescent="0.25">
      <c r="A331" s="97">
        <v>47119</v>
      </c>
    </row>
    <row r="332" spans="1:23" x14ac:dyDescent="0.25">
      <c r="A332" s="1" t="s">
        <v>22</v>
      </c>
      <c r="B332" s="2"/>
      <c r="C332" s="1" t="s">
        <v>24</v>
      </c>
      <c r="D332" s="2"/>
      <c r="E332" s="1" t="s">
        <v>25</v>
      </c>
      <c r="F332" s="3"/>
      <c r="G332" s="1" t="s">
        <v>23</v>
      </c>
      <c r="H332" s="2"/>
      <c r="I332" s="1" t="s">
        <v>26</v>
      </c>
      <c r="J332" s="2"/>
      <c r="K332" s="1" t="s">
        <v>27</v>
      </c>
      <c r="L332" s="2"/>
      <c r="M332" s="1" t="s">
        <v>28</v>
      </c>
      <c r="N332" s="2"/>
      <c r="O332" s="1" t="s">
        <v>29</v>
      </c>
      <c r="Q332" s="3" t="s">
        <v>30</v>
      </c>
      <c r="S332" s="3" t="s">
        <v>32</v>
      </c>
      <c r="U332" s="3" t="s">
        <v>31</v>
      </c>
    </row>
    <row r="333" spans="1:23" x14ac:dyDescent="0.25">
      <c r="A333" s="3" t="s">
        <v>13</v>
      </c>
      <c r="B333" s="4">
        <v>12.93</v>
      </c>
      <c r="C333" s="3" t="s">
        <v>265</v>
      </c>
      <c r="D333" s="4">
        <v>14.16</v>
      </c>
      <c r="E333" s="3" t="s">
        <v>250</v>
      </c>
      <c r="F333" s="4">
        <v>13.72</v>
      </c>
      <c r="G333" s="3" t="s">
        <v>150</v>
      </c>
      <c r="H333" s="4">
        <v>13.04</v>
      </c>
      <c r="I333" s="3" t="s">
        <v>251</v>
      </c>
      <c r="J333" s="4">
        <v>13.9</v>
      </c>
      <c r="K333" s="3" t="s">
        <v>255</v>
      </c>
      <c r="L333" s="4">
        <v>14.15</v>
      </c>
      <c r="M333" s="3" t="s">
        <v>260</v>
      </c>
      <c r="N333" s="4">
        <v>13.84</v>
      </c>
      <c r="O333" s="3" t="s">
        <v>259</v>
      </c>
      <c r="P333" s="4">
        <v>14.69</v>
      </c>
      <c r="Q333" s="3" t="s">
        <v>253</v>
      </c>
      <c r="R333" s="4">
        <v>14.74</v>
      </c>
      <c r="S333" s="3" t="s">
        <v>264</v>
      </c>
      <c r="T333" s="4">
        <v>15.21</v>
      </c>
      <c r="U333" s="3" t="s">
        <v>252</v>
      </c>
      <c r="V333" s="4">
        <v>13.77</v>
      </c>
      <c r="W333" s="4">
        <v>154.13999999999999</v>
      </c>
    </row>
    <row r="334" spans="1:23" x14ac:dyDescent="0.25">
      <c r="A334" s="3" t="s">
        <v>3</v>
      </c>
      <c r="B334" s="4">
        <v>12.67</v>
      </c>
      <c r="C334" s="3" t="s">
        <v>258</v>
      </c>
      <c r="D334" s="4">
        <v>13.34</v>
      </c>
      <c r="E334" s="3" t="s">
        <v>129</v>
      </c>
      <c r="F334" s="4">
        <v>12.78</v>
      </c>
      <c r="G334" s="3" t="s">
        <v>245</v>
      </c>
      <c r="H334" s="4">
        <v>12.67</v>
      </c>
      <c r="I334" s="3" t="s">
        <v>266</v>
      </c>
      <c r="J334" s="4">
        <v>12.93</v>
      </c>
      <c r="K334" s="3" t="s">
        <v>247</v>
      </c>
      <c r="L334" s="4">
        <v>13.72</v>
      </c>
      <c r="M334" s="3" t="s">
        <v>256</v>
      </c>
      <c r="N334" s="4">
        <v>13.7</v>
      </c>
      <c r="O334" s="3" t="s">
        <v>57</v>
      </c>
      <c r="P334" s="4">
        <v>13.4</v>
      </c>
      <c r="Q334" s="3" t="s">
        <v>160</v>
      </c>
      <c r="R334" s="4">
        <v>12.72</v>
      </c>
      <c r="S334" s="3" t="s">
        <v>54</v>
      </c>
      <c r="T334" s="4">
        <v>12.84</v>
      </c>
      <c r="U334" s="3" t="s">
        <v>55</v>
      </c>
      <c r="V334" s="4">
        <v>12.42</v>
      </c>
      <c r="W334" s="4">
        <v>143.18</v>
      </c>
    </row>
    <row r="336" spans="1:23" x14ac:dyDescent="0.25">
      <c r="A336" s="97">
        <v>47150</v>
      </c>
    </row>
    <row r="337" spans="1:23" x14ac:dyDescent="0.25">
      <c r="A337" s="1" t="s">
        <v>22</v>
      </c>
      <c r="B337" s="2"/>
      <c r="C337" s="1" t="s">
        <v>24</v>
      </c>
      <c r="D337" s="2"/>
      <c r="E337" s="1" t="s">
        <v>25</v>
      </c>
      <c r="F337" s="3"/>
      <c r="G337" s="1" t="s">
        <v>23</v>
      </c>
      <c r="H337" s="2"/>
      <c r="I337" s="1" t="s">
        <v>26</v>
      </c>
      <c r="J337" s="2"/>
      <c r="K337" s="1" t="s">
        <v>27</v>
      </c>
      <c r="L337" s="2"/>
      <c r="M337" s="1" t="s">
        <v>28</v>
      </c>
      <c r="N337" s="2"/>
      <c r="O337" s="1" t="s">
        <v>29</v>
      </c>
      <c r="Q337" s="3" t="s">
        <v>30</v>
      </c>
      <c r="S337" s="3" t="s">
        <v>32</v>
      </c>
      <c r="U337" s="3" t="s">
        <v>31</v>
      </c>
    </row>
    <row r="338" spans="1:23" x14ac:dyDescent="0.25">
      <c r="A338" s="3" t="s">
        <v>13</v>
      </c>
      <c r="B338" s="4">
        <v>12.93</v>
      </c>
      <c r="C338" s="3" t="s">
        <v>265</v>
      </c>
      <c r="D338" s="4">
        <v>14.16</v>
      </c>
      <c r="E338" s="3" t="s">
        <v>250</v>
      </c>
      <c r="F338" s="4">
        <v>13.61</v>
      </c>
      <c r="G338" s="3" t="s">
        <v>150</v>
      </c>
      <c r="H338" s="4">
        <v>13.04</v>
      </c>
      <c r="I338" s="3" t="s">
        <v>251</v>
      </c>
      <c r="J338" s="4">
        <v>13.9</v>
      </c>
      <c r="K338" s="3" t="s">
        <v>255</v>
      </c>
      <c r="L338" s="4">
        <v>14.15</v>
      </c>
      <c r="M338" s="3" t="s">
        <v>247</v>
      </c>
      <c r="N338" s="4">
        <v>13.79</v>
      </c>
      <c r="O338" s="3" t="s">
        <v>259</v>
      </c>
      <c r="P338" s="4">
        <v>14.69</v>
      </c>
      <c r="Q338" s="3" t="s">
        <v>253</v>
      </c>
      <c r="R338" s="4">
        <v>14.74</v>
      </c>
      <c r="S338" s="3" t="s">
        <v>264</v>
      </c>
      <c r="T338" s="4">
        <v>15.21</v>
      </c>
      <c r="U338" s="3" t="s">
        <v>252</v>
      </c>
      <c r="V338" s="4">
        <v>13.77</v>
      </c>
      <c r="W338" s="4">
        <v>153.97</v>
      </c>
    </row>
    <row r="339" spans="1:23" x14ac:dyDescent="0.25">
      <c r="A339" s="3" t="s">
        <v>3</v>
      </c>
      <c r="B339" s="4">
        <v>12.67</v>
      </c>
      <c r="C339" s="3" t="s">
        <v>266</v>
      </c>
      <c r="D339" s="4">
        <v>13.13</v>
      </c>
      <c r="E339" s="3" t="s">
        <v>129</v>
      </c>
      <c r="F339" s="4">
        <v>12.84</v>
      </c>
      <c r="G339" s="3" t="s">
        <v>245</v>
      </c>
      <c r="H339" s="4">
        <v>12.67</v>
      </c>
      <c r="I339" s="3" t="s">
        <v>155</v>
      </c>
      <c r="J339" s="4">
        <v>11.05</v>
      </c>
      <c r="K339" s="3" t="s">
        <v>260</v>
      </c>
      <c r="L339" s="4">
        <v>13.77</v>
      </c>
      <c r="M339" s="3" t="s">
        <v>256</v>
      </c>
      <c r="N339" s="4">
        <v>13.7</v>
      </c>
      <c r="O339" s="3" t="s">
        <v>57</v>
      </c>
      <c r="P339" s="4">
        <v>13.4</v>
      </c>
      <c r="Q339" s="3" t="s">
        <v>160</v>
      </c>
      <c r="R339" s="4">
        <v>12.72</v>
      </c>
      <c r="S339" s="3" t="s">
        <v>54</v>
      </c>
      <c r="T339" s="4">
        <v>12.84</v>
      </c>
      <c r="U339" s="3" t="s">
        <v>55</v>
      </c>
      <c r="V339" s="4">
        <v>12.37</v>
      </c>
      <c r="W339" s="4">
        <v>141.16</v>
      </c>
    </row>
    <row r="341" spans="1:23" x14ac:dyDescent="0.25">
      <c r="A341" s="97">
        <v>47178</v>
      </c>
    </row>
    <row r="342" spans="1:23" x14ac:dyDescent="0.25">
      <c r="A342" s="1" t="s">
        <v>22</v>
      </c>
      <c r="B342" s="2"/>
      <c r="C342" s="1" t="s">
        <v>24</v>
      </c>
      <c r="D342" s="2"/>
      <c r="E342" s="1" t="s">
        <v>25</v>
      </c>
      <c r="F342" s="3"/>
      <c r="G342" s="1" t="s">
        <v>23</v>
      </c>
      <c r="H342" s="2"/>
      <c r="I342" s="1" t="s">
        <v>26</v>
      </c>
      <c r="J342" s="2"/>
      <c r="K342" s="1" t="s">
        <v>27</v>
      </c>
      <c r="L342" s="2"/>
      <c r="M342" s="1" t="s">
        <v>28</v>
      </c>
      <c r="N342" s="2"/>
      <c r="O342" s="1" t="s">
        <v>29</v>
      </c>
      <c r="Q342" s="3" t="s">
        <v>30</v>
      </c>
      <c r="S342" s="3" t="s">
        <v>32</v>
      </c>
      <c r="U342" s="3" t="s">
        <v>31</v>
      </c>
    </row>
    <row r="343" spans="1:23" x14ac:dyDescent="0.25">
      <c r="A343" s="3" t="s">
        <v>13</v>
      </c>
      <c r="B343" s="4">
        <v>12.93</v>
      </c>
      <c r="C343" s="3" t="s">
        <v>265</v>
      </c>
      <c r="D343" s="4">
        <v>14.16</v>
      </c>
      <c r="E343" s="3" t="s">
        <v>250</v>
      </c>
      <c r="F343" s="4">
        <v>13.61</v>
      </c>
      <c r="G343" s="3" t="s">
        <v>150</v>
      </c>
      <c r="H343" s="4">
        <v>12.99</v>
      </c>
      <c r="I343" s="3" t="s">
        <v>251</v>
      </c>
      <c r="J343" s="4">
        <v>13.9</v>
      </c>
      <c r="K343" s="3" t="s">
        <v>255</v>
      </c>
      <c r="L343" s="4">
        <v>14.15</v>
      </c>
      <c r="M343" s="3" t="s">
        <v>247</v>
      </c>
      <c r="N343" s="4">
        <v>13.79</v>
      </c>
      <c r="O343" s="3" t="s">
        <v>259</v>
      </c>
      <c r="P343" s="4">
        <v>14.69</v>
      </c>
      <c r="Q343" s="3" t="s">
        <v>253</v>
      </c>
      <c r="R343" s="4">
        <v>14.74</v>
      </c>
      <c r="S343" s="3" t="s">
        <v>264</v>
      </c>
      <c r="T343" s="4">
        <v>15.21</v>
      </c>
      <c r="U343" s="3" t="s">
        <v>252</v>
      </c>
      <c r="V343" s="4">
        <v>13.82</v>
      </c>
      <c r="W343" s="4">
        <v>153.97999999999999</v>
      </c>
    </row>
    <row r="344" spans="1:23" x14ac:dyDescent="0.25">
      <c r="A344" s="3" t="s">
        <v>3</v>
      </c>
      <c r="B344" s="4">
        <v>12.67</v>
      </c>
      <c r="C344" s="3" t="s">
        <v>266</v>
      </c>
      <c r="D344" s="4">
        <v>13.2</v>
      </c>
      <c r="E344" s="3" t="s">
        <v>129</v>
      </c>
      <c r="F344" s="4">
        <v>12.84</v>
      </c>
      <c r="G344" s="3" t="s">
        <v>245</v>
      </c>
      <c r="H344" s="4">
        <v>12.67</v>
      </c>
      <c r="I344" s="3" t="s">
        <v>155</v>
      </c>
      <c r="J344" s="4">
        <v>11.05</v>
      </c>
      <c r="K344" s="3" t="s">
        <v>260</v>
      </c>
      <c r="L344" s="4">
        <v>13.77</v>
      </c>
      <c r="M344" s="3" t="s">
        <v>256</v>
      </c>
      <c r="N344" s="4">
        <v>13.7</v>
      </c>
      <c r="O344" s="3" t="s">
        <v>57</v>
      </c>
      <c r="P344" s="4">
        <v>13.4</v>
      </c>
      <c r="Q344" s="3" t="s">
        <v>160</v>
      </c>
      <c r="R344" s="4">
        <v>12.72</v>
      </c>
      <c r="S344" s="3" t="s">
        <v>263</v>
      </c>
      <c r="T344" s="4">
        <v>13.03</v>
      </c>
      <c r="U344" s="3" t="s">
        <v>55</v>
      </c>
      <c r="V344" s="4">
        <v>12.37</v>
      </c>
      <c r="W344" s="4">
        <v>141.41999999999999</v>
      </c>
    </row>
    <row r="346" spans="1:23" x14ac:dyDescent="0.25">
      <c r="A346" s="97">
        <v>47209</v>
      </c>
    </row>
    <row r="347" spans="1:23" x14ac:dyDescent="0.25">
      <c r="A347" s="1" t="s">
        <v>22</v>
      </c>
      <c r="B347" s="2"/>
      <c r="C347" s="1" t="s">
        <v>24</v>
      </c>
      <c r="D347" s="2"/>
      <c r="E347" s="1" t="s">
        <v>25</v>
      </c>
      <c r="F347" s="3"/>
      <c r="G347" s="1" t="s">
        <v>23</v>
      </c>
      <c r="H347" s="2"/>
      <c r="I347" s="1" t="s">
        <v>26</v>
      </c>
      <c r="J347" s="2"/>
      <c r="K347" s="1" t="s">
        <v>27</v>
      </c>
      <c r="L347" s="2"/>
      <c r="M347" s="1" t="s">
        <v>28</v>
      </c>
      <c r="N347" s="2"/>
      <c r="O347" s="1" t="s">
        <v>29</v>
      </c>
      <c r="Q347" s="3" t="s">
        <v>30</v>
      </c>
      <c r="S347" s="3" t="s">
        <v>32</v>
      </c>
      <c r="U347" s="3" t="s">
        <v>31</v>
      </c>
    </row>
    <row r="348" spans="1:23" x14ac:dyDescent="0.25">
      <c r="A348" s="3" t="s">
        <v>13</v>
      </c>
      <c r="B348" s="4">
        <v>12.93</v>
      </c>
      <c r="C348" s="3" t="s">
        <v>265</v>
      </c>
      <c r="D348" s="4">
        <v>14.16</v>
      </c>
      <c r="E348" s="3" t="s">
        <v>250</v>
      </c>
      <c r="F348" s="4">
        <v>13.61</v>
      </c>
      <c r="G348" s="3" t="s">
        <v>150</v>
      </c>
      <c r="H348" s="4">
        <v>12.99</v>
      </c>
      <c r="I348" s="3" t="s">
        <v>251</v>
      </c>
      <c r="J348" s="4">
        <v>13.9</v>
      </c>
      <c r="K348" s="3" t="s">
        <v>255</v>
      </c>
      <c r="L348" s="4">
        <v>14.15</v>
      </c>
      <c r="M348" s="3" t="s">
        <v>247</v>
      </c>
      <c r="N348" s="4">
        <v>13.87</v>
      </c>
      <c r="O348" s="3" t="s">
        <v>259</v>
      </c>
      <c r="P348" s="4">
        <v>14.69</v>
      </c>
      <c r="Q348" s="3" t="s">
        <v>253</v>
      </c>
      <c r="R348" s="4">
        <v>14.74</v>
      </c>
      <c r="S348" s="3" t="s">
        <v>264</v>
      </c>
      <c r="T348" s="4">
        <v>15.27</v>
      </c>
      <c r="U348" s="3" t="s">
        <v>252</v>
      </c>
      <c r="V348" s="4">
        <v>13.82</v>
      </c>
      <c r="W348" s="4">
        <v>154.12</v>
      </c>
    </row>
    <row r="349" spans="1:23" x14ac:dyDescent="0.25">
      <c r="A349" s="3" t="s">
        <v>3</v>
      </c>
      <c r="B349" s="4">
        <v>12.67</v>
      </c>
      <c r="C349" s="3" t="s">
        <v>129</v>
      </c>
      <c r="D349" s="4">
        <v>12.84</v>
      </c>
      <c r="E349" s="3" t="s">
        <v>267</v>
      </c>
      <c r="F349" s="4">
        <v>11.49</v>
      </c>
      <c r="G349" s="3" t="s">
        <v>245</v>
      </c>
      <c r="H349" s="4">
        <v>12.67</v>
      </c>
      <c r="I349" s="3" t="s">
        <v>266</v>
      </c>
      <c r="J349" s="4">
        <v>12.98</v>
      </c>
      <c r="K349" s="3" t="s">
        <v>260</v>
      </c>
      <c r="L349" s="4">
        <v>13.77</v>
      </c>
      <c r="M349" s="3" t="s">
        <v>256</v>
      </c>
      <c r="N349" s="4">
        <v>13.7</v>
      </c>
      <c r="O349" s="3" t="s">
        <v>57</v>
      </c>
      <c r="P349" s="4">
        <v>13.4</v>
      </c>
      <c r="Q349" s="3" t="s">
        <v>160</v>
      </c>
      <c r="R349" s="4">
        <v>12.72</v>
      </c>
      <c r="S349" s="3" t="s">
        <v>263</v>
      </c>
      <c r="T349" s="4">
        <v>13.03</v>
      </c>
      <c r="U349" s="3" t="s">
        <v>55</v>
      </c>
      <c r="V349" s="4">
        <v>12.37</v>
      </c>
      <c r="W349" s="4">
        <v>141.63999999999999</v>
      </c>
    </row>
    <row r="351" spans="1:23" x14ac:dyDescent="0.25">
      <c r="A351" s="97">
        <v>47239</v>
      </c>
    </row>
    <row r="352" spans="1:23" x14ac:dyDescent="0.25">
      <c r="A352" s="1" t="s">
        <v>22</v>
      </c>
      <c r="B352" s="2"/>
      <c r="C352" s="1" t="s">
        <v>24</v>
      </c>
      <c r="D352" s="2"/>
      <c r="E352" s="1" t="s">
        <v>25</v>
      </c>
      <c r="F352" s="3"/>
      <c r="G352" s="1" t="s">
        <v>23</v>
      </c>
      <c r="H352" s="2"/>
      <c r="I352" s="1" t="s">
        <v>26</v>
      </c>
      <c r="J352" s="2"/>
      <c r="K352" s="1" t="s">
        <v>27</v>
      </c>
      <c r="L352" s="2"/>
      <c r="M352" s="1" t="s">
        <v>28</v>
      </c>
      <c r="N352" s="2"/>
      <c r="O352" s="1" t="s">
        <v>29</v>
      </c>
      <c r="Q352" s="3" t="s">
        <v>30</v>
      </c>
      <c r="S352" s="3" t="s">
        <v>32</v>
      </c>
      <c r="U352" s="3" t="s">
        <v>31</v>
      </c>
    </row>
    <row r="353" spans="1:23" x14ac:dyDescent="0.25">
      <c r="A353" s="3" t="s">
        <v>13</v>
      </c>
      <c r="B353" s="4">
        <v>12.93</v>
      </c>
      <c r="C353" s="3" t="s">
        <v>265</v>
      </c>
      <c r="D353" s="4">
        <v>14.16</v>
      </c>
      <c r="E353" s="3" t="s">
        <v>250</v>
      </c>
      <c r="F353" s="4">
        <v>13.61</v>
      </c>
      <c r="G353" s="3" t="s">
        <v>150</v>
      </c>
      <c r="H353" s="4">
        <v>13.04</v>
      </c>
      <c r="I353" s="3" t="s">
        <v>251</v>
      </c>
      <c r="J353" s="4">
        <v>13.9</v>
      </c>
      <c r="K353" s="3" t="s">
        <v>255</v>
      </c>
      <c r="L353" s="4">
        <v>14.15</v>
      </c>
      <c r="M353" s="3" t="s">
        <v>247</v>
      </c>
      <c r="N353" s="4">
        <v>13.87</v>
      </c>
      <c r="O353" s="3" t="s">
        <v>259</v>
      </c>
      <c r="P353" s="4">
        <v>14.69</v>
      </c>
      <c r="Q353" s="3" t="s">
        <v>253</v>
      </c>
      <c r="R353" s="4">
        <v>14.49</v>
      </c>
      <c r="S353" s="3" t="s">
        <v>264</v>
      </c>
      <c r="T353" s="4">
        <v>15.33</v>
      </c>
      <c r="U353" s="3" t="s">
        <v>252</v>
      </c>
      <c r="V353" s="4">
        <v>13.87</v>
      </c>
      <c r="W353" s="4">
        <v>154.03</v>
      </c>
    </row>
    <row r="354" spans="1:23" x14ac:dyDescent="0.25">
      <c r="A354" s="3" t="s">
        <v>3</v>
      </c>
      <c r="B354" s="4">
        <v>12.67</v>
      </c>
      <c r="C354" s="3" t="s">
        <v>129</v>
      </c>
      <c r="D354" s="4">
        <v>12.84</v>
      </c>
      <c r="E354" s="3" t="s">
        <v>267</v>
      </c>
      <c r="F354" s="4">
        <v>11.54</v>
      </c>
      <c r="G354" s="3" t="s">
        <v>245</v>
      </c>
      <c r="H354" s="4">
        <v>12.67</v>
      </c>
      <c r="I354" s="3" t="s">
        <v>266</v>
      </c>
      <c r="J354" s="4">
        <v>13.08</v>
      </c>
      <c r="K354" s="3" t="s">
        <v>260</v>
      </c>
      <c r="L354" s="4">
        <v>13.77</v>
      </c>
      <c r="M354" s="3" t="s">
        <v>256</v>
      </c>
      <c r="N354" s="4">
        <v>13.7</v>
      </c>
      <c r="O354" s="3" t="s">
        <v>54</v>
      </c>
      <c r="P354" s="4">
        <v>12.9</v>
      </c>
      <c r="Q354" s="3" t="s">
        <v>160</v>
      </c>
      <c r="R354" s="4">
        <v>12.72</v>
      </c>
      <c r="S354" s="3" t="s">
        <v>263</v>
      </c>
      <c r="T354" s="4">
        <v>13.03</v>
      </c>
      <c r="U354" s="3" t="s">
        <v>57</v>
      </c>
      <c r="V354" s="4">
        <v>12.88</v>
      </c>
      <c r="W354" s="4">
        <v>141.81</v>
      </c>
    </row>
    <row r="356" spans="1:23" x14ac:dyDescent="0.25">
      <c r="A356" s="97">
        <v>47270</v>
      </c>
    </row>
    <row r="357" spans="1:23" x14ac:dyDescent="0.25">
      <c r="A357" s="1" t="s">
        <v>22</v>
      </c>
      <c r="B357" s="2"/>
      <c r="C357" s="1" t="s">
        <v>24</v>
      </c>
      <c r="D357" s="2"/>
      <c r="E357" s="1" t="s">
        <v>25</v>
      </c>
      <c r="F357" s="3"/>
      <c r="G357" s="1" t="s">
        <v>23</v>
      </c>
      <c r="H357" s="2"/>
      <c r="I357" s="1" t="s">
        <v>26</v>
      </c>
      <c r="J357" s="2"/>
      <c r="K357" s="1" t="s">
        <v>27</v>
      </c>
      <c r="L357" s="2"/>
      <c r="M357" s="1" t="s">
        <v>28</v>
      </c>
      <c r="N357" s="2"/>
      <c r="O357" s="1" t="s">
        <v>29</v>
      </c>
      <c r="Q357" s="3" t="s">
        <v>30</v>
      </c>
      <c r="S357" s="3" t="s">
        <v>32</v>
      </c>
      <c r="U357" s="3" t="s">
        <v>31</v>
      </c>
    </row>
    <row r="358" spans="1:23" x14ac:dyDescent="0.25">
      <c r="A358" s="3" t="s">
        <v>13</v>
      </c>
      <c r="B358" s="4">
        <v>12.98</v>
      </c>
      <c r="C358" s="3" t="s">
        <v>265</v>
      </c>
      <c r="D358" s="4">
        <v>14.22</v>
      </c>
      <c r="E358" s="3" t="s">
        <v>250</v>
      </c>
      <c r="F358" s="4">
        <v>13.61</v>
      </c>
      <c r="G358" s="3" t="s">
        <v>150</v>
      </c>
      <c r="H358" s="4">
        <v>13.04</v>
      </c>
      <c r="I358" s="3" t="s">
        <v>251</v>
      </c>
      <c r="J358" s="4">
        <v>13.9</v>
      </c>
      <c r="K358" s="3" t="s">
        <v>255</v>
      </c>
      <c r="L358" s="4">
        <v>14.15</v>
      </c>
      <c r="M358" s="3" t="s">
        <v>247</v>
      </c>
      <c r="N358" s="4">
        <v>13.87</v>
      </c>
      <c r="O358" s="3" t="s">
        <v>259</v>
      </c>
      <c r="P358" s="4">
        <v>14.69</v>
      </c>
      <c r="Q358" s="3" t="s">
        <v>253</v>
      </c>
      <c r="R358" s="4">
        <v>14.49</v>
      </c>
      <c r="S358" s="3" t="s">
        <v>264</v>
      </c>
      <c r="T358" s="4">
        <v>15.33</v>
      </c>
      <c r="U358" s="3" t="s">
        <v>252</v>
      </c>
      <c r="V358" s="4">
        <v>13.87</v>
      </c>
      <c r="W358" s="4">
        <v>154.13999999999999</v>
      </c>
    </row>
    <row r="359" spans="1:23" x14ac:dyDescent="0.25">
      <c r="A359" s="3" t="s">
        <v>3</v>
      </c>
      <c r="B359" s="4">
        <v>12.67</v>
      </c>
      <c r="C359" s="3" t="s">
        <v>129</v>
      </c>
      <c r="D359" s="4">
        <v>12.84</v>
      </c>
      <c r="E359" s="3" t="s">
        <v>267</v>
      </c>
      <c r="F359" s="4">
        <v>11.61</v>
      </c>
      <c r="G359" s="3" t="s">
        <v>245</v>
      </c>
      <c r="H359" s="4">
        <v>12.67</v>
      </c>
      <c r="I359" s="3" t="s">
        <v>266</v>
      </c>
      <c r="J359" s="4">
        <v>13.08</v>
      </c>
      <c r="K359" s="3" t="s">
        <v>260</v>
      </c>
      <c r="L359" s="4">
        <v>13.77</v>
      </c>
      <c r="M359" s="3" t="s">
        <v>256</v>
      </c>
      <c r="N359" s="4">
        <v>13.7</v>
      </c>
      <c r="O359" s="3" t="s">
        <v>54</v>
      </c>
      <c r="P359" s="4">
        <v>12.9</v>
      </c>
      <c r="Q359" s="3" t="s">
        <v>160</v>
      </c>
      <c r="R359" s="4">
        <v>12.72</v>
      </c>
      <c r="S359" s="3" t="s">
        <v>263</v>
      </c>
      <c r="T359" s="4">
        <v>13.16</v>
      </c>
      <c r="U359" s="3" t="s">
        <v>57</v>
      </c>
      <c r="V359" s="4">
        <v>12.72</v>
      </c>
      <c r="W359" s="4">
        <v>141.85</v>
      </c>
    </row>
    <row r="361" spans="1:23" x14ac:dyDescent="0.25">
      <c r="A361" s="97">
        <v>47300</v>
      </c>
    </row>
    <row r="362" spans="1:23" x14ac:dyDescent="0.25">
      <c r="A362" s="1" t="s">
        <v>22</v>
      </c>
      <c r="B362" s="2"/>
      <c r="C362" s="1" t="s">
        <v>24</v>
      </c>
      <c r="D362" s="2"/>
      <c r="E362" s="1" t="s">
        <v>25</v>
      </c>
      <c r="F362" s="3"/>
      <c r="G362" s="1" t="s">
        <v>23</v>
      </c>
      <c r="H362" s="2"/>
      <c r="I362" s="1" t="s">
        <v>26</v>
      </c>
      <c r="J362" s="2"/>
      <c r="K362" s="1" t="s">
        <v>27</v>
      </c>
      <c r="L362" s="2"/>
      <c r="M362" s="1" t="s">
        <v>28</v>
      </c>
      <c r="N362" s="2"/>
      <c r="O362" s="1" t="s">
        <v>29</v>
      </c>
      <c r="Q362" s="3" t="s">
        <v>30</v>
      </c>
      <c r="S362" s="3" t="s">
        <v>32</v>
      </c>
      <c r="U362" s="3" t="s">
        <v>31</v>
      </c>
    </row>
    <row r="363" spans="1:23" x14ac:dyDescent="0.25">
      <c r="A363" s="3" t="s">
        <v>268</v>
      </c>
      <c r="B363" s="4">
        <v>13.71</v>
      </c>
      <c r="C363" s="3" t="s">
        <v>265</v>
      </c>
      <c r="D363" s="4">
        <v>13.84</v>
      </c>
      <c r="E363" s="3" t="s">
        <v>266</v>
      </c>
      <c r="F363" s="4">
        <v>13.39</v>
      </c>
      <c r="G363" s="3" t="s">
        <v>150</v>
      </c>
      <c r="H363" s="4">
        <v>13.04</v>
      </c>
      <c r="I363" s="3" t="s">
        <v>251</v>
      </c>
      <c r="J363" s="4">
        <v>13.9</v>
      </c>
      <c r="K363" s="3" t="s">
        <v>255</v>
      </c>
      <c r="L363" s="4">
        <v>14.15</v>
      </c>
      <c r="M363" s="3" t="s">
        <v>247</v>
      </c>
      <c r="N363" s="4">
        <v>13.87</v>
      </c>
      <c r="O363" s="3" t="s">
        <v>259</v>
      </c>
      <c r="P363" s="4">
        <v>14.69</v>
      </c>
      <c r="Q363" s="3" t="s">
        <v>253</v>
      </c>
      <c r="R363" s="4">
        <v>14.49</v>
      </c>
      <c r="S363" s="3" t="s">
        <v>264</v>
      </c>
      <c r="T363" s="4">
        <v>15.33</v>
      </c>
      <c r="U363" s="3" t="s">
        <v>252</v>
      </c>
      <c r="V363" s="4">
        <v>13.87</v>
      </c>
      <c r="W363" s="4">
        <v>154.29</v>
      </c>
    </row>
    <row r="364" spans="1:23" x14ac:dyDescent="0.25">
      <c r="A364" s="3" t="s">
        <v>3</v>
      </c>
      <c r="B364" s="4">
        <v>12.67</v>
      </c>
      <c r="C364" s="3" t="s">
        <v>129</v>
      </c>
      <c r="D364" s="4">
        <v>12.84</v>
      </c>
      <c r="E364" s="3" t="s">
        <v>267</v>
      </c>
      <c r="F364" s="4">
        <v>11.67</v>
      </c>
      <c r="G364" s="3" t="s">
        <v>245</v>
      </c>
      <c r="H364" s="4">
        <v>12.67</v>
      </c>
      <c r="I364" s="3" t="s">
        <v>155</v>
      </c>
      <c r="J364" s="4">
        <v>11.17</v>
      </c>
      <c r="K364" s="3" t="s">
        <v>260</v>
      </c>
      <c r="L364" s="4">
        <v>13.77</v>
      </c>
      <c r="M364" s="3" t="s">
        <v>256</v>
      </c>
      <c r="N364" s="4">
        <v>13.7</v>
      </c>
      <c r="O364" s="3" t="s">
        <v>54</v>
      </c>
      <c r="P364" s="4">
        <v>12.9</v>
      </c>
      <c r="Q364" s="3" t="s">
        <v>160</v>
      </c>
      <c r="R364" s="4">
        <v>12.72</v>
      </c>
      <c r="S364" s="3" t="s">
        <v>263</v>
      </c>
      <c r="T364" s="4">
        <v>13.16</v>
      </c>
      <c r="U364" s="3" t="s">
        <v>57</v>
      </c>
      <c r="V364" s="4">
        <v>12.72</v>
      </c>
      <c r="W364" s="4">
        <v>140</v>
      </c>
    </row>
    <row r="366" spans="1:23" x14ac:dyDescent="0.25">
      <c r="A366" s="97">
        <v>47331</v>
      </c>
    </row>
    <row r="367" spans="1:23" x14ac:dyDescent="0.25">
      <c r="A367" s="1" t="s">
        <v>22</v>
      </c>
      <c r="B367" s="2"/>
      <c r="C367" s="1" t="s">
        <v>24</v>
      </c>
      <c r="D367" s="2"/>
      <c r="E367" s="1" t="s">
        <v>25</v>
      </c>
      <c r="F367" s="3"/>
      <c r="G367" s="1" t="s">
        <v>23</v>
      </c>
      <c r="H367" s="2"/>
      <c r="I367" s="1" t="s">
        <v>26</v>
      </c>
      <c r="J367" s="2"/>
      <c r="K367" s="1" t="s">
        <v>27</v>
      </c>
      <c r="L367" s="2"/>
      <c r="M367" s="1" t="s">
        <v>28</v>
      </c>
      <c r="N367" s="2"/>
      <c r="O367" s="1" t="s">
        <v>29</v>
      </c>
      <c r="Q367" s="3" t="s">
        <v>30</v>
      </c>
      <c r="S367" s="3" t="s">
        <v>32</v>
      </c>
      <c r="U367" s="3" t="s">
        <v>31</v>
      </c>
    </row>
    <row r="368" spans="1:23" x14ac:dyDescent="0.25">
      <c r="A368" s="3" t="s">
        <v>268</v>
      </c>
      <c r="B368" s="4">
        <v>13.76</v>
      </c>
      <c r="C368" s="3" t="s">
        <v>265</v>
      </c>
      <c r="D368" s="4">
        <v>13.84</v>
      </c>
      <c r="E368" s="3" t="s">
        <v>266</v>
      </c>
      <c r="F368" s="4">
        <v>13.39</v>
      </c>
      <c r="G368" s="3" t="s">
        <v>150</v>
      </c>
      <c r="H368" s="4">
        <v>13.04</v>
      </c>
      <c r="I368" s="3" t="s">
        <v>251</v>
      </c>
      <c r="J368" s="4">
        <v>13.9</v>
      </c>
      <c r="K368" s="3" t="s">
        <v>269</v>
      </c>
      <c r="L368" s="4">
        <v>14.2</v>
      </c>
      <c r="M368" s="3" t="s">
        <v>255</v>
      </c>
      <c r="N368" s="4">
        <v>14.15</v>
      </c>
      <c r="O368" s="3" t="s">
        <v>259</v>
      </c>
      <c r="P368" s="4">
        <v>14.69</v>
      </c>
      <c r="Q368" s="3" t="s">
        <v>253</v>
      </c>
      <c r="R368" s="4">
        <v>14.49</v>
      </c>
      <c r="S368" s="3" t="s">
        <v>264</v>
      </c>
      <c r="T368" s="4">
        <v>15.33</v>
      </c>
      <c r="U368" s="3" t="s">
        <v>252</v>
      </c>
      <c r="V368" s="4">
        <v>13.87</v>
      </c>
      <c r="W368" s="4">
        <v>154.66999999999999</v>
      </c>
    </row>
    <row r="369" spans="1:23" x14ac:dyDescent="0.25">
      <c r="A369" s="3" t="s">
        <v>3</v>
      </c>
      <c r="B369" s="4">
        <v>12.67</v>
      </c>
      <c r="C369" s="3" t="s">
        <v>129</v>
      </c>
      <c r="D369" s="4">
        <v>12.84</v>
      </c>
      <c r="E369" s="3" t="s">
        <v>267</v>
      </c>
      <c r="F369" s="4">
        <v>11.79</v>
      </c>
      <c r="G369" s="3" t="s">
        <v>245</v>
      </c>
      <c r="H369" s="4">
        <v>12.67</v>
      </c>
      <c r="I369" s="3" t="s">
        <v>155</v>
      </c>
      <c r="J369" s="4">
        <v>11.17</v>
      </c>
      <c r="K369" s="3" t="s">
        <v>260</v>
      </c>
      <c r="L369" s="4">
        <v>13.77</v>
      </c>
      <c r="M369" s="3" t="s">
        <v>256</v>
      </c>
      <c r="N369" s="4">
        <v>13.7</v>
      </c>
      <c r="O369" s="3" t="s">
        <v>54</v>
      </c>
      <c r="P369" s="4">
        <v>12.9</v>
      </c>
      <c r="Q369" s="3" t="s">
        <v>160</v>
      </c>
      <c r="R369" s="4">
        <v>12.72</v>
      </c>
      <c r="S369" s="3" t="s">
        <v>263</v>
      </c>
      <c r="T369" s="4">
        <v>13.16</v>
      </c>
      <c r="U369" s="3" t="s">
        <v>57</v>
      </c>
      <c r="V369" s="4">
        <v>12.72</v>
      </c>
      <c r="W369" s="4">
        <v>140.12</v>
      </c>
    </row>
    <row r="371" spans="1:23" x14ac:dyDescent="0.25">
      <c r="A371" s="97">
        <v>47362</v>
      </c>
    </row>
    <row r="372" spans="1:23" x14ac:dyDescent="0.25">
      <c r="A372" s="1" t="s">
        <v>22</v>
      </c>
      <c r="B372" s="2"/>
      <c r="C372" s="1" t="s">
        <v>24</v>
      </c>
      <c r="D372" s="2"/>
      <c r="E372" s="1" t="s">
        <v>25</v>
      </c>
      <c r="F372" s="3"/>
      <c r="G372" s="1" t="s">
        <v>23</v>
      </c>
      <c r="H372" s="2"/>
      <c r="I372" s="1" t="s">
        <v>26</v>
      </c>
      <c r="J372" s="2"/>
      <c r="K372" s="1" t="s">
        <v>27</v>
      </c>
      <c r="L372" s="2"/>
      <c r="M372" s="1" t="s">
        <v>28</v>
      </c>
      <c r="N372" s="2"/>
      <c r="O372" s="1" t="s">
        <v>29</v>
      </c>
      <c r="Q372" s="3" t="s">
        <v>30</v>
      </c>
      <c r="S372" s="3" t="s">
        <v>32</v>
      </c>
      <c r="U372" s="3" t="s">
        <v>31</v>
      </c>
    </row>
    <row r="373" spans="1:23" x14ac:dyDescent="0.25">
      <c r="A373" s="3" t="s">
        <v>268</v>
      </c>
      <c r="B373" s="4">
        <v>13.82</v>
      </c>
      <c r="C373" s="3" t="s">
        <v>265</v>
      </c>
      <c r="D373" s="4">
        <v>13.84</v>
      </c>
      <c r="E373" s="3" t="s">
        <v>266</v>
      </c>
      <c r="F373" s="4">
        <v>13.39</v>
      </c>
      <c r="G373" s="3" t="s">
        <v>150</v>
      </c>
      <c r="H373" s="4">
        <v>13.18</v>
      </c>
      <c r="I373" s="3" t="s">
        <v>251</v>
      </c>
      <c r="J373" s="4">
        <v>13.9</v>
      </c>
      <c r="K373" s="3" t="s">
        <v>269</v>
      </c>
      <c r="L373" s="4">
        <v>14.2</v>
      </c>
      <c r="M373" s="3" t="s">
        <v>255</v>
      </c>
      <c r="N373" s="4">
        <v>14.15</v>
      </c>
      <c r="O373" s="3" t="s">
        <v>259</v>
      </c>
      <c r="P373" s="4">
        <v>14.69</v>
      </c>
      <c r="Q373" s="3" t="s">
        <v>253</v>
      </c>
      <c r="R373" s="4">
        <v>14.49</v>
      </c>
      <c r="S373" s="3" t="s">
        <v>264</v>
      </c>
      <c r="T373" s="4">
        <v>15.39</v>
      </c>
      <c r="U373" s="3" t="s">
        <v>252</v>
      </c>
      <c r="V373" s="4">
        <v>13.87</v>
      </c>
      <c r="W373" s="4">
        <v>154.93</v>
      </c>
    </row>
    <row r="374" spans="1:23" x14ac:dyDescent="0.25">
      <c r="A374" s="3" t="s">
        <v>3</v>
      </c>
      <c r="B374" s="4">
        <v>12.67</v>
      </c>
      <c r="C374" s="3" t="s">
        <v>129</v>
      </c>
      <c r="D374" s="4">
        <v>12.84</v>
      </c>
      <c r="E374" s="3" t="s">
        <v>267</v>
      </c>
      <c r="F374" s="4">
        <v>11.91</v>
      </c>
      <c r="G374" s="3" t="s">
        <v>245</v>
      </c>
      <c r="H374" s="4">
        <v>12.67</v>
      </c>
      <c r="I374" s="3" t="s">
        <v>155</v>
      </c>
      <c r="J374" s="4">
        <v>11.21</v>
      </c>
      <c r="K374" s="3" t="s">
        <v>260</v>
      </c>
      <c r="L374" s="4">
        <v>13.77</v>
      </c>
      <c r="M374" s="3" t="s">
        <v>256</v>
      </c>
      <c r="N374" s="4">
        <v>13.7</v>
      </c>
      <c r="O374" s="3" t="s">
        <v>54</v>
      </c>
      <c r="P374" s="4">
        <v>12.9</v>
      </c>
      <c r="Q374" s="3" t="s">
        <v>160</v>
      </c>
      <c r="R374" s="4">
        <v>12.72</v>
      </c>
      <c r="S374" s="3" t="s">
        <v>263</v>
      </c>
      <c r="T374" s="4">
        <v>13.16</v>
      </c>
      <c r="U374" s="3" t="s">
        <v>57</v>
      </c>
      <c r="V374" s="4">
        <v>12.72</v>
      </c>
      <c r="W374" s="4">
        <v>140.29</v>
      </c>
    </row>
    <row r="376" spans="1:23" x14ac:dyDescent="0.25">
      <c r="A376" s="97">
        <v>47392</v>
      </c>
    </row>
    <row r="377" spans="1:23" x14ac:dyDescent="0.25">
      <c r="A377" s="1" t="s">
        <v>22</v>
      </c>
      <c r="B377" s="2"/>
      <c r="C377" s="1" t="s">
        <v>24</v>
      </c>
      <c r="D377" s="2"/>
      <c r="E377" s="1" t="s">
        <v>25</v>
      </c>
      <c r="F377" s="3"/>
      <c r="G377" s="1" t="s">
        <v>23</v>
      </c>
      <c r="H377" s="2"/>
      <c r="I377" s="1" t="s">
        <v>26</v>
      </c>
      <c r="J377" s="2"/>
      <c r="K377" s="1" t="s">
        <v>27</v>
      </c>
      <c r="L377" s="2"/>
      <c r="M377" s="1" t="s">
        <v>28</v>
      </c>
      <c r="N377" s="2"/>
      <c r="O377" s="1" t="s">
        <v>29</v>
      </c>
      <c r="Q377" s="3" t="s">
        <v>30</v>
      </c>
      <c r="S377" s="3" t="s">
        <v>32</v>
      </c>
      <c r="U377" s="3" t="s">
        <v>31</v>
      </c>
    </row>
    <row r="378" spans="1:23" x14ac:dyDescent="0.25">
      <c r="A378" s="3" t="s">
        <v>268</v>
      </c>
      <c r="B378" s="4">
        <v>13.88</v>
      </c>
      <c r="C378" s="3" t="s">
        <v>265</v>
      </c>
      <c r="D378" s="4">
        <v>13.84</v>
      </c>
      <c r="E378" s="3" t="s">
        <v>266</v>
      </c>
      <c r="F378" s="4">
        <v>13.39</v>
      </c>
      <c r="G378" s="3" t="s">
        <v>150</v>
      </c>
      <c r="H378" s="4">
        <v>13.24</v>
      </c>
      <c r="I378" s="3" t="s">
        <v>251</v>
      </c>
      <c r="J378" s="4">
        <v>13.9</v>
      </c>
      <c r="K378" s="3" t="s">
        <v>269</v>
      </c>
      <c r="L378" s="4">
        <v>14.2</v>
      </c>
      <c r="M378" s="3" t="s">
        <v>255</v>
      </c>
      <c r="N378" s="4">
        <v>14.15</v>
      </c>
      <c r="O378" s="3" t="s">
        <v>259</v>
      </c>
      <c r="P378" s="4">
        <v>14.69</v>
      </c>
      <c r="Q378" s="3" t="s">
        <v>253</v>
      </c>
      <c r="R378" s="4">
        <v>14.49</v>
      </c>
      <c r="S378" s="3" t="s">
        <v>264</v>
      </c>
      <c r="T378" s="4">
        <v>15.52</v>
      </c>
      <c r="U378" s="3" t="s">
        <v>252</v>
      </c>
      <c r="V378" s="4">
        <v>13.87</v>
      </c>
      <c r="W378" s="4">
        <v>155.18</v>
      </c>
    </row>
    <row r="379" spans="1:23" x14ac:dyDescent="0.25">
      <c r="A379" s="3" t="s">
        <v>3</v>
      </c>
      <c r="B379" s="4">
        <v>12.67</v>
      </c>
      <c r="C379" s="3" t="s">
        <v>129</v>
      </c>
      <c r="D379" s="4">
        <v>12.78</v>
      </c>
      <c r="E379" s="3" t="s">
        <v>267</v>
      </c>
      <c r="F379" s="4">
        <v>12.03</v>
      </c>
      <c r="G379" s="3" t="s">
        <v>245</v>
      </c>
      <c r="H379" s="4">
        <v>12.67</v>
      </c>
      <c r="I379" s="3" t="s">
        <v>155</v>
      </c>
      <c r="J379" s="4">
        <v>11.38</v>
      </c>
      <c r="K379" s="3" t="s">
        <v>260</v>
      </c>
      <c r="L379" s="4">
        <v>13.84</v>
      </c>
      <c r="M379" s="3" t="s">
        <v>256</v>
      </c>
      <c r="N379" s="4">
        <v>13.7</v>
      </c>
      <c r="O379" s="3" t="s">
        <v>54</v>
      </c>
      <c r="P379" s="4">
        <v>12.96</v>
      </c>
      <c r="Q379" s="3" t="s">
        <v>160</v>
      </c>
      <c r="R379" s="4">
        <v>12.72</v>
      </c>
      <c r="S379" s="3" t="s">
        <v>263</v>
      </c>
      <c r="T379" s="4">
        <v>13.3</v>
      </c>
      <c r="U379" s="3" t="s">
        <v>57</v>
      </c>
      <c r="V379" s="4">
        <v>12.72</v>
      </c>
      <c r="W379" s="4">
        <v>140.76</v>
      </c>
    </row>
    <row r="381" spans="1:23" x14ac:dyDescent="0.25">
      <c r="A381" s="97">
        <v>47423</v>
      </c>
    </row>
    <row r="382" spans="1:23" x14ac:dyDescent="0.25">
      <c r="A382" s="1" t="s">
        <v>22</v>
      </c>
      <c r="B382" s="2"/>
      <c r="C382" s="1" t="s">
        <v>24</v>
      </c>
      <c r="D382" s="2"/>
      <c r="E382" s="1" t="s">
        <v>25</v>
      </c>
      <c r="F382" s="3"/>
      <c r="G382" s="1" t="s">
        <v>23</v>
      </c>
      <c r="H382" s="2"/>
      <c r="I382" s="1" t="s">
        <v>26</v>
      </c>
      <c r="J382" s="2"/>
      <c r="K382" s="1" t="s">
        <v>27</v>
      </c>
      <c r="L382" s="2"/>
      <c r="M382" s="1" t="s">
        <v>28</v>
      </c>
      <c r="N382" s="2"/>
      <c r="O382" s="1" t="s">
        <v>29</v>
      </c>
      <c r="Q382" s="3" t="s">
        <v>30</v>
      </c>
      <c r="S382" s="3" t="s">
        <v>32</v>
      </c>
      <c r="U382" s="3" t="s">
        <v>31</v>
      </c>
    </row>
    <row r="383" spans="1:23" x14ac:dyDescent="0.25">
      <c r="A383" s="3" t="s">
        <v>268</v>
      </c>
      <c r="B383" s="4">
        <v>13.88</v>
      </c>
      <c r="C383" s="3" t="s">
        <v>265</v>
      </c>
      <c r="D383" s="4">
        <v>13.89</v>
      </c>
      <c r="E383" s="3" t="s">
        <v>266</v>
      </c>
      <c r="F383" s="4">
        <v>13.39</v>
      </c>
      <c r="G383" s="3" t="s">
        <v>150</v>
      </c>
      <c r="H383" s="4">
        <v>13.4</v>
      </c>
      <c r="I383" s="3" t="s">
        <v>251</v>
      </c>
      <c r="J383" s="4">
        <v>13.95</v>
      </c>
      <c r="K383" s="3" t="s">
        <v>269</v>
      </c>
      <c r="L383" s="4">
        <v>14.26</v>
      </c>
      <c r="M383" s="3" t="s">
        <v>255</v>
      </c>
      <c r="N383" s="4">
        <v>14.15</v>
      </c>
      <c r="O383" s="3" t="s">
        <v>259</v>
      </c>
      <c r="P383" s="4">
        <v>14.69</v>
      </c>
      <c r="Q383" s="3" t="s">
        <v>253</v>
      </c>
      <c r="R383" s="4">
        <v>14.49</v>
      </c>
      <c r="S383" s="3" t="s">
        <v>264</v>
      </c>
      <c r="T383" s="4">
        <v>15.52</v>
      </c>
      <c r="U383" s="3" t="s">
        <v>252</v>
      </c>
      <c r="V383" s="4">
        <v>13.87</v>
      </c>
      <c r="W383" s="4">
        <v>155.51</v>
      </c>
    </row>
    <row r="384" spans="1:23" x14ac:dyDescent="0.25">
      <c r="A384" s="3" t="s">
        <v>3</v>
      </c>
      <c r="B384" s="4">
        <v>12.67</v>
      </c>
      <c r="C384" s="3" t="s">
        <v>129</v>
      </c>
      <c r="D384" s="4">
        <v>12.78</v>
      </c>
      <c r="E384" s="3" t="s">
        <v>267</v>
      </c>
      <c r="F384" s="4">
        <v>12.03</v>
      </c>
      <c r="G384" s="3" t="s">
        <v>245</v>
      </c>
      <c r="H384" s="4">
        <v>12.67</v>
      </c>
      <c r="I384" s="3" t="s">
        <v>155</v>
      </c>
      <c r="J384" s="4">
        <v>11.38</v>
      </c>
      <c r="K384" s="3" t="s">
        <v>260</v>
      </c>
      <c r="L384" s="4">
        <v>13.84</v>
      </c>
      <c r="M384" s="3" t="s">
        <v>256</v>
      </c>
      <c r="N384" s="4">
        <v>13.7</v>
      </c>
      <c r="O384" s="3" t="s">
        <v>54</v>
      </c>
      <c r="P384" s="4">
        <v>12.96</v>
      </c>
      <c r="Q384" s="3" t="s">
        <v>160</v>
      </c>
      <c r="R384" s="4">
        <v>12.87</v>
      </c>
      <c r="S384" s="3" t="s">
        <v>263</v>
      </c>
      <c r="T384" s="4">
        <v>13.57</v>
      </c>
      <c r="U384" s="3" t="s">
        <v>57</v>
      </c>
      <c r="V384" s="4">
        <v>12.88</v>
      </c>
      <c r="W384" s="4">
        <v>141.33000000000001</v>
      </c>
    </row>
    <row r="386" spans="1:23" x14ac:dyDescent="0.25">
      <c r="A386" s="97">
        <v>47453</v>
      </c>
    </row>
    <row r="387" spans="1:23" x14ac:dyDescent="0.25">
      <c r="A387" s="1" t="s">
        <v>22</v>
      </c>
      <c r="B387" s="2"/>
      <c r="C387" s="1" t="s">
        <v>24</v>
      </c>
      <c r="D387" s="2"/>
      <c r="E387" s="1" t="s">
        <v>25</v>
      </c>
      <c r="F387" s="3"/>
      <c r="G387" s="1" t="s">
        <v>23</v>
      </c>
      <c r="H387" s="2"/>
      <c r="I387" s="1" t="s">
        <v>26</v>
      </c>
      <c r="J387" s="2"/>
      <c r="K387" s="1" t="s">
        <v>27</v>
      </c>
      <c r="L387" s="2"/>
      <c r="M387" s="1" t="s">
        <v>28</v>
      </c>
      <c r="N387" s="2"/>
      <c r="O387" s="1" t="s">
        <v>29</v>
      </c>
      <c r="Q387" s="3" t="s">
        <v>30</v>
      </c>
      <c r="S387" s="3" t="s">
        <v>32</v>
      </c>
      <c r="U387" s="3" t="s">
        <v>31</v>
      </c>
    </row>
    <row r="388" spans="1:23" x14ac:dyDescent="0.25">
      <c r="A388" s="3" t="s">
        <v>268</v>
      </c>
      <c r="B388" s="4">
        <v>14.06</v>
      </c>
      <c r="C388" s="3" t="s">
        <v>265</v>
      </c>
      <c r="D388" s="4">
        <v>13.89</v>
      </c>
      <c r="E388" s="3" t="s">
        <v>266</v>
      </c>
      <c r="F388" s="4">
        <v>13.45</v>
      </c>
      <c r="G388" s="3" t="s">
        <v>150</v>
      </c>
      <c r="H388" s="4">
        <v>13.5</v>
      </c>
      <c r="I388" s="3" t="s">
        <v>251</v>
      </c>
      <c r="J388" s="4">
        <v>13.95</v>
      </c>
      <c r="K388" s="3" t="s">
        <v>269</v>
      </c>
      <c r="L388" s="4">
        <v>14.33</v>
      </c>
      <c r="M388" s="3" t="s">
        <v>255</v>
      </c>
      <c r="N388" s="4">
        <v>14.21</v>
      </c>
      <c r="O388" s="3" t="s">
        <v>259</v>
      </c>
      <c r="P388" s="4">
        <v>14.69</v>
      </c>
      <c r="Q388" s="3" t="s">
        <v>253</v>
      </c>
      <c r="R388" s="4">
        <v>14.57</v>
      </c>
      <c r="S388" s="3" t="s">
        <v>264</v>
      </c>
      <c r="T388" s="4">
        <v>15.6</v>
      </c>
      <c r="U388" s="3" t="s">
        <v>252</v>
      </c>
      <c r="V388" s="4">
        <v>13.91</v>
      </c>
      <c r="W388" s="4">
        <v>156.16999999999999</v>
      </c>
    </row>
    <row r="389" spans="1:23" x14ac:dyDescent="0.25">
      <c r="A389" s="3" t="s">
        <v>3</v>
      </c>
      <c r="B389" s="4">
        <v>12.67</v>
      </c>
      <c r="C389" s="3" t="s">
        <v>129</v>
      </c>
      <c r="D389" s="4">
        <v>12.84</v>
      </c>
      <c r="E389" s="3" t="s">
        <v>267</v>
      </c>
      <c r="F389" s="4">
        <v>12.14</v>
      </c>
      <c r="G389" s="3" t="s">
        <v>245</v>
      </c>
      <c r="H389" s="4">
        <v>12.67</v>
      </c>
      <c r="I389" s="3" t="s">
        <v>155</v>
      </c>
      <c r="J389" s="4">
        <v>11.43</v>
      </c>
      <c r="K389" s="3" t="s">
        <v>260</v>
      </c>
      <c r="L389" s="4">
        <v>13.84</v>
      </c>
      <c r="M389" s="3" t="s">
        <v>256</v>
      </c>
      <c r="N389" s="4">
        <v>13.7</v>
      </c>
      <c r="O389" s="3" t="s">
        <v>54</v>
      </c>
      <c r="P389" s="4">
        <v>12.96</v>
      </c>
      <c r="Q389" s="3" t="s">
        <v>160</v>
      </c>
      <c r="R389" s="4">
        <v>12.87</v>
      </c>
      <c r="S389" s="3" t="s">
        <v>263</v>
      </c>
      <c r="T389" s="4">
        <v>13.57</v>
      </c>
      <c r="U389" s="3" t="s">
        <v>57</v>
      </c>
      <c r="V389" s="4">
        <v>13.02</v>
      </c>
      <c r="W389" s="4">
        <v>141.69999999999999</v>
      </c>
    </row>
    <row r="391" spans="1:23" x14ac:dyDescent="0.25">
      <c r="A391" s="97">
        <v>47484</v>
      </c>
    </row>
    <row r="392" spans="1:23" x14ac:dyDescent="0.25">
      <c r="A392" s="1" t="s">
        <v>22</v>
      </c>
      <c r="B392" s="2"/>
      <c r="C392" s="1" t="s">
        <v>24</v>
      </c>
      <c r="D392" s="2"/>
      <c r="E392" s="1" t="s">
        <v>25</v>
      </c>
      <c r="F392" s="3"/>
      <c r="G392" s="1" t="s">
        <v>23</v>
      </c>
      <c r="H392" s="2"/>
      <c r="I392" s="1" t="s">
        <v>26</v>
      </c>
      <c r="J392" s="2"/>
      <c r="K392" s="1" t="s">
        <v>27</v>
      </c>
      <c r="L392" s="2"/>
      <c r="M392" s="1" t="s">
        <v>28</v>
      </c>
      <c r="N392" s="2"/>
      <c r="O392" s="1" t="s">
        <v>29</v>
      </c>
      <c r="Q392" s="3" t="s">
        <v>30</v>
      </c>
      <c r="S392" s="3" t="s">
        <v>32</v>
      </c>
      <c r="U392" s="3" t="s">
        <v>31</v>
      </c>
    </row>
    <row r="393" spans="1:23" x14ac:dyDescent="0.25">
      <c r="A393" s="3" t="s">
        <v>268</v>
      </c>
      <c r="B393" s="4">
        <v>14.11</v>
      </c>
      <c r="C393" s="3" t="s">
        <v>265</v>
      </c>
      <c r="D393" s="4">
        <v>13.89</v>
      </c>
      <c r="E393" s="3" t="s">
        <v>266</v>
      </c>
      <c r="F393" s="4">
        <v>13.45</v>
      </c>
      <c r="G393" s="3" t="s">
        <v>150</v>
      </c>
      <c r="H393" s="4">
        <v>13.5</v>
      </c>
      <c r="I393" s="3" t="s">
        <v>251</v>
      </c>
      <c r="J393" s="4">
        <v>13.95</v>
      </c>
      <c r="K393" s="3" t="s">
        <v>269</v>
      </c>
      <c r="L393" s="4">
        <v>14.41</v>
      </c>
      <c r="M393" s="3" t="s">
        <v>255</v>
      </c>
      <c r="N393" s="4">
        <v>14.21</v>
      </c>
      <c r="O393" s="3" t="s">
        <v>259</v>
      </c>
      <c r="P393" s="4">
        <v>14.62</v>
      </c>
      <c r="Q393" s="3" t="s">
        <v>253</v>
      </c>
      <c r="R393" s="4">
        <v>14.57</v>
      </c>
      <c r="S393" s="3" t="s">
        <v>264</v>
      </c>
      <c r="T393" s="4">
        <v>15.6</v>
      </c>
      <c r="U393" s="3" t="s">
        <v>252</v>
      </c>
      <c r="V393" s="4">
        <v>13.91</v>
      </c>
      <c r="W393" s="4">
        <v>156.22999999999999</v>
      </c>
    </row>
    <row r="394" spans="1:23" x14ac:dyDescent="0.25">
      <c r="A394" s="3" t="s">
        <v>3</v>
      </c>
      <c r="B394" s="4">
        <v>12.67</v>
      </c>
      <c r="C394" s="3" t="s">
        <v>129</v>
      </c>
      <c r="D394" s="4">
        <v>12.84</v>
      </c>
      <c r="E394" s="3" t="s">
        <v>267</v>
      </c>
      <c r="F394" s="4">
        <v>12.25</v>
      </c>
      <c r="G394" s="3" t="s">
        <v>245</v>
      </c>
      <c r="H394" s="4">
        <v>12.67</v>
      </c>
      <c r="I394" s="3" t="s">
        <v>155</v>
      </c>
      <c r="J394" s="4">
        <v>11.68</v>
      </c>
      <c r="K394" s="3" t="s">
        <v>260</v>
      </c>
      <c r="L394" s="4">
        <v>13.84</v>
      </c>
      <c r="M394" s="3" t="s">
        <v>256</v>
      </c>
      <c r="N394" s="4">
        <v>13.64</v>
      </c>
      <c r="O394" s="3" t="s">
        <v>54</v>
      </c>
      <c r="P394" s="4">
        <v>13.03</v>
      </c>
      <c r="Q394" s="3" t="s">
        <v>160</v>
      </c>
      <c r="R394" s="4">
        <v>12.87</v>
      </c>
      <c r="S394" s="3" t="s">
        <v>263</v>
      </c>
      <c r="T394" s="4">
        <v>13.57</v>
      </c>
      <c r="U394" s="3" t="s">
        <v>57</v>
      </c>
      <c r="V394" s="4">
        <v>13.07</v>
      </c>
      <c r="W394" s="4">
        <v>142.11000000000001</v>
      </c>
    </row>
    <row r="396" spans="1:23" x14ac:dyDescent="0.25">
      <c r="A396" s="97">
        <v>47515</v>
      </c>
    </row>
    <row r="397" spans="1:23" x14ac:dyDescent="0.25">
      <c r="A397" s="1" t="s">
        <v>22</v>
      </c>
      <c r="B397" s="2"/>
      <c r="C397" s="1" t="s">
        <v>24</v>
      </c>
      <c r="D397" s="2"/>
      <c r="E397" s="1" t="s">
        <v>25</v>
      </c>
      <c r="F397" s="3"/>
      <c r="G397" s="1" t="s">
        <v>23</v>
      </c>
      <c r="H397" s="2"/>
      <c r="I397" s="1" t="s">
        <v>26</v>
      </c>
      <c r="J397" s="2"/>
      <c r="K397" s="1" t="s">
        <v>27</v>
      </c>
      <c r="L397" s="2"/>
      <c r="M397" s="1" t="s">
        <v>28</v>
      </c>
      <c r="N397" s="2"/>
      <c r="O397" s="1" t="s">
        <v>29</v>
      </c>
      <c r="Q397" s="3" t="s">
        <v>30</v>
      </c>
      <c r="S397" s="3" t="s">
        <v>32</v>
      </c>
      <c r="U397" s="3" t="s">
        <v>31</v>
      </c>
    </row>
    <row r="398" spans="1:23" x14ac:dyDescent="0.25">
      <c r="A398" s="3" t="s">
        <v>268</v>
      </c>
      <c r="B398" s="4">
        <v>14.2</v>
      </c>
      <c r="C398" s="3" t="s">
        <v>265</v>
      </c>
      <c r="D398" s="4">
        <v>13.89</v>
      </c>
      <c r="E398" s="3" t="s">
        <v>266</v>
      </c>
      <c r="F398" s="4">
        <v>13.37</v>
      </c>
      <c r="G398" s="3" t="s">
        <v>150</v>
      </c>
      <c r="H398" s="4">
        <v>13.5</v>
      </c>
      <c r="I398" s="3" t="s">
        <v>251</v>
      </c>
      <c r="J398" s="4">
        <v>13.95</v>
      </c>
      <c r="K398" s="3" t="s">
        <v>269</v>
      </c>
      <c r="L398" s="4">
        <v>14.48</v>
      </c>
      <c r="M398" s="3" t="s">
        <v>255</v>
      </c>
      <c r="N398" s="4">
        <v>14.21</v>
      </c>
      <c r="O398" s="3" t="s">
        <v>259</v>
      </c>
      <c r="P398" s="4">
        <v>14.62</v>
      </c>
      <c r="Q398" s="3" t="s">
        <v>253</v>
      </c>
      <c r="R398" s="4">
        <v>14.57</v>
      </c>
      <c r="S398" s="3" t="s">
        <v>264</v>
      </c>
      <c r="T398" s="4">
        <v>15.66</v>
      </c>
      <c r="U398" s="3" t="s">
        <v>252</v>
      </c>
      <c r="V398" s="4">
        <v>13.91</v>
      </c>
      <c r="W398" s="4">
        <v>156.37</v>
      </c>
    </row>
    <row r="399" spans="1:23" x14ac:dyDescent="0.25">
      <c r="A399" s="3" t="s">
        <v>3</v>
      </c>
      <c r="B399" s="4">
        <v>12.67</v>
      </c>
      <c r="C399" s="3" t="s">
        <v>129</v>
      </c>
      <c r="D399" s="4">
        <v>12.84</v>
      </c>
      <c r="E399" s="3" t="s">
        <v>267</v>
      </c>
      <c r="F399" s="4">
        <v>12.25</v>
      </c>
      <c r="G399" s="3" t="s">
        <v>245</v>
      </c>
      <c r="H399" s="4">
        <v>12.67</v>
      </c>
      <c r="I399" s="3" t="s">
        <v>155</v>
      </c>
      <c r="J399" s="4">
        <v>11.73</v>
      </c>
      <c r="K399" s="3" t="s">
        <v>260</v>
      </c>
      <c r="L399" s="4">
        <v>13.92</v>
      </c>
      <c r="M399" s="3" t="s">
        <v>256</v>
      </c>
      <c r="N399" s="4">
        <v>13.7</v>
      </c>
      <c r="O399" s="3" t="s">
        <v>54</v>
      </c>
      <c r="P399" s="4">
        <v>13.03</v>
      </c>
      <c r="Q399" s="3" t="s">
        <v>160</v>
      </c>
      <c r="R399" s="4">
        <v>12.87</v>
      </c>
      <c r="S399" s="3" t="s">
        <v>263</v>
      </c>
      <c r="T399" s="4">
        <v>13.64</v>
      </c>
      <c r="U399" s="3" t="s">
        <v>57</v>
      </c>
      <c r="V399" s="4">
        <v>13.3</v>
      </c>
      <c r="W399" s="4">
        <v>142.61000000000001</v>
      </c>
    </row>
    <row r="401" spans="1:23" x14ac:dyDescent="0.25">
      <c r="A401" s="97">
        <v>47543</v>
      </c>
    </row>
    <row r="402" spans="1:23" x14ac:dyDescent="0.25">
      <c r="A402" s="1" t="s">
        <v>22</v>
      </c>
      <c r="B402" s="2"/>
      <c r="C402" s="1" t="s">
        <v>24</v>
      </c>
      <c r="D402" s="2"/>
      <c r="E402" s="1" t="s">
        <v>25</v>
      </c>
      <c r="F402" s="3"/>
      <c r="G402" s="1" t="s">
        <v>23</v>
      </c>
      <c r="H402" s="2"/>
      <c r="I402" s="1" t="s">
        <v>26</v>
      </c>
      <c r="J402" s="2"/>
      <c r="K402" s="1" t="s">
        <v>27</v>
      </c>
      <c r="L402" s="2"/>
      <c r="M402" s="1" t="s">
        <v>28</v>
      </c>
      <c r="N402" s="2"/>
      <c r="O402" s="1" t="s">
        <v>29</v>
      </c>
      <c r="Q402" s="3" t="s">
        <v>30</v>
      </c>
      <c r="S402" s="3" t="s">
        <v>32</v>
      </c>
      <c r="U402" s="3" t="s">
        <v>31</v>
      </c>
    </row>
    <row r="403" spans="1:23" x14ac:dyDescent="0.25">
      <c r="A403" s="3" t="s">
        <v>268</v>
      </c>
      <c r="B403" s="4">
        <v>14.2</v>
      </c>
      <c r="C403" s="3" t="s">
        <v>265</v>
      </c>
      <c r="D403" s="4">
        <v>13.89</v>
      </c>
      <c r="E403" s="3" t="s">
        <v>266</v>
      </c>
      <c r="F403" s="4">
        <v>13.37</v>
      </c>
      <c r="G403" s="3" t="s">
        <v>150</v>
      </c>
      <c r="H403" s="4">
        <v>13.55</v>
      </c>
      <c r="I403" s="3" t="s">
        <v>251</v>
      </c>
      <c r="J403" s="4">
        <v>13.76</v>
      </c>
      <c r="K403" s="3" t="s">
        <v>269</v>
      </c>
      <c r="L403" s="4">
        <v>14.56</v>
      </c>
      <c r="M403" s="3" t="s">
        <v>255</v>
      </c>
      <c r="N403" s="4">
        <v>14.21</v>
      </c>
      <c r="O403" s="3" t="s">
        <v>259</v>
      </c>
      <c r="P403" s="4">
        <v>14.62</v>
      </c>
      <c r="Q403" s="3" t="s">
        <v>253</v>
      </c>
      <c r="R403" s="4">
        <v>14.57</v>
      </c>
      <c r="S403" s="3" t="s">
        <v>264</v>
      </c>
      <c r="T403" s="4">
        <v>15.66</v>
      </c>
      <c r="U403" s="3" t="s">
        <v>252</v>
      </c>
      <c r="V403" s="4">
        <v>13.91</v>
      </c>
      <c r="W403" s="4">
        <v>156.31</v>
      </c>
    </row>
    <row r="404" spans="1:23" x14ac:dyDescent="0.25">
      <c r="A404" s="3" t="s">
        <v>3</v>
      </c>
      <c r="B404" s="4">
        <v>12.67</v>
      </c>
      <c r="C404" s="3" t="s">
        <v>267</v>
      </c>
      <c r="D404" s="4">
        <v>12.3</v>
      </c>
      <c r="E404" s="3" t="s">
        <v>129</v>
      </c>
      <c r="F404" s="4">
        <v>12.84</v>
      </c>
      <c r="G404" s="3" t="s">
        <v>245</v>
      </c>
      <c r="H404" s="4">
        <v>12.71</v>
      </c>
      <c r="I404" s="3" t="s">
        <v>155</v>
      </c>
      <c r="J404" s="4">
        <v>11.43</v>
      </c>
      <c r="K404" s="3" t="s">
        <v>260</v>
      </c>
      <c r="L404" s="4">
        <v>13.92</v>
      </c>
      <c r="M404" s="3" t="s">
        <v>256</v>
      </c>
      <c r="N404" s="4">
        <v>13.7</v>
      </c>
      <c r="O404" s="3" t="s">
        <v>54</v>
      </c>
      <c r="P404" s="4">
        <v>12.83</v>
      </c>
      <c r="Q404" s="3" t="s">
        <v>160</v>
      </c>
      <c r="R404" s="4">
        <v>12.87</v>
      </c>
      <c r="S404" s="3" t="s">
        <v>263</v>
      </c>
      <c r="T404" s="4">
        <v>13.64</v>
      </c>
      <c r="U404" s="3" t="s">
        <v>57</v>
      </c>
      <c r="V404" s="4">
        <v>13.11</v>
      </c>
      <c r="W404" s="4">
        <v>142.03</v>
      </c>
    </row>
    <row r="406" spans="1:23" x14ac:dyDescent="0.25">
      <c r="A406" s="97">
        <v>47574</v>
      </c>
    </row>
    <row r="407" spans="1:23" x14ac:dyDescent="0.25">
      <c r="A407" s="1" t="s">
        <v>22</v>
      </c>
      <c r="B407" s="2"/>
      <c r="C407" s="1" t="s">
        <v>24</v>
      </c>
      <c r="D407" s="2"/>
      <c r="E407" s="1" t="s">
        <v>25</v>
      </c>
      <c r="F407" s="3"/>
      <c r="G407" s="1" t="s">
        <v>23</v>
      </c>
      <c r="H407" s="2"/>
      <c r="I407" s="1" t="s">
        <v>26</v>
      </c>
      <c r="J407" s="2"/>
      <c r="K407" s="1" t="s">
        <v>27</v>
      </c>
      <c r="L407" s="2"/>
      <c r="M407" s="1" t="s">
        <v>28</v>
      </c>
      <c r="N407" s="2"/>
      <c r="O407" s="1" t="s">
        <v>29</v>
      </c>
      <c r="Q407" s="3" t="s">
        <v>30</v>
      </c>
      <c r="S407" s="3" t="s">
        <v>32</v>
      </c>
      <c r="U407" s="3" t="s">
        <v>31</v>
      </c>
    </row>
    <row r="408" spans="1:23" x14ac:dyDescent="0.25">
      <c r="A408" s="3" t="s">
        <v>268</v>
      </c>
      <c r="B408" s="4">
        <v>14.3</v>
      </c>
      <c r="C408" s="3" t="s">
        <v>265</v>
      </c>
      <c r="D408" s="4">
        <v>13.89</v>
      </c>
      <c r="E408" s="3" t="s">
        <v>266</v>
      </c>
      <c r="F408" s="4">
        <v>13.37</v>
      </c>
      <c r="G408" s="3" t="s">
        <v>150</v>
      </c>
      <c r="H408" s="4">
        <v>13.55</v>
      </c>
      <c r="I408" s="3" t="s">
        <v>251</v>
      </c>
      <c r="J408" s="4">
        <v>13.76</v>
      </c>
      <c r="K408" s="3" t="s">
        <v>269</v>
      </c>
      <c r="L408" s="4">
        <v>14.56</v>
      </c>
      <c r="M408" s="3" t="s">
        <v>255</v>
      </c>
      <c r="N408" s="4">
        <v>14.21</v>
      </c>
      <c r="O408" s="3" t="s">
        <v>259</v>
      </c>
      <c r="P408" s="4">
        <v>14.68</v>
      </c>
      <c r="Q408" s="3" t="s">
        <v>253</v>
      </c>
      <c r="R408" s="4">
        <v>14.66</v>
      </c>
      <c r="S408" s="3" t="s">
        <v>264</v>
      </c>
      <c r="T408" s="4">
        <v>15.66</v>
      </c>
      <c r="U408" s="3" t="s">
        <v>252</v>
      </c>
      <c r="V408" s="4">
        <v>13.91</v>
      </c>
      <c r="W408" s="4">
        <v>156.54</v>
      </c>
    </row>
    <row r="409" spans="1:23" x14ac:dyDescent="0.25">
      <c r="A409" s="3" t="s">
        <v>3</v>
      </c>
      <c r="B409" s="4">
        <v>12.67</v>
      </c>
      <c r="C409" s="3" t="s">
        <v>129</v>
      </c>
      <c r="D409" s="4">
        <v>12.84</v>
      </c>
      <c r="E409" s="3" t="s">
        <v>267</v>
      </c>
      <c r="F409" s="4">
        <v>12.42</v>
      </c>
      <c r="G409" s="3" t="s">
        <v>245</v>
      </c>
      <c r="H409" s="4">
        <v>12.71</v>
      </c>
      <c r="I409" s="3" t="s">
        <v>155</v>
      </c>
      <c r="J409" s="4">
        <v>11.68</v>
      </c>
      <c r="K409" s="3" t="s">
        <v>260</v>
      </c>
      <c r="L409" s="4">
        <v>13.92</v>
      </c>
      <c r="M409" s="3" t="s">
        <v>256</v>
      </c>
      <c r="N409" s="4">
        <v>13.7</v>
      </c>
      <c r="O409" s="3" t="s">
        <v>57</v>
      </c>
      <c r="P409" s="4">
        <v>13.58</v>
      </c>
      <c r="Q409" s="3" t="s">
        <v>160</v>
      </c>
      <c r="R409" s="4">
        <v>12.95</v>
      </c>
      <c r="S409" s="3" t="s">
        <v>263</v>
      </c>
      <c r="T409" s="4">
        <v>13.85</v>
      </c>
      <c r="U409" s="3" t="s">
        <v>262</v>
      </c>
      <c r="V409" s="4">
        <v>12.4</v>
      </c>
      <c r="W409" s="4">
        <v>142.72999999999999</v>
      </c>
    </row>
    <row r="411" spans="1:23" x14ac:dyDescent="0.25">
      <c r="A411" s="97">
        <v>47604</v>
      </c>
    </row>
    <row r="412" spans="1:23" x14ac:dyDescent="0.25">
      <c r="A412" s="1" t="s">
        <v>22</v>
      </c>
      <c r="B412" s="2"/>
      <c r="C412" s="1" t="s">
        <v>24</v>
      </c>
      <c r="D412" s="2"/>
      <c r="E412" s="1" t="s">
        <v>25</v>
      </c>
      <c r="F412" s="3"/>
      <c r="G412" s="1" t="s">
        <v>23</v>
      </c>
      <c r="H412" s="2"/>
      <c r="I412" s="1" t="s">
        <v>26</v>
      </c>
      <c r="J412" s="2"/>
      <c r="K412" s="1" t="s">
        <v>27</v>
      </c>
      <c r="L412" s="2"/>
      <c r="M412" s="1" t="s">
        <v>28</v>
      </c>
      <c r="N412" s="2"/>
      <c r="O412" s="1" t="s">
        <v>29</v>
      </c>
      <c r="Q412" s="3" t="s">
        <v>30</v>
      </c>
      <c r="S412" s="3" t="s">
        <v>32</v>
      </c>
      <c r="U412" s="3" t="s">
        <v>31</v>
      </c>
    </row>
    <row r="413" spans="1:23" x14ac:dyDescent="0.25">
      <c r="A413" s="3" t="s">
        <v>268</v>
      </c>
      <c r="B413" s="4">
        <v>14.35</v>
      </c>
      <c r="C413" s="3" t="s">
        <v>265</v>
      </c>
      <c r="D413" s="4">
        <v>14.01</v>
      </c>
      <c r="E413" s="3" t="s">
        <v>266</v>
      </c>
      <c r="F413" s="4">
        <v>13.37</v>
      </c>
      <c r="G413" s="3" t="s">
        <v>150</v>
      </c>
      <c r="H413" s="4">
        <v>13.6</v>
      </c>
      <c r="I413" s="3" t="s">
        <v>251</v>
      </c>
      <c r="J413" s="4">
        <v>13.76</v>
      </c>
      <c r="K413" s="3" t="s">
        <v>269</v>
      </c>
      <c r="L413" s="4">
        <v>14.69</v>
      </c>
      <c r="M413" s="3" t="s">
        <v>255</v>
      </c>
      <c r="N413" s="4">
        <v>14.21</v>
      </c>
      <c r="O413" s="3" t="s">
        <v>259</v>
      </c>
      <c r="P413" s="4">
        <v>14.75</v>
      </c>
      <c r="Q413" s="3" t="s">
        <v>253</v>
      </c>
      <c r="R413" s="4">
        <v>14.66</v>
      </c>
      <c r="S413" s="3" t="s">
        <v>264</v>
      </c>
      <c r="T413" s="4">
        <v>15.66</v>
      </c>
      <c r="U413" s="3" t="s">
        <v>252</v>
      </c>
      <c r="V413" s="4">
        <v>13.91</v>
      </c>
      <c r="W413" s="4">
        <v>156.96</v>
      </c>
    </row>
    <row r="414" spans="1:23" x14ac:dyDescent="0.25">
      <c r="A414" s="3" t="s">
        <v>261</v>
      </c>
      <c r="B414" s="4">
        <v>12.68</v>
      </c>
      <c r="C414" s="3" t="s">
        <v>129</v>
      </c>
      <c r="D414" s="4">
        <v>12.84</v>
      </c>
      <c r="E414" s="3" t="s">
        <v>267</v>
      </c>
      <c r="F414" s="4">
        <v>12.42</v>
      </c>
      <c r="G414" s="3" t="s">
        <v>245</v>
      </c>
      <c r="H414" s="4">
        <v>12.71</v>
      </c>
      <c r="I414" s="3" t="s">
        <v>155</v>
      </c>
      <c r="J414" s="4">
        <v>11.73</v>
      </c>
      <c r="K414" s="3" t="s">
        <v>260</v>
      </c>
      <c r="L414" s="4">
        <v>13.92</v>
      </c>
      <c r="M414" s="3" t="s">
        <v>256</v>
      </c>
      <c r="N414" s="4">
        <v>13.7</v>
      </c>
      <c r="O414" s="3" t="s">
        <v>54</v>
      </c>
      <c r="P414" s="4">
        <v>12.96</v>
      </c>
      <c r="Q414" s="3" t="s">
        <v>160</v>
      </c>
      <c r="R414" s="4">
        <v>13.03</v>
      </c>
      <c r="S414" s="3" t="s">
        <v>263</v>
      </c>
      <c r="T414" s="4">
        <v>13.85</v>
      </c>
      <c r="U414" s="3" t="s">
        <v>57</v>
      </c>
      <c r="V414" s="4">
        <v>13.16</v>
      </c>
      <c r="W414" s="4">
        <v>143.01</v>
      </c>
    </row>
    <row r="416" spans="1:23" x14ac:dyDescent="0.25">
      <c r="A416" s="97">
        <v>47635</v>
      </c>
    </row>
    <row r="417" spans="1:23" x14ac:dyDescent="0.25">
      <c r="A417" s="1" t="s">
        <v>22</v>
      </c>
      <c r="B417" s="2"/>
      <c r="C417" s="1" t="s">
        <v>24</v>
      </c>
      <c r="D417" s="2"/>
      <c r="E417" s="1" t="s">
        <v>25</v>
      </c>
      <c r="F417" s="3"/>
      <c r="G417" s="1" t="s">
        <v>23</v>
      </c>
      <c r="H417" s="2"/>
      <c r="I417" s="1" t="s">
        <v>26</v>
      </c>
      <c r="J417" s="2"/>
      <c r="K417" s="1" t="s">
        <v>27</v>
      </c>
      <c r="L417" s="2"/>
      <c r="M417" s="1" t="s">
        <v>28</v>
      </c>
      <c r="N417" s="2"/>
      <c r="O417" s="1" t="s">
        <v>29</v>
      </c>
      <c r="Q417" s="3" t="s">
        <v>30</v>
      </c>
      <c r="S417" s="3" t="s">
        <v>32</v>
      </c>
      <c r="U417" s="3" t="s">
        <v>31</v>
      </c>
    </row>
    <row r="418" spans="1:23" x14ac:dyDescent="0.25">
      <c r="A418" s="3" t="s">
        <v>268</v>
      </c>
      <c r="B418" s="4">
        <v>14.35</v>
      </c>
      <c r="C418" s="3" t="s">
        <v>265</v>
      </c>
      <c r="D418" s="4">
        <v>14.01</v>
      </c>
      <c r="E418" s="3" t="s">
        <v>266</v>
      </c>
      <c r="F418" s="4">
        <v>13.37</v>
      </c>
      <c r="G418" s="3" t="s">
        <v>150</v>
      </c>
      <c r="H418" s="4">
        <v>13.76</v>
      </c>
      <c r="I418" s="3" t="s">
        <v>251</v>
      </c>
      <c r="J418" s="4">
        <v>13.81</v>
      </c>
      <c r="K418" s="3" t="s">
        <v>269</v>
      </c>
      <c r="L418" s="4">
        <v>14.69</v>
      </c>
      <c r="M418" s="3" t="s">
        <v>255</v>
      </c>
      <c r="N418" s="4">
        <v>14.21</v>
      </c>
      <c r="O418" s="3" t="s">
        <v>259</v>
      </c>
      <c r="P418" s="4">
        <v>14.75</v>
      </c>
      <c r="Q418" s="3" t="s">
        <v>253</v>
      </c>
      <c r="R418" s="4">
        <v>14.66</v>
      </c>
      <c r="S418" s="3" t="s">
        <v>264</v>
      </c>
      <c r="T418" s="4">
        <v>15.66</v>
      </c>
      <c r="U418" s="3" t="s">
        <v>252</v>
      </c>
      <c r="V418" s="4">
        <v>14</v>
      </c>
      <c r="W418" s="4">
        <v>157.26</v>
      </c>
    </row>
    <row r="419" spans="1:23" x14ac:dyDescent="0.25">
      <c r="A419" s="3" t="s">
        <v>261</v>
      </c>
      <c r="B419" s="4">
        <v>12.68</v>
      </c>
      <c r="C419" s="3" t="s">
        <v>129</v>
      </c>
      <c r="D419" s="4">
        <v>12.84</v>
      </c>
      <c r="E419" s="3" t="s">
        <v>267</v>
      </c>
      <c r="F419" s="4">
        <v>12.42</v>
      </c>
      <c r="G419" s="3" t="s">
        <v>245</v>
      </c>
      <c r="H419" s="4">
        <v>12.65</v>
      </c>
      <c r="I419" s="3" t="s">
        <v>155</v>
      </c>
      <c r="J419" s="4">
        <v>11.73</v>
      </c>
      <c r="K419" s="3" t="s">
        <v>260</v>
      </c>
      <c r="L419" s="4">
        <v>13.92</v>
      </c>
      <c r="M419" s="3" t="s">
        <v>256</v>
      </c>
      <c r="N419" s="4">
        <v>13.7</v>
      </c>
      <c r="O419" s="3" t="s">
        <v>54</v>
      </c>
      <c r="P419" s="4">
        <v>12.96</v>
      </c>
      <c r="Q419" s="3" t="s">
        <v>160</v>
      </c>
      <c r="R419" s="4">
        <v>13.03</v>
      </c>
      <c r="S419" s="3" t="s">
        <v>263</v>
      </c>
      <c r="T419" s="4">
        <v>13.97</v>
      </c>
      <c r="U419" s="3" t="s">
        <v>57</v>
      </c>
      <c r="V419" s="4">
        <v>13.16</v>
      </c>
      <c r="W419" s="4">
        <v>143.07</v>
      </c>
    </row>
    <row r="421" spans="1:23" x14ac:dyDescent="0.25">
      <c r="A421" s="97">
        <v>47665</v>
      </c>
    </row>
    <row r="422" spans="1:23" x14ac:dyDescent="0.25">
      <c r="A422" s="1" t="s">
        <v>22</v>
      </c>
      <c r="B422" s="2"/>
      <c r="C422" s="1" t="s">
        <v>24</v>
      </c>
      <c r="D422" s="2"/>
      <c r="E422" s="1" t="s">
        <v>25</v>
      </c>
      <c r="F422" s="3"/>
      <c r="G422" s="1" t="s">
        <v>23</v>
      </c>
      <c r="H422" s="2"/>
      <c r="I422" s="1" t="s">
        <v>26</v>
      </c>
      <c r="J422" s="2"/>
      <c r="K422" s="1" t="s">
        <v>27</v>
      </c>
      <c r="L422" s="2"/>
      <c r="M422" s="1" t="s">
        <v>28</v>
      </c>
      <c r="N422" s="2"/>
      <c r="O422" s="1" t="s">
        <v>29</v>
      </c>
      <c r="Q422" s="3" t="s">
        <v>30</v>
      </c>
      <c r="S422" s="3" t="s">
        <v>32</v>
      </c>
      <c r="U422" s="3" t="s">
        <v>31</v>
      </c>
    </row>
    <row r="423" spans="1:23" x14ac:dyDescent="0.25">
      <c r="A423" s="3" t="s">
        <v>268</v>
      </c>
      <c r="B423" s="4">
        <v>14.35</v>
      </c>
      <c r="C423" s="3" t="s">
        <v>265</v>
      </c>
      <c r="D423" s="4">
        <v>14.01</v>
      </c>
      <c r="E423" s="3" t="s">
        <v>266</v>
      </c>
      <c r="F423" s="4">
        <v>13.37</v>
      </c>
      <c r="G423" s="3" t="s">
        <v>150</v>
      </c>
      <c r="H423" s="4">
        <v>13.76</v>
      </c>
      <c r="I423" s="3" t="s">
        <v>251</v>
      </c>
      <c r="J423" s="4">
        <v>13.81</v>
      </c>
      <c r="K423" s="3" t="s">
        <v>269</v>
      </c>
      <c r="L423" s="4">
        <v>14.77</v>
      </c>
      <c r="M423" s="3" t="s">
        <v>255</v>
      </c>
      <c r="N423" s="4">
        <v>14.21</v>
      </c>
      <c r="O423" s="3" t="s">
        <v>259</v>
      </c>
      <c r="P423" s="4">
        <v>14.75</v>
      </c>
      <c r="Q423" s="3" t="s">
        <v>253</v>
      </c>
      <c r="R423" s="4">
        <v>14.66</v>
      </c>
      <c r="S423" s="3" t="s">
        <v>263</v>
      </c>
      <c r="T423" s="4">
        <v>14.09</v>
      </c>
      <c r="U423" s="3" t="s">
        <v>252</v>
      </c>
      <c r="V423" s="4">
        <v>14</v>
      </c>
      <c r="W423" s="4">
        <v>155.78</v>
      </c>
    </row>
    <row r="424" spans="1:23" x14ac:dyDescent="0.25">
      <c r="A424" s="3" t="s">
        <v>261</v>
      </c>
      <c r="B424" s="4">
        <v>12.68</v>
      </c>
      <c r="C424" s="3" t="s">
        <v>129</v>
      </c>
      <c r="D424" s="4">
        <v>12.84</v>
      </c>
      <c r="E424" s="3" t="s">
        <v>267</v>
      </c>
      <c r="F424" s="4">
        <v>12.42</v>
      </c>
      <c r="G424" s="3" t="s">
        <v>271</v>
      </c>
      <c r="H424" s="4">
        <v>10.08</v>
      </c>
      <c r="I424" s="3" t="s">
        <v>155</v>
      </c>
      <c r="J424" s="4">
        <v>11.73</v>
      </c>
      <c r="K424" s="3" t="s">
        <v>260</v>
      </c>
      <c r="L424" s="4">
        <v>13.92</v>
      </c>
      <c r="M424" s="3" t="s">
        <v>254</v>
      </c>
      <c r="N424" s="4">
        <v>13.69</v>
      </c>
      <c r="O424" s="3" t="s">
        <v>57</v>
      </c>
      <c r="P424" s="4">
        <v>13.65</v>
      </c>
      <c r="Q424" s="3" t="s">
        <v>160</v>
      </c>
      <c r="R424" s="4">
        <v>13.03</v>
      </c>
      <c r="S424" s="3" t="s">
        <v>270</v>
      </c>
      <c r="T424" s="4">
        <v>12.72</v>
      </c>
      <c r="U424" s="3" t="s">
        <v>262</v>
      </c>
      <c r="V424" s="4">
        <v>12.49</v>
      </c>
      <c r="W424" s="4">
        <v>139.25</v>
      </c>
    </row>
    <row r="426" spans="1:23" x14ac:dyDescent="0.25">
      <c r="A426" s="97">
        <v>47696</v>
      </c>
    </row>
    <row r="427" spans="1:23" x14ac:dyDescent="0.25">
      <c r="A427" s="1" t="s">
        <v>22</v>
      </c>
      <c r="B427" s="2"/>
      <c r="C427" s="1" t="s">
        <v>24</v>
      </c>
      <c r="D427" s="2"/>
      <c r="E427" s="1" t="s">
        <v>25</v>
      </c>
      <c r="F427" s="3"/>
      <c r="G427" s="1" t="s">
        <v>23</v>
      </c>
      <c r="H427" s="2"/>
      <c r="I427" s="1" t="s">
        <v>26</v>
      </c>
      <c r="J427" s="2"/>
      <c r="K427" s="1" t="s">
        <v>27</v>
      </c>
      <c r="L427" s="2"/>
      <c r="M427" s="1" t="s">
        <v>28</v>
      </c>
      <c r="N427" s="2"/>
      <c r="O427" s="1" t="s">
        <v>29</v>
      </c>
      <c r="Q427" s="3" t="s">
        <v>30</v>
      </c>
      <c r="S427" s="3" t="s">
        <v>32</v>
      </c>
      <c r="U427" s="3" t="s">
        <v>31</v>
      </c>
    </row>
    <row r="428" spans="1:23" x14ac:dyDescent="0.25">
      <c r="A428" s="3" t="s">
        <v>268</v>
      </c>
      <c r="B428" s="4">
        <v>14.3452380952381</v>
      </c>
      <c r="C428" s="3" t="s">
        <v>269</v>
      </c>
      <c r="D428" s="4">
        <v>13.828947368421099</v>
      </c>
      <c r="E428" s="3" t="s">
        <v>266</v>
      </c>
      <c r="F428" s="4">
        <v>13.3684210526316</v>
      </c>
      <c r="G428" s="3" t="s">
        <v>150</v>
      </c>
      <c r="H428" s="4">
        <v>13.7619047619048</v>
      </c>
      <c r="I428" s="3" t="s">
        <v>265</v>
      </c>
      <c r="J428" s="4">
        <v>13.952380952381001</v>
      </c>
      <c r="K428" s="3" t="s">
        <v>255</v>
      </c>
      <c r="L428" s="4">
        <v>14.213114754098401</v>
      </c>
      <c r="M428" s="3" t="s">
        <v>260</v>
      </c>
      <c r="N428" s="4">
        <v>13.983606557377</v>
      </c>
      <c r="O428" s="3" t="s">
        <v>259</v>
      </c>
      <c r="P428" s="4">
        <v>14.75</v>
      </c>
      <c r="Q428" s="3" t="s">
        <v>272</v>
      </c>
      <c r="R428" s="4">
        <v>15.934426229508199</v>
      </c>
      <c r="S428" s="3" t="s">
        <v>273</v>
      </c>
      <c r="T428" s="4">
        <v>15.358208955223899</v>
      </c>
      <c r="U428" s="3" t="s">
        <v>252</v>
      </c>
      <c r="V428" s="4">
        <v>14</v>
      </c>
      <c r="W428" s="4">
        <v>157.49624872678399</v>
      </c>
    </row>
    <row r="429" spans="1:23" x14ac:dyDescent="0.25">
      <c r="A429" s="3" t="s">
        <v>261</v>
      </c>
      <c r="B429" s="4">
        <v>12.6785714285714</v>
      </c>
      <c r="C429" s="3" t="s">
        <v>129</v>
      </c>
      <c r="D429" s="4">
        <v>12.842105263157899</v>
      </c>
      <c r="E429" s="3" t="s">
        <v>267</v>
      </c>
      <c r="F429" s="4">
        <v>12.421052631578901</v>
      </c>
      <c r="G429" s="3" t="s">
        <v>274</v>
      </c>
      <c r="H429" s="4">
        <v>9.75</v>
      </c>
      <c r="I429" s="3" t="s">
        <v>155</v>
      </c>
      <c r="J429" s="4">
        <v>11.773809523809501</v>
      </c>
      <c r="K429" s="3" t="s">
        <v>254</v>
      </c>
      <c r="L429" s="4">
        <v>13.688524590163899</v>
      </c>
      <c r="M429" s="3" t="s">
        <v>275</v>
      </c>
      <c r="N429" s="4">
        <v>11.2459016393443</v>
      </c>
      <c r="O429" s="3" t="s">
        <v>57</v>
      </c>
      <c r="P429" s="4">
        <v>13.6527777777778</v>
      </c>
      <c r="Q429" s="3" t="s">
        <v>253</v>
      </c>
      <c r="R429" s="4">
        <v>14.655737704918</v>
      </c>
      <c r="S429" s="3" t="s">
        <v>263</v>
      </c>
      <c r="T429" s="4">
        <v>14.089552238806</v>
      </c>
      <c r="U429" s="3" t="s">
        <v>262</v>
      </c>
      <c r="V429" s="4">
        <v>12.4897959183673</v>
      </c>
      <c r="W429" s="4">
        <v>139.287828716495</v>
      </c>
    </row>
    <row r="431" spans="1:23" x14ac:dyDescent="0.25">
      <c r="A431" s="97">
        <v>47727</v>
      </c>
    </row>
    <row r="432" spans="1:23" x14ac:dyDescent="0.25">
      <c r="A432" s="1" t="s">
        <v>22</v>
      </c>
      <c r="B432" s="2"/>
      <c r="C432" s="1" t="s">
        <v>24</v>
      </c>
      <c r="D432" s="2"/>
      <c r="E432" s="1" t="s">
        <v>25</v>
      </c>
      <c r="F432" s="3"/>
      <c r="G432" s="1" t="s">
        <v>23</v>
      </c>
      <c r="H432" s="2"/>
      <c r="I432" s="1" t="s">
        <v>26</v>
      </c>
      <c r="J432" s="2"/>
      <c r="K432" s="1" t="s">
        <v>27</v>
      </c>
      <c r="L432" s="2"/>
      <c r="M432" s="1" t="s">
        <v>28</v>
      </c>
      <c r="N432" s="2"/>
      <c r="O432" s="1" t="s">
        <v>29</v>
      </c>
      <c r="Q432" s="3" t="s">
        <v>30</v>
      </c>
      <c r="S432" s="3" t="s">
        <v>32</v>
      </c>
      <c r="U432" s="3" t="s">
        <v>31</v>
      </c>
    </row>
    <row r="433" spans="1:23" x14ac:dyDescent="0.25">
      <c r="A433" s="3" t="s">
        <v>268</v>
      </c>
      <c r="B433" s="4">
        <v>14.3928571428571</v>
      </c>
      <c r="C433" s="3" t="s">
        <v>265</v>
      </c>
      <c r="D433" s="4">
        <v>14.0131578947368</v>
      </c>
      <c r="E433" s="3" t="s">
        <v>266</v>
      </c>
      <c r="F433" s="4">
        <v>13.4342105263158</v>
      </c>
      <c r="G433" s="3" t="s">
        <v>150</v>
      </c>
      <c r="H433" s="4">
        <v>13.7619047619048</v>
      </c>
      <c r="I433" s="3" t="s">
        <v>276</v>
      </c>
      <c r="J433" s="4">
        <v>13.6904761904762</v>
      </c>
      <c r="K433" s="3" t="s">
        <v>269</v>
      </c>
      <c r="L433" s="4">
        <v>14.836065573770499</v>
      </c>
      <c r="M433" s="3" t="s">
        <v>255</v>
      </c>
      <c r="N433" s="4">
        <v>14.213114754098401</v>
      </c>
      <c r="O433" s="3" t="s">
        <v>259</v>
      </c>
      <c r="P433" s="4">
        <v>14.8055555555556</v>
      </c>
      <c r="Q433" s="3" t="s">
        <v>272</v>
      </c>
      <c r="R433" s="4">
        <v>15.934426229508199</v>
      </c>
      <c r="S433" s="3" t="s">
        <v>273</v>
      </c>
      <c r="T433" s="4">
        <v>15.358208955223899</v>
      </c>
      <c r="U433" s="3" t="s">
        <v>252</v>
      </c>
      <c r="V433" s="4">
        <v>14</v>
      </c>
      <c r="W433" s="4">
        <v>158.43997758444701</v>
      </c>
    </row>
    <row r="434" spans="1:23" x14ac:dyDescent="0.25">
      <c r="A434" s="3" t="s">
        <v>3</v>
      </c>
      <c r="B434" s="4">
        <v>12.619047619047601</v>
      </c>
      <c r="C434" s="3" t="s">
        <v>129</v>
      </c>
      <c r="D434" s="4">
        <v>12.842105263157899</v>
      </c>
      <c r="E434" s="3" t="s">
        <v>267</v>
      </c>
      <c r="F434" s="4">
        <v>12.3684210526316</v>
      </c>
      <c r="G434" s="3" t="s">
        <v>277</v>
      </c>
      <c r="H434" s="4">
        <v>11.5952380952381</v>
      </c>
      <c r="I434" s="3" t="s">
        <v>155</v>
      </c>
      <c r="J434" s="4">
        <v>11.714285714285699</v>
      </c>
      <c r="K434" s="3" t="s">
        <v>260</v>
      </c>
      <c r="L434" s="4">
        <v>13.983606557377</v>
      </c>
      <c r="M434" s="3" t="s">
        <v>254</v>
      </c>
      <c r="N434" s="4">
        <v>13.688524590163899</v>
      </c>
      <c r="O434" s="3" t="s">
        <v>57</v>
      </c>
      <c r="P434" s="4">
        <v>13.6527777777778</v>
      </c>
      <c r="Q434" s="3" t="s">
        <v>253</v>
      </c>
      <c r="R434" s="4">
        <v>14.655737704918</v>
      </c>
      <c r="S434" s="3" t="s">
        <v>263</v>
      </c>
      <c r="T434" s="4">
        <v>14.089552238806</v>
      </c>
      <c r="U434" s="3" t="s">
        <v>262</v>
      </c>
      <c r="V434" s="4">
        <v>12.591836734693899</v>
      </c>
      <c r="W434" s="4">
        <v>143.80113334809801</v>
      </c>
    </row>
    <row r="436" spans="1:23" x14ac:dyDescent="0.25">
      <c r="A436" s="97">
        <v>47757</v>
      </c>
    </row>
    <row r="437" spans="1:23" x14ac:dyDescent="0.25">
      <c r="A437" s="1" t="s">
        <v>22</v>
      </c>
      <c r="B437" s="2"/>
      <c r="C437" s="1" t="s">
        <v>24</v>
      </c>
      <c r="D437" s="2"/>
      <c r="E437" s="1" t="s">
        <v>25</v>
      </c>
      <c r="F437" s="3"/>
      <c r="G437" s="1" t="s">
        <v>23</v>
      </c>
      <c r="H437" s="2"/>
      <c r="I437" s="1" t="s">
        <v>26</v>
      </c>
      <c r="J437" s="2"/>
      <c r="K437" s="1" t="s">
        <v>27</v>
      </c>
      <c r="L437" s="2"/>
      <c r="M437" s="1" t="s">
        <v>28</v>
      </c>
      <c r="N437" s="2"/>
      <c r="O437" s="1" t="s">
        <v>29</v>
      </c>
      <c r="Q437" s="3" t="s">
        <v>30</v>
      </c>
      <c r="S437" s="3" t="s">
        <v>32</v>
      </c>
      <c r="U437" s="3" t="s">
        <v>31</v>
      </c>
    </row>
    <row r="438" spans="1:23" x14ac:dyDescent="0.25">
      <c r="A438" s="3" t="s">
        <v>268</v>
      </c>
      <c r="B438" s="4">
        <v>14.3928571428571</v>
      </c>
      <c r="C438" s="3" t="s">
        <v>265</v>
      </c>
      <c r="D438" s="4">
        <v>14.0131578947368</v>
      </c>
      <c r="E438" s="3" t="s">
        <v>266</v>
      </c>
      <c r="F438" s="4">
        <v>13.4342105263158</v>
      </c>
      <c r="G438" s="3" t="s">
        <v>150</v>
      </c>
      <c r="H438" s="4">
        <v>13.7619047619048</v>
      </c>
      <c r="I438" s="3" t="s">
        <v>276</v>
      </c>
      <c r="J438" s="4">
        <v>13.797619047618999</v>
      </c>
      <c r="K438" s="3" t="s">
        <v>269</v>
      </c>
      <c r="L438" s="4">
        <v>14.9016393442623</v>
      </c>
      <c r="M438" s="3" t="s">
        <v>255</v>
      </c>
      <c r="N438" s="4">
        <v>14.213114754098401</v>
      </c>
      <c r="O438" s="3" t="s">
        <v>259</v>
      </c>
      <c r="P438" s="4">
        <v>14.8055555555556</v>
      </c>
      <c r="Q438" s="3" t="s">
        <v>272</v>
      </c>
      <c r="R438" s="4">
        <v>15.7704918032787</v>
      </c>
      <c r="S438" s="3" t="s">
        <v>273</v>
      </c>
      <c r="T438" s="4">
        <v>15.4179104477612</v>
      </c>
      <c r="U438" s="3" t="s">
        <v>252</v>
      </c>
      <c r="V438" s="4">
        <v>14</v>
      </c>
      <c r="W438" s="4">
        <v>158.50846127839</v>
      </c>
    </row>
    <row r="439" spans="1:23" x14ac:dyDescent="0.25">
      <c r="A439" s="3" t="s">
        <v>3</v>
      </c>
      <c r="B439" s="4">
        <v>12.619047619047601</v>
      </c>
      <c r="C439" s="3" t="s">
        <v>129</v>
      </c>
      <c r="D439" s="4">
        <v>12.842105263157899</v>
      </c>
      <c r="E439" s="3" t="s">
        <v>267</v>
      </c>
      <c r="F439" s="4">
        <v>12.421052631578901</v>
      </c>
      <c r="G439" s="3" t="s">
        <v>277</v>
      </c>
      <c r="H439" s="4">
        <v>11.6428571428571</v>
      </c>
      <c r="I439" s="3" t="s">
        <v>155</v>
      </c>
      <c r="J439" s="4">
        <v>11.8333333333333</v>
      </c>
      <c r="K439" s="3" t="s">
        <v>260</v>
      </c>
      <c r="L439" s="4">
        <v>13.7704918032787</v>
      </c>
      <c r="M439" s="3" t="s">
        <v>254</v>
      </c>
      <c r="N439" s="4">
        <v>13.688524590163899</v>
      </c>
      <c r="O439" s="3" t="s">
        <v>57</v>
      </c>
      <c r="P439" s="4">
        <v>13.875</v>
      </c>
      <c r="Q439" s="3" t="s">
        <v>253</v>
      </c>
      <c r="R439" s="4">
        <v>14.737704918032801</v>
      </c>
      <c r="S439" s="3" t="s">
        <v>263</v>
      </c>
      <c r="T439" s="4">
        <v>14.089552238806</v>
      </c>
      <c r="U439" s="3" t="s">
        <v>262</v>
      </c>
      <c r="V439" s="4">
        <v>12.591836734693899</v>
      </c>
      <c r="W439" s="4">
        <v>144.11150627494999</v>
      </c>
    </row>
    <row r="441" spans="1:23" x14ac:dyDescent="0.25">
      <c r="A441" s="97">
        <v>47788</v>
      </c>
    </row>
    <row r="442" spans="1:23" x14ac:dyDescent="0.25">
      <c r="A442" s="3" t="s">
        <v>22</v>
      </c>
      <c r="C442" s="3" t="s">
        <v>24</v>
      </c>
      <c r="E442" s="3" t="s">
        <v>25</v>
      </c>
      <c r="G442" s="3" t="s">
        <v>23</v>
      </c>
      <c r="I442" s="3" t="s">
        <v>26</v>
      </c>
      <c r="K442" s="3" t="s">
        <v>27</v>
      </c>
      <c r="M442" s="3" t="s">
        <v>28</v>
      </c>
      <c r="O442" s="3" t="s">
        <v>29</v>
      </c>
      <c r="Q442" s="3" t="s">
        <v>30</v>
      </c>
      <c r="S442" s="3" t="s">
        <v>32</v>
      </c>
      <c r="U442" s="3" t="s">
        <v>31</v>
      </c>
    </row>
    <row r="443" spans="1:23" x14ac:dyDescent="0.25">
      <c r="A443" s="3" t="s">
        <v>268</v>
      </c>
      <c r="B443" s="4">
        <v>14.3928571428571</v>
      </c>
      <c r="C443" s="3" t="s">
        <v>265</v>
      </c>
      <c r="D443" s="4">
        <v>14.0131578947368</v>
      </c>
      <c r="E443" s="3" t="s">
        <v>266</v>
      </c>
      <c r="F443" s="4">
        <v>13.4342105263158</v>
      </c>
      <c r="G443" s="3" t="s">
        <v>150</v>
      </c>
      <c r="H443" s="4">
        <v>13.8571428571429</v>
      </c>
      <c r="I443" s="3" t="s">
        <v>276</v>
      </c>
      <c r="J443" s="4">
        <v>13.797619047618999</v>
      </c>
      <c r="K443" s="3" t="s">
        <v>269</v>
      </c>
      <c r="L443" s="4">
        <v>14.836065573770499</v>
      </c>
      <c r="M443" s="3" t="s">
        <v>255</v>
      </c>
      <c r="N443" s="4">
        <v>14.213114754098401</v>
      </c>
      <c r="O443" s="3" t="s">
        <v>259</v>
      </c>
      <c r="P443" s="4">
        <v>14.8055555555556</v>
      </c>
      <c r="Q443" s="3" t="s">
        <v>272</v>
      </c>
      <c r="R443" s="4">
        <v>15.8524590163934</v>
      </c>
      <c r="S443" s="3" t="s">
        <v>273</v>
      </c>
      <c r="T443" s="4">
        <v>15.4179104477612</v>
      </c>
      <c r="U443" s="3" t="s">
        <v>252</v>
      </c>
      <c r="V443" s="4">
        <v>14</v>
      </c>
      <c r="W443" s="4">
        <v>158.620092816251</v>
      </c>
    </row>
    <row r="444" spans="1:23" x14ac:dyDescent="0.25">
      <c r="A444" s="3" t="s">
        <v>261</v>
      </c>
      <c r="B444" s="4">
        <v>12.6785714285714</v>
      </c>
      <c r="C444" s="3" t="s">
        <v>129</v>
      </c>
      <c r="D444" s="4">
        <v>12.894736842105299</v>
      </c>
      <c r="E444" s="3" t="s">
        <v>267</v>
      </c>
      <c r="F444" s="4">
        <v>12.4342105263158</v>
      </c>
      <c r="G444" s="3" t="s">
        <v>277</v>
      </c>
      <c r="H444" s="4">
        <v>11.702380952381001</v>
      </c>
      <c r="I444" s="3" t="s">
        <v>155</v>
      </c>
      <c r="J444" s="4">
        <v>11.8333333333333</v>
      </c>
      <c r="K444" s="3" t="s">
        <v>260</v>
      </c>
      <c r="L444" s="4">
        <v>13.7704918032787</v>
      </c>
      <c r="M444" s="3" t="s">
        <v>254</v>
      </c>
      <c r="N444" s="4">
        <v>13.688524590163899</v>
      </c>
      <c r="O444" s="3" t="s">
        <v>57</v>
      </c>
      <c r="P444" s="4">
        <v>13.875</v>
      </c>
      <c r="Q444" s="3" t="s">
        <v>253</v>
      </c>
      <c r="R444" s="4">
        <v>14.4426229508197</v>
      </c>
      <c r="S444" s="3" t="s">
        <v>263</v>
      </c>
      <c r="T444" s="4">
        <v>14.089552238806</v>
      </c>
      <c r="U444" s="3" t="s">
        <v>262</v>
      </c>
      <c r="V444" s="4">
        <v>12.591836734693899</v>
      </c>
      <c r="W444" s="4">
        <v>144.00126140046899</v>
      </c>
    </row>
    <row r="446" spans="1:23" x14ac:dyDescent="0.25">
      <c r="A446" s="97">
        <v>47818</v>
      </c>
    </row>
    <row r="447" spans="1:23" x14ac:dyDescent="0.25">
      <c r="A447" s="3" t="s">
        <v>22</v>
      </c>
      <c r="C447" s="3" t="s">
        <v>24</v>
      </c>
      <c r="E447" s="3" t="s">
        <v>25</v>
      </c>
      <c r="G447" s="3" t="s">
        <v>23</v>
      </c>
      <c r="I447" s="3" t="s">
        <v>26</v>
      </c>
      <c r="K447" s="3" t="s">
        <v>27</v>
      </c>
      <c r="M447" s="3" t="s">
        <v>28</v>
      </c>
      <c r="O447" s="3" t="s">
        <v>29</v>
      </c>
      <c r="Q447" s="3" t="s">
        <v>30</v>
      </c>
      <c r="S447" s="3" t="s">
        <v>32</v>
      </c>
      <c r="U447" s="3" t="s">
        <v>31</v>
      </c>
    </row>
    <row r="448" spans="1:23" x14ac:dyDescent="0.25">
      <c r="A448" s="3" t="s">
        <v>268</v>
      </c>
      <c r="B448" s="4">
        <v>14.3928571428571</v>
      </c>
      <c r="C448" s="3" t="s">
        <v>265</v>
      </c>
      <c r="D448" s="4">
        <v>13.710526315789499</v>
      </c>
      <c r="E448" s="3" t="s">
        <v>266</v>
      </c>
      <c r="F448" s="4">
        <v>13.4342105263158</v>
      </c>
      <c r="G448" s="3" t="s">
        <v>150</v>
      </c>
      <c r="H448" s="4">
        <v>13.5952380952381</v>
      </c>
      <c r="I448" s="3" t="s">
        <v>276</v>
      </c>
      <c r="J448" s="4">
        <v>13.797619047618999</v>
      </c>
      <c r="K448" s="3" t="s">
        <v>269</v>
      </c>
      <c r="L448" s="4">
        <v>14.836065573770499</v>
      </c>
      <c r="M448" s="3" t="s">
        <v>255</v>
      </c>
      <c r="N448" s="4">
        <v>14.213114754098401</v>
      </c>
      <c r="O448" s="3" t="s">
        <v>259</v>
      </c>
      <c r="P448" s="4">
        <v>14.8055555555556</v>
      </c>
      <c r="Q448" s="3" t="s">
        <v>272</v>
      </c>
      <c r="R448" s="4">
        <v>15.8524590163934</v>
      </c>
      <c r="S448" s="3" t="s">
        <v>273</v>
      </c>
      <c r="T448" s="4">
        <v>15.4179104477612</v>
      </c>
      <c r="U448" s="3" t="s">
        <v>252</v>
      </c>
      <c r="V448" s="4">
        <v>14</v>
      </c>
      <c r="W448" s="4">
        <v>158.05555647539899</v>
      </c>
    </row>
    <row r="449" spans="1:23" x14ac:dyDescent="0.25">
      <c r="A449" s="3" t="s">
        <v>261</v>
      </c>
      <c r="B449" s="4">
        <v>12.6785714285714</v>
      </c>
      <c r="C449" s="3" t="s">
        <v>129</v>
      </c>
      <c r="D449" s="4">
        <v>12.894736842105299</v>
      </c>
      <c r="E449" s="3" t="s">
        <v>267</v>
      </c>
      <c r="F449" s="4">
        <v>12.4342105263158</v>
      </c>
      <c r="G449" s="3" t="s">
        <v>277</v>
      </c>
      <c r="H449" s="4">
        <v>11.9047619047619</v>
      </c>
      <c r="I449" s="3" t="s">
        <v>155</v>
      </c>
      <c r="J449" s="4">
        <v>11.714285714285699</v>
      </c>
      <c r="K449" s="3" t="s">
        <v>260</v>
      </c>
      <c r="L449" s="4">
        <v>13.7704918032787</v>
      </c>
      <c r="M449" s="3" t="s">
        <v>254</v>
      </c>
      <c r="N449" s="4">
        <v>13.836065573770499</v>
      </c>
      <c r="O449" s="3" t="s">
        <v>57</v>
      </c>
      <c r="P449" s="4">
        <v>14.0694444444444</v>
      </c>
      <c r="Q449" s="3" t="s">
        <v>253</v>
      </c>
      <c r="R449" s="4">
        <v>14.4426229508197</v>
      </c>
      <c r="S449" s="3" t="s">
        <v>263</v>
      </c>
      <c r="T449" s="4">
        <v>14.1492537313433</v>
      </c>
      <c r="U449" s="3" t="s">
        <v>262</v>
      </c>
      <c r="V449" s="4">
        <v>12.6428571428571</v>
      </c>
      <c r="W449" s="4">
        <v>144.53730206255401</v>
      </c>
    </row>
    <row r="451" spans="1:23" x14ac:dyDescent="0.25">
      <c r="A451" s="97">
        <v>47849</v>
      </c>
    </row>
    <row r="452" spans="1:23" x14ac:dyDescent="0.25">
      <c r="A452" s="3" t="s">
        <v>22</v>
      </c>
      <c r="C452" s="3" t="s">
        <v>24</v>
      </c>
      <c r="E452" s="3" t="s">
        <v>25</v>
      </c>
      <c r="G452" s="3" t="s">
        <v>23</v>
      </c>
      <c r="I452" s="3" t="s">
        <v>26</v>
      </c>
      <c r="K452" s="3" t="s">
        <v>27</v>
      </c>
      <c r="M452" s="3" t="s">
        <v>28</v>
      </c>
      <c r="O452" s="3" t="s">
        <v>29</v>
      </c>
      <c r="Q452" s="3" t="s">
        <v>30</v>
      </c>
      <c r="S452" s="3" t="s">
        <v>32</v>
      </c>
      <c r="U452" s="3" t="s">
        <v>31</v>
      </c>
    </row>
    <row r="453" spans="1:23" x14ac:dyDescent="0.25">
      <c r="A453" s="3" t="s">
        <v>268</v>
      </c>
      <c r="B453" s="4">
        <v>14.5</v>
      </c>
      <c r="C453" s="3" t="s">
        <v>265</v>
      </c>
      <c r="D453" s="4">
        <v>13.710526315789499</v>
      </c>
      <c r="E453" s="3" t="s">
        <v>266</v>
      </c>
      <c r="F453" s="4">
        <v>13.4342105263158</v>
      </c>
      <c r="G453" s="3" t="s">
        <v>150</v>
      </c>
      <c r="H453" s="4">
        <v>13.5952380952381</v>
      </c>
      <c r="I453" s="3" t="s">
        <v>276</v>
      </c>
      <c r="J453" s="4">
        <v>13.535714285714301</v>
      </c>
      <c r="K453" s="3" t="s">
        <v>269</v>
      </c>
      <c r="L453" s="4">
        <v>14.9016393442623</v>
      </c>
      <c r="M453" s="3" t="s">
        <v>255</v>
      </c>
      <c r="N453" s="4">
        <v>14.213114754098401</v>
      </c>
      <c r="O453" s="3" t="s">
        <v>259</v>
      </c>
      <c r="P453" s="4">
        <v>14.8055555555556</v>
      </c>
      <c r="Q453" s="3" t="s">
        <v>272</v>
      </c>
      <c r="R453" s="4">
        <v>15.8524590163934</v>
      </c>
      <c r="S453" s="3" t="s">
        <v>273</v>
      </c>
      <c r="T453" s="4">
        <v>15.4179104477612</v>
      </c>
      <c r="U453" s="3" t="s">
        <v>252</v>
      </c>
      <c r="V453" s="4">
        <v>14</v>
      </c>
      <c r="W453" s="4">
        <v>157.966368341129</v>
      </c>
    </row>
    <row r="454" spans="1:23" x14ac:dyDescent="0.25">
      <c r="A454" s="3" t="s">
        <v>261</v>
      </c>
      <c r="B454" s="4">
        <v>12.6785714285714</v>
      </c>
      <c r="C454" s="3" t="s">
        <v>129</v>
      </c>
      <c r="D454" s="4">
        <v>12.894736842105299</v>
      </c>
      <c r="E454" s="3" t="s">
        <v>267</v>
      </c>
      <c r="F454" s="4">
        <v>12.4868421052632</v>
      </c>
      <c r="G454" s="3" t="s">
        <v>277</v>
      </c>
      <c r="H454" s="4">
        <v>12</v>
      </c>
      <c r="I454" s="3" t="s">
        <v>155</v>
      </c>
      <c r="J454" s="4">
        <v>11.8214285714286</v>
      </c>
      <c r="K454" s="3" t="s">
        <v>254</v>
      </c>
      <c r="L454" s="4">
        <v>13.918032786885201</v>
      </c>
      <c r="M454" s="3" t="s">
        <v>260</v>
      </c>
      <c r="N454" s="4">
        <v>13.836065573770499</v>
      </c>
      <c r="O454" s="3" t="s">
        <v>57</v>
      </c>
      <c r="P454" s="4">
        <v>14.0694444444444</v>
      </c>
      <c r="Q454" s="3" t="s">
        <v>253</v>
      </c>
      <c r="R454" s="4">
        <v>14.4426229508197</v>
      </c>
      <c r="S454" s="3" t="s">
        <v>263</v>
      </c>
      <c r="T454" s="4">
        <v>14.1492537313433</v>
      </c>
      <c r="U454" s="3" t="s">
        <v>262</v>
      </c>
      <c r="V454" s="4">
        <v>12.6428571428571</v>
      </c>
      <c r="W454" s="4">
        <v>144.939855577489</v>
      </c>
    </row>
    <row r="456" spans="1:23" x14ac:dyDescent="0.25">
      <c r="A456" s="97">
        <v>47880</v>
      </c>
    </row>
    <row r="457" spans="1:23" x14ac:dyDescent="0.25">
      <c r="A457" s="3" t="s">
        <v>22</v>
      </c>
      <c r="C457" s="3" t="s">
        <v>24</v>
      </c>
      <c r="E457" s="3" t="s">
        <v>25</v>
      </c>
      <c r="G457" s="3" t="s">
        <v>23</v>
      </c>
      <c r="I457" s="3" t="s">
        <v>26</v>
      </c>
      <c r="K457" s="3" t="s">
        <v>27</v>
      </c>
      <c r="M457" s="3" t="s">
        <v>28</v>
      </c>
      <c r="O457" s="3" t="s">
        <v>29</v>
      </c>
      <c r="Q457" s="3" t="s">
        <v>30</v>
      </c>
      <c r="S457" s="3" t="s">
        <v>32</v>
      </c>
      <c r="U457" s="3" t="s">
        <v>31</v>
      </c>
    </row>
    <row r="458" spans="1:23" x14ac:dyDescent="0.25">
      <c r="A458" s="3" t="s">
        <v>268</v>
      </c>
      <c r="B458" s="4">
        <v>14.5595238095238</v>
      </c>
      <c r="C458" s="3" t="s">
        <v>265</v>
      </c>
      <c r="D458" s="4">
        <v>13.710526315789499</v>
      </c>
      <c r="E458" s="3" t="s">
        <v>266</v>
      </c>
      <c r="F458" s="4">
        <v>13.4342105263158</v>
      </c>
      <c r="G458" s="3" t="s">
        <v>150</v>
      </c>
      <c r="H458" s="4">
        <v>13.5952380952381</v>
      </c>
      <c r="I458" s="3" t="s">
        <v>276</v>
      </c>
      <c r="J458" s="4">
        <v>13.535714285714301</v>
      </c>
      <c r="K458" s="3" t="s">
        <v>269</v>
      </c>
      <c r="L458" s="4">
        <v>14.9016393442623</v>
      </c>
      <c r="M458" s="3" t="s">
        <v>255</v>
      </c>
      <c r="N458" s="4">
        <v>14.213114754098401</v>
      </c>
      <c r="O458" s="3" t="s">
        <v>259</v>
      </c>
      <c r="P458" s="4">
        <v>14.8055555555556</v>
      </c>
      <c r="Q458" s="3" t="s">
        <v>272</v>
      </c>
      <c r="R458" s="4">
        <v>15.8524590163934</v>
      </c>
      <c r="S458" s="3" t="s">
        <v>273</v>
      </c>
      <c r="T458" s="4">
        <v>15.4179104477612</v>
      </c>
      <c r="U458" s="3" t="s">
        <v>252</v>
      </c>
      <c r="V458" s="4">
        <v>14</v>
      </c>
      <c r="W458" s="4">
        <v>158.025892150652</v>
      </c>
    </row>
    <row r="459" spans="1:23" x14ac:dyDescent="0.25">
      <c r="A459" s="3" t="s">
        <v>3</v>
      </c>
      <c r="B459" s="4">
        <v>12.6666666666667</v>
      </c>
      <c r="C459" s="3" t="s">
        <v>129</v>
      </c>
      <c r="D459" s="4">
        <v>12.894736842105299</v>
      </c>
      <c r="E459" s="3" t="s">
        <v>267</v>
      </c>
      <c r="F459" s="4">
        <v>12.6842105263158</v>
      </c>
      <c r="G459" s="3" t="s">
        <v>277</v>
      </c>
      <c r="H459" s="4">
        <v>11.8928571428571</v>
      </c>
      <c r="I459" s="3" t="s">
        <v>155</v>
      </c>
      <c r="J459" s="4">
        <v>11.9285714285714</v>
      </c>
      <c r="K459" s="3" t="s">
        <v>254</v>
      </c>
      <c r="L459" s="4">
        <v>13.918032786885201</v>
      </c>
      <c r="M459" s="3" t="s">
        <v>260</v>
      </c>
      <c r="N459" s="4">
        <v>13.9016393442623</v>
      </c>
      <c r="O459" s="3" t="s">
        <v>57</v>
      </c>
      <c r="P459" s="4">
        <v>14.0694444444444</v>
      </c>
      <c r="Q459" s="3" t="s">
        <v>253</v>
      </c>
      <c r="R459" s="4">
        <v>14.4426229508197</v>
      </c>
      <c r="S459" s="3" t="s">
        <v>263</v>
      </c>
      <c r="T459" s="4">
        <v>14.223880597014899</v>
      </c>
      <c r="U459" s="3" t="s">
        <v>262</v>
      </c>
      <c r="V459" s="4">
        <v>12.6428571428571</v>
      </c>
      <c r="W459" s="4">
        <v>145.26551987280001</v>
      </c>
    </row>
    <row r="461" spans="1:23" x14ac:dyDescent="0.25">
      <c r="A461" s="97">
        <v>47908</v>
      </c>
    </row>
    <row r="462" spans="1:23" x14ac:dyDescent="0.25">
      <c r="A462" s="3" t="s">
        <v>22</v>
      </c>
      <c r="C462" s="3" t="s">
        <v>24</v>
      </c>
      <c r="E462" s="3" t="s">
        <v>25</v>
      </c>
      <c r="G462" s="3" t="s">
        <v>23</v>
      </c>
      <c r="I462" s="3" t="s">
        <v>26</v>
      </c>
      <c r="K462" s="3" t="s">
        <v>27</v>
      </c>
      <c r="M462" s="3" t="s">
        <v>28</v>
      </c>
      <c r="O462" s="3" t="s">
        <v>29</v>
      </c>
      <c r="Q462" s="3" t="s">
        <v>30</v>
      </c>
      <c r="S462" s="3" t="s">
        <v>32</v>
      </c>
      <c r="U462" s="3" t="s">
        <v>31</v>
      </c>
    </row>
    <row r="463" spans="1:23" x14ac:dyDescent="0.25">
      <c r="A463" s="3" t="s">
        <v>268</v>
      </c>
      <c r="B463" s="4">
        <v>14.773809523809501</v>
      </c>
      <c r="C463" s="3" t="s">
        <v>265</v>
      </c>
      <c r="D463" s="4">
        <v>13.710526315789499</v>
      </c>
      <c r="E463" s="3" t="s">
        <v>266</v>
      </c>
      <c r="F463" s="4">
        <v>13.4342105263158</v>
      </c>
      <c r="G463" s="3" t="s">
        <v>150</v>
      </c>
      <c r="H463" s="4">
        <v>13.6428571428571</v>
      </c>
      <c r="I463" s="3" t="s">
        <v>276</v>
      </c>
      <c r="J463" s="4">
        <v>13.535714285714301</v>
      </c>
      <c r="K463" s="3" t="s">
        <v>269</v>
      </c>
      <c r="L463" s="4">
        <v>14.9016393442623</v>
      </c>
      <c r="M463" s="3" t="s">
        <v>255</v>
      </c>
      <c r="N463" s="4">
        <v>14.2786885245902</v>
      </c>
      <c r="O463" s="3" t="s">
        <v>259</v>
      </c>
      <c r="P463" s="4">
        <v>14.8055555555556</v>
      </c>
      <c r="Q463" s="3" t="s">
        <v>272</v>
      </c>
      <c r="R463" s="4">
        <v>15.8524590163934</v>
      </c>
      <c r="S463" s="3" t="s">
        <v>273</v>
      </c>
      <c r="T463" s="4">
        <v>15.4179104477612</v>
      </c>
      <c r="U463" s="3" t="s">
        <v>252</v>
      </c>
      <c r="V463" s="4">
        <v>14</v>
      </c>
      <c r="W463" s="4">
        <v>158.35337068304901</v>
      </c>
    </row>
    <row r="464" spans="1:23" x14ac:dyDescent="0.25">
      <c r="A464" s="3" t="s">
        <v>3</v>
      </c>
      <c r="B464" s="4">
        <v>12.6666666666667</v>
      </c>
      <c r="C464" s="3" t="s">
        <v>129</v>
      </c>
      <c r="D464" s="4">
        <v>12.894736842105299</v>
      </c>
      <c r="E464" s="3" t="s">
        <v>267</v>
      </c>
      <c r="F464" s="4">
        <v>12.789473684210501</v>
      </c>
      <c r="G464" s="3" t="s">
        <v>277</v>
      </c>
      <c r="H464" s="4">
        <v>12.047619047618999</v>
      </c>
      <c r="I464" s="3" t="s">
        <v>155</v>
      </c>
      <c r="J464" s="4">
        <v>11.8095238095238</v>
      </c>
      <c r="K464" s="3" t="s">
        <v>254</v>
      </c>
      <c r="L464" s="4">
        <v>14.1311475409836</v>
      </c>
      <c r="M464" s="3" t="s">
        <v>260</v>
      </c>
      <c r="N464" s="4">
        <v>13.9016393442623</v>
      </c>
      <c r="O464" s="3" t="s">
        <v>57</v>
      </c>
      <c r="P464" s="4">
        <v>14.0694444444444</v>
      </c>
      <c r="Q464" s="3" t="s">
        <v>253</v>
      </c>
      <c r="R464" s="4">
        <v>14.4426229508197</v>
      </c>
      <c r="S464" s="3" t="s">
        <v>263</v>
      </c>
      <c r="T464" s="4">
        <v>14.223880597014899</v>
      </c>
      <c r="U464" s="3" t="s">
        <v>262</v>
      </c>
      <c r="V464" s="4">
        <v>12.6428571428571</v>
      </c>
      <c r="W464" s="4">
        <v>145.619612070507</v>
      </c>
    </row>
    <row r="466" spans="1:23" x14ac:dyDescent="0.25">
      <c r="A466" s="97">
        <v>47939</v>
      </c>
    </row>
    <row r="467" spans="1:23" x14ac:dyDescent="0.25">
      <c r="A467" s="3" t="s">
        <v>22</v>
      </c>
      <c r="C467" s="3" t="s">
        <v>24</v>
      </c>
      <c r="E467" s="3" t="s">
        <v>25</v>
      </c>
      <c r="G467" s="3" t="s">
        <v>23</v>
      </c>
      <c r="I467" s="3" t="s">
        <v>26</v>
      </c>
      <c r="K467" s="3" t="s">
        <v>27</v>
      </c>
      <c r="M467" s="3" t="s">
        <v>28</v>
      </c>
      <c r="O467" s="3" t="s">
        <v>29</v>
      </c>
      <c r="Q467" s="3" t="s">
        <v>30</v>
      </c>
      <c r="S467" s="3" t="s">
        <v>32</v>
      </c>
      <c r="U467" s="3" t="s">
        <v>31</v>
      </c>
    </row>
    <row r="468" spans="1:23" x14ac:dyDescent="0.25">
      <c r="A468" s="3" t="s">
        <v>268</v>
      </c>
      <c r="B468" s="4">
        <v>14.773809523809501</v>
      </c>
      <c r="C468" s="3" t="s">
        <v>265</v>
      </c>
      <c r="D468" s="4">
        <v>13.710526315789499</v>
      </c>
      <c r="E468" s="3" t="s">
        <v>266</v>
      </c>
      <c r="F468" s="4">
        <v>13.4868421052632</v>
      </c>
      <c r="G468" s="3" t="s">
        <v>150</v>
      </c>
      <c r="H468" s="4">
        <v>13.6428571428571</v>
      </c>
      <c r="I468" s="3" t="s">
        <v>276</v>
      </c>
      <c r="J468" s="4">
        <v>13.5952380952381</v>
      </c>
      <c r="K468" s="3" t="s">
        <v>269</v>
      </c>
      <c r="L468" s="4">
        <v>14.9016393442623</v>
      </c>
      <c r="M468" s="3" t="s">
        <v>255</v>
      </c>
      <c r="N468" s="4">
        <v>14.213114754098401</v>
      </c>
      <c r="O468" s="3" t="s">
        <v>259</v>
      </c>
      <c r="P468" s="4">
        <v>14.8055555555556</v>
      </c>
      <c r="Q468" s="3" t="s">
        <v>272</v>
      </c>
      <c r="R468" s="4">
        <v>15.8524590163934</v>
      </c>
      <c r="S468" s="3" t="s">
        <v>273</v>
      </c>
      <c r="T468" s="4">
        <v>15.223880597014899</v>
      </c>
      <c r="U468" s="3" t="s">
        <v>252</v>
      </c>
      <c r="V468" s="4">
        <v>14</v>
      </c>
      <c r="W468" s="4">
        <v>158.205922450282</v>
      </c>
    </row>
    <row r="469" spans="1:23" x14ac:dyDescent="0.25">
      <c r="A469" s="3" t="s">
        <v>3</v>
      </c>
      <c r="B469" s="4">
        <v>12.6666666666667</v>
      </c>
      <c r="C469" s="3" t="s">
        <v>267</v>
      </c>
      <c r="D469" s="4">
        <v>12.894736842105299</v>
      </c>
      <c r="E469" s="3" t="s">
        <v>129</v>
      </c>
      <c r="F469" s="4">
        <v>12.894736842105299</v>
      </c>
      <c r="G469" s="3" t="s">
        <v>277</v>
      </c>
      <c r="H469" s="4">
        <v>12.214285714285699</v>
      </c>
      <c r="I469" s="3" t="s">
        <v>155</v>
      </c>
      <c r="J469" s="4">
        <v>11.8095238095238</v>
      </c>
      <c r="K469" s="3" t="s">
        <v>254</v>
      </c>
      <c r="L469" s="4">
        <v>14.1311475409836</v>
      </c>
      <c r="M469" s="3" t="s">
        <v>260</v>
      </c>
      <c r="N469" s="4">
        <v>13.9016393442623</v>
      </c>
      <c r="O469" s="3" t="s">
        <v>57</v>
      </c>
      <c r="P469" s="4">
        <v>14.1388888888889</v>
      </c>
      <c r="Q469" s="3" t="s">
        <v>253</v>
      </c>
      <c r="R469" s="4">
        <v>14.4426229508197</v>
      </c>
      <c r="S469" s="3" t="s">
        <v>263</v>
      </c>
      <c r="T469" s="4">
        <v>14.223880597014899</v>
      </c>
      <c r="U469" s="3" t="s">
        <v>262</v>
      </c>
      <c r="V469" s="4">
        <v>12.5</v>
      </c>
      <c r="W469" s="4">
        <v>145.818129196656</v>
      </c>
    </row>
    <row r="471" spans="1:23" x14ac:dyDescent="0.25">
      <c r="A471" s="97">
        <v>47969</v>
      </c>
    </row>
    <row r="472" spans="1:23" x14ac:dyDescent="0.25">
      <c r="A472" s="3" t="s">
        <v>22</v>
      </c>
      <c r="C472" s="3" t="s">
        <v>24</v>
      </c>
      <c r="E472" s="3" t="s">
        <v>25</v>
      </c>
      <c r="G472" s="3" t="s">
        <v>23</v>
      </c>
      <c r="I472" s="3" t="s">
        <v>26</v>
      </c>
      <c r="K472" s="3" t="s">
        <v>27</v>
      </c>
      <c r="M472" s="3" t="s">
        <v>28</v>
      </c>
      <c r="O472" s="3" t="s">
        <v>29</v>
      </c>
      <c r="Q472" s="3" t="s">
        <v>30</v>
      </c>
      <c r="S472" s="3" t="s">
        <v>32</v>
      </c>
      <c r="U472" s="3" t="s">
        <v>31</v>
      </c>
    </row>
    <row r="473" spans="1:23" x14ac:dyDescent="0.25">
      <c r="A473" s="3" t="s">
        <v>268</v>
      </c>
      <c r="B473" s="4">
        <v>14.773809523809501</v>
      </c>
      <c r="C473" s="3" t="s">
        <v>265</v>
      </c>
      <c r="D473" s="4">
        <v>13.710526315789499</v>
      </c>
      <c r="E473" s="3" t="s">
        <v>266</v>
      </c>
      <c r="F473" s="4">
        <v>13.4868421052632</v>
      </c>
      <c r="G473" s="3" t="s">
        <v>150</v>
      </c>
      <c r="H473" s="4">
        <v>13.6428571428571</v>
      </c>
      <c r="I473" s="3" t="s">
        <v>276</v>
      </c>
      <c r="J473" s="4">
        <v>13.6547619047619</v>
      </c>
      <c r="K473" s="3" t="s">
        <v>269</v>
      </c>
      <c r="L473" s="4">
        <v>14.967213114754101</v>
      </c>
      <c r="M473" s="3" t="s">
        <v>255</v>
      </c>
      <c r="N473" s="4">
        <v>14.213114754098401</v>
      </c>
      <c r="O473" s="3" t="s">
        <v>259</v>
      </c>
      <c r="P473" s="4">
        <v>14.8055555555556</v>
      </c>
      <c r="Q473" s="3" t="s">
        <v>272</v>
      </c>
      <c r="R473" s="4">
        <v>15.8524590163934</v>
      </c>
      <c r="S473" s="3" t="s">
        <v>273</v>
      </c>
      <c r="T473" s="4">
        <v>15.283582089552199</v>
      </c>
      <c r="U473" s="3" t="s">
        <v>57</v>
      </c>
      <c r="V473" s="4">
        <v>13.8979591836735</v>
      </c>
      <c r="W473" s="4">
        <v>158.28868070650799</v>
      </c>
    </row>
    <row r="474" spans="1:23" x14ac:dyDescent="0.25">
      <c r="A474" s="3" t="s">
        <v>3</v>
      </c>
      <c r="B474" s="4">
        <v>12.452380952381001</v>
      </c>
      <c r="C474" s="3" t="s">
        <v>267</v>
      </c>
      <c r="D474" s="4">
        <v>12.894736842105299</v>
      </c>
      <c r="E474" s="3" t="s">
        <v>129</v>
      </c>
      <c r="F474" s="4">
        <v>12.894736842105299</v>
      </c>
      <c r="G474" s="3" t="s">
        <v>277</v>
      </c>
      <c r="H474" s="4">
        <v>12.4404761904762</v>
      </c>
      <c r="I474" s="3" t="s">
        <v>155</v>
      </c>
      <c r="J474" s="4">
        <v>11.8095238095238</v>
      </c>
      <c r="K474" s="3" t="s">
        <v>254</v>
      </c>
      <c r="L474" s="4">
        <v>14.1311475409836</v>
      </c>
      <c r="M474" s="3" t="s">
        <v>260</v>
      </c>
      <c r="N474" s="4">
        <v>13.9016393442623</v>
      </c>
      <c r="O474" s="3" t="s">
        <v>252</v>
      </c>
      <c r="P474" s="4">
        <v>14.1388888888889</v>
      </c>
      <c r="Q474" s="3" t="s">
        <v>253</v>
      </c>
      <c r="R474" s="4">
        <v>14.4426229508197</v>
      </c>
      <c r="S474" s="3" t="s">
        <v>263</v>
      </c>
      <c r="T474" s="4">
        <v>14.223880597014899</v>
      </c>
      <c r="U474" s="3" t="s">
        <v>262</v>
      </c>
      <c r="V474" s="4">
        <v>12.5</v>
      </c>
      <c r="W474" s="4">
        <v>145.83003395856099</v>
      </c>
    </row>
    <row r="476" spans="1:23" x14ac:dyDescent="0.25">
      <c r="A476" s="97">
        <v>48000</v>
      </c>
    </row>
    <row r="477" spans="1:23" x14ac:dyDescent="0.25">
      <c r="A477" s="3" t="s">
        <v>22</v>
      </c>
      <c r="C477" s="3" t="s">
        <v>24</v>
      </c>
      <c r="E477" s="3" t="s">
        <v>25</v>
      </c>
      <c r="G477" s="3" t="s">
        <v>23</v>
      </c>
      <c r="I477" s="3" t="s">
        <v>26</v>
      </c>
      <c r="K477" s="3" t="s">
        <v>27</v>
      </c>
      <c r="M477" s="3" t="s">
        <v>28</v>
      </c>
      <c r="O477" s="3" t="s">
        <v>29</v>
      </c>
      <c r="Q477" s="3" t="s">
        <v>30</v>
      </c>
      <c r="S477" s="3" t="s">
        <v>32</v>
      </c>
      <c r="U477" s="3" t="s">
        <v>31</v>
      </c>
    </row>
    <row r="478" spans="1:23" x14ac:dyDescent="0.25">
      <c r="A478" s="3" t="s">
        <v>268</v>
      </c>
      <c r="B478" s="4">
        <v>14.9404761904762</v>
      </c>
      <c r="C478" s="3" t="s">
        <v>265</v>
      </c>
      <c r="D478" s="4">
        <v>13.710526315789499</v>
      </c>
      <c r="E478" s="3" t="s">
        <v>266</v>
      </c>
      <c r="F478" s="4">
        <v>13.4868421052632</v>
      </c>
      <c r="G478" s="3" t="s">
        <v>150</v>
      </c>
      <c r="H478" s="4">
        <v>13.6428571428571</v>
      </c>
      <c r="I478" s="3" t="s">
        <v>276</v>
      </c>
      <c r="J478" s="4">
        <v>13.6547619047619</v>
      </c>
      <c r="K478" s="3" t="s">
        <v>269</v>
      </c>
      <c r="L478" s="4">
        <v>14.967213114754101</v>
      </c>
      <c r="M478" s="3" t="s">
        <v>255</v>
      </c>
      <c r="N478" s="4">
        <v>14.213114754098401</v>
      </c>
      <c r="O478" s="3" t="s">
        <v>259</v>
      </c>
      <c r="P478" s="4">
        <v>14.8611111111111</v>
      </c>
      <c r="Q478" s="3" t="s">
        <v>272</v>
      </c>
      <c r="R478" s="4">
        <v>15.8524590163934</v>
      </c>
      <c r="S478" s="3" t="s">
        <v>273</v>
      </c>
      <c r="T478" s="4">
        <v>15.358208955223899</v>
      </c>
      <c r="U478" s="3" t="s">
        <v>57</v>
      </c>
      <c r="V478" s="4">
        <v>13.938775510204101</v>
      </c>
      <c r="W478" s="4">
        <v>158.62634612093299</v>
      </c>
    </row>
    <row r="479" spans="1:23" x14ac:dyDescent="0.25">
      <c r="A479" s="3" t="s">
        <v>3</v>
      </c>
      <c r="B479" s="4">
        <v>12.3452380952381</v>
      </c>
      <c r="C479" s="3" t="s">
        <v>267</v>
      </c>
      <c r="D479" s="4">
        <v>12.9473684210526</v>
      </c>
      <c r="E479" s="3" t="s">
        <v>129</v>
      </c>
      <c r="F479" s="4">
        <v>12.9473684210526</v>
      </c>
      <c r="G479" s="3" t="s">
        <v>277</v>
      </c>
      <c r="H479" s="4">
        <v>12.4404761904762</v>
      </c>
      <c r="I479" s="3" t="s">
        <v>155</v>
      </c>
      <c r="J479" s="4">
        <v>11.8095238095238</v>
      </c>
      <c r="K479" s="3" t="s">
        <v>254</v>
      </c>
      <c r="L479" s="4">
        <v>14.1311475409836</v>
      </c>
      <c r="M479" s="3" t="s">
        <v>260</v>
      </c>
      <c r="N479" s="4">
        <v>13.9016393442623</v>
      </c>
      <c r="O479" s="3" t="s">
        <v>252</v>
      </c>
      <c r="P479" s="4">
        <v>14.1388888888889</v>
      </c>
      <c r="Q479" s="3" t="s">
        <v>253</v>
      </c>
      <c r="R479" s="4">
        <v>14.4426229508197</v>
      </c>
      <c r="S479" s="3" t="s">
        <v>263</v>
      </c>
      <c r="T479" s="4">
        <v>14.223880597014899</v>
      </c>
      <c r="U479" s="3" t="s">
        <v>262</v>
      </c>
      <c r="V479" s="4">
        <v>12.5</v>
      </c>
      <c r="W479" s="4">
        <v>145.82815425931301</v>
      </c>
    </row>
    <row r="481" spans="1:23" x14ac:dyDescent="0.25">
      <c r="A481" s="97">
        <v>48030</v>
      </c>
    </row>
    <row r="482" spans="1:23" x14ac:dyDescent="0.25">
      <c r="A482" s="3" t="s">
        <v>22</v>
      </c>
      <c r="C482" s="3" t="s">
        <v>24</v>
      </c>
      <c r="E482" s="3" t="s">
        <v>25</v>
      </c>
      <c r="G482" s="3" t="s">
        <v>23</v>
      </c>
      <c r="I482" s="3" t="s">
        <v>26</v>
      </c>
      <c r="K482" s="3" t="s">
        <v>27</v>
      </c>
      <c r="M482" s="3" t="s">
        <v>28</v>
      </c>
      <c r="O482" s="3" t="s">
        <v>29</v>
      </c>
      <c r="Q482" s="3" t="s">
        <v>30</v>
      </c>
      <c r="S482" s="3" t="s">
        <v>32</v>
      </c>
      <c r="U482" s="3" t="s">
        <v>31</v>
      </c>
    </row>
    <row r="483" spans="1:23" x14ac:dyDescent="0.25">
      <c r="A483" s="3" t="s">
        <v>268</v>
      </c>
      <c r="B483" s="4">
        <v>14.9880952380952</v>
      </c>
      <c r="C483" s="3" t="s">
        <v>278</v>
      </c>
      <c r="D483" s="4">
        <v>15.092105263157899</v>
      </c>
      <c r="E483" s="3" t="s">
        <v>265</v>
      </c>
      <c r="F483" s="4">
        <v>13.710526315789499</v>
      </c>
      <c r="G483" s="3" t="s">
        <v>150</v>
      </c>
      <c r="H483" s="4">
        <v>13.6428571428571</v>
      </c>
      <c r="I483" s="3" t="s">
        <v>276</v>
      </c>
      <c r="J483" s="4">
        <v>13.6547619047619</v>
      </c>
      <c r="K483" s="3" t="s">
        <v>269</v>
      </c>
      <c r="L483" s="4">
        <v>14.967213114754101</v>
      </c>
      <c r="M483" s="3" t="s">
        <v>255</v>
      </c>
      <c r="N483" s="4">
        <v>14.213114754098401</v>
      </c>
      <c r="O483" s="3" t="s">
        <v>259</v>
      </c>
      <c r="P483" s="4">
        <v>14.8611111111111</v>
      </c>
      <c r="Q483" s="3" t="s">
        <v>272</v>
      </c>
      <c r="R483" s="4">
        <v>15.8524590163934</v>
      </c>
      <c r="S483" s="3" t="s">
        <v>273</v>
      </c>
      <c r="T483" s="4">
        <v>15.358208955223899</v>
      </c>
      <c r="U483" s="3" t="s">
        <v>57</v>
      </c>
      <c r="V483" s="4">
        <v>13.938775510204101</v>
      </c>
      <c r="W483" s="4">
        <v>160.279228326447</v>
      </c>
    </row>
    <row r="484" spans="1:23" x14ac:dyDescent="0.25">
      <c r="A484" s="3" t="s">
        <v>261</v>
      </c>
      <c r="B484" s="4">
        <v>12.726190476190499</v>
      </c>
      <c r="C484" s="3" t="s">
        <v>267</v>
      </c>
      <c r="D484" s="4">
        <v>13.0131578947368</v>
      </c>
      <c r="E484" s="3" t="s">
        <v>129</v>
      </c>
      <c r="F484" s="4">
        <v>12.9473684210526</v>
      </c>
      <c r="G484" s="3" t="s">
        <v>277</v>
      </c>
      <c r="H484" s="4">
        <v>12.4404761904762</v>
      </c>
      <c r="I484" s="3" t="s">
        <v>266</v>
      </c>
      <c r="J484" s="4">
        <v>13.2380952380952</v>
      </c>
      <c r="K484" s="3" t="s">
        <v>254</v>
      </c>
      <c r="L484" s="4">
        <v>14.1311475409836</v>
      </c>
      <c r="M484" s="3" t="s">
        <v>260</v>
      </c>
      <c r="N484" s="4">
        <v>13.9016393442623</v>
      </c>
      <c r="O484" s="3" t="s">
        <v>279</v>
      </c>
      <c r="P484" s="4">
        <v>9.8055555555555607</v>
      </c>
      <c r="Q484" s="3" t="s">
        <v>253</v>
      </c>
      <c r="R484" s="4">
        <v>14.4426229508197</v>
      </c>
      <c r="S484" s="3" t="s">
        <v>263</v>
      </c>
      <c r="T484" s="4">
        <v>14.223880597014899</v>
      </c>
      <c r="U484" s="3" t="s">
        <v>262</v>
      </c>
      <c r="V484" s="4">
        <v>12.5</v>
      </c>
      <c r="W484" s="4">
        <v>143.370134209187</v>
      </c>
    </row>
    <row r="486" spans="1:23" x14ac:dyDescent="0.25">
      <c r="A486" s="97">
        <v>48183</v>
      </c>
    </row>
    <row r="487" spans="1:23" x14ac:dyDescent="0.25">
      <c r="A487" s="3" t="s">
        <v>22</v>
      </c>
      <c r="C487" s="3" t="s">
        <v>24</v>
      </c>
      <c r="E487" s="3" t="s">
        <v>25</v>
      </c>
      <c r="G487" s="3" t="s">
        <v>23</v>
      </c>
      <c r="I487" s="3" t="s">
        <v>26</v>
      </c>
      <c r="K487" s="3" t="s">
        <v>27</v>
      </c>
      <c r="M487" s="3" t="s">
        <v>28</v>
      </c>
      <c r="O487" s="3" t="s">
        <v>29</v>
      </c>
      <c r="Q487" s="3" t="s">
        <v>30</v>
      </c>
      <c r="S487" s="3" t="s">
        <v>32</v>
      </c>
      <c r="U487" s="3" t="s">
        <v>31</v>
      </c>
    </row>
    <row r="488" spans="1:23" x14ac:dyDescent="0.25">
      <c r="A488" s="3" t="s">
        <v>280</v>
      </c>
      <c r="B488" s="4">
        <v>15.1</v>
      </c>
      <c r="C488" s="3" t="s">
        <v>278</v>
      </c>
      <c r="D488" s="4">
        <v>15.21</v>
      </c>
      <c r="E488" s="3" t="s">
        <v>282</v>
      </c>
      <c r="F488" s="4">
        <v>14.26</v>
      </c>
      <c r="G488" s="3" t="s">
        <v>150</v>
      </c>
      <c r="H488" s="4">
        <v>13.7</v>
      </c>
      <c r="I488" s="3" t="s">
        <v>276</v>
      </c>
      <c r="J488" s="4">
        <v>13.7</v>
      </c>
      <c r="K488" s="3" t="s">
        <v>269</v>
      </c>
      <c r="L488" s="4">
        <v>14.9</v>
      </c>
      <c r="M488" s="3" t="s">
        <v>255</v>
      </c>
      <c r="N488" s="4">
        <v>14.21</v>
      </c>
      <c r="O488" s="3" t="s">
        <v>273</v>
      </c>
      <c r="P488" s="4">
        <v>15.35</v>
      </c>
      <c r="Q488" s="3" t="s">
        <v>281</v>
      </c>
      <c r="R488" s="4">
        <v>16.16</v>
      </c>
      <c r="S488" s="3" t="s">
        <v>283</v>
      </c>
      <c r="T488" s="4">
        <v>15.49</v>
      </c>
      <c r="U488" s="3" t="s">
        <v>272</v>
      </c>
      <c r="V488" s="4">
        <v>14.49</v>
      </c>
      <c r="W488" s="4">
        <v>162.58000000000001</v>
      </c>
    </row>
    <row r="489" spans="1:23" x14ac:dyDescent="0.25">
      <c r="A489" s="3" t="s">
        <v>284</v>
      </c>
      <c r="B489" s="4">
        <v>12.04</v>
      </c>
      <c r="C489" s="3" t="s">
        <v>267</v>
      </c>
      <c r="D489" s="4">
        <v>13.43</v>
      </c>
      <c r="E489" s="3" t="s">
        <v>266</v>
      </c>
      <c r="F489" s="4">
        <v>13.32</v>
      </c>
      <c r="G489" s="3" t="s">
        <v>277</v>
      </c>
      <c r="H489" s="4">
        <v>12.76</v>
      </c>
      <c r="I489" s="3" t="s">
        <v>265</v>
      </c>
      <c r="J489" s="4">
        <v>13.69</v>
      </c>
      <c r="K489" s="3" t="s">
        <v>254</v>
      </c>
      <c r="L489" s="4">
        <v>13.98</v>
      </c>
      <c r="M489" s="3" t="s">
        <v>260</v>
      </c>
      <c r="N489" s="4">
        <v>13.9</v>
      </c>
      <c r="O489" s="3" t="s">
        <v>57</v>
      </c>
      <c r="P489" s="4">
        <v>14.33</v>
      </c>
      <c r="Q489" s="3" t="s">
        <v>253</v>
      </c>
      <c r="R489" s="4">
        <v>14.21</v>
      </c>
      <c r="S489" s="3" t="s">
        <v>263</v>
      </c>
      <c r="T489" s="4">
        <v>14.45</v>
      </c>
      <c r="U489" s="3" t="s">
        <v>285</v>
      </c>
      <c r="V489" s="4">
        <v>11.7</v>
      </c>
      <c r="W489" s="4">
        <v>147.82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B1C5-9F2C-4D5D-B788-0D5D8CF176DC}">
  <dimension ref="A1:AU66"/>
  <sheetViews>
    <sheetView workbookViewId="0">
      <selection activeCell="R43" sqref="R43"/>
    </sheetView>
  </sheetViews>
  <sheetFormatPr defaultColWidth="3.5703125" defaultRowHeight="18.75" customHeight="1" x14ac:dyDescent="0.25"/>
  <cols>
    <col min="1" max="16384" width="3.5703125" style="99"/>
  </cols>
  <sheetData>
    <row r="1" spans="2:47" ht="18.75" customHeight="1" thickBot="1" x14ac:dyDescent="0.3"/>
    <row r="2" spans="2:47" ht="18.75" customHeight="1" thickTop="1" thickBot="1" x14ac:dyDescent="0.3">
      <c r="B2" s="100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2"/>
    </row>
    <row r="3" spans="2:47" ht="18.75" customHeight="1" thickTop="1" thickBot="1" x14ac:dyDescent="0.3">
      <c r="B3" s="103"/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7"/>
      <c r="AU3" s="108"/>
    </row>
    <row r="4" spans="2:47" ht="18.75" customHeight="1" thickBot="1" x14ac:dyDescent="0.3">
      <c r="B4" s="103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1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3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4"/>
      <c r="AU4" s="108"/>
    </row>
    <row r="5" spans="2:47" ht="18.75" customHeight="1" x14ac:dyDescent="0.25">
      <c r="B5" s="103"/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1"/>
      <c r="S5" s="112"/>
      <c r="T5" s="192" t="s">
        <v>33</v>
      </c>
      <c r="U5" s="193"/>
      <c r="V5" s="193"/>
      <c r="W5" s="193"/>
      <c r="X5" s="193"/>
      <c r="Y5" s="193"/>
      <c r="Z5" s="193"/>
      <c r="AA5" s="193"/>
      <c r="AB5" s="193"/>
      <c r="AC5" s="194"/>
      <c r="AD5" s="113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4"/>
      <c r="AU5" s="108"/>
    </row>
    <row r="6" spans="2:47" ht="18.75" customHeight="1" x14ac:dyDescent="0.25">
      <c r="B6" s="103"/>
      <c r="C6" s="109"/>
      <c r="D6" s="115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1"/>
      <c r="S6" s="112"/>
      <c r="T6" s="268" t="str">
        <f>_xlfn.XLOOKUP(AB6,squad_roles!$B$2:$B$89,squad!$A$2:$A$89)</f>
        <v>Gautier Larsonneur</v>
      </c>
      <c r="U6" s="269"/>
      <c r="V6" s="269"/>
      <c r="W6" s="269"/>
      <c r="X6" s="269"/>
      <c r="Y6" s="269"/>
      <c r="Z6" s="269"/>
      <c r="AA6" s="269"/>
      <c r="AB6" s="264">
        <f>LARGE(squad_roles!$B$2:$B$89, variables!A2)</f>
        <v>12.666666666666663</v>
      </c>
      <c r="AC6" s="265"/>
      <c r="AD6" s="113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4"/>
      <c r="AU6" s="108"/>
    </row>
    <row r="7" spans="2:47" ht="18.75" customHeight="1" x14ac:dyDescent="0.25">
      <c r="B7" s="103"/>
      <c r="C7" s="109"/>
      <c r="D7" s="115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1"/>
      <c r="S7" s="112"/>
      <c r="T7" s="270" t="str">
        <f>_xlfn.XLOOKUP(AB7,squad_roles!$B$2:$B$89,squad!$A$2:$A$89)</f>
        <v>Etienne Green</v>
      </c>
      <c r="U7" s="271"/>
      <c r="V7" s="271"/>
      <c r="W7" s="271"/>
      <c r="X7" s="271"/>
      <c r="Y7" s="271"/>
      <c r="Z7" s="271"/>
      <c r="AA7" s="271"/>
      <c r="AB7" s="266">
        <f>LARGE(squad_roles!$B$2:$B$89, variables!A3)</f>
        <v>11.619047619047615</v>
      </c>
      <c r="AC7" s="267"/>
      <c r="AD7" s="113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4"/>
      <c r="AU7" s="108"/>
    </row>
    <row r="8" spans="2:47" ht="18.75" customHeight="1" x14ac:dyDescent="0.25">
      <c r="B8" s="103"/>
      <c r="C8" s="109"/>
      <c r="D8" s="115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1"/>
      <c r="S8" s="112"/>
      <c r="T8" s="260" t="str">
        <f>_xlfn.XLOOKUP(AB8,squad_roles!$B$2:$B$89,squad!$A$2:$A$89)</f>
        <v>Matthieu Dreyer</v>
      </c>
      <c r="U8" s="261"/>
      <c r="V8" s="261"/>
      <c r="W8" s="261"/>
      <c r="X8" s="261"/>
      <c r="Y8" s="261"/>
      <c r="Z8" s="261"/>
      <c r="AA8" s="261"/>
      <c r="AB8" s="262">
        <f>LARGE(squad_roles!$B$2:$B$89, variables!A4)</f>
        <v>10.999999999999998</v>
      </c>
      <c r="AC8" s="263"/>
      <c r="AD8" s="113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4"/>
      <c r="AU8" s="108"/>
    </row>
    <row r="9" spans="2:47" ht="18.75" customHeight="1" x14ac:dyDescent="0.25">
      <c r="B9" s="103"/>
      <c r="C9" s="109"/>
      <c r="D9" s="115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260" t="str">
        <f>_xlfn.XLOOKUP(AB9,squad_roles!$B$2:$B$89,squad!$A$2:$A$89)</f>
        <v>Boubacar Fall</v>
      </c>
      <c r="U9" s="261"/>
      <c r="V9" s="261"/>
      <c r="W9" s="261"/>
      <c r="X9" s="261"/>
      <c r="Y9" s="261"/>
      <c r="Z9" s="261"/>
      <c r="AA9" s="261"/>
      <c r="AB9" s="262">
        <f>LARGE(squad_roles!$B$2:$B$89, variables!A5)</f>
        <v>9.7261904761904727</v>
      </c>
      <c r="AC9" s="263"/>
      <c r="AD9" s="113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4"/>
      <c r="AU9" s="108"/>
    </row>
    <row r="10" spans="2:47" ht="18.75" customHeight="1" thickBot="1" x14ac:dyDescent="0.3">
      <c r="B10" s="103"/>
      <c r="C10" s="109"/>
      <c r="D10" s="116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2"/>
      <c r="T10" s="170" t="str">
        <f>_xlfn.XLOOKUP(AB10,squad_roles!$B$2:$B$89,squad!$A$2:$A$89)</f>
        <v>Alexandre Jammes</v>
      </c>
      <c r="U10" s="171"/>
      <c r="V10" s="171"/>
      <c r="W10" s="171"/>
      <c r="X10" s="171"/>
      <c r="Y10" s="171"/>
      <c r="Z10" s="171"/>
      <c r="AA10" s="171"/>
      <c r="AB10" s="199">
        <f>LARGE(squad_roles!$B$2:$B$89, variables!A6)</f>
        <v>9.0119047619047574</v>
      </c>
      <c r="AC10" s="200"/>
      <c r="AD10" s="113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4"/>
      <c r="AU10" s="108"/>
    </row>
    <row r="11" spans="2:47" ht="18.75" customHeight="1" thickBot="1" x14ac:dyDescent="0.3">
      <c r="B11" s="103"/>
      <c r="C11" s="119"/>
      <c r="D11" s="120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3"/>
      <c r="AT11" s="114"/>
      <c r="AU11" s="108"/>
    </row>
    <row r="12" spans="2:47" ht="18.75" customHeight="1" x14ac:dyDescent="0.25">
      <c r="B12" s="103"/>
      <c r="C12" s="119"/>
      <c r="D12" s="120"/>
      <c r="E12" s="150" t="s">
        <v>34</v>
      </c>
      <c r="F12" s="151"/>
      <c r="G12" s="151"/>
      <c r="H12" s="151"/>
      <c r="I12" s="151"/>
      <c r="J12" s="151"/>
      <c r="K12" s="151"/>
      <c r="L12" s="151"/>
      <c r="M12" s="151"/>
      <c r="N12" s="152"/>
      <c r="O12" s="150" t="s">
        <v>35</v>
      </c>
      <c r="P12" s="151"/>
      <c r="Q12" s="151"/>
      <c r="R12" s="151"/>
      <c r="S12" s="151"/>
      <c r="T12" s="151"/>
      <c r="U12" s="151"/>
      <c r="V12" s="151"/>
      <c r="W12" s="151"/>
      <c r="X12" s="152"/>
      <c r="Y12" s="150" t="s">
        <v>36</v>
      </c>
      <c r="Z12" s="151"/>
      <c r="AA12" s="151"/>
      <c r="AB12" s="151"/>
      <c r="AC12" s="151"/>
      <c r="AD12" s="151"/>
      <c r="AE12" s="151"/>
      <c r="AF12" s="151"/>
      <c r="AG12" s="151"/>
      <c r="AH12" s="152"/>
      <c r="AI12" s="150" t="s">
        <v>37</v>
      </c>
      <c r="AJ12" s="151"/>
      <c r="AK12" s="151"/>
      <c r="AL12" s="151"/>
      <c r="AM12" s="151"/>
      <c r="AN12" s="151"/>
      <c r="AO12" s="151"/>
      <c r="AP12" s="151"/>
      <c r="AQ12" s="151"/>
      <c r="AR12" s="152"/>
      <c r="AS12" s="121"/>
      <c r="AT12" s="114"/>
      <c r="AU12" s="108"/>
    </row>
    <row r="13" spans="2:47" ht="18.75" customHeight="1" x14ac:dyDescent="0.25">
      <c r="B13" s="103"/>
      <c r="C13" s="119"/>
      <c r="D13" s="120"/>
      <c r="E13" s="268" t="str">
        <f>_xlfn.XLOOKUP(M13,squad_roles!$C$2:$C$89,squad!$A$2:$A$89)</f>
        <v>Dennis Appiah</v>
      </c>
      <c r="F13" s="269"/>
      <c r="G13" s="269"/>
      <c r="H13" s="269"/>
      <c r="I13" s="269"/>
      <c r="J13" s="269"/>
      <c r="K13" s="269"/>
      <c r="L13" s="269"/>
      <c r="M13" s="264">
        <f>LARGE(squad_roles!$C$2:$C$89, variables!A2)</f>
        <v>12.035714285714281</v>
      </c>
      <c r="N13" s="265"/>
      <c r="O13" s="268" t="str">
        <f>_xlfn.XLOOKUP(W13,squad_roles!$D$2:$D$89,squad!$A$2:$A$89)</f>
        <v>Anthony Briançon</v>
      </c>
      <c r="P13" s="269"/>
      <c r="Q13" s="269"/>
      <c r="R13" s="269"/>
      <c r="S13" s="269"/>
      <c r="T13" s="269"/>
      <c r="U13" s="269"/>
      <c r="V13" s="269"/>
      <c r="W13" s="264">
        <f>LARGE(squad_roles!$D$2:$D$89, variables!A2)</f>
        <v>12.618421052631575</v>
      </c>
      <c r="X13" s="265"/>
      <c r="Y13" s="268" t="str">
        <f>_xlfn.XLOOKUP(AG13,squad_roles!$D$2:$D$89,squad!$A$2:$A$89)</f>
        <v>Anthony Briançon</v>
      </c>
      <c r="Z13" s="269"/>
      <c r="AA13" s="269"/>
      <c r="AB13" s="269"/>
      <c r="AC13" s="269"/>
      <c r="AD13" s="269"/>
      <c r="AE13" s="269"/>
      <c r="AF13" s="269"/>
      <c r="AG13" s="264">
        <f>LARGE(squad_roles!$D$2:$D$89, variables!A2)</f>
        <v>12.618421052631575</v>
      </c>
      <c r="AH13" s="265"/>
      <c r="AI13" s="268" t="str">
        <f>_xlfn.XLOOKUP(AQ13,squad_roles!$E$2:$E$89,squad!$A$2:$A$89)</f>
        <v>Darlin Yongwa</v>
      </c>
      <c r="AJ13" s="269"/>
      <c r="AK13" s="269"/>
      <c r="AL13" s="269"/>
      <c r="AM13" s="269"/>
      <c r="AN13" s="269"/>
      <c r="AO13" s="269"/>
      <c r="AP13" s="269"/>
      <c r="AQ13" s="264">
        <f>LARGE(squad_roles!$E$2:$E$89, variables!A2)</f>
        <v>12.023809523809522</v>
      </c>
      <c r="AR13" s="265"/>
      <c r="AS13" s="122"/>
      <c r="AT13" s="114"/>
      <c r="AU13" s="108"/>
    </row>
    <row r="14" spans="2:47" ht="18.75" customHeight="1" x14ac:dyDescent="0.25">
      <c r="B14" s="103"/>
      <c r="C14" s="119"/>
      <c r="D14" s="120"/>
      <c r="E14" s="270" t="str">
        <f>_xlfn.XLOOKUP(M14,squad_roles!$C$2:$C$89,squad!$A$2:$A$89)</f>
        <v>Bryan Nokoue</v>
      </c>
      <c r="F14" s="271"/>
      <c r="G14" s="271"/>
      <c r="H14" s="271"/>
      <c r="I14" s="271"/>
      <c r="J14" s="271"/>
      <c r="K14" s="271"/>
      <c r="L14" s="271"/>
      <c r="M14" s="266">
        <f>LARGE(squad_roles!$C$2:$C$89, variables!A3)</f>
        <v>10.547619047619046</v>
      </c>
      <c r="N14" s="267"/>
      <c r="O14" s="270" t="str">
        <f>_xlfn.XLOOKUP(W14,squad_roles!$D$2:$D$89,squad!$A$2:$A$89)</f>
        <v>Dylan Batubinsika</v>
      </c>
      <c r="P14" s="271"/>
      <c r="Q14" s="271"/>
      <c r="R14" s="271"/>
      <c r="S14" s="271"/>
      <c r="T14" s="271"/>
      <c r="U14" s="271"/>
      <c r="V14" s="271"/>
      <c r="W14" s="266">
        <f>LARGE(squad_roles!$D$2:$D$89, variables!A3)</f>
        <v>12.315789473684209</v>
      </c>
      <c r="X14" s="267"/>
      <c r="Y14" s="270" t="str">
        <f>_xlfn.XLOOKUP(AG14,squad_roles!$D$2:$D$89,squad!$A$2:$A$89)</f>
        <v>Dylan Batubinsika</v>
      </c>
      <c r="Z14" s="271"/>
      <c r="AA14" s="271"/>
      <c r="AB14" s="271"/>
      <c r="AC14" s="271"/>
      <c r="AD14" s="271"/>
      <c r="AE14" s="271"/>
      <c r="AF14" s="271"/>
      <c r="AG14" s="266">
        <f>LARGE(squad_roles!$D$2:$D$89, variables!A3)</f>
        <v>12.315789473684209</v>
      </c>
      <c r="AH14" s="267"/>
      <c r="AI14" s="270" t="str">
        <f>_xlfn.XLOOKUP(AQ14,squad_roles!$E$2:$E$89,squad!$A$2:$A$89)</f>
        <v>Léo Pétrot</v>
      </c>
      <c r="AJ14" s="271"/>
      <c r="AK14" s="271"/>
      <c r="AL14" s="271"/>
      <c r="AM14" s="271"/>
      <c r="AN14" s="271"/>
      <c r="AO14" s="271"/>
      <c r="AP14" s="271"/>
      <c r="AQ14" s="266">
        <f>LARGE(squad_roles!$E$2:$E$89, variables!A3)</f>
        <v>11.452380952380949</v>
      </c>
      <c r="AR14" s="267"/>
      <c r="AS14" s="123"/>
      <c r="AT14" s="114"/>
      <c r="AU14" s="108"/>
    </row>
    <row r="15" spans="2:47" ht="18.75" customHeight="1" x14ac:dyDescent="0.25">
      <c r="B15" s="103"/>
      <c r="C15" s="119"/>
      <c r="D15" s="120"/>
      <c r="E15" s="260" t="str">
        <f>_xlfn.XLOOKUP(M15,squad_roles!$C$2:$C$89,squad!$A$2:$A$89)</f>
        <v>Angel Gros-Raynaud</v>
      </c>
      <c r="F15" s="261"/>
      <c r="G15" s="261"/>
      <c r="H15" s="261"/>
      <c r="I15" s="261"/>
      <c r="J15" s="261"/>
      <c r="K15" s="261"/>
      <c r="L15" s="261"/>
      <c r="M15" s="262">
        <f>LARGE(squad_roles!$C$2:$C$89, variables!A4)</f>
        <v>9.7857142857142829</v>
      </c>
      <c r="N15" s="263"/>
      <c r="O15" s="260" t="str">
        <f>_xlfn.XLOOKUP(W15,squad_roles!$D$2:$D$89,squad!$A$2:$A$89)</f>
        <v>Léo Pétrot</v>
      </c>
      <c r="P15" s="261"/>
      <c r="Q15" s="261"/>
      <c r="R15" s="261"/>
      <c r="S15" s="261"/>
      <c r="T15" s="261"/>
      <c r="U15" s="261"/>
      <c r="V15" s="261"/>
      <c r="W15" s="262">
        <f>LARGE(squad_roles!$D$2:$D$89, variables!A4)</f>
        <v>11.907894736842103</v>
      </c>
      <c r="X15" s="263"/>
      <c r="Y15" s="260" t="str">
        <f>_xlfn.XLOOKUP(AG15,squad_roles!$D$2:$D$89,squad!$A$2:$A$89)</f>
        <v>Léo Pétrot</v>
      </c>
      <c r="Z15" s="261"/>
      <c r="AA15" s="261"/>
      <c r="AB15" s="261"/>
      <c r="AC15" s="261"/>
      <c r="AD15" s="261"/>
      <c r="AE15" s="261"/>
      <c r="AF15" s="261"/>
      <c r="AG15" s="262">
        <f>LARGE(squad_roles!$D$2:$D$89, variables!A4)</f>
        <v>11.907894736842103</v>
      </c>
      <c r="AH15" s="263"/>
      <c r="AI15" s="260" t="str">
        <f>_xlfn.XLOOKUP(AQ15,squad_roles!$E$2:$E$89,squad!$A$2:$A$89)</f>
        <v>Mahmoud Bentayg</v>
      </c>
      <c r="AJ15" s="261"/>
      <c r="AK15" s="261"/>
      <c r="AL15" s="261"/>
      <c r="AM15" s="261"/>
      <c r="AN15" s="261"/>
      <c r="AO15" s="261"/>
      <c r="AP15" s="261"/>
      <c r="AQ15" s="262">
        <f>LARGE(squad_roles!$E$2:$E$89, variables!A4)</f>
        <v>10.595238095238093</v>
      </c>
      <c r="AR15" s="263"/>
      <c r="AS15" s="123"/>
      <c r="AT15" s="114"/>
      <c r="AU15" s="108"/>
    </row>
    <row r="16" spans="2:47" ht="18.75" customHeight="1" x14ac:dyDescent="0.25">
      <c r="B16" s="103"/>
      <c r="C16" s="119"/>
      <c r="D16" s="120"/>
      <c r="E16" s="260" t="str">
        <f>_xlfn.XLOOKUP(M16,squad_roles!$C$2:$C$89,squad!$A$2:$A$89)</f>
        <v>Samy Achour</v>
      </c>
      <c r="F16" s="261"/>
      <c r="G16" s="261"/>
      <c r="H16" s="261"/>
      <c r="I16" s="261"/>
      <c r="J16" s="261"/>
      <c r="K16" s="261"/>
      <c r="L16" s="261"/>
      <c r="M16" s="262">
        <f>LARGE(squad_roles!$C$2:$C$89, variables!A5)</f>
        <v>0</v>
      </c>
      <c r="N16" s="263"/>
      <c r="O16" s="260" t="str">
        <f>_xlfn.XLOOKUP(W16,squad_roles!$D$2:$D$89,squad!$A$2:$A$89)</f>
        <v>Mickaël Nadé</v>
      </c>
      <c r="P16" s="261"/>
      <c r="Q16" s="261"/>
      <c r="R16" s="261"/>
      <c r="S16" s="261"/>
      <c r="T16" s="261"/>
      <c r="U16" s="261"/>
      <c r="V16" s="261"/>
      <c r="W16" s="262">
        <f>LARGE(squad_roles!$D$2:$D$89, variables!A5)</f>
        <v>11.763157894736839</v>
      </c>
      <c r="X16" s="263"/>
      <c r="Y16" s="260" t="str">
        <f>_xlfn.XLOOKUP(AG16,squad_roles!$D$2:$D$89,squad!$A$2:$A$89)</f>
        <v>Mickaël Nadé</v>
      </c>
      <c r="Z16" s="261"/>
      <c r="AA16" s="261"/>
      <c r="AB16" s="261"/>
      <c r="AC16" s="261"/>
      <c r="AD16" s="261"/>
      <c r="AE16" s="261"/>
      <c r="AF16" s="261"/>
      <c r="AG16" s="262">
        <f>LARGE(squad_roles!$D$2:$D$89, variables!A5)</f>
        <v>11.763157894736839</v>
      </c>
      <c r="AH16" s="263"/>
      <c r="AI16" s="260" t="str">
        <f>_xlfn.XLOOKUP(AQ16,squad_roles!$E$2:$E$89,squad!$A$2:$A$89)</f>
        <v>Rayan Boukabida</v>
      </c>
      <c r="AJ16" s="261"/>
      <c r="AK16" s="261"/>
      <c r="AL16" s="261"/>
      <c r="AM16" s="261"/>
      <c r="AN16" s="261"/>
      <c r="AO16" s="261"/>
      <c r="AP16" s="261"/>
      <c r="AQ16" s="262">
        <f>LARGE(squad_roles!$E$2:$E$89, variables!A5)</f>
        <v>9.7023809523809508</v>
      </c>
      <c r="AR16" s="263"/>
      <c r="AS16" s="123"/>
      <c r="AT16" s="114"/>
      <c r="AU16" s="108"/>
    </row>
    <row r="17" spans="2:47" ht="18.75" customHeight="1" thickBot="1" x14ac:dyDescent="0.3">
      <c r="B17" s="103"/>
      <c r="C17" s="119"/>
      <c r="D17" s="120"/>
      <c r="E17" s="170" t="str">
        <f>_xlfn.XLOOKUP(M17,squad_roles!$C$2:$C$89,squad!$A$2:$A$89)</f>
        <v>Samy Achour</v>
      </c>
      <c r="F17" s="171"/>
      <c r="G17" s="171"/>
      <c r="H17" s="171"/>
      <c r="I17" s="171"/>
      <c r="J17" s="171"/>
      <c r="K17" s="171"/>
      <c r="L17" s="171"/>
      <c r="M17" s="199">
        <f>LARGE(squad_roles!$C$2:$C$89, variables!A6)</f>
        <v>0</v>
      </c>
      <c r="N17" s="200"/>
      <c r="O17" s="170" t="str">
        <f>_xlfn.XLOOKUP(W17,squad_roles!$D$2:$D$89,squad!$A$2:$A$89)</f>
        <v>Terry Elana</v>
      </c>
      <c r="P17" s="171"/>
      <c r="Q17" s="171"/>
      <c r="R17" s="171"/>
      <c r="S17" s="171"/>
      <c r="T17" s="171"/>
      <c r="U17" s="171"/>
      <c r="V17" s="171"/>
      <c r="W17" s="199">
        <f>LARGE(squad_roles!$D$2:$D$89, variables!A6)</f>
        <v>9.6842105263157894</v>
      </c>
      <c r="X17" s="200"/>
      <c r="Y17" s="170" t="str">
        <f>_xlfn.XLOOKUP(AG17,squad_roles!$D$2:$D$89,squad!$A$2:$A$89)</f>
        <v>Terry Elana</v>
      </c>
      <c r="Z17" s="171"/>
      <c r="AA17" s="171"/>
      <c r="AB17" s="171"/>
      <c r="AC17" s="171"/>
      <c r="AD17" s="171"/>
      <c r="AE17" s="171"/>
      <c r="AF17" s="171"/>
      <c r="AG17" s="199">
        <f>LARGE(squad_roles!$D$2:$D$89, variables!A6)</f>
        <v>9.6842105263157894</v>
      </c>
      <c r="AH17" s="200"/>
      <c r="AI17" s="170" t="str">
        <f>_xlfn.XLOOKUP(AQ17,squad_roles!$E$2:$E$89,squad!$A$2:$A$89)</f>
        <v>David Julien</v>
      </c>
      <c r="AJ17" s="171"/>
      <c r="AK17" s="171"/>
      <c r="AL17" s="171"/>
      <c r="AM17" s="171"/>
      <c r="AN17" s="171"/>
      <c r="AO17" s="171"/>
      <c r="AP17" s="171"/>
      <c r="AQ17" s="199">
        <f>LARGE(squad_roles!$E$2:$E$89, variables!A6)</f>
        <v>9.4642857142857117</v>
      </c>
      <c r="AR17" s="200"/>
      <c r="AS17" s="123"/>
      <c r="AT17" s="114"/>
      <c r="AU17" s="108"/>
    </row>
    <row r="18" spans="2:47" ht="18.75" customHeight="1" thickBot="1" x14ac:dyDescent="0.3">
      <c r="B18" s="103"/>
      <c r="C18" s="119"/>
      <c r="D18" s="124"/>
      <c r="E18" s="125"/>
      <c r="F18" s="125"/>
      <c r="G18" s="125"/>
      <c r="H18" s="125"/>
      <c r="I18" s="125"/>
      <c r="J18" s="125"/>
      <c r="K18" s="125"/>
      <c r="L18" s="125"/>
      <c r="M18" s="125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25"/>
      <c r="AK18" s="125"/>
      <c r="AL18" s="125"/>
      <c r="AM18" s="125"/>
      <c r="AN18" s="125"/>
      <c r="AO18" s="125"/>
      <c r="AP18" s="125"/>
      <c r="AQ18" s="125"/>
      <c r="AR18" s="125"/>
      <c r="AS18" s="126"/>
      <c r="AT18" s="114"/>
      <c r="AU18" s="108"/>
    </row>
    <row r="19" spans="2:47" ht="18.75" customHeight="1" x14ac:dyDescent="0.25">
      <c r="B19" s="103"/>
      <c r="C19" s="109"/>
      <c r="D19" s="115"/>
      <c r="E19" s="110"/>
      <c r="F19" s="110"/>
      <c r="G19" s="110"/>
      <c r="H19" s="110"/>
      <c r="I19" s="110"/>
      <c r="J19" s="110"/>
      <c r="K19" s="110"/>
      <c r="L19" s="110"/>
      <c r="M19" s="127"/>
      <c r="N19" s="112"/>
      <c r="O19" s="189" t="s">
        <v>41</v>
      </c>
      <c r="P19" s="190"/>
      <c r="Q19" s="190"/>
      <c r="R19" s="190"/>
      <c r="S19" s="190"/>
      <c r="T19" s="190"/>
      <c r="U19" s="190"/>
      <c r="V19" s="190"/>
      <c r="W19" s="190"/>
      <c r="X19" s="191"/>
      <c r="Y19" s="189" t="s">
        <v>42</v>
      </c>
      <c r="Z19" s="190"/>
      <c r="AA19" s="190"/>
      <c r="AB19" s="190"/>
      <c r="AC19" s="190"/>
      <c r="AD19" s="190"/>
      <c r="AE19" s="190"/>
      <c r="AF19" s="190"/>
      <c r="AG19" s="190"/>
      <c r="AH19" s="191"/>
      <c r="AI19" s="113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4"/>
      <c r="AU19" s="108"/>
    </row>
    <row r="20" spans="2:47" ht="18.75" customHeight="1" x14ac:dyDescent="0.25">
      <c r="B20" s="103"/>
      <c r="C20" s="109"/>
      <c r="D20" s="115"/>
      <c r="E20" s="110"/>
      <c r="F20" s="110"/>
      <c r="G20" s="110"/>
      <c r="H20" s="110"/>
      <c r="I20" s="110"/>
      <c r="J20" s="110"/>
      <c r="K20" s="110"/>
      <c r="L20" s="110"/>
      <c r="M20" s="111"/>
      <c r="N20" s="112"/>
      <c r="O20" s="268" t="str">
        <f>_xlfn.XLOOKUP(W20,squad_roles!$F$2:$F$89,squad!$A$2:$A$89)</f>
        <v>Florian Tardieu</v>
      </c>
      <c r="P20" s="269"/>
      <c r="Q20" s="269"/>
      <c r="R20" s="269"/>
      <c r="S20" s="269"/>
      <c r="T20" s="269"/>
      <c r="U20" s="269"/>
      <c r="V20" s="269"/>
      <c r="W20" s="264">
        <f>LARGE(squad_roles!$F$2:$F$89, variables!A2)</f>
        <v>13.393442622950817</v>
      </c>
      <c r="X20" s="265"/>
      <c r="Y20" s="268" t="str">
        <f>_xlfn.XLOOKUP(AG20,squad_roles!$F$2:$F$89,squad!$A$2:$A$89)</f>
        <v>Florian Tardieu</v>
      </c>
      <c r="Z20" s="269"/>
      <c r="AA20" s="269"/>
      <c r="AB20" s="269"/>
      <c r="AC20" s="269"/>
      <c r="AD20" s="269"/>
      <c r="AE20" s="269"/>
      <c r="AF20" s="269"/>
      <c r="AG20" s="264">
        <f>LARGE(squad_roles!$F$2:$F$89, variables!A2)</f>
        <v>13.393442622950817</v>
      </c>
      <c r="AH20" s="265"/>
      <c r="AI20" s="113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4"/>
      <c r="AU20" s="108"/>
    </row>
    <row r="21" spans="2:47" ht="18.75" customHeight="1" x14ac:dyDescent="0.25">
      <c r="B21" s="103"/>
      <c r="C21" s="109"/>
      <c r="D21" s="115"/>
      <c r="E21" s="110"/>
      <c r="F21" s="110"/>
      <c r="G21" s="110"/>
      <c r="H21" s="110"/>
      <c r="I21" s="110"/>
      <c r="J21" s="110"/>
      <c r="K21" s="110"/>
      <c r="L21" s="110"/>
      <c r="M21" s="111"/>
      <c r="N21" s="112"/>
      <c r="O21" s="270" t="str">
        <f>_xlfn.XLOOKUP(W21,squad_roles!$F$2:$F$89,squad!$A$2:$A$89)</f>
        <v>Thomas Monconduit</v>
      </c>
      <c r="P21" s="271"/>
      <c r="Q21" s="271"/>
      <c r="R21" s="271"/>
      <c r="S21" s="271"/>
      <c r="T21" s="271"/>
      <c r="U21" s="271"/>
      <c r="V21" s="271"/>
      <c r="W21" s="266">
        <f>LARGE(squad_roles!$F$2:$F$89, variables!A3)</f>
        <v>12.852459016393437</v>
      </c>
      <c r="X21" s="267"/>
      <c r="Y21" s="270" t="str">
        <f>_xlfn.XLOOKUP(AG21,squad_roles!$F$2:$F$89,squad!$A$2:$A$89)</f>
        <v>Thomas Monconduit</v>
      </c>
      <c r="Z21" s="271"/>
      <c r="AA21" s="271"/>
      <c r="AB21" s="271"/>
      <c r="AC21" s="271"/>
      <c r="AD21" s="271"/>
      <c r="AE21" s="271"/>
      <c r="AF21" s="271"/>
      <c r="AG21" s="266">
        <f>LARGE(squad_roles!$F$2:$F$89, variables!A3)</f>
        <v>12.852459016393437</v>
      </c>
      <c r="AH21" s="267"/>
      <c r="AI21" s="113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4"/>
      <c r="AU21" s="108"/>
    </row>
    <row r="22" spans="2:47" ht="18.75" customHeight="1" x14ac:dyDescent="0.25">
      <c r="B22" s="103"/>
      <c r="C22" s="109"/>
      <c r="D22" s="115"/>
      <c r="E22" s="110"/>
      <c r="F22" s="110"/>
      <c r="G22" s="110"/>
      <c r="H22" s="110"/>
      <c r="I22" s="110"/>
      <c r="J22" s="110"/>
      <c r="K22" s="110"/>
      <c r="L22" s="110"/>
      <c r="M22" s="111"/>
      <c r="N22" s="112"/>
      <c r="O22" s="260" t="str">
        <f>_xlfn.XLOOKUP(W22,squad_roles!$F$2:$F$89,squad!$A$2:$A$89)</f>
        <v>Anthony Briançon</v>
      </c>
      <c r="P22" s="261"/>
      <c r="Q22" s="261"/>
      <c r="R22" s="261"/>
      <c r="S22" s="261"/>
      <c r="T22" s="261"/>
      <c r="U22" s="261"/>
      <c r="V22" s="261"/>
      <c r="W22" s="262">
        <f>LARGE(squad_roles!$F$2:$F$89, variables!A4)</f>
        <v>12.639344262295078</v>
      </c>
      <c r="X22" s="263"/>
      <c r="Y22" s="260" t="str">
        <f>_xlfn.XLOOKUP(AG22,squad_roles!$F$2:$F$89,squad!$A$2:$A$89)</f>
        <v>Anthony Briançon</v>
      </c>
      <c r="Z22" s="261"/>
      <c r="AA22" s="261"/>
      <c r="AB22" s="261"/>
      <c r="AC22" s="261"/>
      <c r="AD22" s="261"/>
      <c r="AE22" s="261"/>
      <c r="AF22" s="261"/>
      <c r="AG22" s="262">
        <f>LARGE(squad_roles!$F$2:$F$89, variables!A4)</f>
        <v>12.639344262295078</v>
      </c>
      <c r="AH22" s="263"/>
      <c r="AI22" s="113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4"/>
      <c r="AU22" s="108"/>
    </row>
    <row r="23" spans="2:47" ht="18.75" customHeight="1" x14ac:dyDescent="0.25">
      <c r="B23" s="103"/>
      <c r="C23" s="109"/>
      <c r="D23" s="115"/>
      <c r="E23" s="110"/>
      <c r="F23" s="110"/>
      <c r="G23" s="110"/>
      <c r="H23" s="110"/>
      <c r="I23" s="110"/>
      <c r="J23" s="110"/>
      <c r="K23" s="110"/>
      <c r="L23" s="110"/>
      <c r="M23" s="111"/>
      <c r="N23" s="112"/>
      <c r="O23" s="260" t="str">
        <f>_xlfn.XLOOKUP(W23,squad_roles!$F$2:$F$89,squad!$A$2:$A$89)</f>
        <v>Lamine Fomba</v>
      </c>
      <c r="P23" s="261"/>
      <c r="Q23" s="261"/>
      <c r="R23" s="261"/>
      <c r="S23" s="261"/>
      <c r="T23" s="261"/>
      <c r="U23" s="261"/>
      <c r="V23" s="261"/>
      <c r="W23" s="262">
        <f>LARGE(squad_roles!$F$2:$F$89, variables!A5)</f>
        <v>11.885245901639342</v>
      </c>
      <c r="X23" s="263"/>
      <c r="Y23" s="260" t="str">
        <f>_xlfn.XLOOKUP(AG23,squad_roles!$F$2:$F$89,squad!$A$2:$A$89)</f>
        <v>Lamine Fomba</v>
      </c>
      <c r="Z23" s="261"/>
      <c r="AA23" s="261"/>
      <c r="AB23" s="261"/>
      <c r="AC23" s="261"/>
      <c r="AD23" s="261"/>
      <c r="AE23" s="261"/>
      <c r="AF23" s="261"/>
      <c r="AG23" s="262">
        <f>LARGE(squad_roles!$F$2:$F$89, variables!A5)</f>
        <v>11.885245901639342</v>
      </c>
      <c r="AH23" s="263"/>
      <c r="AI23" s="113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4"/>
      <c r="AU23" s="108"/>
    </row>
    <row r="24" spans="2:47" ht="18.75" customHeight="1" thickBot="1" x14ac:dyDescent="0.3">
      <c r="B24" s="103"/>
      <c r="C24" s="109"/>
      <c r="D24" s="110"/>
      <c r="E24" s="110"/>
      <c r="F24" s="110"/>
      <c r="G24" s="110"/>
      <c r="H24" s="110"/>
      <c r="I24" s="117"/>
      <c r="J24" s="117"/>
      <c r="K24" s="117"/>
      <c r="L24" s="117"/>
      <c r="M24" s="118"/>
      <c r="N24" s="112"/>
      <c r="O24" s="170" t="str">
        <f>_xlfn.XLOOKUP(W24,squad_roles!$F$2:$F$89,squad!$A$2:$A$89)</f>
        <v>Aïmen Moueffek</v>
      </c>
      <c r="P24" s="171"/>
      <c r="Q24" s="171"/>
      <c r="R24" s="171"/>
      <c r="S24" s="171"/>
      <c r="T24" s="171"/>
      <c r="U24" s="171"/>
      <c r="V24" s="171"/>
      <c r="W24" s="199">
        <f>LARGE(squad_roles!$F$2:$F$89, variables!A6)</f>
        <v>11.852459016393439</v>
      </c>
      <c r="X24" s="200"/>
      <c r="Y24" s="170" t="str">
        <f>_xlfn.XLOOKUP(AG24,squad_roles!$F$2:$F$89,squad!$A$2:$A$89)</f>
        <v>Aïmen Moueffek</v>
      </c>
      <c r="Z24" s="171"/>
      <c r="AA24" s="171"/>
      <c r="AB24" s="171"/>
      <c r="AC24" s="171"/>
      <c r="AD24" s="171"/>
      <c r="AE24" s="171"/>
      <c r="AF24" s="171"/>
      <c r="AG24" s="199">
        <f>LARGE(squad_roles!$F$2:$F$89, variables!A6)</f>
        <v>11.852459016393439</v>
      </c>
      <c r="AH24" s="200"/>
      <c r="AI24" s="113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4"/>
      <c r="AU24" s="108"/>
    </row>
    <row r="25" spans="2:47" ht="18.75" customHeight="1" thickBot="1" x14ac:dyDescent="0.3">
      <c r="B25" s="103"/>
      <c r="C25" s="109"/>
      <c r="D25" s="115"/>
      <c r="E25" s="110"/>
      <c r="F25" s="110"/>
      <c r="G25" s="110"/>
      <c r="H25" s="111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3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4"/>
      <c r="AU25" s="108"/>
    </row>
    <row r="26" spans="2:47" ht="18.75" customHeight="1" x14ac:dyDescent="0.25">
      <c r="B26" s="103"/>
      <c r="C26" s="109"/>
      <c r="D26" s="115"/>
      <c r="E26" s="110"/>
      <c r="F26" s="110"/>
      <c r="G26" s="110"/>
      <c r="H26" s="111"/>
      <c r="I26" s="112"/>
      <c r="J26" s="186" t="s">
        <v>38</v>
      </c>
      <c r="K26" s="187"/>
      <c r="L26" s="187"/>
      <c r="M26" s="187"/>
      <c r="N26" s="187"/>
      <c r="O26" s="187"/>
      <c r="P26" s="187"/>
      <c r="Q26" s="187"/>
      <c r="R26" s="187"/>
      <c r="S26" s="188"/>
      <c r="T26" s="112"/>
      <c r="U26" s="128"/>
      <c r="V26" s="129"/>
      <c r="W26" s="127"/>
      <c r="X26" s="112"/>
      <c r="Y26" s="186" t="s">
        <v>40</v>
      </c>
      <c r="Z26" s="187"/>
      <c r="AA26" s="187"/>
      <c r="AB26" s="187"/>
      <c r="AC26" s="187"/>
      <c r="AD26" s="187"/>
      <c r="AE26" s="187"/>
      <c r="AF26" s="187"/>
      <c r="AG26" s="187"/>
      <c r="AH26" s="188"/>
      <c r="AI26" s="113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4"/>
      <c r="AU26" s="108"/>
    </row>
    <row r="27" spans="2:47" ht="18.75" customHeight="1" x14ac:dyDescent="0.25">
      <c r="B27" s="103"/>
      <c r="C27" s="109"/>
      <c r="D27" s="115"/>
      <c r="E27" s="110"/>
      <c r="F27" s="110"/>
      <c r="G27" s="110"/>
      <c r="H27" s="111"/>
      <c r="I27" s="112"/>
      <c r="J27" s="268" t="str">
        <f>_xlfn.XLOOKUP(R27,squad_roles!$G$2:$G$89,squad!$A$2:$A$89)</f>
        <v>Ilyes Hamache</v>
      </c>
      <c r="K27" s="269"/>
      <c r="L27" s="269"/>
      <c r="M27" s="269"/>
      <c r="N27" s="269"/>
      <c r="O27" s="269"/>
      <c r="P27" s="269"/>
      <c r="Q27" s="269"/>
      <c r="R27" s="264">
        <f>LARGE(squad_roles!$G$2:$G$89, variables!A2)</f>
        <v>13.013888888888889</v>
      </c>
      <c r="S27" s="265"/>
      <c r="T27" s="112"/>
      <c r="U27" s="130"/>
      <c r="V27" s="110"/>
      <c r="W27" s="111"/>
      <c r="X27" s="112"/>
      <c r="Y27" s="268" t="str">
        <f>_xlfn.XLOOKUP(AG27,squad_roles!$H$2:$H$89,squad!$A$2:$A$89)</f>
        <v>Mathieu Cafaro</v>
      </c>
      <c r="Z27" s="269"/>
      <c r="AA27" s="269"/>
      <c r="AB27" s="269"/>
      <c r="AC27" s="269"/>
      <c r="AD27" s="269"/>
      <c r="AE27" s="269"/>
      <c r="AF27" s="269"/>
      <c r="AG27" s="264">
        <f>LARGE(squad_roles!$H$2:$H$89, variables!A2)</f>
        <v>12.639344262295079</v>
      </c>
      <c r="AH27" s="265"/>
      <c r="AI27" s="113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4"/>
      <c r="AU27" s="108"/>
    </row>
    <row r="28" spans="2:47" ht="18.75" customHeight="1" x14ac:dyDescent="0.25">
      <c r="B28" s="103"/>
      <c r="C28" s="109"/>
      <c r="D28" s="115"/>
      <c r="E28" s="110"/>
      <c r="F28" s="110"/>
      <c r="G28" s="110"/>
      <c r="H28" s="111"/>
      <c r="I28" s="112"/>
      <c r="J28" s="270" t="str">
        <f>_xlfn.XLOOKUP(R28,squad_roles!$G$2:$G$89,squad!$A$2:$A$89)</f>
        <v>Salaheddine Regragui</v>
      </c>
      <c r="K28" s="271"/>
      <c r="L28" s="271"/>
      <c r="M28" s="271"/>
      <c r="N28" s="271"/>
      <c r="O28" s="271"/>
      <c r="P28" s="271"/>
      <c r="Q28" s="271"/>
      <c r="R28" s="266">
        <f>LARGE(squad_roles!$G$2:$G$89, variables!A3)</f>
        <v>11.25</v>
      </c>
      <c r="S28" s="267"/>
      <c r="T28" s="112"/>
      <c r="U28" s="130"/>
      <c r="V28" s="110"/>
      <c r="W28" s="111"/>
      <c r="X28" s="112"/>
      <c r="Y28" s="270" t="str">
        <f>_xlfn.XLOOKUP(AG28,squad_roles!$H$2:$H$89,squad!$A$2:$A$89)</f>
        <v>Victor Lobry</v>
      </c>
      <c r="Z28" s="271"/>
      <c r="AA28" s="271"/>
      <c r="AB28" s="271"/>
      <c r="AC28" s="271"/>
      <c r="AD28" s="271"/>
      <c r="AE28" s="271"/>
      <c r="AF28" s="271"/>
      <c r="AG28" s="266">
        <f>LARGE(squad_roles!$H$2:$H$89, variables!A3)</f>
        <v>12.229508196721312</v>
      </c>
      <c r="AH28" s="267"/>
      <c r="AI28" s="113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4"/>
      <c r="AU28" s="108"/>
    </row>
    <row r="29" spans="2:47" ht="18.75" customHeight="1" x14ac:dyDescent="0.25">
      <c r="B29" s="103"/>
      <c r="C29" s="109"/>
      <c r="D29" s="115"/>
      <c r="E29" s="110"/>
      <c r="F29" s="110"/>
      <c r="G29" s="110"/>
      <c r="H29" s="111"/>
      <c r="I29" s="112"/>
      <c r="J29" s="260" t="str">
        <f>_xlfn.XLOOKUP(R29,squad_roles!$G$2:$G$89,squad!$A$2:$A$89)</f>
        <v>Ayman Aiki</v>
      </c>
      <c r="K29" s="261"/>
      <c r="L29" s="261"/>
      <c r="M29" s="261"/>
      <c r="N29" s="261"/>
      <c r="O29" s="261"/>
      <c r="P29" s="261"/>
      <c r="Q29" s="261"/>
      <c r="R29" s="262">
        <f>LARGE(squad_roles!$G$2:$G$89, variables!A4)</f>
        <v>10.638888888888886</v>
      </c>
      <c r="S29" s="263"/>
      <c r="T29" s="112"/>
      <c r="U29" s="130"/>
      <c r="V29" s="110"/>
      <c r="W29" s="111"/>
      <c r="X29" s="112"/>
      <c r="Y29" s="260" t="str">
        <f>_xlfn.XLOOKUP(AG29,squad_roles!$H$2:$H$89,squad!$A$2:$A$89)</f>
        <v>Benjamin Bouchouari</v>
      </c>
      <c r="Z29" s="261"/>
      <c r="AA29" s="261"/>
      <c r="AB29" s="261"/>
      <c r="AC29" s="261"/>
      <c r="AD29" s="261"/>
      <c r="AE29" s="261"/>
      <c r="AF29" s="261"/>
      <c r="AG29" s="262">
        <f>LARGE(squad_roles!$H$2:$H$89, variables!A4)</f>
        <v>12.147540983606557</v>
      </c>
      <c r="AH29" s="263"/>
      <c r="AI29" s="113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4"/>
      <c r="AU29" s="108"/>
    </row>
    <row r="30" spans="2:47" ht="18.75" customHeight="1" x14ac:dyDescent="0.25">
      <c r="B30" s="103"/>
      <c r="C30" s="109"/>
      <c r="D30" s="110"/>
      <c r="E30" s="110"/>
      <c r="F30" s="110"/>
      <c r="G30" s="110"/>
      <c r="H30" s="111"/>
      <c r="I30" s="112"/>
      <c r="J30" s="260" t="str">
        <f>_xlfn.XLOOKUP(R30,squad_roles!$G$2:$G$89,squad!$A$2:$A$89)</f>
        <v>Abderraouf Guechi</v>
      </c>
      <c r="K30" s="261"/>
      <c r="L30" s="261"/>
      <c r="M30" s="261"/>
      <c r="N30" s="261"/>
      <c r="O30" s="261"/>
      <c r="P30" s="261"/>
      <c r="Q30" s="261"/>
      <c r="R30" s="262">
        <f>LARGE(squad_roles!$G$2:$G$89, variables!A5)</f>
        <v>10.22222222222222</v>
      </c>
      <c r="S30" s="263"/>
      <c r="T30" s="112"/>
      <c r="U30" s="130"/>
      <c r="V30" s="110"/>
      <c r="W30" s="111"/>
      <c r="X30" s="112"/>
      <c r="Y30" s="260" t="str">
        <f>_xlfn.XLOOKUP(AG30,squad_roles!$H$2:$H$89,squad!$A$2:$A$89)</f>
        <v>Dylan Chambost</v>
      </c>
      <c r="Z30" s="261"/>
      <c r="AA30" s="261"/>
      <c r="AB30" s="261"/>
      <c r="AC30" s="261"/>
      <c r="AD30" s="261"/>
      <c r="AE30" s="261"/>
      <c r="AF30" s="261"/>
      <c r="AG30" s="262">
        <f>LARGE(squad_roles!$H$2:$H$89, variables!A5)</f>
        <v>12.098360655737704</v>
      </c>
      <c r="AH30" s="263"/>
      <c r="AI30" s="113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4"/>
      <c r="AU30" s="108"/>
    </row>
    <row r="31" spans="2:47" ht="18.75" customHeight="1" thickBot="1" x14ac:dyDescent="0.3">
      <c r="B31" s="103"/>
      <c r="C31" s="109"/>
      <c r="D31" s="115"/>
      <c r="E31" s="110"/>
      <c r="F31" s="110"/>
      <c r="G31" s="110"/>
      <c r="H31" s="111"/>
      <c r="I31" s="112"/>
      <c r="J31" s="170" t="str">
        <f>_xlfn.XLOOKUP(R31,squad_roles!$G$2:$G$89,squad!$A$2:$A$89)</f>
        <v>Frédéric Fayet</v>
      </c>
      <c r="K31" s="171"/>
      <c r="L31" s="171"/>
      <c r="M31" s="171"/>
      <c r="N31" s="171"/>
      <c r="O31" s="171"/>
      <c r="P31" s="171"/>
      <c r="Q31" s="171"/>
      <c r="R31" s="199">
        <f>LARGE(squad_roles!$G$2:$G$89, variables!A6)</f>
        <v>9.9305555555555536</v>
      </c>
      <c r="S31" s="200"/>
      <c r="T31" s="112"/>
      <c r="U31" s="131"/>
      <c r="V31" s="117"/>
      <c r="W31" s="118"/>
      <c r="X31" s="112"/>
      <c r="Y31" s="170" t="str">
        <f>_xlfn.XLOOKUP(AG31,squad_roles!$H$2:$H$89,squad!$A$2:$A$89)</f>
        <v>Gaëtan Charbonnier</v>
      </c>
      <c r="Z31" s="171"/>
      <c r="AA31" s="171"/>
      <c r="AB31" s="171"/>
      <c r="AC31" s="171"/>
      <c r="AD31" s="171"/>
      <c r="AE31" s="171"/>
      <c r="AF31" s="171"/>
      <c r="AG31" s="199">
        <f>LARGE(squad_roles!$H$2:$H$89, variables!A6)</f>
        <v>11.803278688524589</v>
      </c>
      <c r="AH31" s="200"/>
      <c r="AI31" s="113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4"/>
      <c r="AU31" s="108"/>
    </row>
    <row r="32" spans="2:47" ht="18.75" customHeight="1" thickBot="1" x14ac:dyDescent="0.3">
      <c r="B32" s="103"/>
      <c r="C32" s="109"/>
      <c r="D32" s="115"/>
      <c r="E32" s="110"/>
      <c r="F32" s="110"/>
      <c r="G32" s="110"/>
      <c r="H32" s="111"/>
      <c r="I32" s="132"/>
      <c r="J32" s="125"/>
      <c r="K32" s="125"/>
      <c r="L32" s="125"/>
      <c r="M32" s="125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3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4"/>
      <c r="AU32" s="108"/>
    </row>
    <row r="33" spans="2:47" ht="18.75" customHeight="1" x14ac:dyDescent="0.25">
      <c r="B33" s="103"/>
      <c r="C33" s="109"/>
      <c r="D33" s="115"/>
      <c r="E33" s="110"/>
      <c r="F33" s="110"/>
      <c r="G33" s="110"/>
      <c r="H33" s="110"/>
      <c r="I33" s="110"/>
      <c r="J33" s="110"/>
      <c r="K33" s="110"/>
      <c r="L33" s="110"/>
      <c r="M33" s="127"/>
      <c r="N33" s="112"/>
      <c r="O33" s="183" t="s">
        <v>43</v>
      </c>
      <c r="P33" s="184"/>
      <c r="Q33" s="184"/>
      <c r="R33" s="184"/>
      <c r="S33" s="184"/>
      <c r="T33" s="184"/>
      <c r="U33" s="184"/>
      <c r="V33" s="184"/>
      <c r="W33" s="184"/>
      <c r="X33" s="185"/>
      <c r="Y33" s="183" t="s">
        <v>39</v>
      </c>
      <c r="Z33" s="184"/>
      <c r="AA33" s="184"/>
      <c r="AB33" s="184"/>
      <c r="AC33" s="184"/>
      <c r="AD33" s="184"/>
      <c r="AE33" s="184"/>
      <c r="AF33" s="184"/>
      <c r="AG33" s="184"/>
      <c r="AH33" s="185"/>
      <c r="AI33" s="113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4"/>
      <c r="AU33" s="108"/>
    </row>
    <row r="34" spans="2:47" ht="18.75" customHeight="1" x14ac:dyDescent="0.25">
      <c r="B34" s="103"/>
      <c r="C34" s="109"/>
      <c r="D34" s="115"/>
      <c r="E34" s="110"/>
      <c r="F34" s="110"/>
      <c r="G34" s="110"/>
      <c r="H34" s="110"/>
      <c r="I34" s="110"/>
      <c r="J34" s="110"/>
      <c r="K34" s="110"/>
      <c r="L34" s="110"/>
      <c r="M34" s="111"/>
      <c r="N34" s="112"/>
      <c r="O34" s="268" t="str">
        <f>_xlfn.XLOOKUP(W34,squad_roles!$I$2:$I$89,squad!$A$2:$A$89)</f>
        <v>David Okereke</v>
      </c>
      <c r="P34" s="269"/>
      <c r="Q34" s="269"/>
      <c r="R34" s="269"/>
      <c r="S34" s="269"/>
      <c r="T34" s="269"/>
      <c r="U34" s="269"/>
      <c r="V34" s="269"/>
      <c r="W34" s="264">
        <f>LARGE(squad_roles!$I$2:$I$89, variables!A2)</f>
        <v>12.510204081632649</v>
      </c>
      <c r="X34" s="265"/>
      <c r="Y34" s="268" t="str">
        <f>_xlfn.XLOOKUP(AG34,squad_roles!$J$2:$J$89,squad!$A$2:$A$89)</f>
        <v>Ilyes Hamache</v>
      </c>
      <c r="Z34" s="269"/>
      <c r="AA34" s="269"/>
      <c r="AB34" s="269"/>
      <c r="AC34" s="269"/>
      <c r="AD34" s="269"/>
      <c r="AE34" s="269"/>
      <c r="AF34" s="269"/>
      <c r="AG34" s="264">
        <f>LARGE(squad_roles!$J$2:$J$89, variables!A2)</f>
        <v>13.074626865671641</v>
      </c>
      <c r="AH34" s="265"/>
      <c r="AI34" s="113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4"/>
      <c r="AU34" s="108"/>
    </row>
    <row r="35" spans="2:47" ht="18.75" customHeight="1" x14ac:dyDescent="0.25">
      <c r="B35" s="103"/>
      <c r="C35" s="109"/>
      <c r="D35" s="115"/>
      <c r="E35" s="110"/>
      <c r="F35" s="110"/>
      <c r="G35" s="110"/>
      <c r="H35" s="110"/>
      <c r="I35" s="110"/>
      <c r="J35" s="110"/>
      <c r="K35" s="110"/>
      <c r="L35" s="110"/>
      <c r="M35" s="111"/>
      <c r="N35" s="112"/>
      <c r="O35" s="270" t="str">
        <f>_xlfn.XLOOKUP(W35,squad_roles!$I$2:$I$89,squad!$A$2:$A$89)</f>
        <v>Ibrahim Sissoko</v>
      </c>
      <c r="P35" s="271"/>
      <c r="Q35" s="271"/>
      <c r="R35" s="271"/>
      <c r="S35" s="271"/>
      <c r="T35" s="271"/>
      <c r="U35" s="271"/>
      <c r="V35" s="271"/>
      <c r="W35" s="266">
        <f>LARGE(squad_roles!$I$2:$I$89, variables!A3)</f>
        <v>12.295918367346935</v>
      </c>
      <c r="X35" s="267"/>
      <c r="Y35" s="270" t="str">
        <f>_xlfn.XLOOKUP(AG35,squad_roles!$J$2:$J$89,squad!$A$2:$A$89)</f>
        <v>David Okereke</v>
      </c>
      <c r="Z35" s="271"/>
      <c r="AA35" s="271"/>
      <c r="AB35" s="271"/>
      <c r="AC35" s="271"/>
      <c r="AD35" s="271"/>
      <c r="AE35" s="271"/>
      <c r="AF35" s="271"/>
      <c r="AG35" s="266">
        <f>LARGE(squad_roles!$J$2:$J$89, variables!A3)</f>
        <v>12.999999999999995</v>
      </c>
      <c r="AH35" s="267"/>
      <c r="AI35" s="113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4"/>
      <c r="AU35" s="108"/>
    </row>
    <row r="36" spans="2:47" ht="18.75" customHeight="1" x14ac:dyDescent="0.25">
      <c r="B36" s="103"/>
      <c r="C36" s="109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2"/>
      <c r="O36" s="260" t="str">
        <f>_xlfn.XLOOKUP(W36,squad_roles!$I$2:$I$89,squad!$A$2:$A$89)</f>
        <v>Ilyes Hamache</v>
      </c>
      <c r="P36" s="261"/>
      <c r="Q36" s="261"/>
      <c r="R36" s="261"/>
      <c r="S36" s="261"/>
      <c r="T36" s="261"/>
      <c r="U36" s="261"/>
      <c r="V36" s="261"/>
      <c r="W36" s="262">
        <f>LARGE(squad_roles!$I$2:$I$89, variables!A4)</f>
        <v>12.102040816326529</v>
      </c>
      <c r="X36" s="263"/>
      <c r="Y36" s="260" t="str">
        <f>_xlfn.XLOOKUP(AG36,squad_roles!$J$2:$J$89,squad!$A$2:$A$89)</f>
        <v>Ibrahim Sissoko</v>
      </c>
      <c r="Z36" s="261"/>
      <c r="AA36" s="261"/>
      <c r="AB36" s="261"/>
      <c r="AC36" s="261"/>
      <c r="AD36" s="261"/>
      <c r="AE36" s="261"/>
      <c r="AF36" s="261"/>
      <c r="AG36" s="262">
        <f>LARGE(squad_roles!$J$2:$J$89, variables!A4)</f>
        <v>12.104477611940295</v>
      </c>
      <c r="AH36" s="263"/>
      <c r="AI36" s="113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4"/>
      <c r="AU36" s="108"/>
    </row>
    <row r="37" spans="2:47" ht="18.75" customHeight="1" x14ac:dyDescent="0.25">
      <c r="B37" s="103"/>
      <c r="C37" s="109"/>
      <c r="D37" s="115"/>
      <c r="E37" s="110"/>
      <c r="F37" s="110"/>
      <c r="G37" s="110"/>
      <c r="H37" s="110"/>
      <c r="I37" s="110"/>
      <c r="J37" s="110"/>
      <c r="K37" s="110"/>
      <c r="L37" s="110"/>
      <c r="M37" s="111"/>
      <c r="N37" s="112"/>
      <c r="O37" s="260" t="str">
        <f>_xlfn.XLOOKUP(W37,squad_roles!$I$2:$I$89,squad!$A$2:$A$89)</f>
        <v>Gaëtan Charbonnier</v>
      </c>
      <c r="P37" s="261"/>
      <c r="Q37" s="261"/>
      <c r="R37" s="261"/>
      <c r="S37" s="261"/>
      <c r="T37" s="261"/>
      <c r="U37" s="261"/>
      <c r="V37" s="261"/>
      <c r="W37" s="262">
        <f>LARGE(squad_roles!$I$2:$I$89, variables!A5)</f>
        <v>12.102040816326527</v>
      </c>
      <c r="X37" s="263"/>
      <c r="Y37" s="260" t="str">
        <f>_xlfn.XLOOKUP(AG37,squad_roles!$J$2:$J$89,squad!$A$2:$A$89)</f>
        <v>Gaëtan Charbonnier</v>
      </c>
      <c r="Z37" s="261"/>
      <c r="AA37" s="261"/>
      <c r="AB37" s="261"/>
      <c r="AC37" s="261"/>
      <c r="AD37" s="261"/>
      <c r="AE37" s="261"/>
      <c r="AF37" s="261"/>
      <c r="AG37" s="262">
        <f>LARGE(squad_roles!$J$2:$J$89, variables!A5)</f>
        <v>11.8955223880597</v>
      </c>
      <c r="AH37" s="263"/>
      <c r="AI37" s="113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4"/>
      <c r="AU37" s="108"/>
    </row>
    <row r="38" spans="2:47" ht="18.75" customHeight="1" thickBot="1" x14ac:dyDescent="0.3">
      <c r="B38" s="103"/>
      <c r="C38" s="109"/>
      <c r="D38" s="115"/>
      <c r="E38" s="110"/>
      <c r="F38" s="110"/>
      <c r="G38" s="110"/>
      <c r="H38" s="110"/>
      <c r="I38" s="110"/>
      <c r="J38" s="110"/>
      <c r="K38" s="110"/>
      <c r="L38" s="110"/>
      <c r="M38" s="111"/>
      <c r="N38" s="112"/>
      <c r="O38" s="170" t="str">
        <f>_xlfn.XLOOKUP(W38,squad_roles!$I$2:$I$89,squad!$A$2:$A$89)</f>
        <v>Ibrahima Wadji</v>
      </c>
      <c r="P38" s="171"/>
      <c r="Q38" s="171"/>
      <c r="R38" s="171"/>
      <c r="S38" s="171"/>
      <c r="T38" s="171"/>
      <c r="U38" s="171"/>
      <c r="V38" s="171"/>
      <c r="W38" s="199">
        <f>LARGE(squad_roles!$I$2:$I$89, variables!A6)</f>
        <v>11.163265306122447</v>
      </c>
      <c r="X38" s="200"/>
      <c r="Y38" s="170" t="str">
        <f>_xlfn.XLOOKUP(AG38,squad_roles!$J$2:$J$89,squad!$A$2:$A$89)</f>
        <v>Ibrahima Wadji</v>
      </c>
      <c r="Z38" s="171"/>
      <c r="AA38" s="171"/>
      <c r="AB38" s="171"/>
      <c r="AC38" s="171"/>
      <c r="AD38" s="171"/>
      <c r="AE38" s="171"/>
      <c r="AF38" s="171"/>
      <c r="AG38" s="199">
        <f>LARGE(squad_roles!$J$2:$J$89, variables!A6)</f>
        <v>11.835820895522389</v>
      </c>
      <c r="AH38" s="200"/>
      <c r="AI38" s="113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4"/>
      <c r="AU38" s="108"/>
    </row>
    <row r="39" spans="2:47" ht="18.75" customHeight="1" thickBot="1" x14ac:dyDescent="0.3">
      <c r="B39" s="103"/>
      <c r="C39" s="109"/>
      <c r="D39" s="115"/>
      <c r="E39" s="110"/>
      <c r="F39" s="110"/>
      <c r="G39" s="110"/>
      <c r="H39" s="110"/>
      <c r="I39" s="110"/>
      <c r="J39" s="110"/>
      <c r="K39" s="110"/>
      <c r="L39" s="110"/>
      <c r="M39" s="111"/>
      <c r="N39" s="132"/>
      <c r="O39" s="125"/>
      <c r="P39" s="125"/>
      <c r="Q39" s="125"/>
      <c r="R39" s="125"/>
      <c r="S39" s="125"/>
      <c r="T39" s="125"/>
      <c r="U39" s="125"/>
      <c r="V39" s="125"/>
      <c r="W39" s="133"/>
      <c r="X39" s="133"/>
      <c r="Y39" s="125"/>
      <c r="Z39" s="125"/>
      <c r="AA39" s="125"/>
      <c r="AB39" s="125"/>
      <c r="AC39" s="125"/>
      <c r="AD39" s="125"/>
      <c r="AE39" s="125"/>
      <c r="AF39" s="125"/>
      <c r="AG39" s="133"/>
      <c r="AH39" s="133"/>
      <c r="AI39" s="126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4"/>
      <c r="AU39" s="108"/>
    </row>
    <row r="40" spans="2:47" ht="18.75" customHeight="1" thickBot="1" x14ac:dyDescent="0.3">
      <c r="B40" s="142"/>
      <c r="C40" s="134"/>
      <c r="D40" s="135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7"/>
      <c r="AU40" s="108"/>
    </row>
    <row r="41" spans="2:47" ht="18.75" customHeight="1" thickTop="1" thickBot="1" x14ac:dyDescent="0.3">
      <c r="B41" s="103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8"/>
    </row>
    <row r="42" spans="2:47" ht="18.75" customHeight="1" thickTop="1" thickBot="1" x14ac:dyDescent="0.3">
      <c r="B42" s="103"/>
      <c r="C42" s="104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7"/>
      <c r="AU42" s="108"/>
    </row>
    <row r="43" spans="2:47" ht="18.75" customHeight="1" thickBot="1" x14ac:dyDescent="0.3">
      <c r="B43" s="103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3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4"/>
      <c r="AU43" s="108"/>
    </row>
    <row r="44" spans="2:47" ht="18.75" customHeight="1" x14ac:dyDescent="0.25">
      <c r="B44" s="103"/>
      <c r="C44" s="109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12"/>
      <c r="T44" s="192"/>
      <c r="U44" s="193"/>
      <c r="V44" s="193"/>
      <c r="W44" s="193"/>
      <c r="X44" s="193"/>
      <c r="Y44" s="193"/>
      <c r="Z44" s="193"/>
      <c r="AA44" s="193"/>
      <c r="AB44" s="193"/>
      <c r="AC44" s="194"/>
      <c r="AD44" s="113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4"/>
      <c r="AU44" s="108"/>
    </row>
    <row r="45" spans="2:47" ht="18.75" customHeight="1" x14ac:dyDescent="0.25">
      <c r="B45" s="103"/>
      <c r="C45" s="109"/>
      <c r="D45" s="115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12"/>
      <c r="T45" s="268"/>
      <c r="U45" s="269"/>
      <c r="V45" s="269"/>
      <c r="W45" s="269"/>
      <c r="X45" s="269"/>
      <c r="Y45" s="269"/>
      <c r="Z45" s="269"/>
      <c r="AA45" s="269"/>
      <c r="AB45" s="264"/>
      <c r="AC45" s="265"/>
      <c r="AD45" s="113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4"/>
      <c r="AU45" s="108"/>
    </row>
    <row r="46" spans="2:47" ht="18.75" customHeight="1" thickBot="1" x14ac:dyDescent="0.3">
      <c r="B46" s="103"/>
      <c r="C46" s="109"/>
      <c r="D46" s="116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8"/>
      <c r="S46" s="112"/>
      <c r="T46" s="274"/>
      <c r="U46" s="275"/>
      <c r="V46" s="275"/>
      <c r="W46" s="275"/>
      <c r="X46" s="275"/>
      <c r="Y46" s="275"/>
      <c r="Z46" s="275"/>
      <c r="AA46" s="275"/>
      <c r="AB46" s="272"/>
      <c r="AC46" s="273"/>
      <c r="AD46" s="113"/>
      <c r="AE46" s="131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4"/>
      <c r="AU46" s="108"/>
    </row>
    <row r="47" spans="2:47" ht="18.75" customHeight="1" thickBot="1" x14ac:dyDescent="0.3">
      <c r="B47" s="103"/>
      <c r="C47" s="119"/>
      <c r="D47" s="120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3"/>
      <c r="AT47" s="114"/>
      <c r="AU47" s="108"/>
    </row>
    <row r="48" spans="2:47" ht="18.75" customHeight="1" x14ac:dyDescent="0.25">
      <c r="B48" s="103"/>
      <c r="C48" s="119"/>
      <c r="D48" s="120"/>
      <c r="E48" s="150"/>
      <c r="F48" s="151"/>
      <c r="G48" s="151"/>
      <c r="H48" s="151"/>
      <c r="I48" s="151"/>
      <c r="J48" s="151"/>
      <c r="K48" s="151"/>
      <c r="L48" s="151"/>
      <c r="M48" s="151"/>
      <c r="N48" s="152"/>
      <c r="O48" s="150"/>
      <c r="P48" s="151"/>
      <c r="Q48" s="151"/>
      <c r="R48" s="151"/>
      <c r="S48" s="151"/>
      <c r="T48" s="151"/>
      <c r="U48" s="151"/>
      <c r="V48" s="151"/>
      <c r="W48" s="151"/>
      <c r="X48" s="152"/>
      <c r="Y48" s="150"/>
      <c r="Z48" s="151"/>
      <c r="AA48" s="151"/>
      <c r="AB48" s="151"/>
      <c r="AC48" s="151"/>
      <c r="AD48" s="151"/>
      <c r="AE48" s="151"/>
      <c r="AF48" s="151"/>
      <c r="AG48" s="151"/>
      <c r="AH48" s="152"/>
      <c r="AI48" s="150"/>
      <c r="AJ48" s="151"/>
      <c r="AK48" s="151"/>
      <c r="AL48" s="151"/>
      <c r="AM48" s="151"/>
      <c r="AN48" s="151"/>
      <c r="AO48" s="151"/>
      <c r="AP48" s="151"/>
      <c r="AQ48" s="151"/>
      <c r="AR48" s="152"/>
      <c r="AS48" s="121"/>
      <c r="AT48" s="114"/>
      <c r="AU48" s="108"/>
    </row>
    <row r="49" spans="2:47" ht="18.75" customHeight="1" x14ac:dyDescent="0.25">
      <c r="B49" s="103"/>
      <c r="C49" s="119"/>
      <c r="D49" s="120"/>
      <c r="E49" s="268"/>
      <c r="F49" s="269"/>
      <c r="G49" s="269"/>
      <c r="H49" s="269"/>
      <c r="I49" s="269"/>
      <c r="J49" s="269"/>
      <c r="K49" s="269"/>
      <c r="L49" s="269"/>
      <c r="M49" s="264"/>
      <c r="N49" s="265"/>
      <c r="O49" s="268"/>
      <c r="P49" s="269"/>
      <c r="Q49" s="269"/>
      <c r="R49" s="269"/>
      <c r="S49" s="269"/>
      <c r="T49" s="269"/>
      <c r="U49" s="269"/>
      <c r="V49" s="269"/>
      <c r="W49" s="264"/>
      <c r="X49" s="265"/>
      <c r="Y49" s="268"/>
      <c r="Z49" s="269"/>
      <c r="AA49" s="269"/>
      <c r="AB49" s="269"/>
      <c r="AC49" s="269"/>
      <c r="AD49" s="269"/>
      <c r="AE49" s="269"/>
      <c r="AF49" s="269"/>
      <c r="AG49" s="264"/>
      <c r="AH49" s="265"/>
      <c r="AI49" s="268"/>
      <c r="AJ49" s="269"/>
      <c r="AK49" s="269"/>
      <c r="AL49" s="269"/>
      <c r="AM49" s="269"/>
      <c r="AN49" s="269"/>
      <c r="AO49" s="269"/>
      <c r="AP49" s="269"/>
      <c r="AQ49" s="264"/>
      <c r="AR49" s="265"/>
      <c r="AS49" s="122"/>
      <c r="AT49" s="114"/>
      <c r="AU49" s="108"/>
    </row>
    <row r="50" spans="2:47" ht="18.75" customHeight="1" thickBot="1" x14ac:dyDescent="0.3">
      <c r="B50" s="103"/>
      <c r="C50" s="119"/>
      <c r="D50" s="120"/>
      <c r="E50" s="274"/>
      <c r="F50" s="275"/>
      <c r="G50" s="275"/>
      <c r="H50" s="275"/>
      <c r="I50" s="275"/>
      <c r="J50" s="275"/>
      <c r="K50" s="275"/>
      <c r="L50" s="275"/>
      <c r="M50" s="272"/>
      <c r="N50" s="273"/>
      <c r="O50" s="274"/>
      <c r="P50" s="275"/>
      <c r="Q50" s="275"/>
      <c r="R50" s="275"/>
      <c r="S50" s="275"/>
      <c r="T50" s="275"/>
      <c r="U50" s="275"/>
      <c r="V50" s="275"/>
      <c r="W50" s="272"/>
      <c r="X50" s="273"/>
      <c r="Y50" s="274"/>
      <c r="Z50" s="275"/>
      <c r="AA50" s="275"/>
      <c r="AB50" s="275"/>
      <c r="AC50" s="275"/>
      <c r="AD50" s="275"/>
      <c r="AE50" s="275"/>
      <c r="AF50" s="275"/>
      <c r="AG50" s="272"/>
      <c r="AH50" s="273"/>
      <c r="AI50" s="274"/>
      <c r="AJ50" s="275"/>
      <c r="AK50" s="275"/>
      <c r="AL50" s="275"/>
      <c r="AM50" s="275"/>
      <c r="AN50" s="275"/>
      <c r="AO50" s="275"/>
      <c r="AP50" s="275"/>
      <c r="AQ50" s="272"/>
      <c r="AR50" s="273"/>
      <c r="AS50" s="123"/>
      <c r="AT50" s="114"/>
      <c r="AU50" s="108"/>
    </row>
    <row r="51" spans="2:47" ht="18.75" customHeight="1" thickBot="1" x14ac:dyDescent="0.3">
      <c r="B51" s="103"/>
      <c r="C51" s="119"/>
      <c r="D51" s="124"/>
      <c r="E51" s="125"/>
      <c r="F51" s="125"/>
      <c r="G51" s="125"/>
      <c r="H51" s="125"/>
      <c r="I51" s="125"/>
      <c r="J51" s="125"/>
      <c r="K51" s="125"/>
      <c r="L51" s="125"/>
      <c r="M51" s="125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25"/>
      <c r="AK51" s="125"/>
      <c r="AL51" s="125"/>
      <c r="AM51" s="125"/>
      <c r="AN51" s="125"/>
      <c r="AO51" s="125"/>
      <c r="AP51" s="125"/>
      <c r="AQ51" s="125"/>
      <c r="AR51" s="125"/>
      <c r="AS51" s="126"/>
      <c r="AT51" s="114"/>
      <c r="AU51" s="108"/>
    </row>
    <row r="52" spans="2:47" ht="18.75" customHeight="1" x14ac:dyDescent="0.25">
      <c r="B52" s="103"/>
      <c r="C52" s="109"/>
      <c r="D52" s="115"/>
      <c r="E52" s="110"/>
      <c r="F52" s="110"/>
      <c r="G52" s="110"/>
      <c r="H52" s="110"/>
      <c r="I52" s="110"/>
      <c r="J52" s="110"/>
      <c r="K52" s="110"/>
      <c r="L52" s="110"/>
      <c r="M52" s="127"/>
      <c r="N52" s="112"/>
      <c r="O52" s="189"/>
      <c r="P52" s="190"/>
      <c r="Q52" s="190"/>
      <c r="R52" s="190"/>
      <c r="S52" s="190"/>
      <c r="T52" s="190"/>
      <c r="U52" s="190"/>
      <c r="V52" s="190"/>
      <c r="W52" s="190"/>
      <c r="X52" s="191"/>
      <c r="Y52" s="189"/>
      <c r="Z52" s="190"/>
      <c r="AA52" s="190"/>
      <c r="AB52" s="190"/>
      <c r="AC52" s="190"/>
      <c r="AD52" s="190"/>
      <c r="AE52" s="190"/>
      <c r="AF52" s="190"/>
      <c r="AG52" s="190"/>
      <c r="AH52" s="191"/>
      <c r="AI52" s="113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4"/>
      <c r="AU52" s="108"/>
    </row>
    <row r="53" spans="2:47" ht="18.75" customHeight="1" x14ac:dyDescent="0.25">
      <c r="B53" s="103"/>
      <c r="C53" s="109"/>
      <c r="D53" s="115"/>
      <c r="E53" s="110"/>
      <c r="F53" s="110"/>
      <c r="G53" s="110"/>
      <c r="H53" s="110"/>
      <c r="I53" s="110"/>
      <c r="J53" s="110"/>
      <c r="K53" s="110"/>
      <c r="L53" s="110"/>
      <c r="M53" s="111"/>
      <c r="N53" s="112"/>
      <c r="O53" s="268"/>
      <c r="P53" s="269"/>
      <c r="Q53" s="269"/>
      <c r="R53" s="269"/>
      <c r="S53" s="269"/>
      <c r="T53" s="269"/>
      <c r="U53" s="269"/>
      <c r="V53" s="269"/>
      <c r="W53" s="264"/>
      <c r="X53" s="265"/>
      <c r="Y53" s="268"/>
      <c r="Z53" s="269"/>
      <c r="AA53" s="269"/>
      <c r="AB53" s="269"/>
      <c r="AC53" s="269"/>
      <c r="AD53" s="269"/>
      <c r="AE53" s="269"/>
      <c r="AF53" s="269"/>
      <c r="AG53" s="264"/>
      <c r="AH53" s="265"/>
      <c r="AI53" s="113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4"/>
      <c r="AU53" s="108"/>
    </row>
    <row r="54" spans="2:47" ht="18.75" customHeight="1" thickBot="1" x14ac:dyDescent="0.3">
      <c r="B54" s="103"/>
      <c r="C54" s="109"/>
      <c r="D54" s="115"/>
      <c r="E54" s="110"/>
      <c r="F54" s="110"/>
      <c r="G54" s="110"/>
      <c r="H54" s="110"/>
      <c r="I54" s="117"/>
      <c r="J54" s="117"/>
      <c r="K54" s="117"/>
      <c r="L54" s="117"/>
      <c r="M54" s="118"/>
      <c r="N54" s="112"/>
      <c r="O54" s="274"/>
      <c r="P54" s="275"/>
      <c r="Q54" s="275"/>
      <c r="R54" s="275"/>
      <c r="S54" s="275"/>
      <c r="T54" s="275"/>
      <c r="U54" s="275"/>
      <c r="V54" s="275"/>
      <c r="W54" s="272"/>
      <c r="X54" s="273"/>
      <c r="Y54" s="274"/>
      <c r="Z54" s="275"/>
      <c r="AA54" s="275"/>
      <c r="AB54" s="275"/>
      <c r="AC54" s="275"/>
      <c r="AD54" s="275"/>
      <c r="AE54" s="275"/>
      <c r="AF54" s="275"/>
      <c r="AG54" s="272"/>
      <c r="AH54" s="273"/>
      <c r="AI54" s="113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4"/>
      <c r="AU54" s="108"/>
    </row>
    <row r="55" spans="2:47" ht="18.75" customHeight="1" thickBot="1" x14ac:dyDescent="0.3">
      <c r="B55" s="103"/>
      <c r="C55" s="109"/>
      <c r="D55" s="115"/>
      <c r="E55" s="110"/>
      <c r="F55" s="110"/>
      <c r="G55" s="110"/>
      <c r="H55" s="111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3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4"/>
      <c r="AU55" s="108"/>
    </row>
    <row r="56" spans="2:47" ht="18.75" customHeight="1" x14ac:dyDescent="0.25">
      <c r="B56" s="103"/>
      <c r="C56" s="109"/>
      <c r="D56" s="115"/>
      <c r="E56" s="110"/>
      <c r="F56" s="110"/>
      <c r="G56" s="110"/>
      <c r="H56" s="111"/>
      <c r="I56" s="112"/>
      <c r="J56" s="186"/>
      <c r="K56" s="187"/>
      <c r="L56" s="187"/>
      <c r="M56" s="187"/>
      <c r="N56" s="187"/>
      <c r="O56" s="187"/>
      <c r="P56" s="187"/>
      <c r="Q56" s="187"/>
      <c r="R56" s="187"/>
      <c r="S56" s="188"/>
      <c r="T56" s="112"/>
      <c r="U56" s="128"/>
      <c r="V56" s="129"/>
      <c r="W56" s="127"/>
      <c r="X56" s="112"/>
      <c r="Y56" s="186"/>
      <c r="Z56" s="187"/>
      <c r="AA56" s="187"/>
      <c r="AB56" s="187"/>
      <c r="AC56" s="187"/>
      <c r="AD56" s="187"/>
      <c r="AE56" s="187"/>
      <c r="AF56" s="187"/>
      <c r="AG56" s="187"/>
      <c r="AH56" s="188"/>
      <c r="AI56" s="113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4"/>
      <c r="AU56" s="108"/>
    </row>
    <row r="57" spans="2:47" ht="18.75" customHeight="1" x14ac:dyDescent="0.25">
      <c r="B57" s="103"/>
      <c r="C57" s="109"/>
      <c r="D57" s="115"/>
      <c r="E57" s="110"/>
      <c r="F57" s="110"/>
      <c r="G57" s="110"/>
      <c r="H57" s="111"/>
      <c r="I57" s="112"/>
      <c r="J57" s="268"/>
      <c r="K57" s="269"/>
      <c r="L57" s="269"/>
      <c r="M57" s="269"/>
      <c r="N57" s="269"/>
      <c r="O57" s="269"/>
      <c r="P57" s="269"/>
      <c r="Q57" s="269"/>
      <c r="R57" s="264"/>
      <c r="S57" s="265"/>
      <c r="T57" s="112"/>
      <c r="U57" s="130"/>
      <c r="V57" s="110"/>
      <c r="W57" s="111"/>
      <c r="X57" s="112"/>
      <c r="Y57" s="268"/>
      <c r="Z57" s="269"/>
      <c r="AA57" s="269"/>
      <c r="AB57" s="269"/>
      <c r="AC57" s="269"/>
      <c r="AD57" s="269"/>
      <c r="AE57" s="269"/>
      <c r="AF57" s="269"/>
      <c r="AG57" s="264"/>
      <c r="AH57" s="265"/>
      <c r="AI57" s="113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4"/>
      <c r="AU57" s="108"/>
    </row>
    <row r="58" spans="2:47" ht="18.75" customHeight="1" thickBot="1" x14ac:dyDescent="0.3">
      <c r="B58" s="103"/>
      <c r="C58" s="109"/>
      <c r="D58" s="115"/>
      <c r="E58" s="110"/>
      <c r="F58" s="110"/>
      <c r="G58" s="110"/>
      <c r="H58" s="111"/>
      <c r="I58" s="112"/>
      <c r="J58" s="274"/>
      <c r="K58" s="275"/>
      <c r="L58" s="275"/>
      <c r="M58" s="275"/>
      <c r="N58" s="275"/>
      <c r="O58" s="275"/>
      <c r="P58" s="275"/>
      <c r="Q58" s="275"/>
      <c r="R58" s="272"/>
      <c r="S58" s="273"/>
      <c r="T58" s="112"/>
      <c r="U58" s="131"/>
      <c r="V58" s="117"/>
      <c r="W58" s="118"/>
      <c r="X58" s="112"/>
      <c r="Y58" s="274"/>
      <c r="Z58" s="275"/>
      <c r="AA58" s="275"/>
      <c r="AB58" s="275"/>
      <c r="AC58" s="275"/>
      <c r="AD58" s="275"/>
      <c r="AE58" s="275"/>
      <c r="AF58" s="275"/>
      <c r="AG58" s="272"/>
      <c r="AH58" s="273"/>
      <c r="AI58" s="113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4"/>
      <c r="AU58" s="108"/>
    </row>
    <row r="59" spans="2:47" ht="18.75" customHeight="1" thickBot="1" x14ac:dyDescent="0.3">
      <c r="B59" s="103"/>
      <c r="C59" s="109"/>
      <c r="D59" s="115"/>
      <c r="E59" s="110"/>
      <c r="F59" s="110"/>
      <c r="G59" s="110"/>
      <c r="H59" s="111"/>
      <c r="I59" s="132"/>
      <c r="J59" s="125"/>
      <c r="K59" s="125"/>
      <c r="L59" s="125"/>
      <c r="M59" s="125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3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4"/>
      <c r="AU59" s="108"/>
    </row>
    <row r="60" spans="2:47" ht="18.75" customHeight="1" x14ac:dyDescent="0.25">
      <c r="B60" s="103"/>
      <c r="C60" s="109"/>
      <c r="D60" s="115"/>
      <c r="E60" s="110"/>
      <c r="F60" s="110"/>
      <c r="G60" s="110"/>
      <c r="H60" s="110"/>
      <c r="I60" s="110"/>
      <c r="J60" s="110"/>
      <c r="K60" s="110"/>
      <c r="L60" s="110"/>
      <c r="M60" s="127"/>
      <c r="N60" s="112"/>
      <c r="O60" s="183"/>
      <c r="P60" s="184"/>
      <c r="Q60" s="184"/>
      <c r="R60" s="184"/>
      <c r="S60" s="184"/>
      <c r="T60" s="184"/>
      <c r="U60" s="184"/>
      <c r="V60" s="184"/>
      <c r="W60" s="184"/>
      <c r="X60" s="185"/>
      <c r="Y60" s="183"/>
      <c r="Z60" s="184"/>
      <c r="AA60" s="184"/>
      <c r="AB60" s="184"/>
      <c r="AC60" s="184"/>
      <c r="AD60" s="184"/>
      <c r="AE60" s="184"/>
      <c r="AF60" s="184"/>
      <c r="AG60" s="184"/>
      <c r="AH60" s="185"/>
      <c r="AI60" s="113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4"/>
      <c r="AU60" s="108"/>
    </row>
    <row r="61" spans="2:47" ht="18.75" customHeight="1" x14ac:dyDescent="0.25">
      <c r="B61" s="103"/>
      <c r="C61" s="109"/>
      <c r="D61" s="115"/>
      <c r="E61" s="110"/>
      <c r="F61" s="110"/>
      <c r="G61" s="110"/>
      <c r="H61" s="110"/>
      <c r="I61" s="110"/>
      <c r="J61" s="110"/>
      <c r="K61" s="110"/>
      <c r="L61" s="110"/>
      <c r="M61" s="111"/>
      <c r="N61" s="112"/>
      <c r="O61" s="268"/>
      <c r="P61" s="269"/>
      <c r="Q61" s="269"/>
      <c r="R61" s="269"/>
      <c r="S61" s="269"/>
      <c r="T61" s="269"/>
      <c r="U61" s="269"/>
      <c r="V61" s="269"/>
      <c r="W61" s="264"/>
      <c r="X61" s="265"/>
      <c r="Y61" s="268"/>
      <c r="Z61" s="269"/>
      <c r="AA61" s="269"/>
      <c r="AB61" s="269"/>
      <c r="AC61" s="269"/>
      <c r="AD61" s="269"/>
      <c r="AE61" s="269"/>
      <c r="AF61" s="269"/>
      <c r="AG61" s="264"/>
      <c r="AH61" s="265"/>
      <c r="AI61" s="113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4"/>
      <c r="AU61" s="108"/>
    </row>
    <row r="62" spans="2:47" ht="18.75" customHeight="1" thickBot="1" x14ac:dyDescent="0.3">
      <c r="B62" s="103"/>
      <c r="C62" s="109"/>
      <c r="D62" s="115"/>
      <c r="E62" s="110"/>
      <c r="F62" s="110"/>
      <c r="G62" s="110"/>
      <c r="H62" s="110"/>
      <c r="I62" s="110"/>
      <c r="J62" s="110"/>
      <c r="K62" s="110"/>
      <c r="L62" s="110"/>
      <c r="M62" s="111"/>
      <c r="N62" s="112"/>
      <c r="O62" s="274"/>
      <c r="P62" s="275"/>
      <c r="Q62" s="275"/>
      <c r="R62" s="275"/>
      <c r="S62" s="275"/>
      <c r="T62" s="275"/>
      <c r="U62" s="275"/>
      <c r="V62" s="275"/>
      <c r="W62" s="272"/>
      <c r="X62" s="273"/>
      <c r="Y62" s="274"/>
      <c r="Z62" s="275"/>
      <c r="AA62" s="275"/>
      <c r="AB62" s="275"/>
      <c r="AC62" s="275"/>
      <c r="AD62" s="275"/>
      <c r="AE62" s="275"/>
      <c r="AF62" s="275"/>
      <c r="AG62" s="272"/>
      <c r="AH62" s="273"/>
      <c r="AI62" s="113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4"/>
      <c r="AU62" s="108"/>
    </row>
    <row r="63" spans="2:47" ht="18.75" customHeight="1" thickBot="1" x14ac:dyDescent="0.3">
      <c r="B63" s="103"/>
      <c r="C63" s="109"/>
      <c r="D63" s="115"/>
      <c r="E63" s="110"/>
      <c r="F63" s="110"/>
      <c r="G63" s="110"/>
      <c r="H63" s="110"/>
      <c r="I63" s="110"/>
      <c r="J63" s="110"/>
      <c r="K63" s="110"/>
      <c r="L63" s="110"/>
      <c r="M63" s="111"/>
      <c r="N63" s="132"/>
      <c r="O63" s="125"/>
      <c r="P63" s="125"/>
      <c r="Q63" s="125"/>
      <c r="R63" s="125"/>
      <c r="S63" s="125"/>
      <c r="T63" s="125"/>
      <c r="U63" s="125"/>
      <c r="V63" s="125"/>
      <c r="W63" s="133"/>
      <c r="X63" s="133"/>
      <c r="Y63" s="125"/>
      <c r="Z63" s="125"/>
      <c r="AA63" s="125"/>
      <c r="AB63" s="125"/>
      <c r="AC63" s="125"/>
      <c r="AD63" s="125"/>
      <c r="AE63" s="125"/>
      <c r="AF63" s="125"/>
      <c r="AG63" s="133"/>
      <c r="AH63" s="133"/>
      <c r="AI63" s="126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4"/>
      <c r="AU63" s="108"/>
    </row>
    <row r="64" spans="2:47" ht="18.75" customHeight="1" thickBot="1" x14ac:dyDescent="0.3">
      <c r="B64" s="103"/>
      <c r="C64" s="134"/>
      <c r="D64" s="135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7"/>
      <c r="AU64" s="108"/>
    </row>
    <row r="65" spans="1:47" ht="18.75" customHeight="1" thickTop="1" thickBot="1" x14ac:dyDescent="0.3">
      <c r="A65" s="138"/>
      <c r="B65" s="139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1"/>
    </row>
    <row r="66" spans="1:47" ht="18.75" customHeight="1" thickTop="1" x14ac:dyDescent="0.25"/>
  </sheetData>
  <mergeCells count="176">
    <mergeCell ref="O62:V62"/>
    <mergeCell ref="W62:X62"/>
    <mergeCell ref="Y62:AF62"/>
    <mergeCell ref="AG62:AH62"/>
    <mergeCell ref="O60:X60"/>
    <mergeCell ref="Y60:AH60"/>
    <mergeCell ref="O61:V61"/>
    <mergeCell ref="W61:X61"/>
    <mergeCell ref="Y61:AF61"/>
    <mergeCell ref="AG61:AH61"/>
    <mergeCell ref="J57:Q57"/>
    <mergeCell ref="R57:S57"/>
    <mergeCell ref="Y57:AF57"/>
    <mergeCell ref="AG57:AH57"/>
    <mergeCell ref="J58:Q58"/>
    <mergeCell ref="R58:S58"/>
    <mergeCell ref="Y58:AF58"/>
    <mergeCell ref="AG58:AH58"/>
    <mergeCell ref="AB46:AC46"/>
    <mergeCell ref="T46:AA46"/>
    <mergeCell ref="E50:L50"/>
    <mergeCell ref="AG53:AH53"/>
    <mergeCell ref="Y53:AF53"/>
    <mergeCell ref="W53:X53"/>
    <mergeCell ref="O53:V53"/>
    <mergeCell ref="Y52:AH52"/>
    <mergeCell ref="O52:X52"/>
    <mergeCell ref="AG54:AH54"/>
    <mergeCell ref="Y54:AF54"/>
    <mergeCell ref="W54:X54"/>
    <mergeCell ref="O54:V54"/>
    <mergeCell ref="AB45:AC45"/>
    <mergeCell ref="T45:AA45"/>
    <mergeCell ref="T44:AC44"/>
    <mergeCell ref="J56:S56"/>
    <mergeCell ref="Y56:AH56"/>
    <mergeCell ref="M49:N49"/>
    <mergeCell ref="E49:L49"/>
    <mergeCell ref="AI48:AR48"/>
    <mergeCell ref="Y48:AH48"/>
    <mergeCell ref="O48:X48"/>
    <mergeCell ref="E48:N48"/>
    <mergeCell ref="AQ49:AR49"/>
    <mergeCell ref="AI49:AP49"/>
    <mergeCell ref="AG49:AH49"/>
    <mergeCell ref="Y49:AF49"/>
    <mergeCell ref="W49:X49"/>
    <mergeCell ref="O49:V49"/>
    <mergeCell ref="AQ50:AR50"/>
    <mergeCell ref="AI50:AP50"/>
    <mergeCell ref="AG50:AH50"/>
    <mergeCell ref="Y50:AF50"/>
    <mergeCell ref="W50:X50"/>
    <mergeCell ref="O50:V50"/>
    <mergeCell ref="M50:N50"/>
    <mergeCell ref="O37:V37"/>
    <mergeCell ref="W37:X37"/>
    <mergeCell ref="Y37:AF37"/>
    <mergeCell ref="AG37:AH37"/>
    <mergeCell ref="O38:V38"/>
    <mergeCell ref="W38:X38"/>
    <mergeCell ref="Y38:AF38"/>
    <mergeCell ref="AG38:AH38"/>
    <mergeCell ref="O35:V35"/>
    <mergeCell ref="W35:X35"/>
    <mergeCell ref="Y35:AF35"/>
    <mergeCell ref="AG35:AH35"/>
    <mergeCell ref="O36:V36"/>
    <mergeCell ref="W36:X36"/>
    <mergeCell ref="Y36:AF36"/>
    <mergeCell ref="AG36:AH36"/>
    <mergeCell ref="Y31:AF31"/>
    <mergeCell ref="AG31:AH31"/>
    <mergeCell ref="O33:X33"/>
    <mergeCell ref="Y33:AH33"/>
    <mergeCell ref="O34:V34"/>
    <mergeCell ref="W34:X34"/>
    <mergeCell ref="Y34:AF34"/>
    <mergeCell ref="AG34:AH34"/>
    <mergeCell ref="J31:Q31"/>
    <mergeCell ref="R31:S31"/>
    <mergeCell ref="Y28:AF28"/>
    <mergeCell ref="AG28:AH28"/>
    <mergeCell ref="Y29:AF29"/>
    <mergeCell ref="AG29:AH29"/>
    <mergeCell ref="Y30:AF30"/>
    <mergeCell ref="J28:Q28"/>
    <mergeCell ref="R28:S28"/>
    <mergeCell ref="J29:Q29"/>
    <mergeCell ref="R29:S29"/>
    <mergeCell ref="J30:Q30"/>
    <mergeCell ref="R30:S30"/>
    <mergeCell ref="AG30:AH30"/>
    <mergeCell ref="O24:V24"/>
    <mergeCell ref="W24:X24"/>
    <mergeCell ref="Y24:AF24"/>
    <mergeCell ref="AG24:AH24"/>
    <mergeCell ref="J26:S26"/>
    <mergeCell ref="J27:Q27"/>
    <mergeCell ref="R27:S27"/>
    <mergeCell ref="O22:V22"/>
    <mergeCell ref="W22:X22"/>
    <mergeCell ref="Y22:AF22"/>
    <mergeCell ref="AG22:AH22"/>
    <mergeCell ref="O23:V23"/>
    <mergeCell ref="W23:X23"/>
    <mergeCell ref="Y23:AF23"/>
    <mergeCell ref="AG23:AH23"/>
    <mergeCell ref="Y26:AH26"/>
    <mergeCell ref="Y27:AF27"/>
    <mergeCell ref="AG27:AH27"/>
    <mergeCell ref="O20:V20"/>
    <mergeCell ref="W20:X20"/>
    <mergeCell ref="Y20:AF20"/>
    <mergeCell ref="AG20:AH20"/>
    <mergeCell ref="O21:V21"/>
    <mergeCell ref="W21:X21"/>
    <mergeCell ref="Y21:AF21"/>
    <mergeCell ref="AG21:AH21"/>
    <mergeCell ref="E16:L16"/>
    <mergeCell ref="M16:N16"/>
    <mergeCell ref="E17:L17"/>
    <mergeCell ref="M17:N17"/>
    <mergeCell ref="O19:X19"/>
    <mergeCell ref="Y19:AH19"/>
    <mergeCell ref="O16:V16"/>
    <mergeCell ref="W16:X16"/>
    <mergeCell ref="O17:V17"/>
    <mergeCell ref="W17:X17"/>
    <mergeCell ref="E12:N12"/>
    <mergeCell ref="E13:L13"/>
    <mergeCell ref="M13:N13"/>
    <mergeCell ref="E14:L14"/>
    <mergeCell ref="M14:N14"/>
    <mergeCell ref="E15:L15"/>
    <mergeCell ref="M15:N15"/>
    <mergeCell ref="AI15:AP15"/>
    <mergeCell ref="AQ15:AR15"/>
    <mergeCell ref="AI12:AR12"/>
    <mergeCell ref="AI13:AP13"/>
    <mergeCell ref="AQ13:AR13"/>
    <mergeCell ref="AI14:AP14"/>
    <mergeCell ref="AQ14:AR14"/>
    <mergeCell ref="Y12:AH12"/>
    <mergeCell ref="Y13:AF13"/>
    <mergeCell ref="AG13:AH13"/>
    <mergeCell ref="Y14:AF14"/>
    <mergeCell ref="AG14:AH14"/>
    <mergeCell ref="O12:X12"/>
    <mergeCell ref="O13:V13"/>
    <mergeCell ref="W13:X13"/>
    <mergeCell ref="O14:V14"/>
    <mergeCell ref="W14:X14"/>
    <mergeCell ref="AI16:AP16"/>
    <mergeCell ref="AQ16:AR16"/>
    <mergeCell ref="AI17:AP17"/>
    <mergeCell ref="AQ17:AR17"/>
    <mergeCell ref="AG15:AH15"/>
    <mergeCell ref="Y16:AF16"/>
    <mergeCell ref="AG16:AH16"/>
    <mergeCell ref="Y17:AF17"/>
    <mergeCell ref="AG17:AH17"/>
    <mergeCell ref="Y15:AF15"/>
    <mergeCell ref="O15:V15"/>
    <mergeCell ref="W15:X15"/>
    <mergeCell ref="AB6:AC6"/>
    <mergeCell ref="AB7:AC7"/>
    <mergeCell ref="AB8:AC8"/>
    <mergeCell ref="AB9:AC9"/>
    <mergeCell ref="AB10:AC10"/>
    <mergeCell ref="T5:AC5"/>
    <mergeCell ref="T6:AA6"/>
    <mergeCell ref="T7:AA7"/>
    <mergeCell ref="T8:AA8"/>
    <mergeCell ref="T9:AA9"/>
    <mergeCell ref="T10:A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C892-D205-4F56-8734-F88A57F8082B}">
  <dimension ref="A1:BJ89"/>
  <sheetViews>
    <sheetView workbookViewId="0">
      <selection activeCell="L41" sqref="L41"/>
    </sheetView>
  </sheetViews>
  <sheetFormatPr defaultRowHeight="15" x14ac:dyDescent="0.25"/>
  <sheetData>
    <row r="1" spans="1:6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</row>
    <row r="2" spans="1:62" x14ac:dyDescent="0.25">
      <c r="A2" t="s">
        <v>120</v>
      </c>
      <c r="B2">
        <v>17</v>
      </c>
      <c r="C2">
        <v>185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>
        <v>6</v>
      </c>
      <c r="O2">
        <v>3</v>
      </c>
      <c r="P2">
        <v>4</v>
      </c>
      <c r="Q2">
        <v>2</v>
      </c>
      <c r="R2">
        <v>2</v>
      </c>
      <c r="S2">
        <v>3</v>
      </c>
      <c r="T2">
        <v>7</v>
      </c>
      <c r="U2">
        <v>1</v>
      </c>
      <c r="V2">
        <v>11</v>
      </c>
      <c r="W2">
        <v>4</v>
      </c>
      <c r="X2">
        <v>4</v>
      </c>
      <c r="Y2">
        <v>9</v>
      </c>
      <c r="Z2">
        <v>3</v>
      </c>
      <c r="AA2">
        <v>1</v>
      </c>
      <c r="AB2">
        <v>14</v>
      </c>
      <c r="AC2">
        <v>3</v>
      </c>
      <c r="AD2">
        <v>11</v>
      </c>
      <c r="AE2">
        <v>12</v>
      </c>
      <c r="AF2">
        <v>9</v>
      </c>
      <c r="AG2">
        <v>5</v>
      </c>
      <c r="AH2">
        <v>14</v>
      </c>
      <c r="AI2">
        <v>8</v>
      </c>
      <c r="AJ2">
        <v>9</v>
      </c>
      <c r="AK2">
        <v>5</v>
      </c>
      <c r="AL2">
        <v>5</v>
      </c>
      <c r="AM2">
        <v>7</v>
      </c>
      <c r="AN2">
        <v>12</v>
      </c>
      <c r="AO2">
        <v>7</v>
      </c>
      <c r="AP2">
        <v>4</v>
      </c>
      <c r="AQ2">
        <v>8</v>
      </c>
      <c r="AR2">
        <v>13</v>
      </c>
      <c r="AS2">
        <v>13</v>
      </c>
      <c r="AT2">
        <v>6</v>
      </c>
      <c r="AU2">
        <v>13</v>
      </c>
      <c r="AV2">
        <v>12</v>
      </c>
      <c r="AW2">
        <v>11</v>
      </c>
      <c r="AX2">
        <v>11</v>
      </c>
      <c r="AY2">
        <v>10</v>
      </c>
      <c r="AZ2">
        <v>3</v>
      </c>
      <c r="BA2">
        <v>1</v>
      </c>
      <c r="BB2">
        <v>2</v>
      </c>
      <c r="BC2">
        <v>1</v>
      </c>
      <c r="BD2">
        <v>2</v>
      </c>
      <c r="BE2">
        <v>3</v>
      </c>
      <c r="BF2">
        <v>2</v>
      </c>
      <c r="BG2">
        <v>1</v>
      </c>
      <c r="BH2">
        <v>2</v>
      </c>
      <c r="BI2">
        <v>2</v>
      </c>
      <c r="BJ2">
        <v>2</v>
      </c>
    </row>
    <row r="3" spans="1:62" x14ac:dyDescent="0.25">
      <c r="A3" t="s">
        <v>121</v>
      </c>
      <c r="B3">
        <v>17</v>
      </c>
      <c r="C3">
        <v>168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>
        <v>6</v>
      </c>
      <c r="O3">
        <v>4</v>
      </c>
      <c r="P3">
        <v>6</v>
      </c>
      <c r="Q3">
        <v>10</v>
      </c>
      <c r="R3">
        <v>9</v>
      </c>
      <c r="S3">
        <v>14</v>
      </c>
      <c r="T3">
        <v>9</v>
      </c>
      <c r="U3">
        <v>6</v>
      </c>
      <c r="V3">
        <v>8</v>
      </c>
      <c r="W3">
        <v>6</v>
      </c>
      <c r="X3">
        <v>6</v>
      </c>
      <c r="Y3">
        <v>2</v>
      </c>
      <c r="Z3">
        <v>13</v>
      </c>
      <c r="AA3">
        <v>5</v>
      </c>
      <c r="AB3">
        <v>4</v>
      </c>
      <c r="AC3">
        <v>11</v>
      </c>
      <c r="AD3">
        <v>6</v>
      </c>
      <c r="AE3">
        <v>12</v>
      </c>
      <c r="AF3">
        <v>6</v>
      </c>
      <c r="AG3">
        <v>8</v>
      </c>
      <c r="AH3">
        <v>7</v>
      </c>
      <c r="AI3">
        <v>10</v>
      </c>
      <c r="AJ3">
        <v>9</v>
      </c>
      <c r="AK3">
        <v>10</v>
      </c>
      <c r="AL3">
        <v>10</v>
      </c>
      <c r="AM3">
        <v>6</v>
      </c>
      <c r="AN3">
        <v>6</v>
      </c>
      <c r="AO3">
        <v>8</v>
      </c>
      <c r="AP3">
        <v>6</v>
      </c>
      <c r="AQ3">
        <v>8</v>
      </c>
      <c r="AR3">
        <v>14</v>
      </c>
      <c r="AS3">
        <v>11</v>
      </c>
      <c r="AT3">
        <v>9</v>
      </c>
      <c r="AU3">
        <v>8</v>
      </c>
      <c r="AV3">
        <v>7</v>
      </c>
      <c r="AW3">
        <v>11</v>
      </c>
      <c r="AX3">
        <v>11</v>
      </c>
      <c r="AY3">
        <v>4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4</v>
      </c>
      <c r="BG3">
        <v>4</v>
      </c>
      <c r="BH3">
        <v>2</v>
      </c>
      <c r="BI3">
        <v>2</v>
      </c>
      <c r="BJ3">
        <v>2</v>
      </c>
    </row>
    <row r="4" spans="1:62" x14ac:dyDescent="0.25">
      <c r="A4" t="s">
        <v>19</v>
      </c>
      <c r="B4">
        <v>18</v>
      </c>
      <c r="C4">
        <v>178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>
        <v>2</v>
      </c>
      <c r="O4">
        <v>6</v>
      </c>
      <c r="P4">
        <v>8</v>
      </c>
      <c r="Q4">
        <v>13</v>
      </c>
      <c r="R4">
        <v>11</v>
      </c>
      <c r="S4">
        <v>14</v>
      </c>
      <c r="T4">
        <v>13</v>
      </c>
      <c r="U4">
        <v>7</v>
      </c>
      <c r="V4">
        <v>9</v>
      </c>
      <c r="W4">
        <v>3</v>
      </c>
      <c r="X4">
        <v>7</v>
      </c>
      <c r="Y4">
        <v>4</v>
      </c>
      <c r="Z4">
        <v>14</v>
      </c>
      <c r="AA4">
        <v>6</v>
      </c>
      <c r="AB4">
        <v>8</v>
      </c>
      <c r="AC4">
        <v>11</v>
      </c>
      <c r="AD4">
        <v>8</v>
      </c>
      <c r="AE4">
        <v>11</v>
      </c>
      <c r="AF4">
        <v>8</v>
      </c>
      <c r="AG4">
        <v>9</v>
      </c>
      <c r="AH4">
        <v>8</v>
      </c>
      <c r="AI4">
        <v>12</v>
      </c>
      <c r="AJ4">
        <v>4</v>
      </c>
      <c r="AK4">
        <v>10</v>
      </c>
      <c r="AL4">
        <v>11</v>
      </c>
      <c r="AM4">
        <v>12</v>
      </c>
      <c r="AN4">
        <v>6</v>
      </c>
      <c r="AO4">
        <v>8</v>
      </c>
      <c r="AP4">
        <v>9</v>
      </c>
      <c r="AQ4">
        <v>9</v>
      </c>
      <c r="AR4">
        <v>13</v>
      </c>
      <c r="AS4">
        <v>13</v>
      </c>
      <c r="AT4">
        <v>5</v>
      </c>
      <c r="AU4">
        <v>9</v>
      </c>
      <c r="AV4">
        <v>11</v>
      </c>
      <c r="AW4">
        <v>10</v>
      </c>
      <c r="AX4">
        <v>9</v>
      </c>
      <c r="AY4">
        <v>5</v>
      </c>
      <c r="AZ4">
        <v>3</v>
      </c>
      <c r="BA4">
        <v>2</v>
      </c>
      <c r="BB4">
        <v>3</v>
      </c>
      <c r="BC4">
        <v>2</v>
      </c>
      <c r="BD4">
        <v>1</v>
      </c>
      <c r="BE4">
        <v>4</v>
      </c>
      <c r="BF4">
        <v>3</v>
      </c>
      <c r="BG4">
        <v>3</v>
      </c>
      <c r="BH4">
        <v>2</v>
      </c>
      <c r="BI4">
        <v>4</v>
      </c>
      <c r="BJ4">
        <v>1</v>
      </c>
    </row>
    <row r="5" spans="1:62" x14ac:dyDescent="0.25">
      <c r="A5" t="s">
        <v>122</v>
      </c>
      <c r="B5">
        <v>18</v>
      </c>
      <c r="C5">
        <v>181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>
        <v>6</v>
      </c>
      <c r="O5">
        <v>2</v>
      </c>
      <c r="P5">
        <v>3</v>
      </c>
      <c r="Q5">
        <v>6</v>
      </c>
      <c r="R5">
        <v>11</v>
      </c>
      <c r="S5">
        <v>7</v>
      </c>
      <c r="T5">
        <v>13</v>
      </c>
      <c r="U5">
        <v>6</v>
      </c>
      <c r="V5">
        <v>5</v>
      </c>
      <c r="W5">
        <v>11</v>
      </c>
      <c r="X5">
        <v>1</v>
      </c>
      <c r="Y5">
        <v>9</v>
      </c>
      <c r="Z5">
        <v>10</v>
      </c>
      <c r="AA5">
        <v>5</v>
      </c>
      <c r="AB5">
        <v>10</v>
      </c>
      <c r="AC5">
        <v>13</v>
      </c>
      <c r="AD5">
        <v>14</v>
      </c>
      <c r="AE5">
        <v>8</v>
      </c>
      <c r="AF5">
        <v>2</v>
      </c>
      <c r="AG5">
        <v>11</v>
      </c>
      <c r="AH5">
        <v>7</v>
      </c>
      <c r="AI5">
        <v>12</v>
      </c>
      <c r="AJ5">
        <v>13</v>
      </c>
      <c r="AK5">
        <v>11</v>
      </c>
      <c r="AL5">
        <v>12</v>
      </c>
      <c r="AM5">
        <v>10</v>
      </c>
      <c r="AN5">
        <v>7</v>
      </c>
      <c r="AO5">
        <v>8</v>
      </c>
      <c r="AP5">
        <v>12</v>
      </c>
      <c r="AQ5">
        <v>12</v>
      </c>
      <c r="AR5">
        <v>14</v>
      </c>
      <c r="AS5">
        <v>14</v>
      </c>
      <c r="AT5">
        <v>8</v>
      </c>
      <c r="AU5">
        <v>7</v>
      </c>
      <c r="AV5">
        <v>15</v>
      </c>
      <c r="AW5">
        <v>13</v>
      </c>
      <c r="AX5">
        <v>9</v>
      </c>
      <c r="AY5">
        <v>7</v>
      </c>
      <c r="AZ5">
        <v>1</v>
      </c>
      <c r="BA5">
        <v>3</v>
      </c>
      <c r="BB5">
        <v>1</v>
      </c>
      <c r="BC5">
        <v>2</v>
      </c>
      <c r="BD5">
        <v>3</v>
      </c>
      <c r="BE5">
        <v>4</v>
      </c>
      <c r="BF5">
        <v>1</v>
      </c>
      <c r="BG5">
        <v>3</v>
      </c>
      <c r="BH5">
        <v>3</v>
      </c>
      <c r="BI5">
        <v>4</v>
      </c>
      <c r="BJ5">
        <v>1</v>
      </c>
    </row>
    <row r="6" spans="1:62" x14ac:dyDescent="0.25">
      <c r="A6" t="s">
        <v>6</v>
      </c>
      <c r="B6">
        <v>31</v>
      </c>
      <c r="C6">
        <v>179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>
        <v>6</v>
      </c>
      <c r="O6">
        <v>3</v>
      </c>
      <c r="P6">
        <v>4</v>
      </c>
      <c r="Q6">
        <v>13</v>
      </c>
      <c r="R6">
        <v>9</v>
      </c>
      <c r="S6">
        <v>6</v>
      </c>
      <c r="T6">
        <v>12</v>
      </c>
      <c r="U6">
        <v>9</v>
      </c>
      <c r="V6">
        <v>11</v>
      </c>
      <c r="W6">
        <v>7</v>
      </c>
      <c r="X6">
        <v>8</v>
      </c>
      <c r="Y6">
        <v>12</v>
      </c>
      <c r="Z6">
        <v>13</v>
      </c>
      <c r="AA6">
        <v>8</v>
      </c>
      <c r="AB6">
        <v>13</v>
      </c>
      <c r="AC6">
        <v>12</v>
      </c>
      <c r="AD6">
        <v>15</v>
      </c>
      <c r="AE6">
        <v>13</v>
      </c>
      <c r="AF6">
        <v>13</v>
      </c>
      <c r="AG6">
        <v>13</v>
      </c>
      <c r="AH6">
        <v>12</v>
      </c>
      <c r="AI6">
        <v>12</v>
      </c>
      <c r="AJ6">
        <v>13</v>
      </c>
      <c r="AK6">
        <v>10</v>
      </c>
      <c r="AL6">
        <v>9</v>
      </c>
      <c r="AM6">
        <v>9</v>
      </c>
      <c r="AN6">
        <v>10</v>
      </c>
      <c r="AO6">
        <v>12</v>
      </c>
      <c r="AP6">
        <v>10</v>
      </c>
      <c r="AQ6">
        <v>13</v>
      </c>
      <c r="AR6">
        <v>14</v>
      </c>
      <c r="AS6">
        <v>11</v>
      </c>
      <c r="AT6">
        <v>13</v>
      </c>
      <c r="AU6">
        <v>11</v>
      </c>
      <c r="AV6">
        <v>8</v>
      </c>
      <c r="AW6">
        <v>12</v>
      </c>
      <c r="AX6">
        <v>13</v>
      </c>
      <c r="AY6">
        <v>14</v>
      </c>
      <c r="AZ6">
        <v>2</v>
      </c>
      <c r="BA6">
        <v>1</v>
      </c>
      <c r="BB6">
        <v>3</v>
      </c>
      <c r="BC6">
        <v>2</v>
      </c>
      <c r="BD6">
        <v>3</v>
      </c>
      <c r="BE6">
        <v>2</v>
      </c>
      <c r="BF6">
        <v>3</v>
      </c>
      <c r="BG6">
        <v>4</v>
      </c>
      <c r="BH6">
        <v>1</v>
      </c>
      <c r="BI6">
        <v>3</v>
      </c>
      <c r="BJ6">
        <v>2</v>
      </c>
    </row>
    <row r="7" spans="1:62" x14ac:dyDescent="0.25">
      <c r="A7" t="s">
        <v>123</v>
      </c>
      <c r="B7">
        <v>15</v>
      </c>
      <c r="C7">
        <v>172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>
        <v>6</v>
      </c>
      <c r="O7">
        <v>4</v>
      </c>
      <c r="P7">
        <v>8</v>
      </c>
      <c r="Q7">
        <v>8</v>
      </c>
      <c r="R7">
        <v>8</v>
      </c>
      <c r="S7">
        <v>10</v>
      </c>
      <c r="T7">
        <v>9</v>
      </c>
      <c r="U7">
        <v>12</v>
      </c>
      <c r="V7">
        <v>6</v>
      </c>
      <c r="W7">
        <v>8</v>
      </c>
      <c r="X7">
        <v>4</v>
      </c>
      <c r="Y7">
        <v>3</v>
      </c>
      <c r="Z7">
        <v>10</v>
      </c>
      <c r="AA7">
        <v>5</v>
      </c>
      <c r="AB7">
        <v>6</v>
      </c>
      <c r="AC7">
        <v>14</v>
      </c>
      <c r="AD7">
        <v>12</v>
      </c>
      <c r="AE7">
        <v>9</v>
      </c>
      <c r="AF7">
        <v>10</v>
      </c>
      <c r="AG7">
        <v>8</v>
      </c>
      <c r="AH7">
        <v>6</v>
      </c>
      <c r="AI7">
        <v>12</v>
      </c>
      <c r="AJ7">
        <v>9</v>
      </c>
      <c r="AK7">
        <v>13</v>
      </c>
      <c r="AL7">
        <v>14</v>
      </c>
      <c r="AM7">
        <v>12</v>
      </c>
      <c r="AN7">
        <v>3</v>
      </c>
      <c r="AO7">
        <v>12</v>
      </c>
      <c r="AP7">
        <v>7</v>
      </c>
      <c r="AQ7">
        <v>8</v>
      </c>
      <c r="AR7">
        <v>7</v>
      </c>
      <c r="AS7">
        <v>10</v>
      </c>
      <c r="AT7">
        <v>13</v>
      </c>
      <c r="AU7">
        <v>7</v>
      </c>
      <c r="AV7">
        <v>4</v>
      </c>
      <c r="AW7">
        <v>10</v>
      </c>
      <c r="AX7">
        <v>6</v>
      </c>
      <c r="AY7">
        <v>5</v>
      </c>
      <c r="AZ7">
        <v>1</v>
      </c>
      <c r="BA7">
        <v>3</v>
      </c>
      <c r="BB7">
        <v>2</v>
      </c>
      <c r="BC7">
        <v>3</v>
      </c>
      <c r="BD7">
        <v>2</v>
      </c>
      <c r="BE7">
        <v>3</v>
      </c>
      <c r="BF7">
        <v>1</v>
      </c>
      <c r="BG7">
        <v>1</v>
      </c>
      <c r="BH7">
        <v>3</v>
      </c>
      <c r="BI7">
        <v>2</v>
      </c>
      <c r="BJ7">
        <v>2</v>
      </c>
    </row>
    <row r="8" spans="1:62" x14ac:dyDescent="0.25">
      <c r="A8" t="s">
        <v>4</v>
      </c>
      <c r="B8">
        <v>28</v>
      </c>
      <c r="C8">
        <v>188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>
        <v>6</v>
      </c>
      <c r="O8">
        <v>2</v>
      </c>
      <c r="P8">
        <v>8</v>
      </c>
      <c r="Q8">
        <v>9</v>
      </c>
      <c r="R8">
        <v>9</v>
      </c>
      <c r="S8">
        <v>6</v>
      </c>
      <c r="T8">
        <v>10</v>
      </c>
      <c r="U8">
        <v>8</v>
      </c>
      <c r="V8">
        <v>14</v>
      </c>
      <c r="W8">
        <v>9</v>
      </c>
      <c r="X8">
        <v>5</v>
      </c>
      <c r="Y8">
        <v>14</v>
      </c>
      <c r="Z8">
        <v>10</v>
      </c>
      <c r="AA8">
        <v>3</v>
      </c>
      <c r="AB8">
        <v>13</v>
      </c>
      <c r="AC8">
        <v>10</v>
      </c>
      <c r="AD8">
        <v>13</v>
      </c>
      <c r="AE8">
        <v>13</v>
      </c>
      <c r="AF8">
        <v>14</v>
      </c>
      <c r="AG8">
        <v>11</v>
      </c>
      <c r="AH8">
        <v>11</v>
      </c>
      <c r="AI8">
        <v>13</v>
      </c>
      <c r="AJ8">
        <v>11</v>
      </c>
      <c r="AK8">
        <v>6</v>
      </c>
      <c r="AL8">
        <v>12</v>
      </c>
      <c r="AM8">
        <v>9</v>
      </c>
      <c r="AN8">
        <v>13</v>
      </c>
      <c r="AO8">
        <v>13</v>
      </c>
      <c r="AP8">
        <v>8</v>
      </c>
      <c r="AQ8">
        <v>13</v>
      </c>
      <c r="AR8">
        <v>11</v>
      </c>
      <c r="AS8">
        <v>10</v>
      </c>
      <c r="AT8">
        <v>13</v>
      </c>
      <c r="AU8">
        <v>14</v>
      </c>
      <c r="AV8">
        <v>14</v>
      </c>
      <c r="AW8">
        <v>12</v>
      </c>
      <c r="AX8">
        <v>13</v>
      </c>
      <c r="AY8">
        <v>15</v>
      </c>
      <c r="AZ8">
        <v>3</v>
      </c>
      <c r="BA8">
        <v>3</v>
      </c>
      <c r="BB8">
        <v>1</v>
      </c>
      <c r="BC8">
        <v>1</v>
      </c>
      <c r="BD8">
        <v>1</v>
      </c>
      <c r="BE8">
        <v>1</v>
      </c>
      <c r="BF8">
        <v>2</v>
      </c>
      <c r="BG8">
        <v>3</v>
      </c>
      <c r="BH8">
        <v>3</v>
      </c>
      <c r="BI8">
        <v>2</v>
      </c>
      <c r="BJ8">
        <v>3</v>
      </c>
    </row>
    <row r="9" spans="1:62" x14ac:dyDescent="0.25">
      <c r="A9" t="s">
        <v>124</v>
      </c>
      <c r="B9">
        <v>17</v>
      </c>
      <c r="C9">
        <v>184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>
        <v>6</v>
      </c>
      <c r="O9">
        <v>3</v>
      </c>
      <c r="P9">
        <v>1</v>
      </c>
      <c r="Q9">
        <v>1</v>
      </c>
      <c r="R9">
        <v>2</v>
      </c>
      <c r="S9">
        <v>1</v>
      </c>
      <c r="T9">
        <v>4</v>
      </c>
      <c r="U9">
        <v>4</v>
      </c>
      <c r="V9">
        <v>14</v>
      </c>
      <c r="W9">
        <v>5</v>
      </c>
      <c r="X9">
        <v>3</v>
      </c>
      <c r="Y9">
        <v>14</v>
      </c>
      <c r="Z9">
        <v>3</v>
      </c>
      <c r="AA9">
        <v>1</v>
      </c>
      <c r="AB9">
        <v>11</v>
      </c>
      <c r="AC9">
        <v>4</v>
      </c>
      <c r="AD9">
        <v>10</v>
      </c>
      <c r="AE9">
        <v>10</v>
      </c>
      <c r="AF9">
        <v>8</v>
      </c>
      <c r="AG9">
        <v>7</v>
      </c>
      <c r="AH9">
        <v>7</v>
      </c>
      <c r="AI9">
        <v>13</v>
      </c>
      <c r="AJ9">
        <v>5</v>
      </c>
      <c r="AK9">
        <v>5</v>
      </c>
      <c r="AL9">
        <v>9</v>
      </c>
      <c r="AM9">
        <v>2</v>
      </c>
      <c r="AN9">
        <v>11</v>
      </c>
      <c r="AO9">
        <v>5</v>
      </c>
      <c r="AP9">
        <v>6</v>
      </c>
      <c r="AQ9">
        <v>7</v>
      </c>
      <c r="AR9">
        <v>12</v>
      </c>
      <c r="AS9">
        <v>8</v>
      </c>
      <c r="AT9">
        <v>8</v>
      </c>
      <c r="AU9">
        <v>6</v>
      </c>
      <c r="AV9">
        <v>14</v>
      </c>
      <c r="AW9">
        <v>9</v>
      </c>
      <c r="AX9">
        <v>11</v>
      </c>
      <c r="AY9">
        <v>7</v>
      </c>
      <c r="AZ9">
        <v>4</v>
      </c>
      <c r="BA9">
        <v>1</v>
      </c>
      <c r="BB9">
        <v>2</v>
      </c>
      <c r="BC9">
        <v>1</v>
      </c>
      <c r="BD9">
        <v>2</v>
      </c>
      <c r="BE9">
        <v>3</v>
      </c>
      <c r="BF9">
        <v>2</v>
      </c>
      <c r="BG9">
        <v>2</v>
      </c>
      <c r="BH9">
        <v>1</v>
      </c>
      <c r="BI9">
        <v>1</v>
      </c>
      <c r="BJ9">
        <v>4</v>
      </c>
    </row>
    <row r="10" spans="1:62" x14ac:dyDescent="0.25">
      <c r="A10" t="s">
        <v>125</v>
      </c>
      <c r="B10">
        <v>17</v>
      </c>
      <c r="C10">
        <v>175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>
        <v>4</v>
      </c>
      <c r="O10">
        <v>6</v>
      </c>
      <c r="P10">
        <v>4</v>
      </c>
      <c r="Q10">
        <v>6</v>
      </c>
      <c r="R10">
        <v>7</v>
      </c>
      <c r="S10">
        <v>12</v>
      </c>
      <c r="T10">
        <v>13</v>
      </c>
      <c r="U10">
        <v>5</v>
      </c>
      <c r="V10">
        <v>7</v>
      </c>
      <c r="W10">
        <v>4</v>
      </c>
      <c r="X10">
        <v>5</v>
      </c>
      <c r="Y10">
        <v>3</v>
      </c>
      <c r="Z10">
        <v>6</v>
      </c>
      <c r="AA10">
        <v>4</v>
      </c>
      <c r="AB10">
        <v>4</v>
      </c>
      <c r="AC10">
        <v>8</v>
      </c>
      <c r="AD10">
        <v>6</v>
      </c>
      <c r="AE10">
        <v>8</v>
      </c>
      <c r="AF10">
        <v>7</v>
      </c>
      <c r="AG10">
        <v>4</v>
      </c>
      <c r="AH10">
        <v>6</v>
      </c>
      <c r="AI10">
        <v>10</v>
      </c>
      <c r="AJ10">
        <v>7</v>
      </c>
      <c r="AK10">
        <v>11</v>
      </c>
      <c r="AL10">
        <v>9</v>
      </c>
      <c r="AM10">
        <v>9</v>
      </c>
      <c r="AN10">
        <v>1</v>
      </c>
      <c r="AO10">
        <v>3</v>
      </c>
      <c r="AP10">
        <v>7</v>
      </c>
      <c r="AQ10">
        <v>7</v>
      </c>
      <c r="AR10">
        <v>13</v>
      </c>
      <c r="AS10">
        <v>12</v>
      </c>
      <c r="AT10">
        <v>3</v>
      </c>
      <c r="AU10">
        <v>4</v>
      </c>
      <c r="AV10">
        <v>15</v>
      </c>
      <c r="AW10">
        <v>14</v>
      </c>
      <c r="AX10">
        <v>13</v>
      </c>
      <c r="AY10">
        <v>5</v>
      </c>
      <c r="AZ10">
        <v>3</v>
      </c>
      <c r="BA10">
        <v>3</v>
      </c>
      <c r="BB10">
        <v>1</v>
      </c>
      <c r="BC10">
        <v>3</v>
      </c>
      <c r="BD10">
        <v>2</v>
      </c>
      <c r="BE10">
        <v>1</v>
      </c>
      <c r="BF10">
        <v>1</v>
      </c>
      <c r="BG10">
        <v>3</v>
      </c>
      <c r="BH10">
        <v>1</v>
      </c>
      <c r="BI10">
        <v>2</v>
      </c>
      <c r="BJ10">
        <v>1</v>
      </c>
    </row>
    <row r="11" spans="1:62" x14ac:dyDescent="0.25">
      <c r="A11" t="s">
        <v>16</v>
      </c>
      <c r="B11">
        <v>24</v>
      </c>
      <c r="C11">
        <v>178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v>2</v>
      </c>
      <c r="O11">
        <v>6</v>
      </c>
      <c r="P11">
        <v>7</v>
      </c>
      <c r="Q11">
        <v>11</v>
      </c>
      <c r="R11">
        <v>10</v>
      </c>
      <c r="S11">
        <v>7</v>
      </c>
      <c r="T11">
        <v>8</v>
      </c>
      <c r="U11">
        <v>4</v>
      </c>
      <c r="V11">
        <v>9</v>
      </c>
      <c r="W11">
        <v>7</v>
      </c>
      <c r="X11">
        <v>9</v>
      </c>
      <c r="Y11">
        <v>8</v>
      </c>
      <c r="Z11">
        <v>9</v>
      </c>
      <c r="AA11">
        <v>6</v>
      </c>
      <c r="AB11">
        <v>9</v>
      </c>
      <c r="AC11">
        <v>9</v>
      </c>
      <c r="AD11">
        <v>15</v>
      </c>
      <c r="AE11">
        <v>10</v>
      </c>
      <c r="AF11">
        <v>10</v>
      </c>
      <c r="AG11">
        <v>8</v>
      </c>
      <c r="AH11">
        <v>8</v>
      </c>
      <c r="AI11">
        <v>14</v>
      </c>
      <c r="AJ11">
        <v>10</v>
      </c>
      <c r="AK11">
        <v>5</v>
      </c>
      <c r="AL11">
        <v>10</v>
      </c>
      <c r="AM11">
        <v>10</v>
      </c>
      <c r="AN11">
        <v>11</v>
      </c>
      <c r="AO11">
        <v>13</v>
      </c>
      <c r="AP11">
        <v>11</v>
      </c>
      <c r="AQ11">
        <v>9</v>
      </c>
      <c r="AR11">
        <v>14</v>
      </c>
      <c r="AS11">
        <v>12</v>
      </c>
      <c r="AT11">
        <v>15</v>
      </c>
      <c r="AU11">
        <v>9</v>
      </c>
      <c r="AV11">
        <v>12</v>
      </c>
      <c r="AW11">
        <v>13</v>
      </c>
      <c r="AX11">
        <v>14</v>
      </c>
      <c r="AY11">
        <v>11</v>
      </c>
      <c r="AZ11">
        <v>1</v>
      </c>
      <c r="BA11">
        <v>1</v>
      </c>
      <c r="BB11">
        <v>2</v>
      </c>
      <c r="BC11">
        <v>3</v>
      </c>
      <c r="BD11">
        <v>1</v>
      </c>
      <c r="BE11">
        <v>1</v>
      </c>
      <c r="BF11">
        <v>3</v>
      </c>
      <c r="BG11">
        <v>3</v>
      </c>
      <c r="BH11">
        <v>1</v>
      </c>
      <c r="BI11">
        <v>1</v>
      </c>
      <c r="BJ11">
        <v>3</v>
      </c>
    </row>
    <row r="12" spans="1:62" x14ac:dyDescent="0.25">
      <c r="A12" t="s">
        <v>126</v>
      </c>
      <c r="B12">
        <v>19</v>
      </c>
      <c r="C12">
        <v>187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3</v>
      </c>
      <c r="O12">
        <v>6</v>
      </c>
      <c r="P12">
        <v>4</v>
      </c>
      <c r="Q12">
        <v>8</v>
      </c>
      <c r="R12">
        <v>4</v>
      </c>
      <c r="S12">
        <v>1</v>
      </c>
      <c r="T12">
        <v>7</v>
      </c>
      <c r="U12">
        <v>4</v>
      </c>
      <c r="V12">
        <v>9</v>
      </c>
      <c r="W12">
        <v>5</v>
      </c>
      <c r="X12">
        <v>1</v>
      </c>
      <c r="Y12">
        <v>13</v>
      </c>
      <c r="Z12">
        <v>7</v>
      </c>
      <c r="AA12">
        <v>2</v>
      </c>
      <c r="AB12">
        <v>12</v>
      </c>
      <c r="AC12">
        <v>6</v>
      </c>
      <c r="AD12">
        <v>8</v>
      </c>
      <c r="AE12">
        <v>6</v>
      </c>
      <c r="AF12">
        <v>8</v>
      </c>
      <c r="AG12">
        <v>6</v>
      </c>
      <c r="AH12">
        <v>5</v>
      </c>
      <c r="AI12">
        <v>12</v>
      </c>
      <c r="AJ12">
        <v>14</v>
      </c>
      <c r="AK12">
        <v>7</v>
      </c>
      <c r="AL12">
        <v>2</v>
      </c>
      <c r="AM12">
        <v>6</v>
      </c>
      <c r="AN12">
        <v>12</v>
      </c>
      <c r="AO12">
        <v>6</v>
      </c>
      <c r="AP12">
        <v>6</v>
      </c>
      <c r="AQ12">
        <v>7</v>
      </c>
      <c r="AR12">
        <v>13</v>
      </c>
      <c r="AS12">
        <v>13</v>
      </c>
      <c r="AT12">
        <v>7</v>
      </c>
      <c r="AU12">
        <v>11</v>
      </c>
      <c r="AV12">
        <v>11</v>
      </c>
      <c r="AW12">
        <v>11</v>
      </c>
      <c r="AX12">
        <v>7</v>
      </c>
      <c r="AY12">
        <v>6</v>
      </c>
      <c r="AZ12">
        <v>1</v>
      </c>
      <c r="BA12">
        <v>2</v>
      </c>
      <c r="BB12">
        <v>2</v>
      </c>
      <c r="BC12">
        <v>1</v>
      </c>
      <c r="BD12">
        <v>4</v>
      </c>
      <c r="BE12">
        <v>1</v>
      </c>
      <c r="BF12">
        <v>1</v>
      </c>
      <c r="BG12">
        <v>1</v>
      </c>
      <c r="BH12">
        <v>3</v>
      </c>
      <c r="BI12">
        <v>2</v>
      </c>
      <c r="BJ12">
        <v>3</v>
      </c>
    </row>
    <row r="13" spans="1:62" x14ac:dyDescent="0.25">
      <c r="A13" t="s">
        <v>20</v>
      </c>
      <c r="B13">
        <v>22</v>
      </c>
      <c r="C13">
        <v>165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>
        <v>6</v>
      </c>
      <c r="O13">
        <v>2</v>
      </c>
      <c r="P13">
        <v>11</v>
      </c>
      <c r="Q13">
        <v>13</v>
      </c>
      <c r="R13">
        <v>14</v>
      </c>
      <c r="S13">
        <v>8</v>
      </c>
      <c r="T13">
        <v>12</v>
      </c>
      <c r="U13">
        <v>7</v>
      </c>
      <c r="V13">
        <v>7</v>
      </c>
      <c r="W13">
        <v>13</v>
      </c>
      <c r="X13">
        <v>6</v>
      </c>
      <c r="Y13">
        <v>6</v>
      </c>
      <c r="Z13">
        <v>12</v>
      </c>
      <c r="AA13">
        <v>7</v>
      </c>
      <c r="AB13">
        <v>6</v>
      </c>
      <c r="AC13">
        <v>13</v>
      </c>
      <c r="AD13">
        <v>11</v>
      </c>
      <c r="AE13">
        <v>13</v>
      </c>
      <c r="AF13">
        <v>14</v>
      </c>
      <c r="AG13">
        <v>10</v>
      </c>
      <c r="AH13">
        <v>10</v>
      </c>
      <c r="AI13">
        <v>11</v>
      </c>
      <c r="AJ13">
        <v>12</v>
      </c>
      <c r="AK13">
        <v>13</v>
      </c>
      <c r="AL13">
        <v>7</v>
      </c>
      <c r="AM13">
        <v>12</v>
      </c>
      <c r="AN13">
        <v>7</v>
      </c>
      <c r="AO13">
        <v>13</v>
      </c>
      <c r="AP13">
        <v>13</v>
      </c>
      <c r="AQ13">
        <v>11</v>
      </c>
      <c r="AR13">
        <v>14</v>
      </c>
      <c r="AS13">
        <v>13</v>
      </c>
      <c r="AT13">
        <v>12</v>
      </c>
      <c r="AU13">
        <v>8</v>
      </c>
      <c r="AV13">
        <v>13</v>
      </c>
      <c r="AW13">
        <v>14</v>
      </c>
      <c r="AX13">
        <v>12</v>
      </c>
      <c r="AY13">
        <v>8</v>
      </c>
      <c r="AZ13">
        <v>2</v>
      </c>
      <c r="BA13">
        <v>3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1</v>
      </c>
      <c r="BJ13">
        <v>3</v>
      </c>
    </row>
    <row r="14" spans="1:62" x14ac:dyDescent="0.25">
      <c r="A14" t="s">
        <v>127</v>
      </c>
      <c r="B14">
        <v>17</v>
      </c>
      <c r="C14">
        <v>180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>
        <v>3</v>
      </c>
      <c r="O14">
        <v>6</v>
      </c>
      <c r="P14">
        <v>5</v>
      </c>
      <c r="Q14">
        <v>12</v>
      </c>
      <c r="R14">
        <v>2</v>
      </c>
      <c r="S14">
        <v>3</v>
      </c>
      <c r="T14">
        <v>13</v>
      </c>
      <c r="U14">
        <v>1</v>
      </c>
      <c r="V14">
        <v>8</v>
      </c>
      <c r="W14">
        <v>3</v>
      </c>
      <c r="X14">
        <v>6</v>
      </c>
      <c r="Y14">
        <v>6</v>
      </c>
      <c r="Z14">
        <v>7</v>
      </c>
      <c r="AA14">
        <v>6</v>
      </c>
      <c r="AB14">
        <v>12</v>
      </c>
      <c r="AC14">
        <v>9</v>
      </c>
      <c r="AD14">
        <v>11</v>
      </c>
      <c r="AE14">
        <v>6</v>
      </c>
      <c r="AF14">
        <v>9</v>
      </c>
      <c r="AG14">
        <v>8</v>
      </c>
      <c r="AH14">
        <v>8</v>
      </c>
      <c r="AI14">
        <v>13</v>
      </c>
      <c r="AJ14">
        <v>14</v>
      </c>
      <c r="AK14">
        <v>9</v>
      </c>
      <c r="AL14">
        <v>11</v>
      </c>
      <c r="AM14">
        <v>7</v>
      </c>
      <c r="AN14">
        <v>10</v>
      </c>
      <c r="AO14">
        <v>8</v>
      </c>
      <c r="AP14">
        <v>8</v>
      </c>
      <c r="AQ14">
        <v>9</v>
      </c>
      <c r="AR14">
        <v>15</v>
      </c>
      <c r="AS14">
        <v>12</v>
      </c>
      <c r="AT14">
        <v>9</v>
      </c>
      <c r="AU14">
        <v>9</v>
      </c>
      <c r="AV14">
        <v>15</v>
      </c>
      <c r="AW14">
        <v>12</v>
      </c>
      <c r="AX14">
        <v>14</v>
      </c>
      <c r="AY14">
        <v>6</v>
      </c>
      <c r="AZ14">
        <v>2</v>
      </c>
      <c r="BA14">
        <v>2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3</v>
      </c>
      <c r="BH14">
        <v>3</v>
      </c>
      <c r="BI14">
        <v>1</v>
      </c>
      <c r="BJ14">
        <v>1</v>
      </c>
    </row>
    <row r="15" spans="1:62" x14ac:dyDescent="0.25">
      <c r="A15" t="s">
        <v>128</v>
      </c>
      <c r="B15">
        <v>20</v>
      </c>
      <c r="C15">
        <v>188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>
        <v>6</v>
      </c>
      <c r="O15">
        <v>3</v>
      </c>
      <c r="P15">
        <v>1</v>
      </c>
      <c r="Q15">
        <v>1</v>
      </c>
      <c r="R15">
        <v>2</v>
      </c>
      <c r="S15">
        <v>2</v>
      </c>
      <c r="T15">
        <v>3</v>
      </c>
      <c r="U15">
        <v>4</v>
      </c>
      <c r="V15">
        <v>1</v>
      </c>
      <c r="W15">
        <v>3</v>
      </c>
      <c r="X15">
        <v>1</v>
      </c>
      <c r="Y15">
        <v>3</v>
      </c>
      <c r="Z15">
        <v>7</v>
      </c>
      <c r="AA15">
        <v>1</v>
      </c>
      <c r="AB15">
        <v>3</v>
      </c>
      <c r="AC15">
        <v>2</v>
      </c>
      <c r="AD15">
        <v>6</v>
      </c>
      <c r="AE15">
        <v>8</v>
      </c>
      <c r="AF15">
        <v>6</v>
      </c>
      <c r="AG15">
        <v>5</v>
      </c>
      <c r="AH15">
        <v>10</v>
      </c>
      <c r="AI15">
        <v>13</v>
      </c>
      <c r="AJ15">
        <v>2</v>
      </c>
      <c r="AK15">
        <v>1</v>
      </c>
      <c r="AL15">
        <v>8</v>
      </c>
      <c r="AM15">
        <v>3</v>
      </c>
      <c r="AN15">
        <v>5</v>
      </c>
      <c r="AO15">
        <v>6</v>
      </c>
      <c r="AP15">
        <v>5</v>
      </c>
      <c r="AQ15">
        <v>5</v>
      </c>
      <c r="AR15">
        <v>4</v>
      </c>
      <c r="AS15">
        <v>13</v>
      </c>
      <c r="AT15">
        <v>6</v>
      </c>
      <c r="AU15">
        <v>13</v>
      </c>
      <c r="AV15">
        <v>12</v>
      </c>
      <c r="AW15">
        <v>5</v>
      </c>
      <c r="AX15">
        <v>4</v>
      </c>
      <c r="AY15">
        <v>5</v>
      </c>
      <c r="AZ15">
        <v>13</v>
      </c>
      <c r="BA15">
        <v>10</v>
      </c>
      <c r="BB15">
        <v>4</v>
      </c>
      <c r="BC15">
        <v>5</v>
      </c>
      <c r="BD15">
        <v>13</v>
      </c>
      <c r="BE15">
        <v>9</v>
      </c>
      <c r="BF15">
        <v>7</v>
      </c>
      <c r="BG15">
        <v>11</v>
      </c>
      <c r="BH15">
        <v>13</v>
      </c>
      <c r="BI15">
        <v>7</v>
      </c>
      <c r="BJ15">
        <v>5</v>
      </c>
    </row>
    <row r="16" spans="1:62" x14ac:dyDescent="0.25">
      <c r="A16" t="s">
        <v>5</v>
      </c>
      <c r="B16">
        <v>29</v>
      </c>
      <c r="C16">
        <v>185</v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>
        <v>6</v>
      </c>
      <c r="O16">
        <v>3</v>
      </c>
      <c r="P16">
        <v>6</v>
      </c>
      <c r="Q16">
        <v>9</v>
      </c>
      <c r="R16">
        <v>7</v>
      </c>
      <c r="S16">
        <v>7</v>
      </c>
      <c r="T16">
        <v>12</v>
      </c>
      <c r="U16">
        <v>7</v>
      </c>
      <c r="V16">
        <v>13</v>
      </c>
      <c r="W16">
        <v>8</v>
      </c>
      <c r="X16">
        <v>8</v>
      </c>
      <c r="Y16">
        <v>14</v>
      </c>
      <c r="Z16">
        <v>13</v>
      </c>
      <c r="AA16">
        <v>8</v>
      </c>
      <c r="AB16">
        <v>13</v>
      </c>
      <c r="AC16">
        <v>12</v>
      </c>
      <c r="AD16">
        <v>14</v>
      </c>
      <c r="AE16">
        <v>12</v>
      </c>
      <c r="AF16">
        <v>15</v>
      </c>
      <c r="AG16">
        <v>12</v>
      </c>
      <c r="AH16">
        <v>12</v>
      </c>
      <c r="AI16">
        <v>12</v>
      </c>
      <c r="AJ16">
        <v>13</v>
      </c>
      <c r="AK16">
        <v>13</v>
      </c>
      <c r="AL16">
        <v>15</v>
      </c>
      <c r="AM16">
        <v>8</v>
      </c>
      <c r="AN16">
        <v>13</v>
      </c>
      <c r="AO16">
        <v>13</v>
      </c>
      <c r="AP16">
        <v>10</v>
      </c>
      <c r="AQ16">
        <v>12</v>
      </c>
      <c r="AR16">
        <v>13</v>
      </c>
      <c r="AS16">
        <v>11</v>
      </c>
      <c r="AT16">
        <v>13</v>
      </c>
      <c r="AU16">
        <v>12</v>
      </c>
      <c r="AV16">
        <v>15</v>
      </c>
      <c r="AW16">
        <v>12</v>
      </c>
      <c r="AX16">
        <v>12</v>
      </c>
      <c r="AY16">
        <v>13</v>
      </c>
      <c r="AZ16">
        <v>2</v>
      </c>
      <c r="BA16">
        <v>2</v>
      </c>
      <c r="BB16">
        <v>3</v>
      </c>
      <c r="BC16">
        <v>2</v>
      </c>
      <c r="BD16">
        <v>2</v>
      </c>
      <c r="BE16">
        <v>1</v>
      </c>
      <c r="BF16">
        <v>4</v>
      </c>
      <c r="BG16">
        <v>3</v>
      </c>
      <c r="BH16">
        <v>3</v>
      </c>
      <c r="BI16">
        <v>1</v>
      </c>
      <c r="BJ16">
        <v>1</v>
      </c>
    </row>
    <row r="17" spans="1:62" x14ac:dyDescent="0.25">
      <c r="A17" t="s">
        <v>129</v>
      </c>
      <c r="B17">
        <v>15</v>
      </c>
      <c r="C17">
        <v>176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>
        <v>6</v>
      </c>
      <c r="O17">
        <v>3</v>
      </c>
      <c r="P17">
        <v>2</v>
      </c>
      <c r="Q17">
        <v>6</v>
      </c>
      <c r="R17">
        <v>3</v>
      </c>
      <c r="S17">
        <v>3</v>
      </c>
      <c r="T17">
        <v>7</v>
      </c>
      <c r="U17">
        <v>2</v>
      </c>
      <c r="V17">
        <v>9</v>
      </c>
      <c r="W17">
        <v>3</v>
      </c>
      <c r="X17">
        <v>6</v>
      </c>
      <c r="Y17">
        <v>11</v>
      </c>
      <c r="Z17">
        <v>7</v>
      </c>
      <c r="AA17">
        <v>6</v>
      </c>
      <c r="AB17">
        <v>14</v>
      </c>
      <c r="AC17">
        <v>10</v>
      </c>
      <c r="AD17">
        <v>17</v>
      </c>
      <c r="AE17">
        <v>10</v>
      </c>
      <c r="AF17">
        <v>17</v>
      </c>
      <c r="AG17">
        <v>8</v>
      </c>
      <c r="AH17">
        <v>9</v>
      </c>
      <c r="AI17">
        <v>9</v>
      </c>
      <c r="AJ17">
        <v>12</v>
      </c>
      <c r="AK17">
        <v>8</v>
      </c>
      <c r="AL17">
        <v>7</v>
      </c>
      <c r="AM17">
        <v>2</v>
      </c>
      <c r="AN17">
        <v>9</v>
      </c>
      <c r="AO17">
        <v>6</v>
      </c>
      <c r="AP17">
        <v>2</v>
      </c>
      <c r="AQ17">
        <v>9</v>
      </c>
      <c r="AR17">
        <v>10</v>
      </c>
      <c r="AS17">
        <v>9</v>
      </c>
      <c r="AT17">
        <v>15</v>
      </c>
      <c r="AU17">
        <v>11</v>
      </c>
      <c r="AV17">
        <v>7</v>
      </c>
      <c r="AW17">
        <v>9</v>
      </c>
      <c r="AX17">
        <v>7</v>
      </c>
      <c r="AY17">
        <v>6</v>
      </c>
      <c r="AZ17">
        <v>2</v>
      </c>
      <c r="BA17">
        <v>3</v>
      </c>
      <c r="BB17">
        <v>1</v>
      </c>
      <c r="BC17">
        <v>3</v>
      </c>
      <c r="BD17">
        <v>3</v>
      </c>
      <c r="BE17">
        <v>4</v>
      </c>
      <c r="BF17">
        <v>2</v>
      </c>
      <c r="BG17">
        <v>3</v>
      </c>
      <c r="BH17">
        <v>1</v>
      </c>
      <c r="BI17">
        <v>3</v>
      </c>
      <c r="BJ17">
        <v>3</v>
      </c>
    </row>
    <row r="18" spans="1:62" x14ac:dyDescent="0.25">
      <c r="A18" t="s">
        <v>56</v>
      </c>
      <c r="B18">
        <v>27</v>
      </c>
      <c r="C18">
        <v>175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>
        <v>6</v>
      </c>
      <c r="O18">
        <v>2</v>
      </c>
      <c r="P18">
        <v>14</v>
      </c>
      <c r="Q18">
        <v>12</v>
      </c>
      <c r="R18">
        <v>12</v>
      </c>
      <c r="S18">
        <v>10</v>
      </c>
      <c r="T18">
        <v>14</v>
      </c>
      <c r="U18">
        <v>14</v>
      </c>
      <c r="V18">
        <v>8</v>
      </c>
      <c r="W18">
        <v>15</v>
      </c>
      <c r="X18">
        <v>5</v>
      </c>
      <c r="Y18">
        <v>10</v>
      </c>
      <c r="Z18">
        <v>13</v>
      </c>
      <c r="AA18">
        <v>13</v>
      </c>
      <c r="AB18">
        <v>10</v>
      </c>
      <c r="AC18">
        <v>14</v>
      </c>
      <c r="AD18">
        <v>10</v>
      </c>
      <c r="AE18">
        <v>12</v>
      </c>
      <c r="AF18">
        <v>9</v>
      </c>
      <c r="AG18">
        <v>12</v>
      </c>
      <c r="AH18">
        <v>12</v>
      </c>
      <c r="AI18">
        <v>12</v>
      </c>
      <c r="AJ18">
        <v>13</v>
      </c>
      <c r="AK18">
        <v>12</v>
      </c>
      <c r="AL18">
        <v>8</v>
      </c>
      <c r="AM18">
        <v>11</v>
      </c>
      <c r="AN18">
        <v>9</v>
      </c>
      <c r="AO18">
        <v>13</v>
      </c>
      <c r="AP18">
        <v>13</v>
      </c>
      <c r="AQ18">
        <v>14</v>
      </c>
      <c r="AR18">
        <v>13</v>
      </c>
      <c r="AS18">
        <v>14</v>
      </c>
      <c r="AT18">
        <v>12</v>
      </c>
      <c r="AU18">
        <v>8</v>
      </c>
      <c r="AV18">
        <v>14</v>
      </c>
      <c r="AW18">
        <v>13</v>
      </c>
      <c r="AX18">
        <v>12</v>
      </c>
      <c r="AY18">
        <v>9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3</v>
      </c>
      <c r="BI18">
        <v>1</v>
      </c>
      <c r="BJ18">
        <v>3</v>
      </c>
    </row>
    <row r="19" spans="1:62" x14ac:dyDescent="0.25">
      <c r="A19" t="s">
        <v>130</v>
      </c>
      <c r="B19">
        <v>16</v>
      </c>
      <c r="C19">
        <v>189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>
        <v>6</v>
      </c>
      <c r="O19">
        <v>3</v>
      </c>
      <c r="P19">
        <v>1</v>
      </c>
      <c r="Q19">
        <v>1</v>
      </c>
      <c r="R19">
        <v>2</v>
      </c>
      <c r="S19">
        <v>4</v>
      </c>
      <c r="T19">
        <v>5</v>
      </c>
      <c r="U19">
        <v>1</v>
      </c>
      <c r="V19">
        <v>11</v>
      </c>
      <c r="W19">
        <v>3</v>
      </c>
      <c r="X19">
        <v>1</v>
      </c>
      <c r="Y19">
        <v>10</v>
      </c>
      <c r="Z19">
        <v>3</v>
      </c>
      <c r="AA19">
        <v>2</v>
      </c>
      <c r="AB19">
        <v>13</v>
      </c>
      <c r="AC19">
        <v>3</v>
      </c>
      <c r="AD19">
        <v>11</v>
      </c>
      <c r="AE19">
        <v>12</v>
      </c>
      <c r="AF19">
        <v>9</v>
      </c>
      <c r="AG19">
        <v>3</v>
      </c>
      <c r="AH19">
        <v>6</v>
      </c>
      <c r="AI19">
        <v>13</v>
      </c>
      <c r="AJ19">
        <v>8</v>
      </c>
      <c r="AK19">
        <v>5</v>
      </c>
      <c r="AL19">
        <v>2</v>
      </c>
      <c r="AM19">
        <v>2</v>
      </c>
      <c r="AN19">
        <v>12</v>
      </c>
      <c r="AO19">
        <v>5</v>
      </c>
      <c r="AP19">
        <v>1</v>
      </c>
      <c r="AQ19">
        <v>7</v>
      </c>
      <c r="AR19">
        <v>14</v>
      </c>
      <c r="AS19">
        <v>11</v>
      </c>
      <c r="AT19">
        <v>8</v>
      </c>
      <c r="AU19">
        <v>10</v>
      </c>
      <c r="AV19">
        <v>13</v>
      </c>
      <c r="AW19">
        <v>13</v>
      </c>
      <c r="AX19">
        <v>7</v>
      </c>
      <c r="AY19">
        <v>11</v>
      </c>
      <c r="AZ19">
        <v>1</v>
      </c>
      <c r="BA19">
        <v>4</v>
      </c>
      <c r="BB19">
        <v>4</v>
      </c>
      <c r="BC19">
        <v>1</v>
      </c>
      <c r="BD19">
        <v>3</v>
      </c>
      <c r="BE19">
        <v>1</v>
      </c>
      <c r="BF19">
        <v>3</v>
      </c>
      <c r="BG19">
        <v>2</v>
      </c>
      <c r="BH19">
        <v>3</v>
      </c>
      <c r="BI19">
        <v>2</v>
      </c>
      <c r="BJ19">
        <v>2</v>
      </c>
    </row>
    <row r="20" spans="1:62" x14ac:dyDescent="0.25">
      <c r="A20" t="s">
        <v>131</v>
      </c>
      <c r="B20">
        <v>18</v>
      </c>
      <c r="C20">
        <v>184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>
        <v>6</v>
      </c>
      <c r="O20">
        <v>3</v>
      </c>
      <c r="P20">
        <v>5</v>
      </c>
      <c r="Q20">
        <v>5</v>
      </c>
      <c r="R20">
        <v>4</v>
      </c>
      <c r="S20">
        <v>6</v>
      </c>
      <c r="T20">
        <v>14</v>
      </c>
      <c r="U20">
        <v>5</v>
      </c>
      <c r="V20">
        <v>3</v>
      </c>
      <c r="W20">
        <v>5</v>
      </c>
      <c r="X20">
        <v>2</v>
      </c>
      <c r="Y20">
        <v>8</v>
      </c>
      <c r="Z20">
        <v>14</v>
      </c>
      <c r="AA20">
        <v>2</v>
      </c>
      <c r="AB20">
        <v>4</v>
      </c>
      <c r="AC20">
        <v>11</v>
      </c>
      <c r="AD20">
        <v>13</v>
      </c>
      <c r="AE20">
        <v>10</v>
      </c>
      <c r="AF20">
        <v>4</v>
      </c>
      <c r="AG20">
        <v>6</v>
      </c>
      <c r="AH20">
        <v>4</v>
      </c>
      <c r="AI20">
        <v>12</v>
      </c>
      <c r="AJ20">
        <v>8</v>
      </c>
      <c r="AK20">
        <v>9</v>
      </c>
      <c r="AL20">
        <v>3</v>
      </c>
      <c r="AM20">
        <v>5</v>
      </c>
      <c r="AN20">
        <v>5</v>
      </c>
      <c r="AO20">
        <v>7</v>
      </c>
      <c r="AP20">
        <v>13</v>
      </c>
      <c r="AQ20">
        <v>11</v>
      </c>
      <c r="AR20">
        <v>13</v>
      </c>
      <c r="AS20">
        <v>10</v>
      </c>
      <c r="AT20">
        <v>8</v>
      </c>
      <c r="AU20">
        <v>9</v>
      </c>
      <c r="AV20">
        <v>16</v>
      </c>
      <c r="AW20">
        <v>12</v>
      </c>
      <c r="AX20">
        <v>7</v>
      </c>
      <c r="AY20">
        <v>7</v>
      </c>
      <c r="AZ20">
        <v>1</v>
      </c>
      <c r="BA20">
        <v>1</v>
      </c>
      <c r="BB20">
        <v>3</v>
      </c>
      <c r="BC20">
        <v>3</v>
      </c>
      <c r="BD20">
        <v>3</v>
      </c>
      <c r="BE20">
        <v>2</v>
      </c>
      <c r="BF20">
        <v>3</v>
      </c>
      <c r="BG20">
        <v>1</v>
      </c>
      <c r="BH20">
        <v>2</v>
      </c>
      <c r="BI20">
        <v>2</v>
      </c>
      <c r="BJ20">
        <v>3</v>
      </c>
    </row>
    <row r="21" spans="1:62" x14ac:dyDescent="0.25">
      <c r="A21" t="s">
        <v>132</v>
      </c>
      <c r="B21">
        <v>19</v>
      </c>
      <c r="C21">
        <v>169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>
        <v>6</v>
      </c>
      <c r="O21">
        <v>4</v>
      </c>
      <c r="P21">
        <v>6</v>
      </c>
      <c r="Q21">
        <v>6</v>
      </c>
      <c r="R21">
        <v>6</v>
      </c>
      <c r="S21">
        <v>7</v>
      </c>
      <c r="T21">
        <v>14</v>
      </c>
      <c r="U21">
        <v>6</v>
      </c>
      <c r="V21">
        <v>7</v>
      </c>
      <c r="W21">
        <v>11</v>
      </c>
      <c r="X21">
        <v>5</v>
      </c>
      <c r="Y21">
        <v>9</v>
      </c>
      <c r="Z21">
        <v>13</v>
      </c>
      <c r="AA21">
        <v>1</v>
      </c>
      <c r="AB21">
        <v>10</v>
      </c>
      <c r="AC21">
        <v>12</v>
      </c>
      <c r="AD21">
        <v>15</v>
      </c>
      <c r="AE21">
        <v>6</v>
      </c>
      <c r="AF21">
        <v>7</v>
      </c>
      <c r="AG21">
        <v>9</v>
      </c>
      <c r="AH21">
        <v>6</v>
      </c>
      <c r="AI21">
        <v>10</v>
      </c>
      <c r="AJ21">
        <v>17</v>
      </c>
      <c r="AK21">
        <v>12</v>
      </c>
      <c r="AL21">
        <v>11</v>
      </c>
      <c r="AM21">
        <v>8</v>
      </c>
      <c r="AN21">
        <v>4</v>
      </c>
      <c r="AO21">
        <v>8</v>
      </c>
      <c r="AP21">
        <v>13</v>
      </c>
      <c r="AQ21">
        <v>7</v>
      </c>
      <c r="AR21">
        <v>11</v>
      </c>
      <c r="AS21">
        <v>11</v>
      </c>
      <c r="AT21">
        <v>9</v>
      </c>
      <c r="AU21">
        <v>3</v>
      </c>
      <c r="AV21">
        <v>10</v>
      </c>
      <c r="AW21">
        <v>12</v>
      </c>
      <c r="AX21">
        <v>11</v>
      </c>
      <c r="AY21">
        <v>4</v>
      </c>
      <c r="AZ21">
        <v>1</v>
      </c>
      <c r="BA21">
        <v>2</v>
      </c>
      <c r="BB21">
        <v>3</v>
      </c>
      <c r="BC21">
        <v>3</v>
      </c>
      <c r="BD21">
        <v>3</v>
      </c>
      <c r="BE21">
        <v>2</v>
      </c>
      <c r="BF21">
        <v>4</v>
      </c>
      <c r="BG21">
        <v>2</v>
      </c>
      <c r="BH21">
        <v>3</v>
      </c>
      <c r="BI21">
        <v>2</v>
      </c>
      <c r="BJ21">
        <v>2</v>
      </c>
    </row>
    <row r="22" spans="1:62" x14ac:dyDescent="0.25">
      <c r="A22" t="s">
        <v>133</v>
      </c>
      <c r="B22">
        <v>26</v>
      </c>
      <c r="C22">
        <v>177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>
        <v>2</v>
      </c>
      <c r="O22">
        <v>6</v>
      </c>
      <c r="P22">
        <v>13</v>
      </c>
      <c r="Q22">
        <v>13</v>
      </c>
      <c r="R22">
        <v>13</v>
      </c>
      <c r="S22">
        <v>10</v>
      </c>
      <c r="T22">
        <v>13</v>
      </c>
      <c r="U22">
        <v>14</v>
      </c>
      <c r="V22">
        <v>8</v>
      </c>
      <c r="W22">
        <v>12</v>
      </c>
      <c r="X22">
        <v>5</v>
      </c>
      <c r="Y22">
        <v>7</v>
      </c>
      <c r="Z22">
        <v>14</v>
      </c>
      <c r="AA22">
        <v>11</v>
      </c>
      <c r="AB22">
        <v>6</v>
      </c>
      <c r="AC22">
        <v>13</v>
      </c>
      <c r="AD22">
        <v>11</v>
      </c>
      <c r="AE22">
        <v>12</v>
      </c>
      <c r="AF22">
        <v>12</v>
      </c>
      <c r="AG22">
        <v>11</v>
      </c>
      <c r="AH22">
        <v>12</v>
      </c>
      <c r="AI22">
        <v>11</v>
      </c>
      <c r="AJ22">
        <v>11</v>
      </c>
      <c r="AK22">
        <v>12</v>
      </c>
      <c r="AL22">
        <v>10</v>
      </c>
      <c r="AM22">
        <v>10</v>
      </c>
      <c r="AN22">
        <v>6</v>
      </c>
      <c r="AO22">
        <v>13</v>
      </c>
      <c r="AP22">
        <v>13</v>
      </c>
      <c r="AQ22">
        <v>13</v>
      </c>
      <c r="AR22">
        <v>12</v>
      </c>
      <c r="AS22">
        <v>13</v>
      </c>
      <c r="AT22">
        <v>11</v>
      </c>
      <c r="AU22">
        <v>9</v>
      </c>
      <c r="AV22">
        <v>14</v>
      </c>
      <c r="AW22">
        <v>11</v>
      </c>
      <c r="AX22">
        <v>14</v>
      </c>
      <c r="AY22">
        <v>11</v>
      </c>
      <c r="AZ22">
        <v>3</v>
      </c>
      <c r="BA22">
        <v>2</v>
      </c>
      <c r="BB22">
        <v>3</v>
      </c>
      <c r="BC22">
        <v>3</v>
      </c>
      <c r="BD22">
        <v>4</v>
      </c>
      <c r="BE22">
        <v>2</v>
      </c>
      <c r="BF22">
        <v>2</v>
      </c>
      <c r="BG22">
        <v>1</v>
      </c>
      <c r="BH22">
        <v>4</v>
      </c>
      <c r="BI22">
        <v>2</v>
      </c>
      <c r="BJ22">
        <v>3</v>
      </c>
    </row>
    <row r="23" spans="1:62" x14ac:dyDescent="0.25">
      <c r="A23" t="s">
        <v>12</v>
      </c>
      <c r="B23">
        <v>35</v>
      </c>
      <c r="C23">
        <v>188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>
        <v>6</v>
      </c>
      <c r="O23">
        <v>3</v>
      </c>
      <c r="P23">
        <v>7</v>
      </c>
      <c r="Q23">
        <v>10</v>
      </c>
      <c r="R23">
        <v>12</v>
      </c>
      <c r="S23">
        <v>13</v>
      </c>
      <c r="T23">
        <v>11</v>
      </c>
      <c r="U23">
        <v>10</v>
      </c>
      <c r="V23">
        <v>15</v>
      </c>
      <c r="W23">
        <v>11</v>
      </c>
      <c r="X23">
        <v>5</v>
      </c>
      <c r="Y23">
        <v>8</v>
      </c>
      <c r="Z23">
        <v>11</v>
      </c>
      <c r="AA23">
        <v>11</v>
      </c>
      <c r="AB23">
        <v>8</v>
      </c>
      <c r="AC23">
        <v>13</v>
      </c>
      <c r="AD23">
        <v>12</v>
      </c>
      <c r="AE23">
        <v>13</v>
      </c>
      <c r="AF23">
        <v>15</v>
      </c>
      <c r="AG23">
        <v>13</v>
      </c>
      <c r="AH23">
        <v>14</v>
      </c>
      <c r="AI23">
        <v>12</v>
      </c>
      <c r="AJ23">
        <v>14</v>
      </c>
      <c r="AK23">
        <v>12</v>
      </c>
      <c r="AL23">
        <v>11</v>
      </c>
      <c r="AM23">
        <v>13</v>
      </c>
      <c r="AN23">
        <v>8</v>
      </c>
      <c r="AO23">
        <v>14</v>
      </c>
      <c r="AP23">
        <v>10</v>
      </c>
      <c r="AQ23">
        <v>13</v>
      </c>
      <c r="AR23">
        <v>10</v>
      </c>
      <c r="AS23">
        <v>9</v>
      </c>
      <c r="AT23">
        <v>14</v>
      </c>
      <c r="AU23">
        <v>14</v>
      </c>
      <c r="AV23">
        <v>15</v>
      </c>
      <c r="AW23">
        <v>10</v>
      </c>
      <c r="AX23">
        <v>11</v>
      </c>
      <c r="AY23">
        <v>13</v>
      </c>
      <c r="AZ23">
        <v>2</v>
      </c>
      <c r="BA23">
        <v>2</v>
      </c>
      <c r="BB23">
        <v>2</v>
      </c>
      <c r="BC23">
        <v>3</v>
      </c>
      <c r="BD23">
        <v>2</v>
      </c>
      <c r="BE23">
        <v>1</v>
      </c>
      <c r="BF23">
        <v>1</v>
      </c>
      <c r="BG23">
        <v>3</v>
      </c>
      <c r="BH23">
        <v>1</v>
      </c>
      <c r="BI23">
        <v>1</v>
      </c>
      <c r="BJ23">
        <v>3</v>
      </c>
    </row>
    <row r="24" spans="1:62" x14ac:dyDescent="0.25">
      <c r="A24" t="s">
        <v>134</v>
      </c>
      <c r="B24">
        <v>19</v>
      </c>
      <c r="C24">
        <v>171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>
        <v>6</v>
      </c>
      <c r="O24">
        <v>3</v>
      </c>
      <c r="P24">
        <v>5</v>
      </c>
      <c r="Q24">
        <v>8</v>
      </c>
      <c r="R24">
        <v>11</v>
      </c>
      <c r="S24">
        <v>9</v>
      </c>
      <c r="T24">
        <v>11</v>
      </c>
      <c r="U24">
        <v>6</v>
      </c>
      <c r="V24">
        <v>6</v>
      </c>
      <c r="W24">
        <v>7</v>
      </c>
      <c r="X24">
        <v>2</v>
      </c>
      <c r="Y24">
        <v>6</v>
      </c>
      <c r="Z24">
        <v>11</v>
      </c>
      <c r="AA24">
        <v>3</v>
      </c>
      <c r="AB24">
        <v>7</v>
      </c>
      <c r="AC24">
        <v>11</v>
      </c>
      <c r="AD24">
        <v>7</v>
      </c>
      <c r="AE24">
        <v>6</v>
      </c>
      <c r="AF24">
        <v>7</v>
      </c>
      <c r="AG24">
        <v>7</v>
      </c>
      <c r="AH24">
        <v>7</v>
      </c>
      <c r="AI24">
        <v>9</v>
      </c>
      <c r="AJ24">
        <v>5</v>
      </c>
      <c r="AK24">
        <v>14</v>
      </c>
      <c r="AL24">
        <v>9</v>
      </c>
      <c r="AM24">
        <v>8</v>
      </c>
      <c r="AN24">
        <v>7</v>
      </c>
      <c r="AO24">
        <v>7</v>
      </c>
      <c r="AP24">
        <v>10</v>
      </c>
      <c r="AQ24">
        <v>8</v>
      </c>
      <c r="AR24">
        <v>13</v>
      </c>
      <c r="AS24">
        <v>13</v>
      </c>
      <c r="AT24">
        <v>5</v>
      </c>
      <c r="AU24">
        <v>2</v>
      </c>
      <c r="AV24">
        <v>10</v>
      </c>
      <c r="AW24">
        <v>13</v>
      </c>
      <c r="AX24">
        <v>11</v>
      </c>
      <c r="AY24">
        <v>2</v>
      </c>
      <c r="AZ24">
        <v>3</v>
      </c>
      <c r="BA24">
        <v>3</v>
      </c>
      <c r="BB24">
        <v>1</v>
      </c>
      <c r="BC24">
        <v>1</v>
      </c>
      <c r="BD24">
        <v>2</v>
      </c>
      <c r="BE24">
        <v>1</v>
      </c>
      <c r="BF24">
        <v>2</v>
      </c>
      <c r="BG24">
        <v>3</v>
      </c>
      <c r="BH24">
        <v>1</v>
      </c>
      <c r="BI24">
        <v>3</v>
      </c>
      <c r="BJ24">
        <v>2</v>
      </c>
    </row>
    <row r="25" spans="1:62" x14ac:dyDescent="0.25">
      <c r="A25" t="s">
        <v>135</v>
      </c>
      <c r="B25">
        <v>17</v>
      </c>
      <c r="C25">
        <v>181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>
        <v>6</v>
      </c>
      <c r="O25">
        <v>3</v>
      </c>
      <c r="P25">
        <v>2</v>
      </c>
      <c r="Q25">
        <v>3</v>
      </c>
      <c r="R25">
        <v>3</v>
      </c>
      <c r="S25">
        <v>1</v>
      </c>
      <c r="T25">
        <v>2</v>
      </c>
      <c r="U25">
        <v>5</v>
      </c>
      <c r="V25">
        <v>1</v>
      </c>
      <c r="W25">
        <v>1</v>
      </c>
      <c r="X25">
        <v>1</v>
      </c>
      <c r="Y25">
        <v>3</v>
      </c>
      <c r="Z25">
        <v>10</v>
      </c>
      <c r="AA25">
        <v>3</v>
      </c>
      <c r="AB25">
        <v>2</v>
      </c>
      <c r="AC25">
        <v>1</v>
      </c>
      <c r="AD25">
        <v>9</v>
      </c>
      <c r="AE25">
        <v>8</v>
      </c>
      <c r="AF25">
        <v>15</v>
      </c>
      <c r="AG25">
        <v>6</v>
      </c>
      <c r="AH25">
        <v>9</v>
      </c>
      <c r="AI25">
        <v>13</v>
      </c>
      <c r="AJ25">
        <v>6</v>
      </c>
      <c r="AK25">
        <v>1</v>
      </c>
      <c r="AL25">
        <v>1</v>
      </c>
      <c r="AM25">
        <v>1</v>
      </c>
      <c r="AN25">
        <v>10</v>
      </c>
      <c r="AO25">
        <v>6</v>
      </c>
      <c r="AP25">
        <v>6</v>
      </c>
      <c r="AQ25">
        <v>5</v>
      </c>
      <c r="AR25">
        <v>8</v>
      </c>
      <c r="AS25">
        <v>9</v>
      </c>
      <c r="AT25">
        <v>4</v>
      </c>
      <c r="AU25">
        <v>9</v>
      </c>
      <c r="AV25">
        <v>8</v>
      </c>
      <c r="AW25">
        <v>7</v>
      </c>
      <c r="AX25">
        <v>2</v>
      </c>
      <c r="AY25">
        <v>7</v>
      </c>
      <c r="AZ25">
        <v>7</v>
      </c>
      <c r="BA25">
        <v>6</v>
      </c>
      <c r="BB25">
        <v>9</v>
      </c>
      <c r="BC25">
        <v>5</v>
      </c>
      <c r="BD25">
        <v>13</v>
      </c>
      <c r="BE25">
        <v>14</v>
      </c>
      <c r="BF25">
        <v>5</v>
      </c>
      <c r="BG25">
        <v>10</v>
      </c>
      <c r="BH25">
        <v>13</v>
      </c>
      <c r="BI25">
        <v>12</v>
      </c>
      <c r="BJ25">
        <v>7</v>
      </c>
    </row>
    <row r="26" spans="1:62" x14ac:dyDescent="0.25">
      <c r="A26" t="s">
        <v>136</v>
      </c>
      <c r="B26">
        <v>17</v>
      </c>
      <c r="C26">
        <v>186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>
        <v>3</v>
      </c>
      <c r="O26">
        <v>6</v>
      </c>
      <c r="P26">
        <v>7</v>
      </c>
      <c r="Q26">
        <v>12</v>
      </c>
      <c r="R26">
        <v>9</v>
      </c>
      <c r="S26">
        <v>7</v>
      </c>
      <c r="T26">
        <v>13</v>
      </c>
      <c r="U26">
        <v>6</v>
      </c>
      <c r="V26">
        <v>7</v>
      </c>
      <c r="W26">
        <v>6</v>
      </c>
      <c r="X26">
        <v>2</v>
      </c>
      <c r="Y26">
        <v>7</v>
      </c>
      <c r="Z26">
        <v>11</v>
      </c>
      <c r="AA26">
        <v>6</v>
      </c>
      <c r="AB26">
        <v>8</v>
      </c>
      <c r="AC26">
        <v>15</v>
      </c>
      <c r="AD26">
        <v>5</v>
      </c>
      <c r="AE26">
        <v>6</v>
      </c>
      <c r="AF26">
        <v>4</v>
      </c>
      <c r="AG26">
        <v>8</v>
      </c>
      <c r="AH26">
        <v>6</v>
      </c>
      <c r="AI26">
        <v>11</v>
      </c>
      <c r="AJ26">
        <v>9</v>
      </c>
      <c r="AK26">
        <v>7</v>
      </c>
      <c r="AL26">
        <v>2</v>
      </c>
      <c r="AM26">
        <v>6</v>
      </c>
      <c r="AN26">
        <v>3</v>
      </c>
      <c r="AO26">
        <v>8</v>
      </c>
      <c r="AP26">
        <v>9</v>
      </c>
      <c r="AQ26">
        <v>13</v>
      </c>
      <c r="AR26">
        <v>13</v>
      </c>
      <c r="AS26">
        <v>9</v>
      </c>
      <c r="AT26">
        <v>9</v>
      </c>
      <c r="AU26">
        <v>9</v>
      </c>
      <c r="AV26">
        <v>12</v>
      </c>
      <c r="AW26">
        <v>10</v>
      </c>
      <c r="AX26">
        <v>9</v>
      </c>
      <c r="AY26">
        <v>5</v>
      </c>
      <c r="AZ26">
        <v>3</v>
      </c>
      <c r="BA26">
        <v>1</v>
      </c>
      <c r="BB26">
        <v>3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2</v>
      </c>
      <c r="BJ26">
        <v>3</v>
      </c>
    </row>
    <row r="27" spans="1:62" x14ac:dyDescent="0.25">
      <c r="A27" t="s">
        <v>137</v>
      </c>
      <c r="B27">
        <v>25</v>
      </c>
      <c r="C27">
        <v>173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>
        <v>6</v>
      </c>
      <c r="O27">
        <v>3</v>
      </c>
      <c r="P27">
        <v>12</v>
      </c>
      <c r="Q27">
        <v>12</v>
      </c>
      <c r="R27">
        <v>14</v>
      </c>
      <c r="S27">
        <v>9</v>
      </c>
      <c r="T27">
        <v>12</v>
      </c>
      <c r="U27">
        <v>6</v>
      </c>
      <c r="V27">
        <v>8</v>
      </c>
      <c r="W27">
        <v>11</v>
      </c>
      <c r="X27">
        <v>6</v>
      </c>
      <c r="Y27">
        <v>6</v>
      </c>
      <c r="Z27">
        <v>12</v>
      </c>
      <c r="AA27">
        <v>11</v>
      </c>
      <c r="AB27">
        <v>7</v>
      </c>
      <c r="AC27">
        <v>14</v>
      </c>
      <c r="AD27">
        <v>12</v>
      </c>
      <c r="AE27">
        <v>11</v>
      </c>
      <c r="AF27">
        <v>9</v>
      </c>
      <c r="AG27">
        <v>10</v>
      </c>
      <c r="AH27">
        <v>10</v>
      </c>
      <c r="AI27">
        <v>10</v>
      </c>
      <c r="AJ27">
        <v>12</v>
      </c>
      <c r="AK27">
        <v>13</v>
      </c>
      <c r="AL27">
        <v>7</v>
      </c>
      <c r="AM27">
        <v>12</v>
      </c>
      <c r="AN27">
        <v>9</v>
      </c>
      <c r="AO27">
        <v>12</v>
      </c>
      <c r="AP27">
        <v>11</v>
      </c>
      <c r="AQ27">
        <v>13</v>
      </c>
      <c r="AR27">
        <v>14</v>
      </c>
      <c r="AS27">
        <v>15</v>
      </c>
      <c r="AT27">
        <v>11</v>
      </c>
      <c r="AU27">
        <v>7</v>
      </c>
      <c r="AV27">
        <v>12</v>
      </c>
      <c r="AW27">
        <v>15</v>
      </c>
      <c r="AX27">
        <v>12</v>
      </c>
      <c r="AY27">
        <v>6</v>
      </c>
      <c r="AZ27">
        <v>4</v>
      </c>
      <c r="BA27">
        <v>1</v>
      </c>
      <c r="BB27">
        <v>3</v>
      </c>
      <c r="BC27">
        <v>4</v>
      </c>
      <c r="BD27">
        <v>1</v>
      </c>
      <c r="BE27">
        <v>3</v>
      </c>
      <c r="BF27">
        <v>2</v>
      </c>
      <c r="BG27">
        <v>2</v>
      </c>
      <c r="BH27">
        <v>3</v>
      </c>
      <c r="BI27">
        <v>1</v>
      </c>
      <c r="BJ27">
        <v>3</v>
      </c>
    </row>
    <row r="28" spans="1:62" x14ac:dyDescent="0.25">
      <c r="A28" t="s">
        <v>138</v>
      </c>
      <c r="B28">
        <v>17</v>
      </c>
      <c r="C28">
        <v>178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>
        <v>4</v>
      </c>
      <c r="O28">
        <v>6</v>
      </c>
      <c r="P28">
        <v>3</v>
      </c>
      <c r="Q28">
        <v>9</v>
      </c>
      <c r="R28">
        <v>8</v>
      </c>
      <c r="S28">
        <v>2</v>
      </c>
      <c r="T28">
        <v>14</v>
      </c>
      <c r="U28">
        <v>4</v>
      </c>
      <c r="V28">
        <v>5</v>
      </c>
      <c r="W28">
        <v>7</v>
      </c>
      <c r="X28">
        <v>1</v>
      </c>
      <c r="Y28">
        <v>6</v>
      </c>
      <c r="Z28">
        <v>12</v>
      </c>
      <c r="AA28">
        <v>1</v>
      </c>
      <c r="AB28">
        <v>7</v>
      </c>
      <c r="AC28">
        <v>14</v>
      </c>
      <c r="AD28">
        <v>14</v>
      </c>
      <c r="AE28">
        <v>7</v>
      </c>
      <c r="AF28">
        <v>6</v>
      </c>
      <c r="AG28">
        <v>6</v>
      </c>
      <c r="AH28">
        <v>6</v>
      </c>
      <c r="AI28">
        <v>11</v>
      </c>
      <c r="AJ28">
        <v>7</v>
      </c>
      <c r="AK28">
        <v>6</v>
      </c>
      <c r="AL28">
        <v>10</v>
      </c>
      <c r="AM28">
        <v>7</v>
      </c>
      <c r="AN28">
        <v>4</v>
      </c>
      <c r="AO28">
        <v>7</v>
      </c>
      <c r="AP28">
        <v>8</v>
      </c>
      <c r="AQ28">
        <v>12</v>
      </c>
      <c r="AR28">
        <v>14</v>
      </c>
      <c r="AS28">
        <v>10</v>
      </c>
      <c r="AT28">
        <v>8</v>
      </c>
      <c r="AU28">
        <v>6</v>
      </c>
      <c r="AV28">
        <v>16</v>
      </c>
      <c r="AW28">
        <v>12</v>
      </c>
      <c r="AX28">
        <v>8</v>
      </c>
      <c r="AY28">
        <v>5</v>
      </c>
      <c r="AZ28">
        <v>4</v>
      </c>
      <c r="BA28">
        <v>1</v>
      </c>
      <c r="BB28">
        <v>2</v>
      </c>
      <c r="BC28">
        <v>3</v>
      </c>
      <c r="BD28">
        <v>1</v>
      </c>
      <c r="BE28">
        <v>1</v>
      </c>
      <c r="BF28">
        <v>1</v>
      </c>
      <c r="BG28">
        <v>3</v>
      </c>
      <c r="BH28">
        <v>2</v>
      </c>
      <c r="BI28">
        <v>3</v>
      </c>
      <c r="BJ28">
        <v>2</v>
      </c>
    </row>
    <row r="29" spans="1:62" x14ac:dyDescent="0.25">
      <c r="A29" t="s">
        <v>139</v>
      </c>
      <c r="B29">
        <v>35</v>
      </c>
      <c r="C29">
        <v>188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>
        <v>6</v>
      </c>
      <c r="O29">
        <v>2</v>
      </c>
      <c r="P29">
        <v>4</v>
      </c>
      <c r="Q29">
        <v>1</v>
      </c>
      <c r="R29">
        <v>1</v>
      </c>
      <c r="S29">
        <v>2</v>
      </c>
      <c r="T29">
        <v>8</v>
      </c>
      <c r="U29">
        <v>7</v>
      </c>
      <c r="V29">
        <v>1</v>
      </c>
      <c r="W29">
        <v>2</v>
      </c>
      <c r="X29">
        <v>3</v>
      </c>
      <c r="Y29">
        <v>3</v>
      </c>
      <c r="Z29">
        <v>8</v>
      </c>
      <c r="AA29">
        <v>1</v>
      </c>
      <c r="AB29">
        <v>3</v>
      </c>
      <c r="AC29">
        <v>8</v>
      </c>
      <c r="AD29">
        <v>8</v>
      </c>
      <c r="AE29">
        <v>12</v>
      </c>
      <c r="AF29">
        <v>13</v>
      </c>
      <c r="AG29">
        <v>12</v>
      </c>
      <c r="AH29">
        <v>12</v>
      </c>
      <c r="AI29">
        <v>11</v>
      </c>
      <c r="AJ29">
        <v>15</v>
      </c>
      <c r="AK29">
        <v>6</v>
      </c>
      <c r="AL29">
        <v>9</v>
      </c>
      <c r="AM29">
        <v>3</v>
      </c>
      <c r="AN29">
        <v>12</v>
      </c>
      <c r="AO29">
        <v>11</v>
      </c>
      <c r="AP29">
        <v>8</v>
      </c>
      <c r="AQ29">
        <v>9</v>
      </c>
      <c r="AR29">
        <v>12</v>
      </c>
      <c r="AS29">
        <v>13</v>
      </c>
      <c r="AT29">
        <v>15</v>
      </c>
      <c r="AU29">
        <v>14</v>
      </c>
      <c r="AV29">
        <v>15</v>
      </c>
      <c r="AW29">
        <v>10</v>
      </c>
      <c r="AX29">
        <v>12</v>
      </c>
      <c r="AY29">
        <v>15</v>
      </c>
      <c r="AZ29">
        <v>9</v>
      </c>
      <c r="BA29">
        <v>10</v>
      </c>
      <c r="BB29">
        <v>8</v>
      </c>
      <c r="BC29">
        <v>6</v>
      </c>
      <c r="BD29">
        <v>13</v>
      </c>
      <c r="BE29">
        <v>8</v>
      </c>
      <c r="BF29">
        <v>14</v>
      </c>
      <c r="BG29">
        <v>12</v>
      </c>
      <c r="BH29">
        <v>15</v>
      </c>
      <c r="BI29">
        <v>12</v>
      </c>
      <c r="BJ29">
        <v>10</v>
      </c>
    </row>
    <row r="30" spans="1:62" x14ac:dyDescent="0.25">
      <c r="A30" t="s">
        <v>140</v>
      </c>
      <c r="B30">
        <v>15</v>
      </c>
      <c r="C30">
        <v>176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>
        <v>3</v>
      </c>
      <c r="O30">
        <v>6</v>
      </c>
      <c r="P30">
        <v>5</v>
      </c>
      <c r="Q30">
        <v>7</v>
      </c>
      <c r="R30">
        <v>11</v>
      </c>
      <c r="S30">
        <v>7</v>
      </c>
      <c r="T30">
        <v>14</v>
      </c>
      <c r="U30">
        <v>7</v>
      </c>
      <c r="V30">
        <v>5</v>
      </c>
      <c r="W30">
        <v>10</v>
      </c>
      <c r="X30">
        <v>1</v>
      </c>
      <c r="Y30">
        <v>1</v>
      </c>
      <c r="Z30">
        <v>11</v>
      </c>
      <c r="AA30">
        <v>6</v>
      </c>
      <c r="AB30">
        <v>6</v>
      </c>
      <c r="AC30">
        <v>14</v>
      </c>
      <c r="AD30">
        <v>8</v>
      </c>
      <c r="AE30">
        <v>8</v>
      </c>
      <c r="AF30">
        <v>9</v>
      </c>
      <c r="AG30">
        <v>11</v>
      </c>
      <c r="AH30">
        <v>7</v>
      </c>
      <c r="AI30">
        <v>6</v>
      </c>
      <c r="AJ30">
        <v>14</v>
      </c>
      <c r="AK30">
        <v>14</v>
      </c>
      <c r="AL30">
        <v>14</v>
      </c>
      <c r="AM30">
        <v>12</v>
      </c>
      <c r="AN30">
        <v>6</v>
      </c>
      <c r="AO30">
        <v>3</v>
      </c>
      <c r="AP30">
        <v>7</v>
      </c>
      <c r="AQ30">
        <v>5</v>
      </c>
      <c r="AR30">
        <v>8</v>
      </c>
      <c r="AS30">
        <v>6</v>
      </c>
      <c r="AT30">
        <v>12</v>
      </c>
      <c r="AU30">
        <v>9</v>
      </c>
      <c r="AV30">
        <v>8</v>
      </c>
      <c r="AW30">
        <v>9</v>
      </c>
      <c r="AX30">
        <v>6</v>
      </c>
      <c r="AY30">
        <v>4</v>
      </c>
      <c r="AZ30">
        <v>2</v>
      </c>
      <c r="BA30">
        <v>2</v>
      </c>
      <c r="BB30">
        <v>1</v>
      </c>
      <c r="BC30">
        <v>1</v>
      </c>
      <c r="BD30">
        <v>3</v>
      </c>
      <c r="BE30">
        <v>3</v>
      </c>
      <c r="BF30">
        <v>2</v>
      </c>
      <c r="BG30">
        <v>1</v>
      </c>
      <c r="BH30">
        <v>2</v>
      </c>
      <c r="BI30">
        <v>1</v>
      </c>
      <c r="BJ30">
        <v>1</v>
      </c>
    </row>
    <row r="31" spans="1:62" x14ac:dyDescent="0.25">
      <c r="A31" t="s">
        <v>141</v>
      </c>
      <c r="B31">
        <v>17</v>
      </c>
      <c r="C31">
        <v>180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>
        <v>6</v>
      </c>
      <c r="O31">
        <v>4</v>
      </c>
      <c r="P31">
        <v>4</v>
      </c>
      <c r="Q31">
        <v>7</v>
      </c>
      <c r="R31">
        <v>10</v>
      </c>
      <c r="S31">
        <v>9</v>
      </c>
      <c r="T31">
        <v>13</v>
      </c>
      <c r="U31">
        <v>1</v>
      </c>
      <c r="V31">
        <v>6</v>
      </c>
      <c r="W31">
        <v>4</v>
      </c>
      <c r="X31">
        <v>4</v>
      </c>
      <c r="Y31">
        <v>4</v>
      </c>
      <c r="Z31">
        <v>7</v>
      </c>
      <c r="AA31">
        <v>1</v>
      </c>
      <c r="AB31">
        <v>6</v>
      </c>
      <c r="AC31">
        <v>8</v>
      </c>
      <c r="AD31">
        <v>13</v>
      </c>
      <c r="AE31">
        <v>6</v>
      </c>
      <c r="AF31">
        <v>6</v>
      </c>
      <c r="AG31">
        <v>6</v>
      </c>
      <c r="AH31">
        <v>6</v>
      </c>
      <c r="AI31">
        <v>13</v>
      </c>
      <c r="AJ31">
        <v>13</v>
      </c>
      <c r="AK31">
        <v>12</v>
      </c>
      <c r="AL31">
        <v>6</v>
      </c>
      <c r="AM31">
        <v>7</v>
      </c>
      <c r="AN31">
        <v>6</v>
      </c>
      <c r="AO31">
        <v>7</v>
      </c>
      <c r="AP31">
        <v>10</v>
      </c>
      <c r="AQ31">
        <v>7</v>
      </c>
      <c r="AR31">
        <v>13</v>
      </c>
      <c r="AS31">
        <v>14</v>
      </c>
      <c r="AT31">
        <v>8</v>
      </c>
      <c r="AU31">
        <v>10</v>
      </c>
      <c r="AV31">
        <v>7</v>
      </c>
      <c r="AW31">
        <v>13</v>
      </c>
      <c r="AX31">
        <v>7</v>
      </c>
      <c r="AY31">
        <v>5</v>
      </c>
      <c r="AZ31">
        <v>2</v>
      </c>
      <c r="BA31">
        <v>3</v>
      </c>
      <c r="BB31">
        <v>3</v>
      </c>
      <c r="BC31">
        <v>1</v>
      </c>
      <c r="BD31">
        <v>4</v>
      </c>
      <c r="BE31">
        <v>2</v>
      </c>
      <c r="BF31">
        <v>2</v>
      </c>
      <c r="BG31">
        <v>1</v>
      </c>
      <c r="BH31">
        <v>1</v>
      </c>
      <c r="BI31">
        <v>3</v>
      </c>
      <c r="BJ31">
        <v>2</v>
      </c>
    </row>
    <row r="32" spans="1:62" x14ac:dyDescent="0.25">
      <c r="A32" t="s">
        <v>14</v>
      </c>
      <c r="B32">
        <v>22</v>
      </c>
      <c r="C32">
        <v>190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>
        <v>2</v>
      </c>
      <c r="O32">
        <v>6</v>
      </c>
      <c r="P32">
        <v>2</v>
      </c>
      <c r="Q32">
        <v>1</v>
      </c>
      <c r="R32">
        <v>3</v>
      </c>
      <c r="S32">
        <v>4</v>
      </c>
      <c r="T32">
        <v>8</v>
      </c>
      <c r="U32">
        <v>1</v>
      </c>
      <c r="V32">
        <v>10</v>
      </c>
      <c r="W32">
        <v>2</v>
      </c>
      <c r="X32">
        <v>5</v>
      </c>
      <c r="Y32">
        <v>14</v>
      </c>
      <c r="Z32">
        <v>7</v>
      </c>
      <c r="AA32">
        <v>4</v>
      </c>
      <c r="AB32">
        <v>14</v>
      </c>
      <c r="AC32">
        <v>4</v>
      </c>
      <c r="AD32">
        <v>5</v>
      </c>
      <c r="AE32">
        <v>14</v>
      </c>
      <c r="AF32">
        <v>7</v>
      </c>
      <c r="AG32">
        <v>8</v>
      </c>
      <c r="AH32">
        <v>10</v>
      </c>
      <c r="AI32">
        <v>14</v>
      </c>
      <c r="AJ32">
        <v>13</v>
      </c>
      <c r="AK32">
        <v>5</v>
      </c>
      <c r="AL32">
        <v>9</v>
      </c>
      <c r="AM32">
        <v>6</v>
      </c>
      <c r="AN32">
        <v>10</v>
      </c>
      <c r="AO32">
        <v>7</v>
      </c>
      <c r="AP32">
        <v>4</v>
      </c>
      <c r="AQ32">
        <v>8</v>
      </c>
      <c r="AR32">
        <v>11</v>
      </c>
      <c r="AS32">
        <v>10</v>
      </c>
      <c r="AT32">
        <v>8</v>
      </c>
      <c r="AU32">
        <v>15</v>
      </c>
      <c r="AV32">
        <v>14</v>
      </c>
      <c r="AW32">
        <v>13</v>
      </c>
      <c r="AX32">
        <v>5</v>
      </c>
      <c r="AY32">
        <v>6</v>
      </c>
      <c r="AZ32">
        <v>1</v>
      </c>
      <c r="BA32">
        <v>3</v>
      </c>
      <c r="BB32">
        <v>1</v>
      </c>
      <c r="BC32">
        <v>3</v>
      </c>
      <c r="BD32">
        <v>3</v>
      </c>
      <c r="BE32">
        <v>4</v>
      </c>
      <c r="BF32">
        <v>3</v>
      </c>
      <c r="BG32">
        <v>1</v>
      </c>
      <c r="BH32">
        <v>1</v>
      </c>
      <c r="BI32">
        <v>4</v>
      </c>
      <c r="BJ32">
        <v>3</v>
      </c>
    </row>
    <row r="33" spans="1:62" x14ac:dyDescent="0.25">
      <c r="A33" t="s">
        <v>142</v>
      </c>
      <c r="B33">
        <v>23</v>
      </c>
      <c r="C33">
        <v>198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>
        <v>2</v>
      </c>
      <c r="O33">
        <v>6</v>
      </c>
      <c r="P33">
        <v>3</v>
      </c>
      <c r="Q33">
        <v>2</v>
      </c>
      <c r="R33">
        <v>2</v>
      </c>
      <c r="S33">
        <v>3</v>
      </c>
      <c r="T33">
        <v>1</v>
      </c>
      <c r="U33">
        <v>4</v>
      </c>
      <c r="V33">
        <v>1</v>
      </c>
      <c r="W33">
        <v>2</v>
      </c>
      <c r="X33">
        <v>3</v>
      </c>
      <c r="Y33">
        <v>1</v>
      </c>
      <c r="Z33">
        <v>7</v>
      </c>
      <c r="AA33">
        <v>4</v>
      </c>
      <c r="AB33">
        <v>2</v>
      </c>
      <c r="AC33">
        <v>6</v>
      </c>
      <c r="AD33">
        <v>10</v>
      </c>
      <c r="AE33">
        <v>8</v>
      </c>
      <c r="AF33">
        <v>8</v>
      </c>
      <c r="AG33">
        <v>9</v>
      </c>
      <c r="AH33">
        <v>10</v>
      </c>
      <c r="AI33">
        <v>14</v>
      </c>
      <c r="AJ33">
        <v>2</v>
      </c>
      <c r="AK33">
        <v>3</v>
      </c>
      <c r="AL33">
        <v>14</v>
      </c>
      <c r="AM33">
        <v>2</v>
      </c>
      <c r="AN33">
        <v>11</v>
      </c>
      <c r="AO33">
        <v>9</v>
      </c>
      <c r="AP33">
        <v>8</v>
      </c>
      <c r="AQ33">
        <v>8</v>
      </c>
      <c r="AR33">
        <v>11</v>
      </c>
      <c r="AS33">
        <v>6</v>
      </c>
      <c r="AT33">
        <v>6</v>
      </c>
      <c r="AU33">
        <v>16</v>
      </c>
      <c r="AV33">
        <v>8</v>
      </c>
      <c r="AW33">
        <v>12</v>
      </c>
      <c r="AX33">
        <v>8</v>
      </c>
      <c r="AY33">
        <v>11</v>
      </c>
      <c r="AZ33">
        <v>15</v>
      </c>
      <c r="BA33">
        <v>8</v>
      </c>
      <c r="BB33">
        <v>10</v>
      </c>
      <c r="BC33">
        <v>5</v>
      </c>
      <c r="BD33">
        <v>14</v>
      </c>
      <c r="BE33">
        <v>13</v>
      </c>
      <c r="BF33">
        <v>11</v>
      </c>
      <c r="BG33">
        <v>8</v>
      </c>
      <c r="BH33">
        <v>14</v>
      </c>
      <c r="BI33">
        <v>5</v>
      </c>
      <c r="BJ33">
        <v>9</v>
      </c>
    </row>
    <row r="34" spans="1:62" x14ac:dyDescent="0.25">
      <c r="A34" t="s">
        <v>47</v>
      </c>
      <c r="B34">
        <v>20</v>
      </c>
      <c r="C34">
        <v>180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>
        <v>6</v>
      </c>
      <c r="O34">
        <v>2</v>
      </c>
      <c r="P34">
        <v>7</v>
      </c>
      <c r="Q34">
        <v>7</v>
      </c>
      <c r="R34">
        <v>14</v>
      </c>
      <c r="S34">
        <v>14</v>
      </c>
      <c r="T34">
        <v>9</v>
      </c>
      <c r="U34">
        <v>7</v>
      </c>
      <c r="V34">
        <v>13</v>
      </c>
      <c r="W34">
        <v>9</v>
      </c>
      <c r="X34">
        <v>2</v>
      </c>
      <c r="Y34">
        <v>6</v>
      </c>
      <c r="Z34">
        <v>8</v>
      </c>
      <c r="AA34">
        <v>5</v>
      </c>
      <c r="AB34">
        <v>7</v>
      </c>
      <c r="AC34">
        <v>12</v>
      </c>
      <c r="AD34">
        <v>15</v>
      </c>
      <c r="AE34">
        <v>10</v>
      </c>
      <c r="AF34">
        <v>5</v>
      </c>
      <c r="AG34">
        <v>10</v>
      </c>
      <c r="AH34">
        <v>11</v>
      </c>
      <c r="AI34">
        <v>5</v>
      </c>
      <c r="AJ34">
        <v>9</v>
      </c>
      <c r="AK34">
        <v>15</v>
      </c>
      <c r="AL34">
        <v>6</v>
      </c>
      <c r="AM34">
        <v>8</v>
      </c>
      <c r="AN34">
        <v>6</v>
      </c>
      <c r="AO34">
        <v>8</v>
      </c>
      <c r="AP34">
        <v>14</v>
      </c>
      <c r="AQ34">
        <v>8</v>
      </c>
      <c r="AR34">
        <v>14</v>
      </c>
      <c r="AS34">
        <v>13</v>
      </c>
      <c r="AT34">
        <v>7</v>
      </c>
      <c r="AU34">
        <v>7</v>
      </c>
      <c r="AV34">
        <v>8</v>
      </c>
      <c r="AW34">
        <v>14</v>
      </c>
      <c r="AX34">
        <v>7</v>
      </c>
      <c r="AY34">
        <v>6</v>
      </c>
      <c r="AZ34">
        <v>2</v>
      </c>
      <c r="BA34">
        <v>2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4</v>
      </c>
    </row>
    <row r="35" spans="1:62" x14ac:dyDescent="0.25">
      <c r="A35" t="s">
        <v>143</v>
      </c>
      <c r="B35">
        <v>16</v>
      </c>
      <c r="C35">
        <v>169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1</v>
      </c>
      <c r="M35" t="b">
        <v>0</v>
      </c>
      <c r="N35">
        <v>6</v>
      </c>
      <c r="O35">
        <v>5</v>
      </c>
      <c r="P35">
        <v>8</v>
      </c>
      <c r="Q35">
        <v>7</v>
      </c>
      <c r="R35">
        <v>11</v>
      </c>
      <c r="S35">
        <v>8</v>
      </c>
      <c r="T35">
        <v>13</v>
      </c>
      <c r="U35">
        <v>11</v>
      </c>
      <c r="V35">
        <v>4</v>
      </c>
      <c r="W35">
        <v>9</v>
      </c>
      <c r="X35">
        <v>4</v>
      </c>
      <c r="Y35">
        <v>4</v>
      </c>
      <c r="Z35">
        <v>15</v>
      </c>
      <c r="AA35">
        <v>6</v>
      </c>
      <c r="AB35">
        <v>6</v>
      </c>
      <c r="AC35">
        <v>13</v>
      </c>
      <c r="AD35">
        <v>9</v>
      </c>
      <c r="AE35">
        <v>11</v>
      </c>
      <c r="AF35">
        <v>9</v>
      </c>
      <c r="AG35">
        <v>6</v>
      </c>
      <c r="AH35">
        <v>7</v>
      </c>
      <c r="AI35">
        <v>12</v>
      </c>
      <c r="AJ35">
        <v>5</v>
      </c>
      <c r="AK35">
        <v>12</v>
      </c>
      <c r="AL35">
        <v>2</v>
      </c>
      <c r="AM35">
        <v>9</v>
      </c>
      <c r="AN35">
        <v>5</v>
      </c>
      <c r="AO35">
        <v>7</v>
      </c>
      <c r="AP35">
        <v>7</v>
      </c>
      <c r="AQ35">
        <v>11</v>
      </c>
      <c r="AR35">
        <v>10</v>
      </c>
      <c r="AS35">
        <v>8</v>
      </c>
      <c r="AT35">
        <v>7</v>
      </c>
      <c r="AU35">
        <v>5</v>
      </c>
      <c r="AV35">
        <v>7</v>
      </c>
      <c r="AW35">
        <v>7</v>
      </c>
      <c r="AX35">
        <v>8</v>
      </c>
      <c r="AY35">
        <v>5</v>
      </c>
      <c r="AZ35">
        <v>1</v>
      </c>
      <c r="BA35">
        <v>3</v>
      </c>
      <c r="BB35">
        <v>1</v>
      </c>
      <c r="BC35">
        <v>3</v>
      </c>
      <c r="BD35">
        <v>1</v>
      </c>
      <c r="BE35">
        <v>2</v>
      </c>
      <c r="BF35">
        <v>1</v>
      </c>
      <c r="BG35">
        <v>1</v>
      </c>
      <c r="BH35">
        <v>2</v>
      </c>
      <c r="BI35">
        <v>3</v>
      </c>
      <c r="BJ35">
        <v>3</v>
      </c>
    </row>
    <row r="36" spans="1:62" x14ac:dyDescent="0.25">
      <c r="A36" t="s">
        <v>144</v>
      </c>
      <c r="B36">
        <v>17</v>
      </c>
      <c r="C36">
        <v>180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>
        <v>6</v>
      </c>
      <c r="O36">
        <v>4</v>
      </c>
      <c r="P36">
        <v>4</v>
      </c>
      <c r="Q36">
        <v>3</v>
      </c>
      <c r="R36">
        <v>2</v>
      </c>
      <c r="S36">
        <v>5</v>
      </c>
      <c r="T36">
        <v>6</v>
      </c>
      <c r="U36">
        <v>1</v>
      </c>
      <c r="V36">
        <v>6</v>
      </c>
      <c r="W36">
        <v>7</v>
      </c>
      <c r="X36">
        <v>1</v>
      </c>
      <c r="Y36">
        <v>9</v>
      </c>
      <c r="Z36">
        <v>8</v>
      </c>
      <c r="AA36">
        <v>1</v>
      </c>
      <c r="AB36">
        <v>11</v>
      </c>
      <c r="AC36">
        <v>7</v>
      </c>
      <c r="AD36">
        <v>13</v>
      </c>
      <c r="AE36">
        <v>7</v>
      </c>
      <c r="AF36">
        <v>7</v>
      </c>
      <c r="AG36">
        <v>2</v>
      </c>
      <c r="AH36">
        <v>8</v>
      </c>
      <c r="AI36">
        <v>8</v>
      </c>
      <c r="AJ36">
        <v>8</v>
      </c>
      <c r="AK36">
        <v>6</v>
      </c>
      <c r="AL36">
        <v>3</v>
      </c>
      <c r="AM36">
        <v>4</v>
      </c>
      <c r="AN36">
        <v>12</v>
      </c>
      <c r="AO36">
        <v>7</v>
      </c>
      <c r="AP36">
        <v>10</v>
      </c>
      <c r="AQ36">
        <v>12</v>
      </c>
      <c r="AR36">
        <v>11</v>
      </c>
      <c r="AS36">
        <v>14</v>
      </c>
      <c r="AT36">
        <v>7</v>
      </c>
      <c r="AU36">
        <v>8</v>
      </c>
      <c r="AV36">
        <v>10</v>
      </c>
      <c r="AW36">
        <v>14</v>
      </c>
      <c r="AX36">
        <v>14</v>
      </c>
      <c r="AY36">
        <v>7</v>
      </c>
      <c r="AZ36">
        <v>1</v>
      </c>
      <c r="BA36">
        <v>1</v>
      </c>
      <c r="BB36">
        <v>2</v>
      </c>
      <c r="BC36">
        <v>3</v>
      </c>
      <c r="BD36">
        <v>1</v>
      </c>
      <c r="BE36">
        <v>3</v>
      </c>
      <c r="BF36">
        <v>2</v>
      </c>
      <c r="BG36">
        <v>3</v>
      </c>
      <c r="BH36">
        <v>2</v>
      </c>
      <c r="BI36">
        <v>2</v>
      </c>
      <c r="BJ36">
        <v>1</v>
      </c>
    </row>
    <row r="37" spans="1:62" x14ac:dyDescent="0.25">
      <c r="A37" t="s">
        <v>18</v>
      </c>
      <c r="B37">
        <v>26</v>
      </c>
      <c r="C37">
        <v>185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>
        <v>6</v>
      </c>
      <c r="O37">
        <v>2</v>
      </c>
      <c r="P37">
        <v>6</v>
      </c>
      <c r="Q37">
        <v>10</v>
      </c>
      <c r="R37">
        <v>12</v>
      </c>
      <c r="S37">
        <v>10</v>
      </c>
      <c r="T37">
        <v>13</v>
      </c>
      <c r="U37">
        <v>6</v>
      </c>
      <c r="V37">
        <v>12</v>
      </c>
      <c r="W37">
        <v>11</v>
      </c>
      <c r="X37">
        <v>5</v>
      </c>
      <c r="Y37">
        <v>11</v>
      </c>
      <c r="Z37">
        <v>13</v>
      </c>
      <c r="AA37">
        <v>8</v>
      </c>
      <c r="AB37">
        <v>12</v>
      </c>
      <c r="AC37">
        <v>13</v>
      </c>
      <c r="AD37">
        <v>12</v>
      </c>
      <c r="AE37">
        <v>12</v>
      </c>
      <c r="AF37">
        <v>13</v>
      </c>
      <c r="AG37">
        <v>11</v>
      </c>
      <c r="AH37">
        <v>12</v>
      </c>
      <c r="AI37">
        <v>11</v>
      </c>
      <c r="AJ37">
        <v>15</v>
      </c>
      <c r="AK37">
        <v>13</v>
      </c>
      <c r="AL37">
        <v>13</v>
      </c>
      <c r="AM37">
        <v>14</v>
      </c>
      <c r="AN37">
        <v>9</v>
      </c>
      <c r="AO37">
        <v>12</v>
      </c>
      <c r="AP37">
        <v>10</v>
      </c>
      <c r="AQ37">
        <v>14</v>
      </c>
      <c r="AR37">
        <v>12</v>
      </c>
      <c r="AS37">
        <v>13</v>
      </c>
      <c r="AT37">
        <v>14</v>
      </c>
      <c r="AU37">
        <v>13</v>
      </c>
      <c r="AV37">
        <v>14</v>
      </c>
      <c r="AW37">
        <v>13</v>
      </c>
      <c r="AX37">
        <v>14</v>
      </c>
      <c r="AY37">
        <v>11</v>
      </c>
      <c r="AZ37">
        <v>2</v>
      </c>
      <c r="BA37">
        <v>3</v>
      </c>
      <c r="BB37">
        <v>2</v>
      </c>
      <c r="BC37">
        <v>3</v>
      </c>
      <c r="BD37">
        <v>1</v>
      </c>
      <c r="BE37">
        <v>3</v>
      </c>
      <c r="BF37">
        <v>3</v>
      </c>
      <c r="BG37">
        <v>2</v>
      </c>
      <c r="BH37">
        <v>3</v>
      </c>
      <c r="BI37">
        <v>1</v>
      </c>
      <c r="BJ37">
        <v>2</v>
      </c>
    </row>
    <row r="38" spans="1:62" x14ac:dyDescent="0.25">
      <c r="A38" t="s">
        <v>145</v>
      </c>
      <c r="B38">
        <v>17</v>
      </c>
      <c r="C38">
        <v>186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>
        <v>3</v>
      </c>
      <c r="O38">
        <v>6</v>
      </c>
      <c r="P38">
        <v>5</v>
      </c>
      <c r="Q38">
        <v>6</v>
      </c>
      <c r="R38">
        <v>2</v>
      </c>
      <c r="S38">
        <v>6</v>
      </c>
      <c r="T38">
        <v>14</v>
      </c>
      <c r="U38">
        <v>5</v>
      </c>
      <c r="V38">
        <v>5</v>
      </c>
      <c r="W38">
        <v>7</v>
      </c>
      <c r="X38">
        <v>1</v>
      </c>
      <c r="Y38">
        <v>12</v>
      </c>
      <c r="Z38">
        <v>14</v>
      </c>
      <c r="AA38">
        <v>4</v>
      </c>
      <c r="AB38">
        <v>11</v>
      </c>
      <c r="AC38">
        <v>11</v>
      </c>
      <c r="AD38">
        <v>5</v>
      </c>
      <c r="AE38">
        <v>8</v>
      </c>
      <c r="AF38">
        <v>7</v>
      </c>
      <c r="AG38">
        <v>5</v>
      </c>
      <c r="AH38">
        <v>2</v>
      </c>
      <c r="AI38">
        <v>12</v>
      </c>
      <c r="AJ38">
        <v>3</v>
      </c>
      <c r="AK38">
        <v>5</v>
      </c>
      <c r="AL38">
        <v>6</v>
      </c>
      <c r="AM38">
        <v>8</v>
      </c>
      <c r="AN38">
        <v>7</v>
      </c>
      <c r="AO38">
        <v>7</v>
      </c>
      <c r="AP38">
        <v>14</v>
      </c>
      <c r="AQ38">
        <v>11</v>
      </c>
      <c r="AR38">
        <v>10</v>
      </c>
      <c r="AS38">
        <v>10</v>
      </c>
      <c r="AT38">
        <v>8</v>
      </c>
      <c r="AU38">
        <v>12</v>
      </c>
      <c r="AV38">
        <v>15</v>
      </c>
      <c r="AW38">
        <v>9</v>
      </c>
      <c r="AX38">
        <v>8</v>
      </c>
      <c r="AY38">
        <v>5</v>
      </c>
      <c r="AZ38">
        <v>3</v>
      </c>
      <c r="BA38">
        <v>2</v>
      </c>
      <c r="BB38">
        <v>3</v>
      </c>
      <c r="BC38">
        <v>1</v>
      </c>
      <c r="BD38">
        <v>2</v>
      </c>
      <c r="BE38">
        <v>3</v>
      </c>
      <c r="BF38">
        <v>4</v>
      </c>
      <c r="BG38">
        <v>3</v>
      </c>
      <c r="BH38">
        <v>2</v>
      </c>
      <c r="BI38">
        <v>1</v>
      </c>
      <c r="BJ38">
        <v>1</v>
      </c>
    </row>
    <row r="39" spans="1:62" x14ac:dyDescent="0.25">
      <c r="A39" t="s">
        <v>146</v>
      </c>
      <c r="B39">
        <v>18</v>
      </c>
      <c r="C39">
        <v>183</v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>
        <v>3</v>
      </c>
      <c r="O39">
        <v>6</v>
      </c>
      <c r="P39">
        <v>4</v>
      </c>
      <c r="Q39">
        <v>9</v>
      </c>
      <c r="R39">
        <v>6</v>
      </c>
      <c r="S39">
        <v>4</v>
      </c>
      <c r="T39">
        <v>8</v>
      </c>
      <c r="U39">
        <v>1</v>
      </c>
      <c r="V39">
        <v>9</v>
      </c>
      <c r="W39">
        <v>6</v>
      </c>
      <c r="X39">
        <v>8</v>
      </c>
      <c r="Y39">
        <v>8</v>
      </c>
      <c r="Z39">
        <v>8</v>
      </c>
      <c r="AA39">
        <v>5</v>
      </c>
      <c r="AB39">
        <v>13</v>
      </c>
      <c r="AC39">
        <v>5</v>
      </c>
      <c r="AD39">
        <v>5</v>
      </c>
      <c r="AE39">
        <v>7</v>
      </c>
      <c r="AF39">
        <v>9</v>
      </c>
      <c r="AG39">
        <v>5</v>
      </c>
      <c r="AH39">
        <v>12</v>
      </c>
      <c r="AI39">
        <v>16</v>
      </c>
      <c r="AJ39">
        <v>8</v>
      </c>
      <c r="AK39">
        <v>5</v>
      </c>
      <c r="AL39">
        <v>3</v>
      </c>
      <c r="AM39">
        <v>3</v>
      </c>
      <c r="AN39">
        <v>9</v>
      </c>
      <c r="AO39">
        <v>8</v>
      </c>
      <c r="AP39">
        <v>7</v>
      </c>
      <c r="AQ39">
        <v>8</v>
      </c>
      <c r="AR39">
        <v>12</v>
      </c>
      <c r="AS39">
        <v>10</v>
      </c>
      <c r="AT39">
        <v>6</v>
      </c>
      <c r="AU39">
        <v>8</v>
      </c>
      <c r="AV39">
        <v>13</v>
      </c>
      <c r="AW39">
        <v>10</v>
      </c>
      <c r="AX39">
        <v>10</v>
      </c>
      <c r="AY39">
        <v>9</v>
      </c>
      <c r="AZ39">
        <v>1</v>
      </c>
      <c r="BA39">
        <v>3</v>
      </c>
      <c r="BB39">
        <v>1</v>
      </c>
      <c r="BC39">
        <v>1</v>
      </c>
      <c r="BD39">
        <v>3</v>
      </c>
      <c r="BE39">
        <v>1</v>
      </c>
      <c r="BF39">
        <v>1</v>
      </c>
      <c r="BG39">
        <v>2</v>
      </c>
      <c r="BH39">
        <v>3</v>
      </c>
      <c r="BI39">
        <v>3</v>
      </c>
      <c r="BJ39">
        <v>3</v>
      </c>
    </row>
    <row r="40" spans="1:62" x14ac:dyDescent="0.25">
      <c r="A40" t="s">
        <v>147</v>
      </c>
      <c r="B40">
        <v>19</v>
      </c>
      <c r="C40">
        <v>186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>
        <v>2</v>
      </c>
      <c r="O40">
        <v>6</v>
      </c>
      <c r="P40">
        <v>11</v>
      </c>
      <c r="Q40">
        <v>6</v>
      </c>
      <c r="R40">
        <v>8</v>
      </c>
      <c r="S40">
        <v>8</v>
      </c>
      <c r="T40">
        <v>13</v>
      </c>
      <c r="U40">
        <v>12</v>
      </c>
      <c r="V40">
        <v>6</v>
      </c>
      <c r="W40">
        <v>8</v>
      </c>
      <c r="X40">
        <v>1</v>
      </c>
      <c r="Y40">
        <v>7</v>
      </c>
      <c r="Z40">
        <v>11</v>
      </c>
      <c r="AA40">
        <v>2</v>
      </c>
      <c r="AB40">
        <v>7</v>
      </c>
      <c r="AC40">
        <v>13</v>
      </c>
      <c r="AD40">
        <v>6</v>
      </c>
      <c r="AE40">
        <v>8</v>
      </c>
      <c r="AF40">
        <v>6</v>
      </c>
      <c r="AG40">
        <v>6</v>
      </c>
      <c r="AH40">
        <v>3</v>
      </c>
      <c r="AI40">
        <v>14</v>
      </c>
      <c r="AJ40">
        <v>7</v>
      </c>
      <c r="AK40">
        <v>10</v>
      </c>
      <c r="AL40">
        <v>10</v>
      </c>
      <c r="AM40">
        <v>9</v>
      </c>
      <c r="AN40">
        <v>6</v>
      </c>
      <c r="AO40">
        <v>11</v>
      </c>
      <c r="AP40">
        <v>12</v>
      </c>
      <c r="AQ40">
        <v>9</v>
      </c>
      <c r="AR40">
        <v>13</v>
      </c>
      <c r="AS40">
        <v>12</v>
      </c>
      <c r="AT40">
        <v>8</v>
      </c>
      <c r="AU40">
        <v>13</v>
      </c>
      <c r="AV40">
        <v>12</v>
      </c>
      <c r="AW40">
        <v>11</v>
      </c>
      <c r="AX40">
        <v>12</v>
      </c>
      <c r="AY40">
        <v>7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2</v>
      </c>
      <c r="BH40">
        <v>1</v>
      </c>
      <c r="BI40">
        <v>2</v>
      </c>
      <c r="BJ40">
        <v>1</v>
      </c>
    </row>
    <row r="41" spans="1:62" x14ac:dyDescent="0.25">
      <c r="A41" t="s">
        <v>148</v>
      </c>
      <c r="B41">
        <v>18</v>
      </c>
      <c r="C41">
        <v>187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>
        <v>6</v>
      </c>
      <c r="O41">
        <v>3</v>
      </c>
      <c r="P41">
        <v>2</v>
      </c>
      <c r="Q41">
        <v>2</v>
      </c>
      <c r="R41">
        <v>1</v>
      </c>
      <c r="S41">
        <v>2</v>
      </c>
      <c r="T41">
        <v>2</v>
      </c>
      <c r="U41">
        <v>4</v>
      </c>
      <c r="V41">
        <v>1</v>
      </c>
      <c r="W41">
        <v>3</v>
      </c>
      <c r="X41">
        <v>1</v>
      </c>
      <c r="Y41">
        <v>3</v>
      </c>
      <c r="Z41">
        <v>7</v>
      </c>
      <c r="AA41">
        <v>1</v>
      </c>
      <c r="AB41">
        <v>1</v>
      </c>
      <c r="AC41">
        <v>4</v>
      </c>
      <c r="AD41">
        <v>8</v>
      </c>
      <c r="AE41">
        <v>5</v>
      </c>
      <c r="AF41">
        <v>12</v>
      </c>
      <c r="AG41">
        <v>6</v>
      </c>
      <c r="AH41">
        <v>9</v>
      </c>
      <c r="AI41">
        <v>13</v>
      </c>
      <c r="AJ41">
        <v>5</v>
      </c>
      <c r="AK41">
        <v>1</v>
      </c>
      <c r="AL41">
        <v>1</v>
      </c>
      <c r="AM41">
        <v>3</v>
      </c>
      <c r="AN41">
        <v>4</v>
      </c>
      <c r="AO41">
        <v>6</v>
      </c>
      <c r="AP41">
        <v>6</v>
      </c>
      <c r="AQ41">
        <v>6</v>
      </c>
      <c r="AR41">
        <v>13</v>
      </c>
      <c r="AS41">
        <v>13</v>
      </c>
      <c r="AT41">
        <v>7</v>
      </c>
      <c r="AU41">
        <v>13</v>
      </c>
      <c r="AV41">
        <v>16</v>
      </c>
      <c r="AW41">
        <v>10</v>
      </c>
      <c r="AX41">
        <v>5</v>
      </c>
      <c r="AY41">
        <v>7</v>
      </c>
      <c r="AZ41">
        <v>10</v>
      </c>
      <c r="BA41">
        <v>7</v>
      </c>
      <c r="BB41">
        <v>7</v>
      </c>
      <c r="BC41">
        <v>5</v>
      </c>
      <c r="BD41">
        <v>10</v>
      </c>
      <c r="BE41">
        <v>8</v>
      </c>
      <c r="BF41">
        <v>7</v>
      </c>
      <c r="BG41">
        <v>11</v>
      </c>
      <c r="BH41">
        <v>9</v>
      </c>
      <c r="BI41">
        <v>8</v>
      </c>
      <c r="BJ41">
        <v>11</v>
      </c>
    </row>
    <row r="42" spans="1:62" x14ac:dyDescent="0.25">
      <c r="A42" t="s">
        <v>13</v>
      </c>
      <c r="B42">
        <v>23</v>
      </c>
      <c r="C42">
        <v>192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>
        <v>6</v>
      </c>
      <c r="O42">
        <v>2</v>
      </c>
      <c r="P42">
        <v>1</v>
      </c>
      <c r="Q42">
        <v>1</v>
      </c>
      <c r="R42">
        <v>2</v>
      </c>
      <c r="S42">
        <v>1</v>
      </c>
      <c r="T42">
        <v>10</v>
      </c>
      <c r="U42">
        <v>1</v>
      </c>
      <c r="V42">
        <v>9</v>
      </c>
      <c r="W42">
        <v>1</v>
      </c>
      <c r="X42">
        <v>3</v>
      </c>
      <c r="Y42">
        <v>2</v>
      </c>
      <c r="Z42">
        <v>9</v>
      </c>
      <c r="AA42">
        <v>3</v>
      </c>
      <c r="AB42">
        <v>1</v>
      </c>
      <c r="AC42">
        <v>10</v>
      </c>
      <c r="AD42">
        <v>12</v>
      </c>
      <c r="AE42">
        <v>11</v>
      </c>
      <c r="AF42">
        <v>14</v>
      </c>
      <c r="AG42">
        <v>11</v>
      </c>
      <c r="AH42">
        <v>12</v>
      </c>
      <c r="AI42">
        <v>12</v>
      </c>
      <c r="AJ42">
        <v>14</v>
      </c>
      <c r="AK42">
        <v>6</v>
      </c>
      <c r="AL42">
        <v>8</v>
      </c>
      <c r="AM42">
        <v>3</v>
      </c>
      <c r="AN42">
        <v>12</v>
      </c>
      <c r="AO42">
        <v>11</v>
      </c>
      <c r="AP42">
        <v>9</v>
      </c>
      <c r="AQ42">
        <v>10</v>
      </c>
      <c r="AR42">
        <v>11</v>
      </c>
      <c r="AS42">
        <v>12</v>
      </c>
      <c r="AT42">
        <v>12</v>
      </c>
      <c r="AU42">
        <v>16</v>
      </c>
      <c r="AV42">
        <v>14</v>
      </c>
      <c r="AW42">
        <v>11</v>
      </c>
      <c r="AX42">
        <v>13</v>
      </c>
      <c r="AY42">
        <v>13</v>
      </c>
      <c r="AZ42">
        <v>14</v>
      </c>
      <c r="BA42">
        <v>12</v>
      </c>
      <c r="BB42">
        <v>9</v>
      </c>
      <c r="BC42">
        <v>10</v>
      </c>
      <c r="BD42">
        <v>12</v>
      </c>
      <c r="BE42">
        <v>14</v>
      </c>
      <c r="BF42">
        <v>13</v>
      </c>
      <c r="BG42">
        <v>12</v>
      </c>
      <c r="BH42">
        <v>14</v>
      </c>
      <c r="BI42">
        <v>12</v>
      </c>
      <c r="BJ42">
        <v>10</v>
      </c>
    </row>
    <row r="43" spans="1:62" x14ac:dyDescent="0.25">
      <c r="A43" t="s">
        <v>149</v>
      </c>
      <c r="B43">
        <v>17</v>
      </c>
      <c r="C43">
        <v>190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>
        <v>6</v>
      </c>
      <c r="O43">
        <v>4</v>
      </c>
      <c r="P43">
        <v>4</v>
      </c>
      <c r="Q43">
        <v>2</v>
      </c>
      <c r="R43">
        <v>5</v>
      </c>
      <c r="S43">
        <v>1</v>
      </c>
      <c r="T43">
        <v>5</v>
      </c>
      <c r="U43">
        <v>6</v>
      </c>
      <c r="V43">
        <v>10</v>
      </c>
      <c r="W43">
        <v>6</v>
      </c>
      <c r="X43">
        <v>1</v>
      </c>
      <c r="Y43">
        <v>12</v>
      </c>
      <c r="Z43">
        <v>7</v>
      </c>
      <c r="AA43">
        <v>3</v>
      </c>
      <c r="AB43">
        <v>13</v>
      </c>
      <c r="AC43">
        <v>4</v>
      </c>
      <c r="AD43">
        <v>14</v>
      </c>
      <c r="AE43">
        <v>7</v>
      </c>
      <c r="AF43">
        <v>8</v>
      </c>
      <c r="AG43">
        <v>8</v>
      </c>
      <c r="AH43">
        <v>9</v>
      </c>
      <c r="AI43">
        <v>14</v>
      </c>
      <c r="AJ43">
        <v>15</v>
      </c>
      <c r="AK43">
        <v>5</v>
      </c>
      <c r="AL43">
        <v>4</v>
      </c>
      <c r="AM43">
        <v>3</v>
      </c>
      <c r="AN43">
        <v>14</v>
      </c>
      <c r="AO43">
        <v>5</v>
      </c>
      <c r="AP43">
        <v>5</v>
      </c>
      <c r="AQ43">
        <v>7</v>
      </c>
      <c r="AR43">
        <v>6</v>
      </c>
      <c r="AS43">
        <v>7</v>
      </c>
      <c r="AT43">
        <v>8</v>
      </c>
      <c r="AU43">
        <v>13</v>
      </c>
      <c r="AV43">
        <v>15</v>
      </c>
      <c r="AW43">
        <v>10</v>
      </c>
      <c r="AX43">
        <v>8</v>
      </c>
      <c r="AY43">
        <v>9</v>
      </c>
      <c r="AZ43">
        <v>1</v>
      </c>
      <c r="BA43">
        <v>1</v>
      </c>
      <c r="BB43">
        <v>3</v>
      </c>
      <c r="BC43">
        <v>4</v>
      </c>
      <c r="BD43">
        <v>2</v>
      </c>
      <c r="BE43">
        <v>1</v>
      </c>
      <c r="BF43">
        <v>3</v>
      </c>
      <c r="BG43">
        <v>1</v>
      </c>
      <c r="BH43">
        <v>1</v>
      </c>
      <c r="BI43">
        <v>2</v>
      </c>
      <c r="BJ43">
        <v>1</v>
      </c>
    </row>
    <row r="44" spans="1:62" x14ac:dyDescent="0.25">
      <c r="A44" t="s">
        <v>150</v>
      </c>
      <c r="B44">
        <v>15</v>
      </c>
      <c r="C44">
        <v>174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>
        <v>6</v>
      </c>
      <c r="O44">
        <v>4</v>
      </c>
      <c r="P44">
        <v>4</v>
      </c>
      <c r="Q44">
        <v>8</v>
      </c>
      <c r="R44">
        <v>5</v>
      </c>
      <c r="S44">
        <v>3</v>
      </c>
      <c r="T44">
        <v>9</v>
      </c>
      <c r="U44">
        <v>2</v>
      </c>
      <c r="V44">
        <v>8</v>
      </c>
      <c r="W44">
        <v>5</v>
      </c>
      <c r="X44">
        <v>4</v>
      </c>
      <c r="Y44">
        <v>9</v>
      </c>
      <c r="Z44">
        <v>8</v>
      </c>
      <c r="AA44">
        <v>5</v>
      </c>
      <c r="AB44">
        <v>15</v>
      </c>
      <c r="AC44">
        <v>13</v>
      </c>
      <c r="AD44">
        <v>8</v>
      </c>
      <c r="AE44">
        <v>15</v>
      </c>
      <c r="AF44">
        <v>15</v>
      </c>
      <c r="AG44">
        <v>10</v>
      </c>
      <c r="AH44">
        <v>10</v>
      </c>
      <c r="AI44">
        <v>13</v>
      </c>
      <c r="AJ44">
        <v>11</v>
      </c>
      <c r="AK44">
        <v>7</v>
      </c>
      <c r="AL44">
        <v>11</v>
      </c>
      <c r="AM44">
        <v>4</v>
      </c>
      <c r="AN44">
        <v>10</v>
      </c>
      <c r="AO44">
        <v>7</v>
      </c>
      <c r="AP44">
        <v>13</v>
      </c>
      <c r="AQ44">
        <v>10</v>
      </c>
      <c r="AR44">
        <v>7</v>
      </c>
      <c r="AS44">
        <v>10</v>
      </c>
      <c r="AT44">
        <v>7</v>
      </c>
      <c r="AU44">
        <v>6</v>
      </c>
      <c r="AV44">
        <v>16</v>
      </c>
      <c r="AW44">
        <v>9</v>
      </c>
      <c r="AX44">
        <v>12</v>
      </c>
      <c r="AY44">
        <v>4</v>
      </c>
      <c r="AZ44">
        <v>1</v>
      </c>
      <c r="BA44">
        <v>2</v>
      </c>
      <c r="BB44">
        <v>3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3</v>
      </c>
    </row>
    <row r="45" spans="1:62" x14ac:dyDescent="0.25">
      <c r="A45" t="s">
        <v>46</v>
      </c>
      <c r="B45">
        <v>18</v>
      </c>
      <c r="C45">
        <v>185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>
        <v>3</v>
      </c>
      <c r="O45">
        <v>6</v>
      </c>
      <c r="P45">
        <v>7</v>
      </c>
      <c r="Q45">
        <v>11</v>
      </c>
      <c r="R45">
        <v>13</v>
      </c>
      <c r="S45">
        <v>14</v>
      </c>
      <c r="T45">
        <v>14</v>
      </c>
      <c r="U45">
        <v>3</v>
      </c>
      <c r="V45">
        <v>9</v>
      </c>
      <c r="W45">
        <v>7</v>
      </c>
      <c r="X45">
        <v>5</v>
      </c>
      <c r="Y45">
        <v>4</v>
      </c>
      <c r="Z45">
        <v>10</v>
      </c>
      <c r="AA45">
        <v>2</v>
      </c>
      <c r="AB45">
        <v>5</v>
      </c>
      <c r="AC45">
        <v>9</v>
      </c>
      <c r="AD45">
        <v>8</v>
      </c>
      <c r="AE45">
        <v>11</v>
      </c>
      <c r="AF45">
        <v>6</v>
      </c>
      <c r="AG45">
        <v>5</v>
      </c>
      <c r="AH45">
        <v>5</v>
      </c>
      <c r="AI45">
        <v>5</v>
      </c>
      <c r="AJ45">
        <v>16</v>
      </c>
      <c r="AK45">
        <v>11</v>
      </c>
      <c r="AL45">
        <v>4</v>
      </c>
      <c r="AM45">
        <v>6</v>
      </c>
      <c r="AN45">
        <v>7</v>
      </c>
      <c r="AO45">
        <v>4</v>
      </c>
      <c r="AP45">
        <v>8</v>
      </c>
      <c r="AQ45">
        <v>8</v>
      </c>
      <c r="AR45">
        <v>14</v>
      </c>
      <c r="AS45">
        <v>11</v>
      </c>
      <c r="AT45">
        <v>8</v>
      </c>
      <c r="AU45">
        <v>9</v>
      </c>
      <c r="AV45">
        <v>5</v>
      </c>
      <c r="AW45">
        <v>12</v>
      </c>
      <c r="AX45">
        <v>8</v>
      </c>
      <c r="AY45">
        <v>8</v>
      </c>
      <c r="AZ45">
        <v>1</v>
      </c>
      <c r="BA45">
        <v>3</v>
      </c>
      <c r="BB45">
        <v>2</v>
      </c>
      <c r="BC45">
        <v>3</v>
      </c>
      <c r="BD45">
        <v>4</v>
      </c>
      <c r="BE45">
        <v>3</v>
      </c>
      <c r="BF45">
        <v>3</v>
      </c>
      <c r="BG45">
        <v>1</v>
      </c>
      <c r="BH45">
        <v>2</v>
      </c>
      <c r="BI45">
        <v>2</v>
      </c>
      <c r="BJ45">
        <v>2</v>
      </c>
    </row>
    <row r="46" spans="1:62" x14ac:dyDescent="0.25">
      <c r="A46" t="s">
        <v>151</v>
      </c>
      <c r="B46">
        <v>16</v>
      </c>
      <c r="C46">
        <v>167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1</v>
      </c>
      <c r="M46" t="b">
        <v>1</v>
      </c>
      <c r="N46">
        <v>6</v>
      </c>
      <c r="O46">
        <v>4</v>
      </c>
      <c r="P46">
        <v>6</v>
      </c>
      <c r="Q46">
        <v>12</v>
      </c>
      <c r="R46">
        <v>9</v>
      </c>
      <c r="S46">
        <v>8</v>
      </c>
      <c r="T46">
        <v>11</v>
      </c>
      <c r="U46">
        <v>5</v>
      </c>
      <c r="V46">
        <v>10</v>
      </c>
      <c r="W46">
        <v>6</v>
      </c>
      <c r="X46">
        <v>5</v>
      </c>
      <c r="Y46">
        <v>1</v>
      </c>
      <c r="Z46">
        <v>12</v>
      </c>
      <c r="AA46">
        <v>1</v>
      </c>
      <c r="AB46">
        <v>6</v>
      </c>
      <c r="AC46">
        <v>12</v>
      </c>
      <c r="AD46">
        <v>9</v>
      </c>
      <c r="AE46">
        <v>6</v>
      </c>
      <c r="AF46">
        <v>5</v>
      </c>
      <c r="AG46">
        <v>6</v>
      </c>
      <c r="AH46">
        <v>6</v>
      </c>
      <c r="AI46">
        <v>12</v>
      </c>
      <c r="AJ46">
        <v>10</v>
      </c>
      <c r="AK46">
        <v>12</v>
      </c>
      <c r="AL46">
        <v>2</v>
      </c>
      <c r="AM46">
        <v>5</v>
      </c>
      <c r="AN46">
        <v>3</v>
      </c>
      <c r="AO46">
        <v>7</v>
      </c>
      <c r="AP46">
        <v>8</v>
      </c>
      <c r="AQ46">
        <v>7</v>
      </c>
      <c r="AR46">
        <v>13</v>
      </c>
      <c r="AS46">
        <v>9</v>
      </c>
      <c r="AT46">
        <v>8</v>
      </c>
      <c r="AU46">
        <v>4</v>
      </c>
      <c r="AV46">
        <v>14</v>
      </c>
      <c r="AW46">
        <v>13</v>
      </c>
      <c r="AX46">
        <v>13</v>
      </c>
      <c r="AY46">
        <v>2</v>
      </c>
      <c r="AZ46">
        <v>1</v>
      </c>
      <c r="BA46">
        <v>3</v>
      </c>
      <c r="BB46">
        <v>1</v>
      </c>
      <c r="BC46">
        <v>3</v>
      </c>
      <c r="BD46">
        <v>3</v>
      </c>
      <c r="BE46">
        <v>2</v>
      </c>
      <c r="BF46">
        <v>3</v>
      </c>
      <c r="BG46">
        <v>1</v>
      </c>
      <c r="BH46">
        <v>1</v>
      </c>
      <c r="BI46">
        <v>2</v>
      </c>
      <c r="BJ46">
        <v>2</v>
      </c>
    </row>
    <row r="47" spans="1:62" x14ac:dyDescent="0.25">
      <c r="A47" t="s">
        <v>54</v>
      </c>
      <c r="B47">
        <v>21</v>
      </c>
      <c r="C47">
        <v>178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>
        <v>2</v>
      </c>
      <c r="O47">
        <v>6</v>
      </c>
      <c r="P47">
        <v>9</v>
      </c>
      <c r="Q47">
        <v>12</v>
      </c>
      <c r="R47">
        <v>13</v>
      </c>
      <c r="S47">
        <v>11</v>
      </c>
      <c r="T47">
        <v>12</v>
      </c>
      <c r="U47">
        <v>7</v>
      </c>
      <c r="V47">
        <v>7</v>
      </c>
      <c r="W47">
        <v>12</v>
      </c>
      <c r="X47">
        <v>8</v>
      </c>
      <c r="Y47">
        <v>6</v>
      </c>
      <c r="Z47">
        <v>15</v>
      </c>
      <c r="AA47">
        <v>6</v>
      </c>
      <c r="AB47">
        <v>7</v>
      </c>
      <c r="AC47">
        <v>13</v>
      </c>
      <c r="AD47">
        <v>5</v>
      </c>
      <c r="AE47">
        <v>13</v>
      </c>
      <c r="AF47">
        <v>8</v>
      </c>
      <c r="AG47">
        <v>14</v>
      </c>
      <c r="AH47">
        <v>11</v>
      </c>
      <c r="AI47">
        <v>13</v>
      </c>
      <c r="AJ47">
        <v>6</v>
      </c>
      <c r="AK47">
        <v>13</v>
      </c>
      <c r="AL47">
        <v>7</v>
      </c>
      <c r="AM47">
        <v>16</v>
      </c>
      <c r="AN47">
        <v>7</v>
      </c>
      <c r="AO47">
        <v>10</v>
      </c>
      <c r="AP47">
        <v>12</v>
      </c>
      <c r="AQ47">
        <v>12</v>
      </c>
      <c r="AR47">
        <v>13</v>
      </c>
      <c r="AS47">
        <v>14</v>
      </c>
      <c r="AT47">
        <v>11</v>
      </c>
      <c r="AU47">
        <v>9</v>
      </c>
      <c r="AV47">
        <v>10</v>
      </c>
      <c r="AW47">
        <v>13</v>
      </c>
      <c r="AX47">
        <v>13</v>
      </c>
      <c r="AY47">
        <v>7</v>
      </c>
      <c r="AZ47">
        <v>3</v>
      </c>
      <c r="BA47">
        <v>4</v>
      </c>
      <c r="BB47">
        <v>1</v>
      </c>
      <c r="BC47">
        <v>1</v>
      </c>
      <c r="BD47">
        <v>2</v>
      </c>
      <c r="BE47">
        <v>1</v>
      </c>
      <c r="BF47">
        <v>3</v>
      </c>
      <c r="BG47">
        <v>2</v>
      </c>
      <c r="BH47">
        <v>3</v>
      </c>
      <c r="BI47">
        <v>1</v>
      </c>
      <c r="BJ47">
        <v>1</v>
      </c>
    </row>
    <row r="48" spans="1:62" x14ac:dyDescent="0.25">
      <c r="A48" t="s">
        <v>152</v>
      </c>
      <c r="B48">
        <v>18</v>
      </c>
      <c r="C48">
        <v>180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>
        <v>3</v>
      </c>
      <c r="O48">
        <v>6</v>
      </c>
      <c r="P48">
        <v>5</v>
      </c>
      <c r="Q48">
        <v>12</v>
      </c>
      <c r="R48">
        <v>6</v>
      </c>
      <c r="S48">
        <v>7</v>
      </c>
      <c r="T48">
        <v>8</v>
      </c>
      <c r="U48">
        <v>2</v>
      </c>
      <c r="V48">
        <v>8</v>
      </c>
      <c r="W48">
        <v>7</v>
      </c>
      <c r="X48">
        <v>6</v>
      </c>
      <c r="Y48">
        <v>8</v>
      </c>
      <c r="Z48">
        <v>4</v>
      </c>
      <c r="AA48">
        <v>4</v>
      </c>
      <c r="AB48">
        <v>12</v>
      </c>
      <c r="AC48">
        <v>6</v>
      </c>
      <c r="AD48">
        <v>11</v>
      </c>
      <c r="AE48">
        <v>10</v>
      </c>
      <c r="AF48">
        <v>9</v>
      </c>
      <c r="AG48">
        <v>7</v>
      </c>
      <c r="AH48">
        <v>9</v>
      </c>
      <c r="AI48">
        <v>14</v>
      </c>
      <c r="AJ48">
        <v>10</v>
      </c>
      <c r="AK48">
        <v>5</v>
      </c>
      <c r="AL48">
        <v>11</v>
      </c>
      <c r="AM48">
        <v>5</v>
      </c>
      <c r="AN48">
        <v>8</v>
      </c>
      <c r="AO48">
        <v>8</v>
      </c>
      <c r="AP48">
        <v>8</v>
      </c>
      <c r="AQ48">
        <v>8</v>
      </c>
      <c r="AR48">
        <v>12</v>
      </c>
      <c r="AS48">
        <v>12</v>
      </c>
      <c r="AT48">
        <v>9</v>
      </c>
      <c r="AU48">
        <v>10</v>
      </c>
      <c r="AV48">
        <v>8</v>
      </c>
      <c r="AW48">
        <v>9</v>
      </c>
      <c r="AX48">
        <v>10</v>
      </c>
      <c r="AY48">
        <v>8</v>
      </c>
      <c r="AZ48">
        <v>3</v>
      </c>
      <c r="BA48">
        <v>2</v>
      </c>
      <c r="BB48">
        <v>2</v>
      </c>
      <c r="BC48">
        <v>1</v>
      </c>
      <c r="BD48">
        <v>2</v>
      </c>
      <c r="BE48">
        <v>3</v>
      </c>
      <c r="BF48">
        <v>3</v>
      </c>
      <c r="BG48">
        <v>2</v>
      </c>
      <c r="BH48">
        <v>1</v>
      </c>
      <c r="BI48">
        <v>3</v>
      </c>
      <c r="BJ48">
        <v>3</v>
      </c>
    </row>
    <row r="49" spans="1:62" x14ac:dyDescent="0.25">
      <c r="A49" t="s">
        <v>153</v>
      </c>
      <c r="B49">
        <v>17</v>
      </c>
      <c r="C49">
        <v>194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>
        <v>6</v>
      </c>
      <c r="O49">
        <v>3</v>
      </c>
      <c r="P49">
        <v>3</v>
      </c>
      <c r="Q49">
        <v>1</v>
      </c>
      <c r="R49">
        <v>1</v>
      </c>
      <c r="S49">
        <v>3</v>
      </c>
      <c r="T49">
        <v>3</v>
      </c>
      <c r="U49">
        <v>5</v>
      </c>
      <c r="V49">
        <v>1</v>
      </c>
      <c r="W49">
        <v>3</v>
      </c>
      <c r="X49">
        <v>3</v>
      </c>
      <c r="Y49">
        <v>3</v>
      </c>
      <c r="Z49">
        <v>8</v>
      </c>
      <c r="AA49">
        <v>2</v>
      </c>
      <c r="AB49">
        <v>1</v>
      </c>
      <c r="AC49">
        <v>1</v>
      </c>
      <c r="AD49">
        <v>9</v>
      </c>
      <c r="AE49">
        <v>5</v>
      </c>
      <c r="AF49">
        <v>15</v>
      </c>
      <c r="AG49">
        <v>5</v>
      </c>
      <c r="AH49">
        <v>8</v>
      </c>
      <c r="AI49">
        <v>13</v>
      </c>
      <c r="AJ49">
        <v>12</v>
      </c>
      <c r="AK49">
        <v>3</v>
      </c>
      <c r="AL49">
        <v>10</v>
      </c>
      <c r="AM49">
        <v>2</v>
      </c>
      <c r="AN49">
        <v>10</v>
      </c>
      <c r="AO49">
        <v>6</v>
      </c>
      <c r="AP49">
        <v>5</v>
      </c>
      <c r="AQ49">
        <v>5</v>
      </c>
      <c r="AR49">
        <v>11</v>
      </c>
      <c r="AS49">
        <v>7</v>
      </c>
      <c r="AT49">
        <v>7</v>
      </c>
      <c r="AU49">
        <v>16</v>
      </c>
      <c r="AV49">
        <v>12</v>
      </c>
      <c r="AW49">
        <v>6</v>
      </c>
      <c r="AX49">
        <v>2</v>
      </c>
      <c r="AY49">
        <v>6</v>
      </c>
      <c r="AZ49">
        <v>12</v>
      </c>
      <c r="BA49">
        <v>5</v>
      </c>
      <c r="BB49">
        <v>8</v>
      </c>
      <c r="BC49">
        <v>11</v>
      </c>
      <c r="BD49">
        <v>13</v>
      </c>
      <c r="BE49">
        <v>7</v>
      </c>
      <c r="BF49">
        <v>8</v>
      </c>
      <c r="BG49">
        <v>5</v>
      </c>
      <c r="BH49">
        <v>13</v>
      </c>
      <c r="BI49">
        <v>7</v>
      </c>
      <c r="BJ49">
        <v>7</v>
      </c>
    </row>
    <row r="50" spans="1:62" x14ac:dyDescent="0.25">
      <c r="A50" t="s">
        <v>154</v>
      </c>
      <c r="B50">
        <v>20</v>
      </c>
      <c r="C50">
        <v>190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>
        <v>6</v>
      </c>
      <c r="O50">
        <v>3</v>
      </c>
      <c r="P50">
        <v>2</v>
      </c>
      <c r="Q50">
        <v>3</v>
      </c>
      <c r="R50">
        <v>2</v>
      </c>
      <c r="S50">
        <v>1</v>
      </c>
      <c r="T50">
        <v>1</v>
      </c>
      <c r="U50">
        <v>2</v>
      </c>
      <c r="V50">
        <v>1</v>
      </c>
      <c r="W50">
        <v>1</v>
      </c>
      <c r="X50">
        <v>3</v>
      </c>
      <c r="Y50">
        <v>1</v>
      </c>
      <c r="Z50">
        <v>8</v>
      </c>
      <c r="AA50">
        <v>1</v>
      </c>
      <c r="AB50">
        <v>2</v>
      </c>
      <c r="AC50">
        <v>2</v>
      </c>
      <c r="AD50">
        <v>12</v>
      </c>
      <c r="AE50">
        <v>6</v>
      </c>
      <c r="AF50">
        <v>11</v>
      </c>
      <c r="AG50">
        <v>8</v>
      </c>
      <c r="AH50">
        <v>13</v>
      </c>
      <c r="AI50">
        <v>13</v>
      </c>
      <c r="AJ50">
        <v>15</v>
      </c>
      <c r="AK50">
        <v>1</v>
      </c>
      <c r="AL50">
        <v>11</v>
      </c>
      <c r="AM50">
        <v>2</v>
      </c>
      <c r="AN50">
        <v>11</v>
      </c>
      <c r="AO50">
        <v>7</v>
      </c>
      <c r="AP50">
        <v>6</v>
      </c>
      <c r="AQ50">
        <v>5</v>
      </c>
      <c r="AR50">
        <v>11</v>
      </c>
      <c r="AS50">
        <v>11</v>
      </c>
      <c r="AT50">
        <v>7</v>
      </c>
      <c r="AU50">
        <v>15</v>
      </c>
      <c r="AV50">
        <v>12</v>
      </c>
      <c r="AW50">
        <v>11</v>
      </c>
      <c r="AX50">
        <v>3</v>
      </c>
      <c r="AY50">
        <v>9</v>
      </c>
      <c r="AZ50">
        <v>12</v>
      </c>
      <c r="BA50">
        <v>11</v>
      </c>
      <c r="BB50">
        <v>5</v>
      </c>
      <c r="BC50">
        <v>5</v>
      </c>
      <c r="BD50">
        <v>6</v>
      </c>
      <c r="BE50">
        <v>13</v>
      </c>
      <c r="BF50">
        <v>8</v>
      </c>
      <c r="BG50">
        <v>14</v>
      </c>
      <c r="BH50">
        <v>8</v>
      </c>
      <c r="BI50">
        <v>9</v>
      </c>
      <c r="BJ50">
        <v>9</v>
      </c>
    </row>
    <row r="51" spans="1:62" x14ac:dyDescent="0.25">
      <c r="A51" t="s">
        <v>155</v>
      </c>
      <c r="B51">
        <v>15</v>
      </c>
      <c r="C51">
        <v>194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>
        <v>4</v>
      </c>
      <c r="O51">
        <v>6</v>
      </c>
      <c r="P51">
        <v>4</v>
      </c>
      <c r="Q51">
        <v>7</v>
      </c>
      <c r="R51">
        <v>9</v>
      </c>
      <c r="S51">
        <v>1</v>
      </c>
      <c r="T51">
        <v>8</v>
      </c>
      <c r="U51">
        <v>2</v>
      </c>
      <c r="V51">
        <v>5</v>
      </c>
      <c r="W51">
        <v>5</v>
      </c>
      <c r="X51">
        <v>4</v>
      </c>
      <c r="Y51">
        <v>8</v>
      </c>
      <c r="Z51">
        <v>6</v>
      </c>
      <c r="AA51">
        <v>3</v>
      </c>
      <c r="AB51">
        <v>9</v>
      </c>
      <c r="AC51">
        <v>12</v>
      </c>
      <c r="AD51">
        <v>10</v>
      </c>
      <c r="AE51">
        <v>9</v>
      </c>
      <c r="AF51">
        <v>15</v>
      </c>
      <c r="AG51">
        <v>8</v>
      </c>
      <c r="AH51">
        <v>9</v>
      </c>
      <c r="AI51">
        <v>11</v>
      </c>
      <c r="AJ51">
        <v>14</v>
      </c>
      <c r="AK51">
        <v>5</v>
      </c>
      <c r="AL51">
        <v>9</v>
      </c>
      <c r="AM51">
        <v>6</v>
      </c>
      <c r="AN51">
        <v>10</v>
      </c>
      <c r="AO51">
        <v>16</v>
      </c>
      <c r="AP51">
        <v>7</v>
      </c>
      <c r="AQ51">
        <v>11</v>
      </c>
      <c r="AR51">
        <v>7</v>
      </c>
      <c r="AS51">
        <v>11</v>
      </c>
      <c r="AT51">
        <v>9</v>
      </c>
      <c r="AU51">
        <v>13</v>
      </c>
      <c r="AV51">
        <v>12</v>
      </c>
      <c r="AW51">
        <v>11</v>
      </c>
      <c r="AX51">
        <v>10</v>
      </c>
      <c r="AY51">
        <v>6</v>
      </c>
      <c r="AZ51">
        <v>3</v>
      </c>
      <c r="BA51">
        <v>4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1</v>
      </c>
      <c r="BH51">
        <v>3</v>
      </c>
      <c r="BI51">
        <v>2</v>
      </c>
      <c r="BJ51">
        <v>2</v>
      </c>
    </row>
    <row r="52" spans="1:62" x14ac:dyDescent="0.25">
      <c r="A52" t="s">
        <v>156</v>
      </c>
      <c r="B52">
        <v>19</v>
      </c>
      <c r="C52">
        <v>172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>
        <v>6</v>
      </c>
      <c r="O52">
        <v>5</v>
      </c>
      <c r="P52">
        <v>5</v>
      </c>
      <c r="Q52">
        <v>4</v>
      </c>
      <c r="R52">
        <v>13</v>
      </c>
      <c r="S52">
        <v>13</v>
      </c>
      <c r="T52">
        <v>11</v>
      </c>
      <c r="U52">
        <v>5</v>
      </c>
      <c r="V52">
        <v>8</v>
      </c>
      <c r="W52">
        <v>6</v>
      </c>
      <c r="X52">
        <v>1</v>
      </c>
      <c r="Y52">
        <v>2</v>
      </c>
      <c r="Z52">
        <v>6</v>
      </c>
      <c r="AA52">
        <v>8</v>
      </c>
      <c r="AB52">
        <v>2</v>
      </c>
      <c r="AC52">
        <v>12</v>
      </c>
      <c r="AD52">
        <v>10</v>
      </c>
      <c r="AE52">
        <v>8</v>
      </c>
      <c r="AF52">
        <v>6</v>
      </c>
      <c r="AG52">
        <v>10</v>
      </c>
      <c r="AH52">
        <v>3</v>
      </c>
      <c r="AI52">
        <v>10</v>
      </c>
      <c r="AJ52">
        <v>3</v>
      </c>
      <c r="AK52">
        <v>14</v>
      </c>
      <c r="AL52">
        <v>1</v>
      </c>
      <c r="AM52">
        <v>10</v>
      </c>
      <c r="AN52">
        <v>7</v>
      </c>
      <c r="AO52">
        <v>6</v>
      </c>
      <c r="AP52">
        <v>11</v>
      </c>
      <c r="AQ52">
        <v>8</v>
      </c>
      <c r="AR52">
        <v>12</v>
      </c>
      <c r="AS52">
        <v>12</v>
      </c>
      <c r="AT52">
        <v>8</v>
      </c>
      <c r="AU52">
        <v>5</v>
      </c>
      <c r="AV52">
        <v>6</v>
      </c>
      <c r="AW52">
        <v>13</v>
      </c>
      <c r="AX52">
        <v>9</v>
      </c>
      <c r="AY52">
        <v>6</v>
      </c>
      <c r="AZ52">
        <v>2</v>
      </c>
      <c r="BA52">
        <v>2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2</v>
      </c>
      <c r="BJ52">
        <v>1</v>
      </c>
    </row>
    <row r="53" spans="1:62" x14ac:dyDescent="0.25">
      <c r="A53" t="s">
        <v>157</v>
      </c>
      <c r="B53">
        <v>19</v>
      </c>
      <c r="C53">
        <v>182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>
        <v>6</v>
      </c>
      <c r="O53">
        <v>3</v>
      </c>
      <c r="P53">
        <v>3</v>
      </c>
      <c r="Q53">
        <v>1</v>
      </c>
      <c r="R53">
        <v>3</v>
      </c>
      <c r="S53">
        <v>4</v>
      </c>
      <c r="T53">
        <v>6</v>
      </c>
      <c r="U53">
        <v>4</v>
      </c>
      <c r="V53">
        <v>9</v>
      </c>
      <c r="W53">
        <v>2</v>
      </c>
      <c r="X53">
        <v>1</v>
      </c>
      <c r="Y53">
        <v>13</v>
      </c>
      <c r="Z53">
        <v>6</v>
      </c>
      <c r="AA53">
        <v>3</v>
      </c>
      <c r="AB53">
        <v>11</v>
      </c>
      <c r="AC53">
        <v>5</v>
      </c>
      <c r="AD53">
        <v>5</v>
      </c>
      <c r="AE53">
        <v>11</v>
      </c>
      <c r="AF53">
        <v>7</v>
      </c>
      <c r="AG53">
        <v>6</v>
      </c>
      <c r="AH53">
        <v>7</v>
      </c>
      <c r="AI53">
        <v>13</v>
      </c>
      <c r="AJ53">
        <v>4</v>
      </c>
      <c r="AK53">
        <v>5</v>
      </c>
      <c r="AL53">
        <v>1</v>
      </c>
      <c r="AM53">
        <v>3</v>
      </c>
      <c r="AN53">
        <v>11</v>
      </c>
      <c r="AO53">
        <v>5</v>
      </c>
      <c r="AP53">
        <v>1</v>
      </c>
      <c r="AQ53">
        <v>6</v>
      </c>
      <c r="AR53">
        <v>13</v>
      </c>
      <c r="AS53">
        <v>9</v>
      </c>
      <c r="AT53">
        <v>6</v>
      </c>
      <c r="AU53">
        <v>10</v>
      </c>
      <c r="AV53">
        <v>8</v>
      </c>
      <c r="AW53">
        <v>9</v>
      </c>
      <c r="AX53">
        <v>8</v>
      </c>
      <c r="AY53">
        <v>9</v>
      </c>
      <c r="AZ53">
        <v>3</v>
      </c>
      <c r="BA53">
        <v>2</v>
      </c>
      <c r="BB53">
        <v>2</v>
      </c>
      <c r="BC53">
        <v>3</v>
      </c>
      <c r="BD53">
        <v>1</v>
      </c>
      <c r="BE53">
        <v>3</v>
      </c>
      <c r="BF53">
        <v>2</v>
      </c>
      <c r="BG53">
        <v>1</v>
      </c>
      <c r="BH53">
        <v>3</v>
      </c>
      <c r="BI53">
        <v>2</v>
      </c>
      <c r="BJ53">
        <v>1</v>
      </c>
    </row>
    <row r="54" spans="1:62" x14ac:dyDescent="0.25">
      <c r="A54" t="s">
        <v>158</v>
      </c>
      <c r="B54">
        <v>15</v>
      </c>
      <c r="C54">
        <v>181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>
        <v>6</v>
      </c>
      <c r="O54">
        <v>3</v>
      </c>
      <c r="P54">
        <v>3</v>
      </c>
      <c r="Q54">
        <v>4</v>
      </c>
      <c r="R54">
        <v>11</v>
      </c>
      <c r="S54">
        <v>6</v>
      </c>
      <c r="T54">
        <v>9</v>
      </c>
      <c r="U54">
        <v>5</v>
      </c>
      <c r="V54">
        <v>3</v>
      </c>
      <c r="W54">
        <v>3</v>
      </c>
      <c r="X54">
        <v>3</v>
      </c>
      <c r="Y54">
        <v>2</v>
      </c>
      <c r="Z54">
        <v>6</v>
      </c>
      <c r="AA54">
        <v>1</v>
      </c>
      <c r="AB54">
        <v>3</v>
      </c>
      <c r="AC54">
        <v>11</v>
      </c>
      <c r="AD54">
        <v>13</v>
      </c>
      <c r="AE54">
        <v>7</v>
      </c>
      <c r="AF54">
        <v>8</v>
      </c>
      <c r="AG54">
        <v>7</v>
      </c>
      <c r="AH54">
        <v>4</v>
      </c>
      <c r="AI54">
        <v>5</v>
      </c>
      <c r="AJ54">
        <v>11</v>
      </c>
      <c r="AK54">
        <v>10</v>
      </c>
      <c r="AL54">
        <v>7</v>
      </c>
      <c r="AM54">
        <v>10</v>
      </c>
      <c r="AN54">
        <v>1</v>
      </c>
      <c r="AO54">
        <v>4</v>
      </c>
      <c r="AP54">
        <v>7</v>
      </c>
      <c r="AQ54">
        <v>8</v>
      </c>
      <c r="AR54">
        <v>14</v>
      </c>
      <c r="AS54">
        <v>10</v>
      </c>
      <c r="AT54">
        <v>12</v>
      </c>
      <c r="AU54">
        <v>11</v>
      </c>
      <c r="AV54">
        <v>10</v>
      </c>
      <c r="AW54">
        <v>12</v>
      </c>
      <c r="AX54">
        <v>8</v>
      </c>
      <c r="AY54">
        <v>4</v>
      </c>
      <c r="AZ54">
        <v>2</v>
      </c>
      <c r="BA54">
        <v>3</v>
      </c>
      <c r="BB54">
        <v>1</v>
      </c>
      <c r="BC54">
        <v>2</v>
      </c>
      <c r="BD54">
        <v>2</v>
      </c>
      <c r="BE54">
        <v>3</v>
      </c>
      <c r="BF54">
        <v>1</v>
      </c>
      <c r="BG54">
        <v>2</v>
      </c>
      <c r="BH54">
        <v>3</v>
      </c>
      <c r="BI54">
        <v>1</v>
      </c>
      <c r="BJ54">
        <v>3</v>
      </c>
    </row>
    <row r="55" spans="1:62" x14ac:dyDescent="0.25">
      <c r="A55" t="s">
        <v>3</v>
      </c>
      <c r="B55">
        <v>27</v>
      </c>
      <c r="C55">
        <v>181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>
        <v>6</v>
      </c>
      <c r="O55">
        <v>2</v>
      </c>
      <c r="P55">
        <v>2</v>
      </c>
      <c r="Q55">
        <v>1</v>
      </c>
      <c r="R55">
        <v>8</v>
      </c>
      <c r="S55">
        <v>2</v>
      </c>
      <c r="T55">
        <v>12</v>
      </c>
      <c r="U55">
        <v>5</v>
      </c>
      <c r="V55">
        <v>1</v>
      </c>
      <c r="W55">
        <v>2</v>
      </c>
      <c r="X55">
        <v>3</v>
      </c>
      <c r="Y55">
        <v>3</v>
      </c>
      <c r="Z55">
        <v>11</v>
      </c>
      <c r="AA55">
        <v>1</v>
      </c>
      <c r="AB55">
        <v>1</v>
      </c>
      <c r="AC55">
        <v>11</v>
      </c>
      <c r="AD55">
        <v>5</v>
      </c>
      <c r="AE55">
        <v>12</v>
      </c>
      <c r="AF55">
        <v>14</v>
      </c>
      <c r="AG55">
        <v>14</v>
      </c>
      <c r="AH55">
        <v>14</v>
      </c>
      <c r="AI55">
        <v>13</v>
      </c>
      <c r="AJ55">
        <v>13</v>
      </c>
      <c r="AK55">
        <v>10</v>
      </c>
      <c r="AL55">
        <v>13</v>
      </c>
      <c r="AM55">
        <v>1</v>
      </c>
      <c r="AN55">
        <v>12</v>
      </c>
      <c r="AO55">
        <v>13</v>
      </c>
      <c r="AP55">
        <v>11</v>
      </c>
      <c r="AQ55">
        <v>13</v>
      </c>
      <c r="AR55">
        <v>12</v>
      </c>
      <c r="AS55">
        <v>13</v>
      </c>
      <c r="AT55">
        <v>14</v>
      </c>
      <c r="AU55">
        <v>12</v>
      </c>
      <c r="AV55">
        <v>14</v>
      </c>
      <c r="AW55">
        <v>12</v>
      </c>
      <c r="AX55">
        <v>13</v>
      </c>
      <c r="AY55">
        <v>12</v>
      </c>
      <c r="AZ55">
        <v>11</v>
      </c>
      <c r="BA55">
        <v>14</v>
      </c>
      <c r="BB55">
        <v>12</v>
      </c>
      <c r="BC55">
        <v>12</v>
      </c>
      <c r="BD55">
        <v>13</v>
      </c>
      <c r="BE55">
        <v>12</v>
      </c>
      <c r="BF55">
        <v>13</v>
      </c>
      <c r="BG55">
        <v>8</v>
      </c>
      <c r="BH55">
        <v>14</v>
      </c>
      <c r="BI55">
        <v>14</v>
      </c>
      <c r="BJ55">
        <v>13</v>
      </c>
    </row>
    <row r="56" spans="1:62" x14ac:dyDescent="0.25">
      <c r="A56" t="s">
        <v>10</v>
      </c>
      <c r="B56">
        <v>28</v>
      </c>
      <c r="C56">
        <v>181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>
        <v>2</v>
      </c>
      <c r="O56">
        <v>6</v>
      </c>
      <c r="P56">
        <v>12</v>
      </c>
      <c r="Q56">
        <v>13</v>
      </c>
      <c r="R56">
        <v>11</v>
      </c>
      <c r="S56">
        <v>11</v>
      </c>
      <c r="T56">
        <v>13</v>
      </c>
      <c r="U56">
        <v>12</v>
      </c>
      <c r="V56">
        <v>10</v>
      </c>
      <c r="W56">
        <v>11</v>
      </c>
      <c r="X56">
        <v>7</v>
      </c>
      <c r="Y56">
        <v>7</v>
      </c>
      <c r="Z56">
        <v>14</v>
      </c>
      <c r="AA56">
        <v>11</v>
      </c>
      <c r="AB56">
        <v>11</v>
      </c>
      <c r="AC56">
        <v>13</v>
      </c>
      <c r="AD56">
        <v>11</v>
      </c>
      <c r="AE56">
        <v>13</v>
      </c>
      <c r="AF56">
        <v>8</v>
      </c>
      <c r="AG56">
        <v>12</v>
      </c>
      <c r="AH56">
        <v>12</v>
      </c>
      <c r="AI56">
        <v>12</v>
      </c>
      <c r="AJ56">
        <v>13</v>
      </c>
      <c r="AK56">
        <v>12</v>
      </c>
      <c r="AL56">
        <v>9</v>
      </c>
      <c r="AM56">
        <v>11</v>
      </c>
      <c r="AN56">
        <v>11</v>
      </c>
      <c r="AO56">
        <v>13</v>
      </c>
      <c r="AP56">
        <v>13</v>
      </c>
      <c r="AQ56">
        <v>13</v>
      </c>
      <c r="AR56">
        <v>12</v>
      </c>
      <c r="AS56">
        <v>13</v>
      </c>
      <c r="AT56">
        <v>12</v>
      </c>
      <c r="AU56">
        <v>10</v>
      </c>
      <c r="AV56">
        <v>15</v>
      </c>
      <c r="AW56">
        <v>12</v>
      </c>
      <c r="AX56">
        <v>15</v>
      </c>
      <c r="AY56">
        <v>8</v>
      </c>
      <c r="AZ56">
        <v>2</v>
      </c>
      <c r="BA56">
        <v>3</v>
      </c>
      <c r="BB56">
        <v>1</v>
      </c>
      <c r="BC56">
        <v>1</v>
      </c>
      <c r="BD56">
        <v>2</v>
      </c>
      <c r="BE56">
        <v>2</v>
      </c>
      <c r="BF56">
        <v>1</v>
      </c>
      <c r="BG56">
        <v>3</v>
      </c>
      <c r="BH56">
        <v>2</v>
      </c>
      <c r="BI56">
        <v>2</v>
      </c>
      <c r="BJ56">
        <v>1</v>
      </c>
    </row>
    <row r="57" spans="1:62" x14ac:dyDescent="0.25">
      <c r="A57" t="s">
        <v>159</v>
      </c>
      <c r="B57">
        <v>19</v>
      </c>
      <c r="C57">
        <v>185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>
        <v>4</v>
      </c>
      <c r="O57">
        <v>6</v>
      </c>
      <c r="P57">
        <v>5</v>
      </c>
      <c r="Q57">
        <v>12</v>
      </c>
      <c r="R57">
        <v>5</v>
      </c>
      <c r="S57">
        <v>3</v>
      </c>
      <c r="T57">
        <v>6</v>
      </c>
      <c r="U57">
        <v>2</v>
      </c>
      <c r="V57">
        <v>7</v>
      </c>
      <c r="W57">
        <v>6</v>
      </c>
      <c r="X57">
        <v>6</v>
      </c>
      <c r="Y57">
        <v>5</v>
      </c>
      <c r="Z57">
        <v>8</v>
      </c>
      <c r="AA57">
        <v>1</v>
      </c>
      <c r="AB57">
        <v>10</v>
      </c>
      <c r="AC57">
        <v>8</v>
      </c>
      <c r="AD57">
        <v>9</v>
      </c>
      <c r="AE57">
        <v>11</v>
      </c>
      <c r="AF57">
        <v>8</v>
      </c>
      <c r="AG57">
        <v>8</v>
      </c>
      <c r="AH57">
        <v>12</v>
      </c>
      <c r="AI57">
        <v>9</v>
      </c>
      <c r="AJ57">
        <v>9</v>
      </c>
      <c r="AK57">
        <v>5</v>
      </c>
      <c r="AL57">
        <v>10</v>
      </c>
      <c r="AM57">
        <v>4</v>
      </c>
      <c r="AN57">
        <v>9</v>
      </c>
      <c r="AO57">
        <v>7</v>
      </c>
      <c r="AP57">
        <v>6</v>
      </c>
      <c r="AQ57">
        <v>8</v>
      </c>
      <c r="AR57">
        <v>14</v>
      </c>
      <c r="AS57">
        <v>15</v>
      </c>
      <c r="AT57">
        <v>9</v>
      </c>
      <c r="AU57">
        <v>14</v>
      </c>
      <c r="AV57">
        <v>13</v>
      </c>
      <c r="AW57">
        <v>15</v>
      </c>
      <c r="AX57">
        <v>9</v>
      </c>
      <c r="AY57">
        <v>8</v>
      </c>
      <c r="AZ57">
        <v>2</v>
      </c>
      <c r="BA57">
        <v>3</v>
      </c>
      <c r="BB57">
        <v>2</v>
      </c>
      <c r="BC57">
        <v>1</v>
      </c>
      <c r="BD57">
        <v>4</v>
      </c>
      <c r="BE57">
        <v>1</v>
      </c>
      <c r="BF57">
        <v>3</v>
      </c>
      <c r="BG57">
        <v>4</v>
      </c>
      <c r="BH57">
        <v>1</v>
      </c>
      <c r="BI57">
        <v>3</v>
      </c>
      <c r="BJ57">
        <v>1</v>
      </c>
    </row>
    <row r="58" spans="1:62" x14ac:dyDescent="0.25">
      <c r="A58" t="s">
        <v>160</v>
      </c>
      <c r="B58">
        <v>15</v>
      </c>
      <c r="C58">
        <v>177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0</v>
      </c>
      <c r="N58">
        <v>6</v>
      </c>
      <c r="O58">
        <v>5</v>
      </c>
      <c r="P58">
        <v>6</v>
      </c>
      <c r="Q58">
        <v>6</v>
      </c>
      <c r="R58">
        <v>8</v>
      </c>
      <c r="S58">
        <v>5</v>
      </c>
      <c r="T58">
        <v>15</v>
      </c>
      <c r="U58">
        <v>11</v>
      </c>
      <c r="V58">
        <v>8</v>
      </c>
      <c r="W58">
        <v>7</v>
      </c>
      <c r="X58">
        <v>3</v>
      </c>
      <c r="Y58">
        <v>5</v>
      </c>
      <c r="Z58">
        <v>7</v>
      </c>
      <c r="AA58">
        <v>6</v>
      </c>
      <c r="AB58">
        <v>7</v>
      </c>
      <c r="AC58">
        <v>15</v>
      </c>
      <c r="AD58">
        <v>11</v>
      </c>
      <c r="AE58">
        <v>5</v>
      </c>
      <c r="AF58">
        <v>10</v>
      </c>
      <c r="AG58">
        <v>6</v>
      </c>
      <c r="AH58">
        <v>6</v>
      </c>
      <c r="AI58">
        <v>7</v>
      </c>
      <c r="AJ58">
        <v>17</v>
      </c>
      <c r="AK58">
        <v>14</v>
      </c>
      <c r="AL58">
        <v>7</v>
      </c>
      <c r="AM58">
        <v>7</v>
      </c>
      <c r="AN58">
        <v>8</v>
      </c>
      <c r="AO58">
        <v>9</v>
      </c>
      <c r="AP58">
        <v>13</v>
      </c>
      <c r="AQ58">
        <v>14</v>
      </c>
      <c r="AR58">
        <v>8</v>
      </c>
      <c r="AS58">
        <v>5</v>
      </c>
      <c r="AT58">
        <v>8</v>
      </c>
      <c r="AU58">
        <v>10</v>
      </c>
      <c r="AV58">
        <v>10</v>
      </c>
      <c r="AW58">
        <v>9</v>
      </c>
      <c r="AX58">
        <v>10</v>
      </c>
      <c r="AY58">
        <v>8</v>
      </c>
      <c r="AZ58">
        <v>2</v>
      </c>
      <c r="BA58">
        <v>2</v>
      </c>
      <c r="BB58">
        <v>4</v>
      </c>
      <c r="BC58">
        <v>3</v>
      </c>
      <c r="BD58">
        <v>2</v>
      </c>
      <c r="BE58">
        <v>2</v>
      </c>
      <c r="BF58">
        <v>2</v>
      </c>
      <c r="BG58">
        <v>3</v>
      </c>
      <c r="BH58">
        <v>3</v>
      </c>
      <c r="BI58">
        <v>2</v>
      </c>
      <c r="BJ58">
        <v>1</v>
      </c>
    </row>
    <row r="59" spans="1:62" x14ac:dyDescent="0.25">
      <c r="A59" t="s">
        <v>161</v>
      </c>
      <c r="B59">
        <v>18</v>
      </c>
      <c r="C59">
        <v>182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>
        <v>6</v>
      </c>
      <c r="O59">
        <v>4</v>
      </c>
      <c r="P59">
        <v>5</v>
      </c>
      <c r="Q59">
        <v>3</v>
      </c>
      <c r="R59">
        <v>13</v>
      </c>
      <c r="S59">
        <v>12</v>
      </c>
      <c r="T59">
        <v>10</v>
      </c>
      <c r="U59">
        <v>5</v>
      </c>
      <c r="V59">
        <v>10</v>
      </c>
      <c r="W59">
        <v>7</v>
      </c>
      <c r="X59">
        <v>1</v>
      </c>
      <c r="Y59">
        <v>4</v>
      </c>
      <c r="Z59">
        <v>5</v>
      </c>
      <c r="AA59">
        <v>3</v>
      </c>
      <c r="AB59">
        <v>1</v>
      </c>
      <c r="AC59">
        <v>12</v>
      </c>
      <c r="AD59">
        <v>10</v>
      </c>
      <c r="AE59">
        <v>9</v>
      </c>
      <c r="AF59">
        <v>8</v>
      </c>
      <c r="AG59">
        <v>10</v>
      </c>
      <c r="AH59">
        <v>4</v>
      </c>
      <c r="AI59">
        <v>12</v>
      </c>
      <c r="AJ59">
        <v>7</v>
      </c>
      <c r="AK59">
        <v>14</v>
      </c>
      <c r="AL59">
        <v>11</v>
      </c>
      <c r="AM59">
        <v>6</v>
      </c>
      <c r="AN59">
        <v>2</v>
      </c>
      <c r="AO59">
        <v>6</v>
      </c>
      <c r="AP59">
        <v>5</v>
      </c>
      <c r="AQ59">
        <v>7</v>
      </c>
      <c r="AR59">
        <v>12</v>
      </c>
      <c r="AS59">
        <v>13</v>
      </c>
      <c r="AT59">
        <v>8</v>
      </c>
      <c r="AU59">
        <v>7</v>
      </c>
      <c r="AV59">
        <v>13</v>
      </c>
      <c r="AW59">
        <v>13</v>
      </c>
      <c r="AX59">
        <v>11</v>
      </c>
      <c r="AY59">
        <v>8</v>
      </c>
      <c r="AZ59">
        <v>1</v>
      </c>
      <c r="BA59">
        <v>3</v>
      </c>
      <c r="BB59">
        <v>2</v>
      </c>
      <c r="BC59">
        <v>3</v>
      </c>
      <c r="BD59">
        <v>2</v>
      </c>
      <c r="BE59">
        <v>3</v>
      </c>
      <c r="BF59">
        <v>1</v>
      </c>
      <c r="BG59">
        <v>3</v>
      </c>
      <c r="BH59">
        <v>1</v>
      </c>
      <c r="BI59">
        <v>3</v>
      </c>
      <c r="BJ59">
        <v>1</v>
      </c>
    </row>
    <row r="60" spans="1:62" x14ac:dyDescent="0.25">
      <c r="A60" t="s">
        <v>162</v>
      </c>
      <c r="B60">
        <v>17</v>
      </c>
      <c r="C60">
        <v>174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>
        <v>6</v>
      </c>
      <c r="O60">
        <v>3</v>
      </c>
      <c r="P60">
        <v>4</v>
      </c>
      <c r="Q60">
        <v>6</v>
      </c>
      <c r="R60">
        <v>10</v>
      </c>
      <c r="S60">
        <v>14</v>
      </c>
      <c r="T60">
        <v>11</v>
      </c>
      <c r="U60">
        <v>5</v>
      </c>
      <c r="V60">
        <v>13</v>
      </c>
      <c r="W60">
        <v>6</v>
      </c>
      <c r="X60">
        <v>2</v>
      </c>
      <c r="Y60">
        <v>5</v>
      </c>
      <c r="Z60">
        <v>6</v>
      </c>
      <c r="AA60">
        <v>3</v>
      </c>
      <c r="AB60">
        <v>1</v>
      </c>
      <c r="AC60">
        <v>9</v>
      </c>
      <c r="AD60">
        <v>9</v>
      </c>
      <c r="AE60">
        <v>13</v>
      </c>
      <c r="AF60">
        <v>6</v>
      </c>
      <c r="AG60">
        <v>9</v>
      </c>
      <c r="AH60">
        <v>6</v>
      </c>
      <c r="AI60">
        <v>7</v>
      </c>
      <c r="AJ60">
        <v>16</v>
      </c>
      <c r="AK60">
        <v>10</v>
      </c>
      <c r="AL60">
        <v>7</v>
      </c>
      <c r="AM60">
        <v>13</v>
      </c>
      <c r="AN60">
        <v>4</v>
      </c>
      <c r="AO60">
        <v>6</v>
      </c>
      <c r="AP60">
        <v>6</v>
      </c>
      <c r="AQ60">
        <v>6</v>
      </c>
      <c r="AR60">
        <v>13</v>
      </c>
      <c r="AS60">
        <v>14</v>
      </c>
      <c r="AT60">
        <v>7</v>
      </c>
      <c r="AU60">
        <v>6</v>
      </c>
      <c r="AV60">
        <v>15</v>
      </c>
      <c r="AW60">
        <v>14</v>
      </c>
      <c r="AX60">
        <v>6</v>
      </c>
      <c r="AY60">
        <v>7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3</v>
      </c>
      <c r="BJ60">
        <v>1</v>
      </c>
    </row>
    <row r="61" spans="1:62" x14ac:dyDescent="0.25">
      <c r="A61" t="s">
        <v>163</v>
      </c>
      <c r="B61">
        <v>18</v>
      </c>
      <c r="C61">
        <v>191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>
        <v>2</v>
      </c>
      <c r="O61">
        <v>6</v>
      </c>
      <c r="P61">
        <v>3</v>
      </c>
      <c r="Q61">
        <v>2</v>
      </c>
      <c r="R61">
        <v>7</v>
      </c>
      <c r="S61">
        <v>9</v>
      </c>
      <c r="T61">
        <v>8</v>
      </c>
      <c r="U61">
        <v>5</v>
      </c>
      <c r="V61">
        <v>5</v>
      </c>
      <c r="W61">
        <v>7</v>
      </c>
      <c r="X61">
        <v>4</v>
      </c>
      <c r="Y61">
        <v>6</v>
      </c>
      <c r="Z61">
        <v>10</v>
      </c>
      <c r="AA61">
        <v>2</v>
      </c>
      <c r="AB61">
        <v>7</v>
      </c>
      <c r="AC61">
        <v>12</v>
      </c>
      <c r="AD61">
        <v>15</v>
      </c>
      <c r="AE61">
        <v>10</v>
      </c>
      <c r="AF61">
        <v>2</v>
      </c>
      <c r="AG61">
        <v>11</v>
      </c>
      <c r="AH61">
        <v>6</v>
      </c>
      <c r="AI61">
        <v>13</v>
      </c>
      <c r="AJ61">
        <v>3</v>
      </c>
      <c r="AK61">
        <v>13</v>
      </c>
      <c r="AL61">
        <v>9</v>
      </c>
      <c r="AM61">
        <v>8</v>
      </c>
      <c r="AN61">
        <v>7</v>
      </c>
      <c r="AO61">
        <v>5</v>
      </c>
      <c r="AP61">
        <v>8</v>
      </c>
      <c r="AQ61">
        <v>10</v>
      </c>
      <c r="AR61">
        <v>13</v>
      </c>
      <c r="AS61">
        <v>11</v>
      </c>
      <c r="AT61">
        <v>7</v>
      </c>
      <c r="AU61">
        <v>12</v>
      </c>
      <c r="AV61">
        <v>17</v>
      </c>
      <c r="AW61">
        <v>12</v>
      </c>
      <c r="AX61">
        <v>9</v>
      </c>
      <c r="AY61">
        <v>5</v>
      </c>
      <c r="AZ61">
        <v>4</v>
      </c>
      <c r="BA61">
        <v>1</v>
      </c>
      <c r="BB61">
        <v>1</v>
      </c>
      <c r="BC61">
        <v>3</v>
      </c>
      <c r="BD61">
        <v>1</v>
      </c>
      <c r="BE61">
        <v>3</v>
      </c>
      <c r="BF61">
        <v>3</v>
      </c>
      <c r="BG61">
        <v>1</v>
      </c>
      <c r="BH61">
        <v>3</v>
      </c>
      <c r="BI61">
        <v>3</v>
      </c>
      <c r="BJ61">
        <v>2</v>
      </c>
    </row>
    <row r="62" spans="1:62" x14ac:dyDescent="0.25">
      <c r="A62" t="s">
        <v>9</v>
      </c>
      <c r="B62">
        <v>33</v>
      </c>
      <c r="C62">
        <v>184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>
        <v>6</v>
      </c>
      <c r="O62">
        <v>4</v>
      </c>
      <c r="P62">
        <v>9</v>
      </c>
      <c r="Q62">
        <v>12</v>
      </c>
      <c r="R62">
        <v>12</v>
      </c>
      <c r="S62">
        <v>9</v>
      </c>
      <c r="T62">
        <v>13</v>
      </c>
      <c r="U62">
        <v>6</v>
      </c>
      <c r="V62">
        <v>10</v>
      </c>
      <c r="W62">
        <v>15</v>
      </c>
      <c r="X62">
        <v>7</v>
      </c>
      <c r="Y62">
        <v>12</v>
      </c>
      <c r="Z62">
        <v>14</v>
      </c>
      <c r="AA62">
        <v>6</v>
      </c>
      <c r="AB62">
        <v>11</v>
      </c>
      <c r="AC62">
        <v>13</v>
      </c>
      <c r="AD62">
        <v>13</v>
      </c>
      <c r="AE62">
        <v>13</v>
      </c>
      <c r="AF62">
        <v>15</v>
      </c>
      <c r="AG62">
        <v>12</v>
      </c>
      <c r="AH62">
        <v>13</v>
      </c>
      <c r="AI62">
        <v>14</v>
      </c>
      <c r="AJ62">
        <v>15</v>
      </c>
      <c r="AK62">
        <v>8</v>
      </c>
      <c r="AL62">
        <v>13</v>
      </c>
      <c r="AM62">
        <v>10</v>
      </c>
      <c r="AN62">
        <v>13</v>
      </c>
      <c r="AO62">
        <v>14</v>
      </c>
      <c r="AP62">
        <v>7</v>
      </c>
      <c r="AQ62">
        <v>14</v>
      </c>
      <c r="AR62">
        <v>9</v>
      </c>
      <c r="AS62">
        <v>8</v>
      </c>
      <c r="AT62">
        <v>13</v>
      </c>
      <c r="AU62">
        <v>12</v>
      </c>
      <c r="AV62">
        <v>14</v>
      </c>
      <c r="AW62">
        <v>11</v>
      </c>
      <c r="AX62">
        <v>12</v>
      </c>
      <c r="AY62">
        <v>12</v>
      </c>
      <c r="AZ62">
        <v>1</v>
      </c>
      <c r="BA62">
        <v>1</v>
      </c>
      <c r="BB62">
        <v>4</v>
      </c>
      <c r="BC62">
        <v>3</v>
      </c>
      <c r="BD62">
        <v>3</v>
      </c>
      <c r="BE62">
        <v>1</v>
      </c>
      <c r="BF62">
        <v>2</v>
      </c>
      <c r="BG62">
        <v>3</v>
      </c>
      <c r="BH62">
        <v>1</v>
      </c>
      <c r="BI62">
        <v>3</v>
      </c>
      <c r="BJ62">
        <v>2</v>
      </c>
    </row>
    <row r="63" spans="1:62" x14ac:dyDescent="0.25">
      <c r="A63" t="s">
        <v>17</v>
      </c>
      <c r="B63">
        <v>23</v>
      </c>
      <c r="C63">
        <v>179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>
        <v>6</v>
      </c>
      <c r="O63">
        <v>2</v>
      </c>
      <c r="P63">
        <v>7</v>
      </c>
      <c r="Q63">
        <v>9</v>
      </c>
      <c r="R63">
        <v>10</v>
      </c>
      <c r="S63">
        <v>8</v>
      </c>
      <c r="T63">
        <v>15</v>
      </c>
      <c r="U63">
        <v>10</v>
      </c>
      <c r="V63">
        <v>9</v>
      </c>
      <c r="W63">
        <v>9</v>
      </c>
      <c r="X63">
        <v>4</v>
      </c>
      <c r="Y63">
        <v>8</v>
      </c>
      <c r="Z63">
        <v>12</v>
      </c>
      <c r="AA63">
        <v>6</v>
      </c>
      <c r="AB63">
        <v>13</v>
      </c>
      <c r="AC63">
        <v>13</v>
      </c>
      <c r="AD63">
        <v>12</v>
      </c>
      <c r="AE63">
        <v>11</v>
      </c>
      <c r="AF63">
        <v>10</v>
      </c>
      <c r="AG63">
        <v>10</v>
      </c>
      <c r="AH63">
        <v>12</v>
      </c>
      <c r="AI63">
        <v>15</v>
      </c>
      <c r="AJ63">
        <v>8</v>
      </c>
      <c r="AK63">
        <v>5</v>
      </c>
      <c r="AL63">
        <v>12</v>
      </c>
      <c r="AM63">
        <v>11</v>
      </c>
      <c r="AN63">
        <v>12</v>
      </c>
      <c r="AO63">
        <v>11</v>
      </c>
      <c r="AP63">
        <v>14</v>
      </c>
      <c r="AQ63">
        <v>13</v>
      </c>
      <c r="AR63">
        <v>14</v>
      </c>
      <c r="AS63">
        <v>12</v>
      </c>
      <c r="AT63">
        <v>12</v>
      </c>
      <c r="AU63">
        <v>10</v>
      </c>
      <c r="AV63">
        <v>14</v>
      </c>
      <c r="AW63">
        <v>13</v>
      </c>
      <c r="AX63">
        <v>13</v>
      </c>
      <c r="AY63">
        <v>9</v>
      </c>
      <c r="AZ63">
        <v>1</v>
      </c>
      <c r="BA63">
        <v>2</v>
      </c>
      <c r="BB63">
        <v>3</v>
      </c>
      <c r="BC63">
        <v>3</v>
      </c>
      <c r="BD63">
        <v>3</v>
      </c>
      <c r="BE63">
        <v>1</v>
      </c>
      <c r="BF63">
        <v>2</v>
      </c>
      <c r="BG63">
        <v>1</v>
      </c>
      <c r="BH63">
        <v>3</v>
      </c>
      <c r="BI63">
        <v>1</v>
      </c>
      <c r="BJ63">
        <v>1</v>
      </c>
    </row>
    <row r="64" spans="1:62" x14ac:dyDescent="0.25">
      <c r="A64" t="s">
        <v>164</v>
      </c>
      <c r="B64">
        <v>19</v>
      </c>
      <c r="C64">
        <v>183</v>
      </c>
      <c r="D64" t="b">
        <v>0</v>
      </c>
      <c r="E64" t="b">
        <v>1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>
        <v>6</v>
      </c>
      <c r="O64">
        <v>3</v>
      </c>
      <c r="P64">
        <v>5</v>
      </c>
      <c r="Q64">
        <v>7</v>
      </c>
      <c r="R64">
        <v>3</v>
      </c>
      <c r="S64">
        <v>1</v>
      </c>
      <c r="T64">
        <v>9</v>
      </c>
      <c r="U64">
        <v>5</v>
      </c>
      <c r="V64">
        <v>13</v>
      </c>
      <c r="W64">
        <v>5</v>
      </c>
      <c r="X64">
        <v>4</v>
      </c>
      <c r="Y64">
        <v>8</v>
      </c>
      <c r="Z64">
        <v>6</v>
      </c>
      <c r="AA64">
        <v>5</v>
      </c>
      <c r="AB64">
        <v>12</v>
      </c>
      <c r="AC64">
        <v>7</v>
      </c>
      <c r="AD64">
        <v>9</v>
      </c>
      <c r="AE64">
        <v>8</v>
      </c>
      <c r="AF64">
        <v>8</v>
      </c>
      <c r="AG64">
        <v>8</v>
      </c>
      <c r="AH64">
        <v>7</v>
      </c>
      <c r="AI64">
        <v>12</v>
      </c>
      <c r="AJ64">
        <v>6</v>
      </c>
      <c r="AK64">
        <v>6</v>
      </c>
      <c r="AL64">
        <v>4</v>
      </c>
      <c r="AM64">
        <v>6</v>
      </c>
      <c r="AN64">
        <v>14</v>
      </c>
      <c r="AO64">
        <v>6</v>
      </c>
      <c r="AP64">
        <v>7</v>
      </c>
      <c r="AQ64">
        <v>8</v>
      </c>
      <c r="AR64">
        <v>12</v>
      </c>
      <c r="AS64">
        <v>7</v>
      </c>
      <c r="AT64">
        <v>8</v>
      </c>
      <c r="AU64">
        <v>10</v>
      </c>
      <c r="AV64">
        <v>14</v>
      </c>
      <c r="AW64">
        <v>9</v>
      </c>
      <c r="AX64">
        <v>11</v>
      </c>
      <c r="AY64">
        <v>8</v>
      </c>
      <c r="AZ64">
        <v>2</v>
      </c>
      <c r="BA64">
        <v>1</v>
      </c>
      <c r="BB64">
        <v>3</v>
      </c>
      <c r="BC64">
        <v>2</v>
      </c>
      <c r="BD64">
        <v>3</v>
      </c>
      <c r="BE64">
        <v>2</v>
      </c>
      <c r="BF64">
        <v>2</v>
      </c>
      <c r="BG64">
        <v>2</v>
      </c>
      <c r="BH64">
        <v>1</v>
      </c>
      <c r="BI64">
        <v>2</v>
      </c>
      <c r="BJ64">
        <v>3</v>
      </c>
    </row>
    <row r="65" spans="1:62" x14ac:dyDescent="0.25">
      <c r="A65" t="s">
        <v>165</v>
      </c>
      <c r="B65">
        <v>21</v>
      </c>
      <c r="C65">
        <v>185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>
        <v>3</v>
      </c>
      <c r="O65">
        <v>6</v>
      </c>
      <c r="P65">
        <v>4</v>
      </c>
      <c r="Q65">
        <v>5</v>
      </c>
      <c r="R65">
        <v>8</v>
      </c>
      <c r="S65">
        <v>13</v>
      </c>
      <c r="T65">
        <v>12</v>
      </c>
      <c r="U65">
        <v>3</v>
      </c>
      <c r="V65">
        <v>13</v>
      </c>
      <c r="W65">
        <v>6</v>
      </c>
      <c r="X65">
        <v>5</v>
      </c>
      <c r="Y65">
        <v>3</v>
      </c>
      <c r="Z65">
        <v>4</v>
      </c>
      <c r="AA65">
        <v>4</v>
      </c>
      <c r="AB65">
        <v>2</v>
      </c>
      <c r="AC65">
        <v>12</v>
      </c>
      <c r="AD65">
        <v>13</v>
      </c>
      <c r="AE65">
        <v>12</v>
      </c>
      <c r="AF65">
        <v>7</v>
      </c>
      <c r="AG65">
        <v>13</v>
      </c>
      <c r="AH65">
        <v>8</v>
      </c>
      <c r="AI65">
        <v>6</v>
      </c>
      <c r="AJ65">
        <v>12</v>
      </c>
      <c r="AK65">
        <v>12</v>
      </c>
      <c r="AL65">
        <v>11</v>
      </c>
      <c r="AM65">
        <v>11</v>
      </c>
      <c r="AN65">
        <v>7</v>
      </c>
      <c r="AO65">
        <v>6</v>
      </c>
      <c r="AP65">
        <v>7</v>
      </c>
      <c r="AQ65">
        <v>7</v>
      </c>
      <c r="AR65">
        <v>13</v>
      </c>
      <c r="AS65">
        <v>12</v>
      </c>
      <c r="AT65">
        <v>8</v>
      </c>
      <c r="AU65">
        <v>9</v>
      </c>
      <c r="AV65">
        <v>7</v>
      </c>
      <c r="AW65">
        <v>13</v>
      </c>
      <c r="AX65">
        <v>5</v>
      </c>
      <c r="AY65">
        <v>11</v>
      </c>
      <c r="AZ65">
        <v>3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3</v>
      </c>
      <c r="BG65">
        <v>2</v>
      </c>
      <c r="BH65">
        <v>2</v>
      </c>
      <c r="BI65">
        <v>3</v>
      </c>
      <c r="BJ65">
        <v>3</v>
      </c>
    </row>
    <row r="66" spans="1:62" x14ac:dyDescent="0.25">
      <c r="A66" t="s">
        <v>166</v>
      </c>
      <c r="B66">
        <v>18</v>
      </c>
      <c r="C66">
        <v>169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>
        <v>6</v>
      </c>
      <c r="O66">
        <v>3</v>
      </c>
      <c r="P66">
        <v>4</v>
      </c>
      <c r="Q66">
        <v>5</v>
      </c>
      <c r="R66">
        <v>3</v>
      </c>
      <c r="S66">
        <v>6</v>
      </c>
      <c r="T66">
        <v>14</v>
      </c>
      <c r="U66">
        <v>4</v>
      </c>
      <c r="V66">
        <v>5</v>
      </c>
      <c r="W66">
        <v>6</v>
      </c>
      <c r="X66">
        <v>1</v>
      </c>
      <c r="Y66">
        <v>7</v>
      </c>
      <c r="Z66">
        <v>13</v>
      </c>
      <c r="AA66">
        <v>1</v>
      </c>
      <c r="AB66">
        <v>8</v>
      </c>
      <c r="AC66">
        <v>9</v>
      </c>
      <c r="AD66">
        <v>8</v>
      </c>
      <c r="AE66">
        <v>5</v>
      </c>
      <c r="AF66">
        <v>7</v>
      </c>
      <c r="AG66">
        <v>9</v>
      </c>
      <c r="AH66">
        <v>7</v>
      </c>
      <c r="AI66">
        <v>12</v>
      </c>
      <c r="AJ66">
        <v>9</v>
      </c>
      <c r="AK66">
        <v>6</v>
      </c>
      <c r="AL66">
        <v>10</v>
      </c>
      <c r="AM66">
        <v>6</v>
      </c>
      <c r="AN66">
        <v>7</v>
      </c>
      <c r="AO66">
        <v>5</v>
      </c>
      <c r="AP66">
        <v>12</v>
      </c>
      <c r="AQ66">
        <v>9</v>
      </c>
      <c r="AR66">
        <v>11</v>
      </c>
      <c r="AS66">
        <v>14</v>
      </c>
      <c r="AT66">
        <v>7</v>
      </c>
      <c r="AU66">
        <v>3</v>
      </c>
      <c r="AV66">
        <v>12</v>
      </c>
      <c r="AW66">
        <v>13</v>
      </c>
      <c r="AX66">
        <v>7</v>
      </c>
      <c r="AY66">
        <v>2</v>
      </c>
      <c r="AZ66">
        <v>1</v>
      </c>
      <c r="BA66">
        <v>3</v>
      </c>
      <c r="BB66">
        <v>3</v>
      </c>
      <c r="BC66">
        <v>1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3</v>
      </c>
    </row>
    <row r="67" spans="1:62" x14ac:dyDescent="0.25">
      <c r="A67" t="s">
        <v>167</v>
      </c>
      <c r="B67">
        <v>20</v>
      </c>
      <c r="C67">
        <v>179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>
        <v>6</v>
      </c>
      <c r="O67">
        <v>3</v>
      </c>
      <c r="P67">
        <v>5</v>
      </c>
      <c r="Q67">
        <v>1</v>
      </c>
      <c r="R67">
        <v>12</v>
      </c>
      <c r="S67">
        <v>9</v>
      </c>
      <c r="T67">
        <v>9</v>
      </c>
      <c r="U67">
        <v>5</v>
      </c>
      <c r="V67">
        <v>7</v>
      </c>
      <c r="W67">
        <v>7</v>
      </c>
      <c r="X67">
        <v>1</v>
      </c>
      <c r="Y67">
        <v>4</v>
      </c>
      <c r="Z67">
        <v>7</v>
      </c>
      <c r="AA67">
        <v>7</v>
      </c>
      <c r="AB67">
        <v>6</v>
      </c>
      <c r="AC67">
        <v>10</v>
      </c>
      <c r="AD67">
        <v>5</v>
      </c>
      <c r="AE67">
        <v>7</v>
      </c>
      <c r="AF67">
        <v>7</v>
      </c>
      <c r="AG67">
        <v>11</v>
      </c>
      <c r="AH67">
        <v>7</v>
      </c>
      <c r="AI67">
        <v>11</v>
      </c>
      <c r="AJ67">
        <v>12</v>
      </c>
      <c r="AK67">
        <v>13</v>
      </c>
      <c r="AL67">
        <v>3</v>
      </c>
      <c r="AM67">
        <v>7</v>
      </c>
      <c r="AN67">
        <v>6</v>
      </c>
      <c r="AO67">
        <v>6</v>
      </c>
      <c r="AP67">
        <v>9</v>
      </c>
      <c r="AQ67">
        <v>7</v>
      </c>
      <c r="AR67">
        <v>13</v>
      </c>
      <c r="AS67">
        <v>13</v>
      </c>
      <c r="AT67">
        <v>7</v>
      </c>
      <c r="AU67">
        <v>6</v>
      </c>
      <c r="AV67">
        <v>16</v>
      </c>
      <c r="AW67">
        <v>13</v>
      </c>
      <c r="AX67">
        <v>11</v>
      </c>
      <c r="AY67">
        <v>4</v>
      </c>
      <c r="AZ67">
        <v>4</v>
      </c>
      <c r="BA67">
        <v>2</v>
      </c>
      <c r="BB67">
        <v>1</v>
      </c>
      <c r="BC67">
        <v>2</v>
      </c>
      <c r="BD67">
        <v>3</v>
      </c>
      <c r="BE67">
        <v>2</v>
      </c>
      <c r="BF67">
        <v>2</v>
      </c>
      <c r="BG67">
        <v>1</v>
      </c>
      <c r="BH67">
        <v>1</v>
      </c>
      <c r="BI67">
        <v>2</v>
      </c>
      <c r="BJ67">
        <v>3</v>
      </c>
    </row>
    <row r="68" spans="1:62" x14ac:dyDescent="0.25">
      <c r="A68" t="s">
        <v>168</v>
      </c>
      <c r="B68">
        <v>19</v>
      </c>
      <c r="C68">
        <v>161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>
        <v>3</v>
      </c>
      <c r="O68">
        <v>6</v>
      </c>
      <c r="P68">
        <v>6</v>
      </c>
      <c r="Q68">
        <v>9</v>
      </c>
      <c r="R68">
        <v>6</v>
      </c>
      <c r="S68">
        <v>4</v>
      </c>
      <c r="T68">
        <v>10</v>
      </c>
      <c r="U68">
        <v>6</v>
      </c>
      <c r="V68">
        <v>7</v>
      </c>
      <c r="W68">
        <v>4</v>
      </c>
      <c r="X68">
        <v>6</v>
      </c>
      <c r="Y68">
        <v>8</v>
      </c>
      <c r="Z68">
        <v>9</v>
      </c>
      <c r="AA68">
        <v>1</v>
      </c>
      <c r="AB68">
        <v>14</v>
      </c>
      <c r="AC68">
        <v>8</v>
      </c>
      <c r="AD68">
        <v>13</v>
      </c>
      <c r="AE68">
        <v>3</v>
      </c>
      <c r="AF68">
        <v>7</v>
      </c>
      <c r="AG68">
        <v>8</v>
      </c>
      <c r="AH68">
        <v>6</v>
      </c>
      <c r="AI68">
        <v>12</v>
      </c>
      <c r="AJ68">
        <v>14</v>
      </c>
      <c r="AK68">
        <v>5</v>
      </c>
      <c r="AL68">
        <v>7</v>
      </c>
      <c r="AM68">
        <v>5</v>
      </c>
      <c r="AN68">
        <v>7</v>
      </c>
      <c r="AO68">
        <v>7</v>
      </c>
      <c r="AP68">
        <v>10</v>
      </c>
      <c r="AQ68">
        <v>9</v>
      </c>
      <c r="AR68">
        <v>14</v>
      </c>
      <c r="AS68">
        <v>14</v>
      </c>
      <c r="AT68">
        <v>9</v>
      </c>
      <c r="AU68">
        <v>1</v>
      </c>
      <c r="AV68">
        <v>7</v>
      </c>
      <c r="AW68">
        <v>14</v>
      </c>
      <c r="AX68">
        <v>10</v>
      </c>
      <c r="AY68">
        <v>2</v>
      </c>
      <c r="AZ68">
        <v>1</v>
      </c>
      <c r="BA68">
        <v>3</v>
      </c>
      <c r="BB68">
        <v>1</v>
      </c>
      <c r="BC68">
        <v>2</v>
      </c>
      <c r="BD68">
        <v>2</v>
      </c>
      <c r="BE68">
        <v>4</v>
      </c>
      <c r="BF68">
        <v>2</v>
      </c>
      <c r="BG68">
        <v>3</v>
      </c>
      <c r="BH68">
        <v>3</v>
      </c>
      <c r="BI68">
        <v>1</v>
      </c>
      <c r="BJ68">
        <v>3</v>
      </c>
    </row>
    <row r="69" spans="1:62" x14ac:dyDescent="0.25">
      <c r="A69" t="s">
        <v>15</v>
      </c>
      <c r="B69">
        <v>25</v>
      </c>
      <c r="C69">
        <v>186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>
        <v>2</v>
      </c>
      <c r="O69">
        <v>6</v>
      </c>
      <c r="P69">
        <v>8</v>
      </c>
      <c r="Q69">
        <v>11</v>
      </c>
      <c r="R69">
        <v>5</v>
      </c>
      <c r="S69">
        <v>7</v>
      </c>
      <c r="T69">
        <v>11</v>
      </c>
      <c r="U69">
        <v>6</v>
      </c>
      <c r="V69">
        <v>13</v>
      </c>
      <c r="W69">
        <v>6</v>
      </c>
      <c r="X69">
        <v>5</v>
      </c>
      <c r="Y69">
        <v>12</v>
      </c>
      <c r="Z69">
        <v>10</v>
      </c>
      <c r="AA69">
        <v>9</v>
      </c>
      <c r="AB69">
        <v>12</v>
      </c>
      <c r="AC69">
        <v>10</v>
      </c>
      <c r="AD69">
        <v>11</v>
      </c>
      <c r="AE69">
        <v>11</v>
      </c>
      <c r="AF69">
        <v>14</v>
      </c>
      <c r="AG69">
        <v>11</v>
      </c>
      <c r="AH69">
        <v>11</v>
      </c>
      <c r="AI69">
        <v>11</v>
      </c>
      <c r="AJ69">
        <v>10</v>
      </c>
      <c r="AK69">
        <v>5</v>
      </c>
      <c r="AL69">
        <v>11</v>
      </c>
      <c r="AM69">
        <v>8</v>
      </c>
      <c r="AN69">
        <v>16</v>
      </c>
      <c r="AO69">
        <v>7</v>
      </c>
      <c r="AP69">
        <v>5</v>
      </c>
      <c r="AQ69">
        <v>12</v>
      </c>
      <c r="AR69">
        <v>11</v>
      </c>
      <c r="AS69">
        <v>10</v>
      </c>
      <c r="AT69">
        <v>13</v>
      </c>
      <c r="AU69">
        <v>14</v>
      </c>
      <c r="AV69">
        <v>14</v>
      </c>
      <c r="AW69">
        <v>12</v>
      </c>
      <c r="AX69">
        <v>13</v>
      </c>
      <c r="AY69">
        <v>14</v>
      </c>
      <c r="AZ69">
        <v>2</v>
      </c>
      <c r="BA69">
        <v>3</v>
      </c>
      <c r="BB69">
        <v>4</v>
      </c>
      <c r="BC69">
        <v>3</v>
      </c>
      <c r="BD69">
        <v>2</v>
      </c>
      <c r="BE69">
        <v>3</v>
      </c>
      <c r="BF69">
        <v>1</v>
      </c>
      <c r="BG69">
        <v>1</v>
      </c>
      <c r="BH69">
        <v>1</v>
      </c>
      <c r="BI69">
        <v>2</v>
      </c>
      <c r="BJ69">
        <v>2</v>
      </c>
    </row>
    <row r="70" spans="1:62" x14ac:dyDescent="0.25">
      <c r="A70" t="s">
        <v>169</v>
      </c>
      <c r="B70">
        <v>20</v>
      </c>
      <c r="C70">
        <v>179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>
        <v>6</v>
      </c>
      <c r="O70">
        <v>3</v>
      </c>
      <c r="P70">
        <v>6</v>
      </c>
      <c r="Q70">
        <v>7</v>
      </c>
      <c r="R70">
        <v>8</v>
      </c>
      <c r="S70">
        <v>7</v>
      </c>
      <c r="T70">
        <v>10</v>
      </c>
      <c r="U70">
        <v>5</v>
      </c>
      <c r="V70">
        <v>5</v>
      </c>
      <c r="W70">
        <v>14</v>
      </c>
      <c r="X70">
        <v>3</v>
      </c>
      <c r="Y70">
        <v>8</v>
      </c>
      <c r="Z70">
        <v>7</v>
      </c>
      <c r="AA70">
        <v>2</v>
      </c>
      <c r="AB70">
        <v>8</v>
      </c>
      <c r="AC70">
        <v>10</v>
      </c>
      <c r="AD70">
        <v>8</v>
      </c>
      <c r="AE70">
        <v>7</v>
      </c>
      <c r="AF70">
        <v>1</v>
      </c>
      <c r="AG70">
        <v>7</v>
      </c>
      <c r="AH70">
        <v>7</v>
      </c>
      <c r="AI70">
        <v>12</v>
      </c>
      <c r="AJ70">
        <v>5</v>
      </c>
      <c r="AK70">
        <v>9</v>
      </c>
      <c r="AL70">
        <v>9</v>
      </c>
      <c r="AM70">
        <v>7</v>
      </c>
      <c r="AN70">
        <v>8</v>
      </c>
      <c r="AO70">
        <v>8</v>
      </c>
      <c r="AP70">
        <v>14</v>
      </c>
      <c r="AQ70">
        <v>12</v>
      </c>
      <c r="AR70">
        <v>12</v>
      </c>
      <c r="AS70">
        <v>9</v>
      </c>
      <c r="AT70">
        <v>4</v>
      </c>
      <c r="AU70">
        <v>10</v>
      </c>
      <c r="AV70">
        <v>9</v>
      </c>
      <c r="AW70">
        <v>11</v>
      </c>
      <c r="AX70">
        <v>9</v>
      </c>
      <c r="AY70">
        <v>7</v>
      </c>
      <c r="AZ70">
        <v>2</v>
      </c>
      <c r="BA70">
        <v>2</v>
      </c>
      <c r="BB70">
        <v>3</v>
      </c>
      <c r="BC70">
        <v>1</v>
      </c>
      <c r="BD70">
        <v>3</v>
      </c>
      <c r="BE70">
        <v>2</v>
      </c>
      <c r="BF70">
        <v>2</v>
      </c>
      <c r="BG70">
        <v>1</v>
      </c>
      <c r="BH70">
        <v>4</v>
      </c>
      <c r="BI70">
        <v>3</v>
      </c>
      <c r="BJ70">
        <v>1</v>
      </c>
    </row>
    <row r="71" spans="1:62" x14ac:dyDescent="0.25">
      <c r="A71" t="s">
        <v>45</v>
      </c>
      <c r="B71">
        <v>21</v>
      </c>
      <c r="C71">
        <v>180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>
        <v>6</v>
      </c>
      <c r="O71">
        <v>3</v>
      </c>
      <c r="P71">
        <v>9</v>
      </c>
      <c r="Q71">
        <v>14</v>
      </c>
      <c r="R71">
        <v>6</v>
      </c>
      <c r="S71">
        <v>4</v>
      </c>
      <c r="T71">
        <v>10</v>
      </c>
      <c r="U71">
        <v>4</v>
      </c>
      <c r="V71">
        <v>9</v>
      </c>
      <c r="W71">
        <v>1</v>
      </c>
      <c r="X71">
        <v>8</v>
      </c>
      <c r="Y71">
        <v>10</v>
      </c>
      <c r="Z71">
        <v>8</v>
      </c>
      <c r="AA71">
        <v>1</v>
      </c>
      <c r="AB71">
        <v>12</v>
      </c>
      <c r="AC71">
        <v>9</v>
      </c>
      <c r="AD71">
        <v>9</v>
      </c>
      <c r="AE71">
        <v>13</v>
      </c>
      <c r="AF71">
        <v>10</v>
      </c>
      <c r="AG71">
        <v>9</v>
      </c>
      <c r="AH71">
        <v>12</v>
      </c>
      <c r="AI71">
        <v>12</v>
      </c>
      <c r="AJ71">
        <v>6</v>
      </c>
      <c r="AK71">
        <v>5</v>
      </c>
      <c r="AL71">
        <v>9</v>
      </c>
      <c r="AM71">
        <v>8</v>
      </c>
      <c r="AN71">
        <v>8</v>
      </c>
      <c r="AO71">
        <v>9</v>
      </c>
      <c r="AP71">
        <v>7</v>
      </c>
      <c r="AQ71">
        <v>9</v>
      </c>
      <c r="AR71">
        <v>15</v>
      </c>
      <c r="AS71">
        <v>15</v>
      </c>
      <c r="AT71">
        <v>9</v>
      </c>
      <c r="AU71">
        <v>11</v>
      </c>
      <c r="AV71">
        <v>9</v>
      </c>
      <c r="AW71">
        <v>14</v>
      </c>
      <c r="AX71">
        <v>7</v>
      </c>
      <c r="AY71">
        <v>7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2</v>
      </c>
      <c r="BF71">
        <v>1</v>
      </c>
      <c r="BG71">
        <v>3</v>
      </c>
      <c r="BH71">
        <v>2</v>
      </c>
      <c r="BI71">
        <v>3</v>
      </c>
      <c r="BJ71">
        <v>1</v>
      </c>
    </row>
    <row r="72" spans="1:62" x14ac:dyDescent="0.25">
      <c r="A72" t="s">
        <v>55</v>
      </c>
      <c r="B72">
        <v>26</v>
      </c>
      <c r="C72">
        <v>181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>
        <v>6</v>
      </c>
      <c r="O72">
        <v>3</v>
      </c>
      <c r="P72">
        <v>5</v>
      </c>
      <c r="Q72">
        <v>8</v>
      </c>
      <c r="R72">
        <v>13</v>
      </c>
      <c r="S72">
        <v>14</v>
      </c>
      <c r="T72">
        <v>12</v>
      </c>
      <c r="U72">
        <v>8</v>
      </c>
      <c r="V72">
        <v>11</v>
      </c>
      <c r="W72">
        <v>11</v>
      </c>
      <c r="X72">
        <v>6</v>
      </c>
      <c r="Y72">
        <v>5</v>
      </c>
      <c r="Z72">
        <v>12</v>
      </c>
      <c r="AA72">
        <v>13</v>
      </c>
      <c r="AB72">
        <v>5</v>
      </c>
      <c r="AC72">
        <v>13</v>
      </c>
      <c r="AD72">
        <v>12</v>
      </c>
      <c r="AE72">
        <v>13</v>
      </c>
      <c r="AF72">
        <v>12</v>
      </c>
      <c r="AG72">
        <v>12</v>
      </c>
      <c r="AH72">
        <v>9</v>
      </c>
      <c r="AI72">
        <v>11</v>
      </c>
      <c r="AJ72">
        <v>14</v>
      </c>
      <c r="AK72">
        <v>14</v>
      </c>
      <c r="AL72">
        <v>9</v>
      </c>
      <c r="AM72">
        <v>13</v>
      </c>
      <c r="AN72">
        <v>8</v>
      </c>
      <c r="AO72">
        <v>11</v>
      </c>
      <c r="AP72">
        <v>10</v>
      </c>
      <c r="AQ72">
        <v>11</v>
      </c>
      <c r="AR72">
        <v>14</v>
      </c>
      <c r="AS72">
        <v>15</v>
      </c>
      <c r="AT72">
        <v>14</v>
      </c>
      <c r="AU72">
        <v>11</v>
      </c>
      <c r="AV72">
        <v>13</v>
      </c>
      <c r="AW72">
        <v>14</v>
      </c>
      <c r="AX72">
        <v>14</v>
      </c>
      <c r="AY72">
        <v>14</v>
      </c>
      <c r="AZ72">
        <v>1</v>
      </c>
      <c r="BA72">
        <v>1</v>
      </c>
      <c r="BB72">
        <v>4</v>
      </c>
      <c r="BC72">
        <v>3</v>
      </c>
      <c r="BD72">
        <v>2</v>
      </c>
      <c r="BE72">
        <v>2</v>
      </c>
      <c r="BF72">
        <v>2</v>
      </c>
      <c r="BG72">
        <v>1</v>
      </c>
      <c r="BH72">
        <v>1</v>
      </c>
      <c r="BI72">
        <v>3</v>
      </c>
      <c r="BJ72">
        <v>2</v>
      </c>
    </row>
    <row r="73" spans="1:62" x14ac:dyDescent="0.25">
      <c r="A73" t="s">
        <v>170</v>
      </c>
      <c r="B73">
        <v>20</v>
      </c>
      <c r="C73">
        <v>176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>
        <v>6</v>
      </c>
      <c r="O73">
        <v>4</v>
      </c>
      <c r="P73">
        <v>5</v>
      </c>
      <c r="Q73">
        <v>7</v>
      </c>
      <c r="R73">
        <v>9</v>
      </c>
      <c r="S73">
        <v>10</v>
      </c>
      <c r="T73">
        <v>13</v>
      </c>
      <c r="U73">
        <v>5</v>
      </c>
      <c r="V73">
        <v>13</v>
      </c>
      <c r="W73">
        <v>6</v>
      </c>
      <c r="X73">
        <v>5</v>
      </c>
      <c r="Y73">
        <v>1</v>
      </c>
      <c r="Z73">
        <v>6</v>
      </c>
      <c r="AA73">
        <v>5</v>
      </c>
      <c r="AB73">
        <v>4</v>
      </c>
      <c r="AC73">
        <v>9</v>
      </c>
      <c r="AD73">
        <v>5</v>
      </c>
      <c r="AE73">
        <v>8</v>
      </c>
      <c r="AF73">
        <v>5</v>
      </c>
      <c r="AG73">
        <v>13</v>
      </c>
      <c r="AH73">
        <v>6</v>
      </c>
      <c r="AI73">
        <v>11</v>
      </c>
      <c r="AJ73">
        <v>11</v>
      </c>
      <c r="AK73">
        <v>12</v>
      </c>
      <c r="AL73">
        <v>3</v>
      </c>
      <c r="AM73">
        <v>13</v>
      </c>
      <c r="AN73">
        <v>6</v>
      </c>
      <c r="AO73">
        <v>6</v>
      </c>
      <c r="AP73">
        <v>6</v>
      </c>
      <c r="AQ73">
        <v>6</v>
      </c>
      <c r="AR73">
        <v>13</v>
      </c>
      <c r="AS73">
        <v>12</v>
      </c>
      <c r="AT73">
        <v>7</v>
      </c>
      <c r="AU73">
        <v>3</v>
      </c>
      <c r="AV73">
        <v>16</v>
      </c>
      <c r="AW73">
        <v>13</v>
      </c>
      <c r="AX73">
        <v>7</v>
      </c>
      <c r="AY73">
        <v>8</v>
      </c>
      <c r="AZ73">
        <v>3</v>
      </c>
      <c r="BA73">
        <v>3</v>
      </c>
      <c r="BB73">
        <v>3</v>
      </c>
      <c r="BC73">
        <v>1</v>
      </c>
      <c r="BD73">
        <v>1</v>
      </c>
      <c r="BE73">
        <v>2</v>
      </c>
      <c r="BF73">
        <v>2</v>
      </c>
      <c r="BG73">
        <v>1</v>
      </c>
      <c r="BH73">
        <v>2</v>
      </c>
      <c r="BI73">
        <v>1</v>
      </c>
      <c r="BJ73">
        <v>2</v>
      </c>
    </row>
    <row r="74" spans="1:62" x14ac:dyDescent="0.25">
      <c r="A74" t="s">
        <v>171</v>
      </c>
      <c r="B74">
        <v>20</v>
      </c>
      <c r="C74">
        <v>185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>
        <v>3</v>
      </c>
      <c r="O74">
        <v>6</v>
      </c>
      <c r="P74">
        <v>6</v>
      </c>
      <c r="Q74">
        <v>9</v>
      </c>
      <c r="R74">
        <v>6</v>
      </c>
      <c r="S74">
        <v>3</v>
      </c>
      <c r="T74">
        <v>8</v>
      </c>
      <c r="U74">
        <v>5</v>
      </c>
      <c r="V74">
        <v>7</v>
      </c>
      <c r="W74">
        <v>1</v>
      </c>
      <c r="X74">
        <v>1</v>
      </c>
      <c r="Y74">
        <v>11</v>
      </c>
      <c r="Z74">
        <v>10</v>
      </c>
      <c r="AA74">
        <v>1</v>
      </c>
      <c r="AB74">
        <v>10</v>
      </c>
      <c r="AC74">
        <v>7</v>
      </c>
      <c r="AD74">
        <v>6</v>
      </c>
      <c r="AE74">
        <v>8</v>
      </c>
      <c r="AF74">
        <v>8</v>
      </c>
      <c r="AG74">
        <v>6</v>
      </c>
      <c r="AH74">
        <v>5</v>
      </c>
      <c r="AI74">
        <v>13</v>
      </c>
      <c r="AJ74">
        <v>10</v>
      </c>
      <c r="AK74">
        <v>5</v>
      </c>
      <c r="AL74">
        <v>10</v>
      </c>
      <c r="AM74">
        <v>6</v>
      </c>
      <c r="AN74">
        <v>11</v>
      </c>
      <c r="AO74">
        <v>7</v>
      </c>
      <c r="AP74">
        <v>7</v>
      </c>
      <c r="AQ74">
        <v>8</v>
      </c>
      <c r="AR74">
        <v>13</v>
      </c>
      <c r="AS74">
        <v>11</v>
      </c>
      <c r="AT74">
        <v>7</v>
      </c>
      <c r="AU74">
        <v>11</v>
      </c>
      <c r="AV74">
        <v>15</v>
      </c>
      <c r="AW74">
        <v>12</v>
      </c>
      <c r="AX74">
        <v>7</v>
      </c>
      <c r="AY74">
        <v>12</v>
      </c>
      <c r="AZ74">
        <v>3</v>
      </c>
      <c r="BA74">
        <v>4</v>
      </c>
      <c r="BB74">
        <v>3</v>
      </c>
      <c r="BC74">
        <v>2</v>
      </c>
      <c r="BD74">
        <v>1</v>
      </c>
      <c r="BE74">
        <v>2</v>
      </c>
      <c r="BF74">
        <v>1</v>
      </c>
      <c r="BG74">
        <v>3</v>
      </c>
      <c r="BH74">
        <v>2</v>
      </c>
      <c r="BI74">
        <v>1</v>
      </c>
      <c r="BJ74">
        <v>4</v>
      </c>
    </row>
    <row r="75" spans="1:62" x14ac:dyDescent="0.25">
      <c r="A75" t="s">
        <v>172</v>
      </c>
      <c r="B75">
        <v>18</v>
      </c>
      <c r="C75">
        <v>183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>
        <v>6</v>
      </c>
      <c r="O75">
        <v>3</v>
      </c>
      <c r="P75">
        <v>2</v>
      </c>
      <c r="Q75">
        <v>1</v>
      </c>
      <c r="R75">
        <v>1</v>
      </c>
      <c r="S75">
        <v>3</v>
      </c>
      <c r="T75">
        <v>4</v>
      </c>
      <c r="U75">
        <v>1</v>
      </c>
      <c r="V75">
        <v>10</v>
      </c>
      <c r="W75">
        <v>5</v>
      </c>
      <c r="X75">
        <v>1</v>
      </c>
      <c r="Y75">
        <v>13</v>
      </c>
      <c r="Z75">
        <v>7</v>
      </c>
      <c r="AA75">
        <v>2</v>
      </c>
      <c r="AB75">
        <v>11</v>
      </c>
      <c r="AC75">
        <v>1</v>
      </c>
      <c r="AD75">
        <v>10</v>
      </c>
      <c r="AE75">
        <v>9</v>
      </c>
      <c r="AF75">
        <v>9</v>
      </c>
      <c r="AG75">
        <v>6</v>
      </c>
      <c r="AH75">
        <v>5</v>
      </c>
      <c r="AI75">
        <v>13</v>
      </c>
      <c r="AJ75">
        <v>15</v>
      </c>
      <c r="AK75">
        <v>5</v>
      </c>
      <c r="AL75">
        <v>7</v>
      </c>
      <c r="AM75">
        <v>2</v>
      </c>
      <c r="AN75">
        <v>13</v>
      </c>
      <c r="AO75">
        <v>2</v>
      </c>
      <c r="AP75">
        <v>2</v>
      </c>
      <c r="AQ75">
        <v>7</v>
      </c>
      <c r="AR75">
        <v>10</v>
      </c>
      <c r="AS75">
        <v>11</v>
      </c>
      <c r="AT75">
        <v>8</v>
      </c>
      <c r="AU75">
        <v>10</v>
      </c>
      <c r="AV75">
        <v>9</v>
      </c>
      <c r="AW75">
        <v>12</v>
      </c>
      <c r="AX75">
        <v>13</v>
      </c>
      <c r="AY75">
        <v>10</v>
      </c>
      <c r="AZ75">
        <v>3</v>
      </c>
      <c r="BA75">
        <v>2</v>
      </c>
      <c r="BB75">
        <v>3</v>
      </c>
      <c r="BC75">
        <v>3</v>
      </c>
      <c r="BD75">
        <v>2</v>
      </c>
      <c r="BE75">
        <v>3</v>
      </c>
      <c r="BF75">
        <v>3</v>
      </c>
      <c r="BG75">
        <v>3</v>
      </c>
      <c r="BH75">
        <v>1</v>
      </c>
      <c r="BI75">
        <v>1</v>
      </c>
      <c r="BJ75">
        <v>2</v>
      </c>
    </row>
    <row r="76" spans="1:62" x14ac:dyDescent="0.25">
      <c r="A76" t="s">
        <v>173</v>
      </c>
      <c r="B76">
        <v>18</v>
      </c>
      <c r="C76">
        <v>180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>
        <v>6</v>
      </c>
      <c r="O76">
        <v>3</v>
      </c>
      <c r="P76">
        <v>5</v>
      </c>
      <c r="Q76">
        <v>5</v>
      </c>
      <c r="R76">
        <v>8</v>
      </c>
      <c r="S76">
        <v>12</v>
      </c>
      <c r="T76">
        <v>8</v>
      </c>
      <c r="U76">
        <v>4</v>
      </c>
      <c r="V76">
        <v>13</v>
      </c>
      <c r="W76">
        <v>6</v>
      </c>
      <c r="X76">
        <v>1</v>
      </c>
      <c r="Y76">
        <v>5</v>
      </c>
      <c r="Z76">
        <v>7</v>
      </c>
      <c r="AA76">
        <v>2</v>
      </c>
      <c r="AB76">
        <v>1</v>
      </c>
      <c r="AC76">
        <v>10</v>
      </c>
      <c r="AD76">
        <v>5</v>
      </c>
      <c r="AE76">
        <v>8</v>
      </c>
      <c r="AF76">
        <v>7</v>
      </c>
      <c r="AG76">
        <v>8</v>
      </c>
      <c r="AH76">
        <v>3</v>
      </c>
      <c r="AI76">
        <v>10</v>
      </c>
      <c r="AJ76">
        <v>16</v>
      </c>
      <c r="AK76">
        <v>9</v>
      </c>
      <c r="AL76">
        <v>4</v>
      </c>
      <c r="AM76">
        <v>8</v>
      </c>
      <c r="AN76">
        <v>4</v>
      </c>
      <c r="AO76">
        <v>2</v>
      </c>
      <c r="AP76">
        <v>6</v>
      </c>
      <c r="AQ76">
        <v>7</v>
      </c>
      <c r="AR76">
        <v>14</v>
      </c>
      <c r="AS76">
        <v>10</v>
      </c>
      <c r="AT76">
        <v>7</v>
      </c>
      <c r="AU76">
        <v>12</v>
      </c>
      <c r="AV76">
        <v>13</v>
      </c>
      <c r="AW76">
        <v>13</v>
      </c>
      <c r="AX76">
        <v>6</v>
      </c>
      <c r="AY76">
        <v>7</v>
      </c>
      <c r="AZ76">
        <v>2</v>
      </c>
      <c r="BA76">
        <v>3</v>
      </c>
      <c r="BB76">
        <v>4</v>
      </c>
      <c r="BC76">
        <v>2</v>
      </c>
      <c r="BD76">
        <v>3</v>
      </c>
      <c r="BE76">
        <v>3</v>
      </c>
      <c r="BF76">
        <v>1</v>
      </c>
      <c r="BG76">
        <v>3</v>
      </c>
      <c r="BH76">
        <v>2</v>
      </c>
      <c r="BI76">
        <v>3</v>
      </c>
      <c r="BJ76">
        <v>3</v>
      </c>
    </row>
    <row r="77" spans="1:62" x14ac:dyDescent="0.25">
      <c r="A77" t="s">
        <v>7</v>
      </c>
      <c r="B77">
        <v>27</v>
      </c>
      <c r="C77">
        <v>188</v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>
        <v>2</v>
      </c>
      <c r="O77">
        <v>6</v>
      </c>
      <c r="P77">
        <v>6</v>
      </c>
      <c r="Q77">
        <v>7</v>
      </c>
      <c r="R77">
        <v>8</v>
      </c>
      <c r="S77">
        <v>6</v>
      </c>
      <c r="T77">
        <v>11</v>
      </c>
      <c r="U77">
        <v>7</v>
      </c>
      <c r="V77">
        <v>13</v>
      </c>
      <c r="W77">
        <v>8</v>
      </c>
      <c r="X77">
        <v>6</v>
      </c>
      <c r="Y77">
        <v>12</v>
      </c>
      <c r="Z77">
        <v>11</v>
      </c>
      <c r="AA77">
        <v>8</v>
      </c>
      <c r="AB77">
        <v>13</v>
      </c>
      <c r="AC77">
        <v>11</v>
      </c>
      <c r="AD77">
        <v>10</v>
      </c>
      <c r="AE77">
        <v>11</v>
      </c>
      <c r="AF77">
        <v>13</v>
      </c>
      <c r="AG77">
        <v>13</v>
      </c>
      <c r="AH77">
        <v>12</v>
      </c>
      <c r="AI77">
        <v>10</v>
      </c>
      <c r="AJ77">
        <v>13</v>
      </c>
      <c r="AK77">
        <v>11</v>
      </c>
      <c r="AL77">
        <v>12</v>
      </c>
      <c r="AM77">
        <v>11</v>
      </c>
      <c r="AN77">
        <v>12</v>
      </c>
      <c r="AO77">
        <v>13</v>
      </c>
      <c r="AP77">
        <v>10</v>
      </c>
      <c r="AQ77">
        <v>13</v>
      </c>
      <c r="AR77">
        <v>12</v>
      </c>
      <c r="AS77">
        <v>12</v>
      </c>
      <c r="AT77">
        <v>13</v>
      </c>
      <c r="AU77">
        <v>14</v>
      </c>
      <c r="AV77">
        <v>13</v>
      </c>
      <c r="AW77">
        <v>12</v>
      </c>
      <c r="AX77">
        <v>13</v>
      </c>
      <c r="AY77">
        <v>13</v>
      </c>
      <c r="AZ77">
        <v>1</v>
      </c>
      <c r="BA77">
        <v>1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2</v>
      </c>
      <c r="BH77">
        <v>2</v>
      </c>
      <c r="BI77">
        <v>3</v>
      </c>
      <c r="BJ77">
        <v>1</v>
      </c>
    </row>
    <row r="78" spans="1:62" x14ac:dyDescent="0.25">
      <c r="A78" t="s">
        <v>174</v>
      </c>
      <c r="B78">
        <v>17</v>
      </c>
      <c r="C78">
        <v>179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>
        <v>6</v>
      </c>
      <c r="O78">
        <v>4</v>
      </c>
      <c r="P78">
        <v>4</v>
      </c>
      <c r="Q78">
        <v>8</v>
      </c>
      <c r="R78">
        <v>11</v>
      </c>
      <c r="S78">
        <v>13</v>
      </c>
      <c r="T78">
        <v>7</v>
      </c>
      <c r="U78">
        <v>4</v>
      </c>
      <c r="V78">
        <v>6</v>
      </c>
      <c r="W78">
        <v>6</v>
      </c>
      <c r="X78">
        <v>1</v>
      </c>
      <c r="Y78">
        <v>4</v>
      </c>
      <c r="Z78">
        <v>7</v>
      </c>
      <c r="AA78">
        <v>9</v>
      </c>
      <c r="AB78">
        <v>1</v>
      </c>
      <c r="AC78">
        <v>8</v>
      </c>
      <c r="AD78">
        <v>7</v>
      </c>
      <c r="AE78">
        <v>9</v>
      </c>
      <c r="AF78">
        <v>4</v>
      </c>
      <c r="AG78">
        <v>12</v>
      </c>
      <c r="AH78">
        <v>6</v>
      </c>
      <c r="AI78">
        <v>10</v>
      </c>
      <c r="AJ78">
        <v>7</v>
      </c>
      <c r="AK78">
        <v>9</v>
      </c>
      <c r="AL78">
        <v>8</v>
      </c>
      <c r="AM78">
        <v>10</v>
      </c>
      <c r="AN78">
        <v>5</v>
      </c>
      <c r="AO78">
        <v>6</v>
      </c>
      <c r="AP78">
        <v>6</v>
      </c>
      <c r="AQ78">
        <v>7</v>
      </c>
      <c r="AR78">
        <v>13</v>
      </c>
      <c r="AS78">
        <v>13</v>
      </c>
      <c r="AT78">
        <v>7</v>
      </c>
      <c r="AU78">
        <v>6</v>
      </c>
      <c r="AV78">
        <v>13</v>
      </c>
      <c r="AW78">
        <v>13</v>
      </c>
      <c r="AX78">
        <v>10</v>
      </c>
      <c r="AY78">
        <v>6</v>
      </c>
      <c r="AZ78">
        <v>2</v>
      </c>
      <c r="BA78">
        <v>3</v>
      </c>
      <c r="BB78">
        <v>2</v>
      </c>
      <c r="BC78">
        <v>1</v>
      </c>
      <c r="BD78">
        <v>2</v>
      </c>
      <c r="BE78">
        <v>1</v>
      </c>
      <c r="BF78">
        <v>2</v>
      </c>
      <c r="BG78">
        <v>1</v>
      </c>
      <c r="BH78">
        <v>3</v>
      </c>
      <c r="BI78">
        <v>1</v>
      </c>
      <c r="BJ78">
        <v>2</v>
      </c>
    </row>
    <row r="79" spans="1:62" x14ac:dyDescent="0.25">
      <c r="A79" t="s">
        <v>57</v>
      </c>
      <c r="B79">
        <v>16</v>
      </c>
      <c r="C79">
        <v>182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>
        <v>4</v>
      </c>
      <c r="O79">
        <v>6</v>
      </c>
      <c r="P79">
        <v>8</v>
      </c>
      <c r="Q79">
        <v>10</v>
      </c>
      <c r="R79">
        <v>10</v>
      </c>
      <c r="S79">
        <v>11</v>
      </c>
      <c r="T79">
        <v>14</v>
      </c>
      <c r="U79">
        <v>5</v>
      </c>
      <c r="V79">
        <v>8</v>
      </c>
      <c r="W79">
        <v>10</v>
      </c>
      <c r="X79">
        <v>5</v>
      </c>
      <c r="Y79">
        <v>6</v>
      </c>
      <c r="Z79">
        <v>10</v>
      </c>
      <c r="AA79">
        <v>8</v>
      </c>
      <c r="AB79">
        <v>7</v>
      </c>
      <c r="AC79">
        <v>13</v>
      </c>
      <c r="AD79">
        <v>9</v>
      </c>
      <c r="AE79">
        <v>10</v>
      </c>
      <c r="AF79">
        <v>13</v>
      </c>
      <c r="AG79">
        <v>9</v>
      </c>
      <c r="AH79">
        <v>7</v>
      </c>
      <c r="AI79">
        <v>6</v>
      </c>
      <c r="AJ79">
        <v>10</v>
      </c>
      <c r="AK79">
        <v>13</v>
      </c>
      <c r="AL79">
        <v>4</v>
      </c>
      <c r="AM79">
        <v>12</v>
      </c>
      <c r="AN79">
        <v>7</v>
      </c>
      <c r="AO79">
        <v>15</v>
      </c>
      <c r="AP79">
        <v>11</v>
      </c>
      <c r="AQ79">
        <v>14</v>
      </c>
      <c r="AR79">
        <v>11</v>
      </c>
      <c r="AS79">
        <v>13</v>
      </c>
      <c r="AT79">
        <v>8</v>
      </c>
      <c r="AU79">
        <v>9</v>
      </c>
      <c r="AV79">
        <v>9</v>
      </c>
      <c r="AW79">
        <v>10</v>
      </c>
      <c r="AX79">
        <v>11</v>
      </c>
      <c r="AY79">
        <v>8</v>
      </c>
      <c r="AZ79">
        <v>1</v>
      </c>
      <c r="BA79">
        <v>3</v>
      </c>
      <c r="BB79">
        <v>1</v>
      </c>
      <c r="BC79">
        <v>1</v>
      </c>
      <c r="BD79">
        <v>2</v>
      </c>
      <c r="BE79">
        <v>3</v>
      </c>
      <c r="BF79">
        <v>2</v>
      </c>
      <c r="BG79">
        <v>1</v>
      </c>
      <c r="BH79">
        <v>2</v>
      </c>
      <c r="BI79">
        <v>2</v>
      </c>
      <c r="BJ79">
        <v>3</v>
      </c>
    </row>
    <row r="80" spans="1:62" x14ac:dyDescent="0.25">
      <c r="A80" t="s">
        <v>175</v>
      </c>
      <c r="B80">
        <v>19</v>
      </c>
      <c r="C80">
        <v>178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>
        <v>6</v>
      </c>
      <c r="O80">
        <v>2</v>
      </c>
      <c r="P80">
        <v>5</v>
      </c>
      <c r="Q80">
        <v>2</v>
      </c>
      <c r="R80">
        <v>12</v>
      </c>
      <c r="S80">
        <v>13</v>
      </c>
      <c r="T80">
        <v>13</v>
      </c>
      <c r="U80">
        <v>5</v>
      </c>
      <c r="V80">
        <v>12</v>
      </c>
      <c r="W80">
        <v>6</v>
      </c>
      <c r="X80">
        <v>1</v>
      </c>
      <c r="Y80">
        <v>2</v>
      </c>
      <c r="Z80">
        <v>6</v>
      </c>
      <c r="AA80">
        <v>1</v>
      </c>
      <c r="AB80">
        <v>2</v>
      </c>
      <c r="AC80">
        <v>9</v>
      </c>
      <c r="AD80">
        <v>11</v>
      </c>
      <c r="AE80">
        <v>11</v>
      </c>
      <c r="AF80">
        <v>5</v>
      </c>
      <c r="AG80">
        <v>6</v>
      </c>
      <c r="AH80">
        <v>6</v>
      </c>
      <c r="AI80">
        <v>9</v>
      </c>
      <c r="AJ80">
        <v>15</v>
      </c>
      <c r="AK80">
        <v>15</v>
      </c>
      <c r="AL80">
        <v>10</v>
      </c>
      <c r="AM80">
        <v>10</v>
      </c>
      <c r="AN80">
        <v>6</v>
      </c>
      <c r="AO80">
        <v>5</v>
      </c>
      <c r="AP80">
        <v>6</v>
      </c>
      <c r="AQ80">
        <v>7</v>
      </c>
      <c r="AR80">
        <v>13</v>
      </c>
      <c r="AS80">
        <v>12</v>
      </c>
      <c r="AT80">
        <v>3</v>
      </c>
      <c r="AU80">
        <v>3</v>
      </c>
      <c r="AV80">
        <v>14</v>
      </c>
      <c r="AW80">
        <v>13</v>
      </c>
      <c r="AX80">
        <v>12</v>
      </c>
      <c r="AY80">
        <v>4</v>
      </c>
      <c r="AZ80">
        <v>2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3</v>
      </c>
      <c r="BJ80">
        <v>2</v>
      </c>
    </row>
    <row r="81" spans="1:62" x14ac:dyDescent="0.25">
      <c r="A81" t="s">
        <v>176</v>
      </c>
      <c r="B81">
        <v>22</v>
      </c>
      <c r="C81">
        <v>188</v>
      </c>
      <c r="D81" t="b">
        <v>0</v>
      </c>
      <c r="E81" t="b">
        <v>1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>
        <v>3</v>
      </c>
      <c r="O81">
        <v>6</v>
      </c>
      <c r="P81">
        <v>1</v>
      </c>
      <c r="Q81">
        <v>1</v>
      </c>
      <c r="R81">
        <v>3</v>
      </c>
      <c r="S81">
        <v>3</v>
      </c>
      <c r="T81">
        <v>7</v>
      </c>
      <c r="U81">
        <v>5</v>
      </c>
      <c r="V81">
        <v>7</v>
      </c>
      <c r="W81">
        <v>7</v>
      </c>
      <c r="X81">
        <v>1</v>
      </c>
      <c r="Y81">
        <v>13</v>
      </c>
      <c r="Z81">
        <v>6</v>
      </c>
      <c r="AA81">
        <v>1</v>
      </c>
      <c r="AB81">
        <v>13</v>
      </c>
      <c r="AC81">
        <v>7</v>
      </c>
      <c r="AD81">
        <v>15</v>
      </c>
      <c r="AE81">
        <v>7</v>
      </c>
      <c r="AF81">
        <v>7</v>
      </c>
      <c r="AG81">
        <v>6</v>
      </c>
      <c r="AH81">
        <v>6</v>
      </c>
      <c r="AI81">
        <v>8</v>
      </c>
      <c r="AJ81">
        <v>14</v>
      </c>
      <c r="AK81">
        <v>5</v>
      </c>
      <c r="AL81">
        <v>13</v>
      </c>
      <c r="AM81">
        <v>5</v>
      </c>
      <c r="AN81">
        <v>10</v>
      </c>
      <c r="AO81">
        <v>7</v>
      </c>
      <c r="AP81">
        <v>7</v>
      </c>
      <c r="AQ81">
        <v>12</v>
      </c>
      <c r="AR81">
        <v>8</v>
      </c>
      <c r="AS81">
        <v>12</v>
      </c>
      <c r="AT81">
        <v>7</v>
      </c>
      <c r="AU81">
        <v>10</v>
      </c>
      <c r="AV81">
        <v>9</v>
      </c>
      <c r="AW81">
        <v>13</v>
      </c>
      <c r="AX81">
        <v>11</v>
      </c>
      <c r="AY81">
        <v>10</v>
      </c>
      <c r="AZ81">
        <v>1</v>
      </c>
      <c r="BA81">
        <v>3</v>
      </c>
      <c r="BB81">
        <v>2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3</v>
      </c>
    </row>
    <row r="82" spans="1:62" x14ac:dyDescent="0.25">
      <c r="A82" t="s">
        <v>11</v>
      </c>
      <c r="B82">
        <v>28</v>
      </c>
      <c r="C82">
        <v>192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>
        <v>6</v>
      </c>
      <c r="O82">
        <v>2</v>
      </c>
      <c r="P82">
        <v>6</v>
      </c>
      <c r="Q82">
        <v>8</v>
      </c>
      <c r="R82">
        <v>12</v>
      </c>
      <c r="S82">
        <v>12</v>
      </c>
      <c r="T82">
        <v>14</v>
      </c>
      <c r="U82">
        <v>10</v>
      </c>
      <c r="V82">
        <v>14</v>
      </c>
      <c r="W82">
        <v>12</v>
      </c>
      <c r="X82">
        <v>5</v>
      </c>
      <c r="Y82">
        <v>6</v>
      </c>
      <c r="Z82">
        <v>11</v>
      </c>
      <c r="AA82">
        <v>14</v>
      </c>
      <c r="AB82">
        <v>6</v>
      </c>
      <c r="AC82">
        <v>12</v>
      </c>
      <c r="AD82">
        <v>11</v>
      </c>
      <c r="AE82">
        <v>11</v>
      </c>
      <c r="AF82">
        <v>15</v>
      </c>
      <c r="AG82">
        <v>12</v>
      </c>
      <c r="AH82">
        <v>11</v>
      </c>
      <c r="AI82">
        <v>11</v>
      </c>
      <c r="AJ82">
        <v>10</v>
      </c>
      <c r="AK82">
        <v>10</v>
      </c>
      <c r="AL82">
        <v>7</v>
      </c>
      <c r="AM82">
        <v>13</v>
      </c>
      <c r="AN82">
        <v>7</v>
      </c>
      <c r="AO82">
        <v>13</v>
      </c>
      <c r="AP82">
        <v>10</v>
      </c>
      <c r="AQ82">
        <v>15</v>
      </c>
      <c r="AR82">
        <v>12</v>
      </c>
      <c r="AS82">
        <v>7</v>
      </c>
      <c r="AT82">
        <v>15</v>
      </c>
      <c r="AU82">
        <v>16</v>
      </c>
      <c r="AV82">
        <v>14</v>
      </c>
      <c r="AW82">
        <v>12</v>
      </c>
      <c r="AX82">
        <v>12</v>
      </c>
      <c r="AY82">
        <v>14</v>
      </c>
      <c r="AZ82">
        <v>3</v>
      </c>
      <c r="BA82">
        <v>1</v>
      </c>
      <c r="BB82">
        <v>3</v>
      </c>
      <c r="BC82">
        <v>1</v>
      </c>
      <c r="BD82">
        <v>2</v>
      </c>
      <c r="BE82">
        <v>2</v>
      </c>
      <c r="BF82">
        <v>1</v>
      </c>
      <c r="BG82">
        <v>2</v>
      </c>
      <c r="BH82">
        <v>2</v>
      </c>
      <c r="BI82">
        <v>3</v>
      </c>
      <c r="BJ82">
        <v>2</v>
      </c>
    </row>
    <row r="83" spans="1:62" x14ac:dyDescent="0.25">
      <c r="A83" t="s">
        <v>177</v>
      </c>
      <c r="B83">
        <v>18</v>
      </c>
      <c r="C83">
        <v>178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>
        <v>6</v>
      </c>
      <c r="O83">
        <v>3</v>
      </c>
      <c r="P83">
        <v>1</v>
      </c>
      <c r="Q83">
        <v>1</v>
      </c>
      <c r="R83">
        <v>2</v>
      </c>
      <c r="S83">
        <v>1</v>
      </c>
      <c r="T83">
        <v>6</v>
      </c>
      <c r="U83">
        <v>1</v>
      </c>
      <c r="V83">
        <v>9</v>
      </c>
      <c r="W83">
        <v>4</v>
      </c>
      <c r="X83">
        <v>4</v>
      </c>
      <c r="Y83">
        <v>7</v>
      </c>
      <c r="Z83">
        <v>6</v>
      </c>
      <c r="AA83">
        <v>1</v>
      </c>
      <c r="AB83">
        <v>12</v>
      </c>
      <c r="AC83">
        <v>5</v>
      </c>
      <c r="AD83">
        <v>8</v>
      </c>
      <c r="AE83">
        <v>8</v>
      </c>
      <c r="AF83">
        <v>9</v>
      </c>
      <c r="AG83">
        <v>6</v>
      </c>
      <c r="AH83">
        <v>8</v>
      </c>
      <c r="AI83">
        <v>13</v>
      </c>
      <c r="AJ83">
        <v>13</v>
      </c>
      <c r="AK83">
        <v>5</v>
      </c>
      <c r="AL83">
        <v>8</v>
      </c>
      <c r="AM83">
        <v>1</v>
      </c>
      <c r="AN83">
        <v>13</v>
      </c>
      <c r="AO83">
        <v>6</v>
      </c>
      <c r="AP83">
        <v>3</v>
      </c>
      <c r="AQ83">
        <v>6</v>
      </c>
      <c r="AR83">
        <v>13</v>
      </c>
      <c r="AS83">
        <v>9</v>
      </c>
      <c r="AT83">
        <v>7</v>
      </c>
      <c r="AU83">
        <v>7</v>
      </c>
      <c r="AV83">
        <v>14</v>
      </c>
      <c r="AW83">
        <v>11</v>
      </c>
      <c r="AX83">
        <v>6</v>
      </c>
      <c r="AY83">
        <v>11</v>
      </c>
      <c r="AZ83">
        <v>3</v>
      </c>
      <c r="BA83">
        <v>3</v>
      </c>
      <c r="BB83">
        <v>1</v>
      </c>
      <c r="BC83">
        <v>1</v>
      </c>
      <c r="BD83">
        <v>3</v>
      </c>
      <c r="BE83">
        <v>2</v>
      </c>
      <c r="BF83">
        <v>1</v>
      </c>
      <c r="BG83">
        <v>2</v>
      </c>
      <c r="BH83">
        <v>2</v>
      </c>
      <c r="BI83">
        <v>3</v>
      </c>
      <c r="BJ83">
        <v>2</v>
      </c>
    </row>
    <row r="84" spans="1:62" x14ac:dyDescent="0.25">
      <c r="A84" t="s">
        <v>8</v>
      </c>
      <c r="B84">
        <v>32</v>
      </c>
      <c r="C84">
        <v>184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>
        <v>6</v>
      </c>
      <c r="O84">
        <v>3</v>
      </c>
      <c r="P84">
        <v>12</v>
      </c>
      <c r="Q84">
        <v>11</v>
      </c>
      <c r="R84">
        <v>11</v>
      </c>
      <c r="S84">
        <v>10</v>
      </c>
      <c r="T84">
        <v>14</v>
      </c>
      <c r="U84">
        <v>12</v>
      </c>
      <c r="V84">
        <v>12</v>
      </c>
      <c r="W84">
        <v>12</v>
      </c>
      <c r="X84">
        <v>6</v>
      </c>
      <c r="Y84">
        <v>12</v>
      </c>
      <c r="Z84">
        <v>15</v>
      </c>
      <c r="AA84">
        <v>14</v>
      </c>
      <c r="AB84">
        <v>11</v>
      </c>
      <c r="AC84">
        <v>12</v>
      </c>
      <c r="AD84">
        <v>13</v>
      </c>
      <c r="AE84">
        <v>13</v>
      </c>
      <c r="AF84">
        <v>14</v>
      </c>
      <c r="AG84">
        <v>12</v>
      </c>
      <c r="AH84">
        <v>13</v>
      </c>
      <c r="AI84">
        <v>13</v>
      </c>
      <c r="AJ84">
        <v>14</v>
      </c>
      <c r="AK84">
        <v>9</v>
      </c>
      <c r="AL84">
        <v>13</v>
      </c>
      <c r="AM84">
        <v>9</v>
      </c>
      <c r="AN84">
        <v>13</v>
      </c>
      <c r="AO84">
        <v>15</v>
      </c>
      <c r="AP84">
        <v>12</v>
      </c>
      <c r="AQ84">
        <v>17</v>
      </c>
      <c r="AR84">
        <v>9</v>
      </c>
      <c r="AS84">
        <v>11</v>
      </c>
      <c r="AT84">
        <v>13</v>
      </c>
      <c r="AU84">
        <v>12</v>
      </c>
      <c r="AV84">
        <v>14</v>
      </c>
      <c r="AW84">
        <v>10</v>
      </c>
      <c r="AX84">
        <v>15</v>
      </c>
      <c r="AY84">
        <v>12</v>
      </c>
      <c r="AZ84">
        <v>2</v>
      </c>
      <c r="BA84">
        <v>3</v>
      </c>
      <c r="BB84">
        <v>3</v>
      </c>
      <c r="BC84">
        <v>2</v>
      </c>
      <c r="BD84">
        <v>1</v>
      </c>
      <c r="BE84">
        <v>1</v>
      </c>
      <c r="BF84">
        <v>3</v>
      </c>
      <c r="BG84">
        <v>3</v>
      </c>
      <c r="BH84">
        <v>2</v>
      </c>
      <c r="BI84">
        <v>3</v>
      </c>
      <c r="BJ84">
        <v>4</v>
      </c>
    </row>
    <row r="85" spans="1:62" x14ac:dyDescent="0.25">
      <c r="A85" t="s">
        <v>178</v>
      </c>
      <c r="B85">
        <v>17</v>
      </c>
      <c r="C85">
        <v>176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>
        <v>6</v>
      </c>
      <c r="O85">
        <v>3</v>
      </c>
      <c r="P85">
        <v>5</v>
      </c>
      <c r="Q85">
        <v>7</v>
      </c>
      <c r="R85">
        <v>7</v>
      </c>
      <c r="S85">
        <v>6</v>
      </c>
      <c r="T85">
        <v>14</v>
      </c>
      <c r="U85">
        <v>4</v>
      </c>
      <c r="V85">
        <v>5</v>
      </c>
      <c r="W85">
        <v>10</v>
      </c>
      <c r="X85">
        <v>3</v>
      </c>
      <c r="Y85">
        <v>5</v>
      </c>
      <c r="Z85">
        <v>13</v>
      </c>
      <c r="AA85">
        <v>1</v>
      </c>
      <c r="AB85">
        <v>6</v>
      </c>
      <c r="AC85">
        <v>10</v>
      </c>
      <c r="AD85">
        <v>11</v>
      </c>
      <c r="AE85">
        <v>7</v>
      </c>
      <c r="AF85">
        <v>1</v>
      </c>
      <c r="AG85">
        <v>11</v>
      </c>
      <c r="AH85">
        <v>1</v>
      </c>
      <c r="AI85">
        <v>8</v>
      </c>
      <c r="AJ85">
        <v>10</v>
      </c>
      <c r="AK85">
        <v>7</v>
      </c>
      <c r="AL85">
        <v>2</v>
      </c>
      <c r="AM85">
        <v>9</v>
      </c>
      <c r="AN85">
        <v>5</v>
      </c>
      <c r="AO85">
        <v>8</v>
      </c>
      <c r="AP85">
        <v>13</v>
      </c>
      <c r="AQ85">
        <v>11</v>
      </c>
      <c r="AR85">
        <v>14</v>
      </c>
      <c r="AS85">
        <v>12</v>
      </c>
      <c r="AT85">
        <v>7</v>
      </c>
      <c r="AU85">
        <v>10</v>
      </c>
      <c r="AV85">
        <v>9</v>
      </c>
      <c r="AW85">
        <v>15</v>
      </c>
      <c r="AX85">
        <v>8</v>
      </c>
      <c r="AY85">
        <v>7</v>
      </c>
      <c r="AZ85">
        <v>1</v>
      </c>
      <c r="BA85">
        <v>3</v>
      </c>
      <c r="BB85">
        <v>1</v>
      </c>
      <c r="BC85">
        <v>2</v>
      </c>
      <c r="BD85">
        <v>1</v>
      </c>
      <c r="BE85">
        <v>2</v>
      </c>
      <c r="BF85">
        <v>2</v>
      </c>
      <c r="BG85">
        <v>1</v>
      </c>
      <c r="BH85">
        <v>2</v>
      </c>
      <c r="BI85">
        <v>3</v>
      </c>
      <c r="BJ85">
        <v>2</v>
      </c>
    </row>
    <row r="86" spans="1:62" x14ac:dyDescent="0.25">
      <c r="A86" t="s">
        <v>179</v>
      </c>
      <c r="B86">
        <v>18</v>
      </c>
      <c r="C86">
        <v>184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>
        <v>6</v>
      </c>
      <c r="O86">
        <v>4</v>
      </c>
      <c r="P86">
        <v>3</v>
      </c>
      <c r="Q86">
        <v>1</v>
      </c>
      <c r="R86">
        <v>1</v>
      </c>
      <c r="S86">
        <v>4</v>
      </c>
      <c r="T86">
        <v>6</v>
      </c>
      <c r="U86">
        <v>1</v>
      </c>
      <c r="V86">
        <v>12</v>
      </c>
      <c r="W86">
        <v>5</v>
      </c>
      <c r="X86">
        <v>1</v>
      </c>
      <c r="Y86">
        <v>12</v>
      </c>
      <c r="Z86">
        <v>7</v>
      </c>
      <c r="AA86">
        <v>1</v>
      </c>
      <c r="AB86">
        <v>10</v>
      </c>
      <c r="AC86">
        <v>6</v>
      </c>
      <c r="AD86">
        <v>14</v>
      </c>
      <c r="AE86">
        <v>12</v>
      </c>
      <c r="AF86">
        <v>8</v>
      </c>
      <c r="AG86">
        <v>7</v>
      </c>
      <c r="AH86">
        <v>7</v>
      </c>
      <c r="AI86">
        <v>13</v>
      </c>
      <c r="AJ86">
        <v>12</v>
      </c>
      <c r="AK86">
        <v>5</v>
      </c>
      <c r="AL86">
        <v>2</v>
      </c>
      <c r="AM86">
        <v>6</v>
      </c>
      <c r="AN86">
        <v>12</v>
      </c>
      <c r="AO86">
        <v>6</v>
      </c>
      <c r="AP86">
        <v>6</v>
      </c>
      <c r="AQ86">
        <v>6</v>
      </c>
      <c r="AR86">
        <v>13</v>
      </c>
      <c r="AS86">
        <v>10</v>
      </c>
      <c r="AT86">
        <v>7</v>
      </c>
      <c r="AU86">
        <v>6</v>
      </c>
      <c r="AV86">
        <v>11</v>
      </c>
      <c r="AW86">
        <v>12</v>
      </c>
      <c r="AX86">
        <v>7</v>
      </c>
      <c r="AY86">
        <v>8</v>
      </c>
      <c r="AZ86">
        <v>2</v>
      </c>
      <c r="BA86">
        <v>3</v>
      </c>
      <c r="BB86">
        <v>2</v>
      </c>
      <c r="BC86">
        <v>2</v>
      </c>
      <c r="BD86">
        <v>2</v>
      </c>
      <c r="BE86">
        <v>1</v>
      </c>
      <c r="BF86">
        <v>1</v>
      </c>
      <c r="BG86">
        <v>3</v>
      </c>
      <c r="BH86">
        <v>3</v>
      </c>
      <c r="BI86">
        <v>2</v>
      </c>
      <c r="BJ86">
        <v>3</v>
      </c>
    </row>
    <row r="87" spans="1:62" x14ac:dyDescent="0.25">
      <c r="A87" t="s">
        <v>180</v>
      </c>
      <c r="B87">
        <v>15</v>
      </c>
      <c r="C87">
        <v>179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>
        <v>6</v>
      </c>
      <c r="O87">
        <v>2</v>
      </c>
      <c r="P87">
        <v>3</v>
      </c>
      <c r="Q87">
        <v>1</v>
      </c>
      <c r="R87">
        <v>2</v>
      </c>
      <c r="S87">
        <v>1</v>
      </c>
      <c r="T87">
        <v>1</v>
      </c>
      <c r="U87">
        <v>8</v>
      </c>
      <c r="V87">
        <v>1</v>
      </c>
      <c r="W87">
        <v>3</v>
      </c>
      <c r="X87">
        <v>1</v>
      </c>
      <c r="Y87">
        <v>2</v>
      </c>
      <c r="Z87">
        <v>6</v>
      </c>
      <c r="AA87">
        <v>1</v>
      </c>
      <c r="AB87">
        <v>1</v>
      </c>
      <c r="AC87">
        <v>1</v>
      </c>
      <c r="AD87">
        <v>11</v>
      </c>
      <c r="AE87">
        <v>5</v>
      </c>
      <c r="AF87">
        <v>7</v>
      </c>
      <c r="AG87">
        <v>3</v>
      </c>
      <c r="AH87">
        <v>9</v>
      </c>
      <c r="AI87">
        <v>12</v>
      </c>
      <c r="AJ87">
        <v>3</v>
      </c>
      <c r="AK87">
        <v>2</v>
      </c>
      <c r="AL87">
        <v>5</v>
      </c>
      <c r="AM87">
        <v>1</v>
      </c>
      <c r="AN87">
        <v>7</v>
      </c>
      <c r="AO87">
        <v>11</v>
      </c>
      <c r="AP87">
        <v>1</v>
      </c>
      <c r="AQ87">
        <v>6</v>
      </c>
      <c r="AR87">
        <v>10</v>
      </c>
      <c r="AS87">
        <v>14</v>
      </c>
      <c r="AT87">
        <v>12</v>
      </c>
      <c r="AU87">
        <v>7</v>
      </c>
      <c r="AV87">
        <v>13</v>
      </c>
      <c r="AW87">
        <v>12</v>
      </c>
      <c r="AX87">
        <v>3</v>
      </c>
      <c r="AY87">
        <v>4</v>
      </c>
      <c r="AZ87">
        <v>7</v>
      </c>
      <c r="BA87">
        <v>7</v>
      </c>
      <c r="BB87">
        <v>6</v>
      </c>
      <c r="BC87">
        <v>1</v>
      </c>
      <c r="BD87">
        <v>13</v>
      </c>
      <c r="BE87">
        <v>12</v>
      </c>
      <c r="BF87">
        <v>6</v>
      </c>
      <c r="BG87">
        <v>9</v>
      </c>
      <c r="BH87">
        <v>13</v>
      </c>
      <c r="BI87">
        <v>6</v>
      </c>
      <c r="BJ87">
        <v>6</v>
      </c>
    </row>
    <row r="88" spans="1:62" x14ac:dyDescent="0.25">
      <c r="A88" t="s">
        <v>21</v>
      </c>
      <c r="B88">
        <v>28</v>
      </c>
      <c r="C88">
        <v>175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>
        <v>6</v>
      </c>
      <c r="O88">
        <v>2</v>
      </c>
      <c r="P88">
        <v>10</v>
      </c>
      <c r="Q88">
        <v>10</v>
      </c>
      <c r="R88">
        <v>14</v>
      </c>
      <c r="S88">
        <v>11</v>
      </c>
      <c r="T88">
        <v>11</v>
      </c>
      <c r="U88">
        <v>7</v>
      </c>
      <c r="V88">
        <v>10</v>
      </c>
      <c r="W88">
        <v>7</v>
      </c>
      <c r="X88">
        <v>5</v>
      </c>
      <c r="Y88">
        <v>6</v>
      </c>
      <c r="Z88">
        <v>10</v>
      </c>
      <c r="AA88">
        <v>10</v>
      </c>
      <c r="AB88">
        <v>4</v>
      </c>
      <c r="AC88">
        <v>12</v>
      </c>
      <c r="AD88">
        <v>8</v>
      </c>
      <c r="AE88">
        <v>9</v>
      </c>
      <c r="AF88">
        <v>12</v>
      </c>
      <c r="AG88">
        <v>9</v>
      </c>
      <c r="AH88">
        <v>7</v>
      </c>
      <c r="AI88">
        <v>7</v>
      </c>
      <c r="AJ88">
        <v>13</v>
      </c>
      <c r="AK88">
        <v>15</v>
      </c>
      <c r="AL88">
        <v>4</v>
      </c>
      <c r="AM88">
        <v>13</v>
      </c>
      <c r="AN88">
        <v>6</v>
      </c>
      <c r="AO88">
        <v>12</v>
      </c>
      <c r="AP88">
        <v>11</v>
      </c>
      <c r="AQ88">
        <v>14</v>
      </c>
      <c r="AR88">
        <v>15</v>
      </c>
      <c r="AS88">
        <v>13</v>
      </c>
      <c r="AT88">
        <v>11</v>
      </c>
      <c r="AU88">
        <v>10</v>
      </c>
      <c r="AV88">
        <v>12</v>
      </c>
      <c r="AW88">
        <v>16</v>
      </c>
      <c r="AX88">
        <v>12</v>
      </c>
      <c r="AY88">
        <v>9</v>
      </c>
      <c r="AZ88">
        <v>1</v>
      </c>
      <c r="BA88">
        <v>1</v>
      </c>
      <c r="BB88">
        <v>2</v>
      </c>
      <c r="BC88">
        <v>3</v>
      </c>
      <c r="BD88">
        <v>2</v>
      </c>
      <c r="BE88">
        <v>2</v>
      </c>
      <c r="BF88">
        <v>3</v>
      </c>
      <c r="BG88">
        <v>1</v>
      </c>
      <c r="BH88">
        <v>2</v>
      </c>
      <c r="BI88">
        <v>4</v>
      </c>
      <c r="BJ88">
        <v>4</v>
      </c>
    </row>
    <row r="89" spans="1:62" x14ac:dyDescent="0.25">
      <c r="A89" t="s">
        <v>53</v>
      </c>
      <c r="B89">
        <v>23</v>
      </c>
      <c r="C89">
        <v>180</v>
      </c>
      <c r="D89" t="b">
        <v>0</v>
      </c>
      <c r="E89" t="b">
        <v>0</v>
      </c>
      <c r="F89" t="b">
        <v>1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>
        <v>3</v>
      </c>
      <c r="O89">
        <v>6</v>
      </c>
      <c r="P89">
        <v>7</v>
      </c>
      <c r="Q89">
        <v>12</v>
      </c>
      <c r="R89">
        <v>12</v>
      </c>
      <c r="S89">
        <v>8</v>
      </c>
      <c r="T89">
        <v>12</v>
      </c>
      <c r="U89">
        <v>9</v>
      </c>
      <c r="V89">
        <v>8</v>
      </c>
      <c r="W89">
        <v>5</v>
      </c>
      <c r="X89">
        <v>10</v>
      </c>
      <c r="Y89">
        <v>9</v>
      </c>
      <c r="Z89">
        <v>12</v>
      </c>
      <c r="AA89">
        <v>8</v>
      </c>
      <c r="AB89">
        <v>12</v>
      </c>
      <c r="AC89">
        <v>13</v>
      </c>
      <c r="AD89">
        <v>12</v>
      </c>
      <c r="AE89">
        <v>10</v>
      </c>
      <c r="AF89">
        <v>13</v>
      </c>
      <c r="AG89">
        <v>11</v>
      </c>
      <c r="AH89">
        <v>10</v>
      </c>
      <c r="AI89">
        <v>10</v>
      </c>
      <c r="AJ89">
        <v>15</v>
      </c>
      <c r="AK89">
        <v>8</v>
      </c>
      <c r="AL89">
        <v>6</v>
      </c>
      <c r="AM89">
        <v>13</v>
      </c>
      <c r="AN89">
        <v>11</v>
      </c>
      <c r="AO89">
        <v>12</v>
      </c>
      <c r="AP89">
        <v>11</v>
      </c>
      <c r="AQ89">
        <v>14</v>
      </c>
      <c r="AR89">
        <v>15</v>
      </c>
      <c r="AS89">
        <v>13</v>
      </c>
      <c r="AT89">
        <v>12</v>
      </c>
      <c r="AU89">
        <v>9</v>
      </c>
      <c r="AV89">
        <v>10</v>
      </c>
      <c r="AW89">
        <v>14</v>
      </c>
      <c r="AX89">
        <v>13</v>
      </c>
      <c r="AY89">
        <v>12</v>
      </c>
      <c r="AZ89">
        <v>1</v>
      </c>
      <c r="BA89">
        <v>2</v>
      </c>
      <c r="BB89">
        <v>3</v>
      </c>
      <c r="BC89">
        <v>3</v>
      </c>
      <c r="BD89">
        <v>2</v>
      </c>
      <c r="BE89">
        <v>2</v>
      </c>
      <c r="BF89">
        <v>2</v>
      </c>
      <c r="BG89">
        <v>3</v>
      </c>
      <c r="BH89">
        <v>1</v>
      </c>
      <c r="BI89">
        <v>4</v>
      </c>
      <c r="BJ8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E768-8E46-4DBD-B0FD-741342B7BD91}">
  <dimension ref="A1:O200"/>
  <sheetViews>
    <sheetView workbookViewId="0"/>
  </sheetViews>
  <sheetFormatPr defaultRowHeight="15" x14ac:dyDescent="0.25"/>
  <sheetData>
    <row r="1" spans="1:15" x14ac:dyDescent="0.25">
      <c r="A1" t="s">
        <v>58</v>
      </c>
      <c r="B1" s="98" t="s">
        <v>231</v>
      </c>
      <c r="C1" s="98" t="s">
        <v>233</v>
      </c>
      <c r="D1" s="98" t="s">
        <v>232</v>
      </c>
      <c r="E1" s="98" t="s">
        <v>234</v>
      </c>
      <c r="F1" s="98" t="s">
        <v>235</v>
      </c>
      <c r="G1" s="98" t="s">
        <v>236</v>
      </c>
      <c r="H1" s="98" t="s">
        <v>237</v>
      </c>
      <c r="I1" s="98" t="s">
        <v>238</v>
      </c>
      <c r="J1" s="98" t="s">
        <v>239</v>
      </c>
      <c r="M1" s="98"/>
      <c r="N1" s="98"/>
      <c r="O1" s="98"/>
    </row>
    <row r="2" spans="1:15" x14ac:dyDescent="0.25">
      <c r="A2" t="str">
        <f>squad!A2</f>
        <v>Samy Achour</v>
      </c>
      <c r="B2" s="98">
        <f>SUMPRODUCT(squad!P2:BJ2,role_attributes!$E$3:$AY$3)/SUM(role_attributes!$E$3:$AY$3)*squad!D2</f>
        <v>0</v>
      </c>
      <c r="C2" s="98">
        <f>SUMPRODUCT(squad!P2:BJ2,role_attributes!$E$24:$AY$24)/SUM(role_attributes!$E$24:$AY$24)*squad!F2*IF(squad!N2&gt;4,TRUE,FALSE)</f>
        <v>0</v>
      </c>
      <c r="D2" s="98">
        <f>SUMPRODUCT(squad!P2:BJ2,role_attributes!$E$12:$AY$12)/SUM(role_attributes!$E$12:$AY$12)*squad!E2</f>
        <v>9.223684210526315</v>
      </c>
      <c r="E2" s="98">
        <f>SUMPRODUCT(squad!P2:BJ2,role_attributes!$E$27:$AY$27)/SUM(role_attributes!$E$27:$AY$27)*squad!F2*IF(squad!O2&gt;4,TRUE,FALSE)</f>
        <v>0</v>
      </c>
      <c r="F2" s="98">
        <f>SUMPRODUCT(squad!P2:BJ2,role_attributes!$E$65:$AY$65)/SUM(role_attributes!$E$65:$AY$65)*squad!G2</f>
        <v>9.5573770491803263</v>
      </c>
      <c r="G2" s="98">
        <f>SUMPRODUCT(squad!P2:BJ2,role_attributes!$E$120:$AY$120)/SUM(role_attributes!$E$120:$AY$120)*squad!L2*IF(squad!O2&gt;4,TRUE,FALSE)</f>
        <v>0</v>
      </c>
      <c r="H2" s="98">
        <f>SUMPRODUCT(squad!P2:BJ2,role_attributes!$E$112:$AY$112)/SUM(role_attributes!$E$112:$AY$112)*squad!K2</f>
        <v>0</v>
      </c>
      <c r="I2" s="98">
        <f>SUMPRODUCT(squad!P2:BJ2,role_attributes!$E$150:$AY$150)/SUM(role_attributes!$E$150:$AY$150)*squad!M2</f>
        <v>0</v>
      </c>
      <c r="J2" s="98">
        <f>SUMPRODUCT(squad!P2:BJ2,role_attributes!$E$142:$AY$142)/SUM(role_attributes!$E$142:$AY$142)*squad!M2</f>
        <v>0</v>
      </c>
    </row>
    <row r="3" spans="1:15" x14ac:dyDescent="0.25">
      <c r="A3" t="str">
        <f>squad!A3</f>
        <v>Meïvyn Agesilas</v>
      </c>
      <c r="B3" s="98">
        <f>SUMPRODUCT(squad!P3:BJ3,role_attributes!$E$3:$AY$3)/SUM(role_attributes!$E$3:$AY$3)*squad!D3</f>
        <v>0</v>
      </c>
      <c r="C3" s="98">
        <f>SUMPRODUCT(squad!P3:BJ3,role_attributes!$E$24:$AY$24)/SUM(role_attributes!$E$24:$AY$24)*squad!F3*IF(squad!N3&gt;4,TRUE,FALSE)</f>
        <v>0</v>
      </c>
      <c r="D3" s="98">
        <f>SUMPRODUCT(squad!P3:BJ3,role_attributes!$E$12:$AY$12)/SUM(role_attributes!$E$12:$AY$12)*squad!E3</f>
        <v>0</v>
      </c>
      <c r="E3" s="98">
        <f>SUMPRODUCT(squad!P3:BJ3,role_attributes!$E$27:$AY$27)/SUM(role_attributes!$E$27:$AY$27)*squad!F3*IF(squad!O3&gt;4,TRUE,FALSE)</f>
        <v>0</v>
      </c>
      <c r="F3" s="98">
        <f>SUMPRODUCT(squad!P3:BJ3,role_attributes!$E$65:$AY$65)/SUM(role_attributes!$E$65:$AY$65)*squad!G3</f>
        <v>0</v>
      </c>
      <c r="G3" s="98">
        <f>SUMPRODUCT(squad!P3:BJ3,role_attributes!$E$120:$AY$120)/SUM(role_attributes!$E$120:$AY$120)*squad!L3*IF(squad!O3&gt;4,TRUE,FALSE)</f>
        <v>0</v>
      </c>
      <c r="H3" s="98">
        <f>SUMPRODUCT(squad!P3:BJ3,role_attributes!$E$112:$AY$112)/SUM(role_attributes!$E$112:$AY$112)*squad!K3</f>
        <v>0</v>
      </c>
      <c r="I3" s="98">
        <f>SUMPRODUCT(squad!P3:BJ3,role_attributes!$E$150:$AY$150)/SUM(role_attributes!$E$150:$AY$150)*squad!M3</f>
        <v>9.2959183673469372</v>
      </c>
      <c r="J3" s="98">
        <f>SUMPRODUCT(squad!P3:BJ3,role_attributes!$E$142:$AY$142)/SUM(role_attributes!$E$142:$AY$142)*squad!M3</f>
        <v>10.37313432835821</v>
      </c>
    </row>
    <row r="4" spans="1:15" x14ac:dyDescent="0.25">
      <c r="A4" t="str">
        <f>squad!A4</f>
        <v>Ayman Aiki</v>
      </c>
      <c r="B4" s="98">
        <f>SUMPRODUCT(squad!P4:BJ4,role_attributes!$E$3:$AY$3)/SUM(role_attributes!$E$3:$AY$3)*squad!D4</f>
        <v>0</v>
      </c>
      <c r="C4" s="98">
        <f>SUMPRODUCT(squad!P4:BJ4,role_attributes!$E$24:$AY$24)/SUM(role_attributes!$E$24:$AY$24)*squad!F4*IF(squad!N4&gt;4,TRUE,FALSE)</f>
        <v>0</v>
      </c>
      <c r="D4" s="98">
        <f>SUMPRODUCT(squad!P4:BJ4,role_attributes!$E$12:$AY$12)/SUM(role_attributes!$E$12:$AY$12)*squad!E4</f>
        <v>0</v>
      </c>
      <c r="E4" s="98">
        <f>SUMPRODUCT(squad!P4:BJ4,role_attributes!$E$27:$AY$27)/SUM(role_attributes!$E$27:$AY$27)*squad!F4*IF(squad!O4&gt;4,TRUE,FALSE)</f>
        <v>0</v>
      </c>
      <c r="F4" s="98">
        <f>SUMPRODUCT(squad!P4:BJ4,role_attributes!$E$65:$AY$65)/SUM(role_attributes!$E$65:$AY$65)*squad!G4</f>
        <v>0</v>
      </c>
      <c r="G4" s="98">
        <f>SUMPRODUCT(squad!P4:BJ4,role_attributes!$E$120:$AY$120)/SUM(role_attributes!$E$120:$AY$120)*squad!L4*IF(squad!O4&gt;4,TRUE,FALSE)</f>
        <v>10.638888888888886</v>
      </c>
      <c r="H4" s="98">
        <f>SUMPRODUCT(squad!P4:BJ4,role_attributes!$E$112:$AY$112)/SUM(role_attributes!$E$112:$AY$112)*squad!K4</f>
        <v>0</v>
      </c>
      <c r="I4" s="98">
        <f>SUMPRODUCT(squad!P4:BJ4,role_attributes!$E$150:$AY$150)/SUM(role_attributes!$E$150:$AY$150)*squad!M4</f>
        <v>10.010204081632651</v>
      </c>
      <c r="J4" s="98">
        <f>SUMPRODUCT(squad!P4:BJ4,role_attributes!$E$142:$AY$142)/SUM(role_attributes!$E$142:$AY$142)*squad!M4</f>
        <v>11.149253731343281</v>
      </c>
    </row>
    <row r="5" spans="1:15" x14ac:dyDescent="0.25">
      <c r="A5" t="str">
        <f>squad!A5</f>
        <v>Mathis Amougou</v>
      </c>
      <c r="B5" s="98">
        <f>SUMPRODUCT(squad!P5:BJ5,role_attributes!$E$3:$AY$3)/SUM(role_attributes!$E$3:$AY$3)*squad!D5</f>
        <v>0</v>
      </c>
      <c r="C5" s="98">
        <f>SUMPRODUCT(squad!P5:BJ5,role_attributes!$E$24:$AY$24)/SUM(role_attributes!$E$24:$AY$24)*squad!F5*IF(squad!N5&gt;4,TRUE,FALSE)</f>
        <v>0</v>
      </c>
      <c r="D5" s="98">
        <f>SUMPRODUCT(squad!P5:BJ5,role_attributes!$E$12:$AY$12)/SUM(role_attributes!$E$12:$AY$12)*squad!E5</f>
        <v>0</v>
      </c>
      <c r="E5" s="98">
        <f>SUMPRODUCT(squad!P5:BJ5,role_attributes!$E$27:$AY$27)/SUM(role_attributes!$E$27:$AY$27)*squad!F5*IF(squad!O5&gt;4,TRUE,FALSE)</f>
        <v>0</v>
      </c>
      <c r="F5" s="98">
        <f>SUMPRODUCT(squad!P5:BJ5,role_attributes!$E$65:$AY$65)/SUM(role_attributes!$E$65:$AY$65)*squad!G5</f>
        <v>9.6393442622950811</v>
      </c>
      <c r="G5" s="98">
        <f>SUMPRODUCT(squad!P5:BJ5,role_attributes!$E$120:$AY$120)/SUM(role_attributes!$E$120:$AY$120)*squad!L5*IF(squad!O5&gt;4,TRUE,FALSE)</f>
        <v>0</v>
      </c>
      <c r="H5" s="98">
        <f>SUMPRODUCT(squad!P5:BJ5,role_attributes!$E$112:$AY$112)/SUM(role_attributes!$E$112:$AY$112)*squad!K5</f>
        <v>0</v>
      </c>
      <c r="I5" s="98">
        <f>SUMPRODUCT(squad!P5:BJ5,role_attributes!$E$150:$AY$150)/SUM(role_attributes!$E$150:$AY$150)*squad!M5</f>
        <v>0</v>
      </c>
      <c r="J5" s="98">
        <f>SUMPRODUCT(squad!P5:BJ5,role_attributes!$E$142:$AY$142)/SUM(role_attributes!$E$142:$AY$142)*squad!M5</f>
        <v>0</v>
      </c>
    </row>
    <row r="6" spans="1:15" x14ac:dyDescent="0.25">
      <c r="A6" t="str">
        <f>squad!A6</f>
        <v>Dennis Appiah</v>
      </c>
      <c r="B6" s="98">
        <f>SUMPRODUCT(squad!P6:BJ6,role_attributes!$E$3:$AY$3)/SUM(role_attributes!$E$3:$AY$3)*squad!D6</f>
        <v>0</v>
      </c>
      <c r="C6" s="98">
        <f>SUMPRODUCT(squad!P6:BJ6,role_attributes!$E$24:$AY$24)/SUM(role_attributes!$E$24:$AY$24)*squad!F6*IF(squad!N6&gt;4,TRUE,FALSE)</f>
        <v>12.035714285714281</v>
      </c>
      <c r="D6" s="98">
        <f>SUMPRODUCT(squad!P6:BJ6,role_attributes!$E$12:$AY$12)/SUM(role_attributes!$E$12:$AY$12)*squad!E6</f>
        <v>0</v>
      </c>
      <c r="E6" s="98">
        <f>SUMPRODUCT(squad!P6:BJ6,role_attributes!$E$27:$AY$27)/SUM(role_attributes!$E$27:$AY$27)*squad!F6*IF(squad!O6&gt;4,TRUE,FALSE)</f>
        <v>0</v>
      </c>
      <c r="F6" s="98">
        <f>SUMPRODUCT(squad!P6:BJ6,role_attributes!$E$65:$AY$65)/SUM(role_attributes!$E$65:$AY$65)*squad!G6</f>
        <v>0</v>
      </c>
      <c r="G6" s="98">
        <f>SUMPRODUCT(squad!P6:BJ6,role_attributes!$E$120:$AY$120)/SUM(role_attributes!$E$120:$AY$120)*squad!L6*IF(squad!O6&gt;4,TRUE,FALSE)</f>
        <v>0</v>
      </c>
      <c r="H6" s="98">
        <f>SUMPRODUCT(squad!P6:BJ6,role_attributes!$E$112:$AY$112)/SUM(role_attributes!$E$112:$AY$112)*squad!K6</f>
        <v>0</v>
      </c>
      <c r="I6" s="98">
        <f>SUMPRODUCT(squad!P6:BJ6,role_attributes!$E$150:$AY$150)/SUM(role_attributes!$E$150:$AY$150)*squad!M6</f>
        <v>0</v>
      </c>
      <c r="J6" s="98">
        <f>SUMPRODUCT(squad!P6:BJ6,role_attributes!$E$142:$AY$142)/SUM(role_attributes!$E$142:$AY$142)*squad!M6</f>
        <v>0</v>
      </c>
    </row>
    <row r="7" spans="1:15" x14ac:dyDescent="0.25">
      <c r="A7" t="str">
        <f>squad!A7</f>
        <v>Arda Albayrak</v>
      </c>
      <c r="B7" s="98">
        <f>SUMPRODUCT(squad!P7:BJ7,role_attributes!$E$3:$AY$3)/SUM(role_attributes!$E$3:$AY$3)*squad!D7</f>
        <v>0</v>
      </c>
      <c r="C7" s="98">
        <f>SUMPRODUCT(squad!P7:BJ7,role_attributes!$E$24:$AY$24)/SUM(role_attributes!$E$24:$AY$24)*squad!F7*IF(squad!N7&gt;4,TRUE,FALSE)</f>
        <v>0</v>
      </c>
      <c r="D7" s="98">
        <f>SUMPRODUCT(squad!P7:BJ7,role_attributes!$E$12:$AY$12)/SUM(role_attributes!$E$12:$AY$12)*squad!E7</f>
        <v>0</v>
      </c>
      <c r="E7" s="98">
        <f>SUMPRODUCT(squad!P7:BJ7,role_attributes!$E$27:$AY$27)/SUM(role_attributes!$E$27:$AY$27)*squad!F7*IF(squad!O7&gt;4,TRUE,FALSE)</f>
        <v>0</v>
      </c>
      <c r="F7" s="98">
        <f>SUMPRODUCT(squad!P7:BJ7,role_attributes!$E$65:$AY$65)/SUM(role_attributes!$E$65:$AY$65)*squad!G7</f>
        <v>0</v>
      </c>
      <c r="G7" s="98">
        <f>SUMPRODUCT(squad!P7:BJ7,role_attributes!$E$120:$AY$120)/SUM(role_attributes!$E$120:$AY$120)*squad!L7*IF(squad!O7&gt;4,TRUE,FALSE)</f>
        <v>0</v>
      </c>
      <c r="H7" s="98">
        <f>SUMPRODUCT(squad!P7:BJ7,role_attributes!$E$112:$AY$112)/SUM(role_attributes!$E$112:$AY$112)*squad!K7</f>
        <v>10.081967213114753</v>
      </c>
      <c r="I7" s="98">
        <f>SUMPRODUCT(squad!P7:BJ7,role_attributes!$E$150:$AY$150)/SUM(role_attributes!$E$150:$AY$150)*squad!M7</f>
        <v>0</v>
      </c>
      <c r="J7" s="98">
        <f>SUMPRODUCT(squad!P7:BJ7,role_attributes!$E$142:$AY$142)/SUM(role_attributes!$E$142:$AY$142)*squad!M7</f>
        <v>0</v>
      </c>
    </row>
    <row r="8" spans="1:15" x14ac:dyDescent="0.25">
      <c r="A8" t="str">
        <f>squad!A8</f>
        <v>Dylan Batubinsika</v>
      </c>
      <c r="B8" s="98">
        <f>SUMPRODUCT(squad!P8:BJ8,role_attributes!$E$3:$AY$3)/SUM(role_attributes!$E$3:$AY$3)*squad!D8</f>
        <v>0</v>
      </c>
      <c r="C8" s="98">
        <f>SUMPRODUCT(squad!P8:BJ8,role_attributes!$E$24:$AY$24)/SUM(role_attributes!$E$24:$AY$24)*squad!F8*IF(squad!N8&gt;4,TRUE,FALSE)</f>
        <v>0</v>
      </c>
      <c r="D8" s="98">
        <f>SUMPRODUCT(squad!P8:BJ8,role_attributes!$E$12:$AY$12)/SUM(role_attributes!$E$12:$AY$12)*squad!E8</f>
        <v>12.315789473684209</v>
      </c>
      <c r="E8" s="98">
        <f>SUMPRODUCT(squad!P8:BJ8,role_attributes!$E$27:$AY$27)/SUM(role_attributes!$E$27:$AY$27)*squad!F8*IF(squad!O8&gt;4,TRUE,FALSE)</f>
        <v>0</v>
      </c>
      <c r="F8" s="98">
        <f>SUMPRODUCT(squad!P8:BJ8,role_attributes!$E$65:$AY$65)/SUM(role_attributes!$E$65:$AY$65)*squad!G8</f>
        <v>0</v>
      </c>
      <c r="G8" s="98">
        <f>SUMPRODUCT(squad!P8:BJ8,role_attributes!$E$120:$AY$120)/SUM(role_attributes!$E$120:$AY$120)*squad!L8*IF(squad!O8&gt;4,TRUE,FALSE)</f>
        <v>0</v>
      </c>
      <c r="H8" s="98">
        <f>SUMPRODUCT(squad!P8:BJ8,role_attributes!$E$112:$AY$112)/SUM(role_attributes!$E$112:$AY$112)*squad!K8</f>
        <v>0</v>
      </c>
      <c r="I8" s="98">
        <f>SUMPRODUCT(squad!P8:BJ8,role_attributes!$E$150:$AY$150)/SUM(role_attributes!$E$150:$AY$150)*squad!M8</f>
        <v>0</v>
      </c>
      <c r="J8" s="98">
        <f>SUMPRODUCT(squad!P8:BJ8,role_attributes!$E$142:$AY$142)/SUM(role_attributes!$E$142:$AY$142)*squad!M8</f>
        <v>0</v>
      </c>
    </row>
    <row r="9" spans="1:15" x14ac:dyDescent="0.25">
      <c r="A9" t="str">
        <f>squad!A9</f>
        <v>Farès Ben Rahem</v>
      </c>
      <c r="B9" s="98">
        <f>SUMPRODUCT(squad!P9:BJ9,role_attributes!$E$3:$AY$3)/SUM(role_attributes!$E$3:$AY$3)*squad!D9</f>
        <v>0</v>
      </c>
      <c r="C9" s="98">
        <f>SUMPRODUCT(squad!P9:BJ9,role_attributes!$E$24:$AY$24)/SUM(role_attributes!$E$24:$AY$24)*squad!F9*IF(squad!N9&gt;4,TRUE,FALSE)</f>
        <v>0</v>
      </c>
      <c r="D9" s="98">
        <f>SUMPRODUCT(squad!P9:BJ9,role_attributes!$E$12:$AY$12)/SUM(role_attributes!$E$12:$AY$12)*squad!E9</f>
        <v>8.5394736842105257</v>
      </c>
      <c r="E9" s="98">
        <f>SUMPRODUCT(squad!P9:BJ9,role_attributes!$E$27:$AY$27)/SUM(role_attributes!$E$27:$AY$27)*squad!F9*IF(squad!O9&gt;4,TRUE,FALSE)</f>
        <v>0</v>
      </c>
      <c r="F9" s="98">
        <f>SUMPRODUCT(squad!P9:BJ9,role_attributes!$E$65:$AY$65)/SUM(role_attributes!$E$65:$AY$65)*squad!G9</f>
        <v>0</v>
      </c>
      <c r="G9" s="98">
        <f>SUMPRODUCT(squad!P9:BJ9,role_attributes!$E$120:$AY$120)/SUM(role_attributes!$E$120:$AY$120)*squad!L9*IF(squad!O9&gt;4,TRUE,FALSE)</f>
        <v>0</v>
      </c>
      <c r="H9" s="98">
        <f>SUMPRODUCT(squad!P9:BJ9,role_attributes!$E$112:$AY$112)/SUM(role_attributes!$E$112:$AY$112)*squad!K9</f>
        <v>0</v>
      </c>
      <c r="I9" s="98">
        <f>SUMPRODUCT(squad!P9:BJ9,role_attributes!$E$150:$AY$150)/SUM(role_attributes!$E$150:$AY$150)*squad!M9</f>
        <v>0</v>
      </c>
      <c r="J9" s="98">
        <f>SUMPRODUCT(squad!P9:BJ9,role_attributes!$E$142:$AY$142)/SUM(role_attributes!$E$142:$AY$142)*squad!M9</f>
        <v>0</v>
      </c>
    </row>
    <row r="10" spans="1:15" x14ac:dyDescent="0.25">
      <c r="A10" t="str">
        <f>squad!A10</f>
        <v>Helmi Ben Tiba</v>
      </c>
      <c r="B10" s="98">
        <f>SUMPRODUCT(squad!P10:BJ10,role_attributes!$E$3:$AY$3)/SUM(role_attributes!$E$3:$AY$3)*squad!D10</f>
        <v>0</v>
      </c>
      <c r="C10" s="98">
        <f>SUMPRODUCT(squad!P10:BJ10,role_attributes!$E$24:$AY$24)/SUM(role_attributes!$E$24:$AY$24)*squad!F10*IF(squad!N10&gt;4,TRUE,FALSE)</f>
        <v>0</v>
      </c>
      <c r="D10" s="98">
        <f>SUMPRODUCT(squad!P10:BJ10,role_attributes!$E$12:$AY$12)/SUM(role_attributes!$E$12:$AY$12)*squad!E10</f>
        <v>0</v>
      </c>
      <c r="E10" s="98">
        <f>SUMPRODUCT(squad!P10:BJ10,role_attributes!$E$27:$AY$27)/SUM(role_attributes!$E$27:$AY$27)*squad!F10*IF(squad!O10&gt;4,TRUE,FALSE)</f>
        <v>0</v>
      </c>
      <c r="F10" s="98">
        <f>SUMPRODUCT(squad!P10:BJ10,role_attributes!$E$65:$AY$65)/SUM(role_attributes!$E$65:$AY$65)*squad!G10</f>
        <v>0</v>
      </c>
      <c r="G10" s="98">
        <f>SUMPRODUCT(squad!P10:BJ10,role_attributes!$E$120:$AY$120)/SUM(role_attributes!$E$120:$AY$120)*squad!L10*IF(squad!O10&gt;4,TRUE,FALSE)</f>
        <v>9.1388888888888875</v>
      </c>
      <c r="H10" s="98">
        <f>SUMPRODUCT(squad!P10:BJ10,role_attributes!$E$112:$AY$112)/SUM(role_attributes!$E$112:$AY$112)*squad!K10</f>
        <v>8.524590163934425</v>
      </c>
      <c r="I10" s="98">
        <f>SUMPRODUCT(squad!P10:BJ10,role_attributes!$E$150:$AY$150)/SUM(role_attributes!$E$150:$AY$150)*squad!M10</f>
        <v>8.0510204081632626</v>
      </c>
      <c r="J10" s="98">
        <f>SUMPRODUCT(squad!P10:BJ10,role_attributes!$E$142:$AY$142)/SUM(role_attributes!$E$142:$AY$142)*squad!M10</f>
        <v>9.2835820895522367</v>
      </c>
    </row>
    <row r="11" spans="1:15" x14ac:dyDescent="0.25">
      <c r="A11" t="str">
        <f>squad!A11</f>
        <v>Mahmoud Bentayg</v>
      </c>
      <c r="B11" s="98">
        <f>SUMPRODUCT(squad!P11:BJ11,role_attributes!$E$3:$AY$3)/SUM(role_attributes!$E$3:$AY$3)*squad!D11</f>
        <v>0</v>
      </c>
      <c r="C11" s="98">
        <f>SUMPRODUCT(squad!P11:BJ11,role_attributes!$E$24:$AY$24)/SUM(role_attributes!$E$24:$AY$24)*squad!F11*IF(squad!N11&gt;4,TRUE,FALSE)</f>
        <v>0</v>
      </c>
      <c r="D11" s="98">
        <f>SUMPRODUCT(squad!P11:BJ11,role_attributes!$E$12:$AY$12)/SUM(role_attributes!$E$12:$AY$12)*squad!E11</f>
        <v>0</v>
      </c>
      <c r="E11" s="98">
        <f>SUMPRODUCT(squad!P11:BJ11,role_attributes!$E$27:$AY$27)/SUM(role_attributes!$E$27:$AY$27)*squad!F11*IF(squad!O11&gt;4,TRUE,FALSE)</f>
        <v>10.595238095238093</v>
      </c>
      <c r="F11" s="98">
        <f>SUMPRODUCT(squad!P11:BJ11,role_attributes!$E$65:$AY$65)/SUM(role_attributes!$E$65:$AY$65)*squad!G11</f>
        <v>0</v>
      </c>
      <c r="G11" s="98">
        <f>SUMPRODUCT(squad!P11:BJ11,role_attributes!$E$120:$AY$120)/SUM(role_attributes!$E$120:$AY$120)*squad!L11*IF(squad!O11&gt;4,TRUE,FALSE)</f>
        <v>0</v>
      </c>
      <c r="H11" s="98">
        <f>SUMPRODUCT(squad!P11:BJ11,role_attributes!$E$112:$AY$112)/SUM(role_attributes!$E$112:$AY$112)*squad!K11</f>
        <v>0</v>
      </c>
      <c r="I11" s="98">
        <f>SUMPRODUCT(squad!P11:BJ11,role_attributes!$E$150:$AY$150)/SUM(role_attributes!$E$150:$AY$150)*squad!M11</f>
        <v>0</v>
      </c>
      <c r="J11" s="98">
        <f>SUMPRODUCT(squad!P11:BJ11,role_attributes!$E$142:$AY$142)/SUM(role_attributes!$E$142:$AY$142)*squad!M11</f>
        <v>0</v>
      </c>
    </row>
    <row r="12" spans="1:15" x14ac:dyDescent="0.25">
      <c r="A12" t="str">
        <f>squad!A12</f>
        <v>Darling Bladi</v>
      </c>
      <c r="B12" s="98">
        <f>SUMPRODUCT(squad!P12:BJ12,role_attributes!$E$3:$AY$3)/SUM(role_attributes!$E$3:$AY$3)*squad!D12</f>
        <v>0</v>
      </c>
      <c r="C12" s="98">
        <f>SUMPRODUCT(squad!P12:BJ12,role_attributes!$E$24:$AY$24)/SUM(role_attributes!$E$24:$AY$24)*squad!F12*IF(squad!N12&gt;4,TRUE,FALSE)</f>
        <v>0</v>
      </c>
      <c r="D12" s="98">
        <f>SUMPRODUCT(squad!P12:BJ12,role_attributes!$E$12:$AY$12)/SUM(role_attributes!$E$12:$AY$12)*squad!E12</f>
        <v>8.6315789473684212</v>
      </c>
      <c r="E12" s="98">
        <f>SUMPRODUCT(squad!P12:BJ12,role_attributes!$E$27:$AY$27)/SUM(role_attributes!$E$27:$AY$27)*squad!F12*IF(squad!O12&gt;4,TRUE,FALSE)</f>
        <v>8.4880952380952372</v>
      </c>
      <c r="F12" s="98">
        <f>SUMPRODUCT(squad!P12:BJ12,role_attributes!$E$65:$AY$65)/SUM(role_attributes!$E$65:$AY$65)*squad!G12</f>
        <v>8.1475409836065555</v>
      </c>
      <c r="G12" s="98">
        <f>SUMPRODUCT(squad!P12:BJ12,role_attributes!$E$120:$AY$120)/SUM(role_attributes!$E$120:$AY$120)*squad!L12*IF(squad!O12&gt;4,TRUE,FALSE)</f>
        <v>0</v>
      </c>
      <c r="H12" s="98">
        <f>SUMPRODUCT(squad!P12:BJ12,role_attributes!$E$112:$AY$112)/SUM(role_attributes!$E$112:$AY$112)*squad!K12</f>
        <v>0</v>
      </c>
      <c r="I12" s="98">
        <f>SUMPRODUCT(squad!P12:BJ12,role_attributes!$E$150:$AY$150)/SUM(role_attributes!$E$150:$AY$150)*squad!M12</f>
        <v>0</v>
      </c>
      <c r="J12" s="98">
        <f>SUMPRODUCT(squad!P12:BJ12,role_attributes!$E$142:$AY$142)/SUM(role_attributes!$E$142:$AY$142)*squad!M12</f>
        <v>0</v>
      </c>
    </row>
    <row r="13" spans="1:15" x14ac:dyDescent="0.25">
      <c r="A13" t="str">
        <f>squad!A13</f>
        <v>Benjamin Bouchouari</v>
      </c>
      <c r="B13" s="98">
        <f>SUMPRODUCT(squad!P13:BJ13,role_attributes!$E$3:$AY$3)/SUM(role_attributes!$E$3:$AY$3)*squad!D13</f>
        <v>0</v>
      </c>
      <c r="C13" s="98">
        <f>SUMPRODUCT(squad!P13:BJ13,role_attributes!$E$24:$AY$24)/SUM(role_attributes!$E$24:$AY$24)*squad!F13*IF(squad!N13&gt;4,TRUE,FALSE)</f>
        <v>0</v>
      </c>
      <c r="D13" s="98">
        <f>SUMPRODUCT(squad!P13:BJ13,role_attributes!$E$12:$AY$12)/SUM(role_attributes!$E$12:$AY$12)*squad!E13</f>
        <v>0</v>
      </c>
      <c r="E13" s="98">
        <f>SUMPRODUCT(squad!P13:BJ13,role_attributes!$E$27:$AY$27)/SUM(role_attributes!$E$27:$AY$27)*squad!F13*IF(squad!O13&gt;4,TRUE,FALSE)</f>
        <v>0</v>
      </c>
      <c r="F13" s="98">
        <f>SUMPRODUCT(squad!P13:BJ13,role_attributes!$E$65:$AY$65)/SUM(role_attributes!$E$65:$AY$65)*squad!G13</f>
        <v>0</v>
      </c>
      <c r="G13" s="98">
        <f>SUMPRODUCT(squad!P13:BJ13,role_attributes!$E$120:$AY$120)/SUM(role_attributes!$E$120:$AY$120)*squad!L13*IF(squad!O13&gt;4,TRUE,FALSE)</f>
        <v>0</v>
      </c>
      <c r="H13" s="98">
        <f>SUMPRODUCT(squad!P13:BJ13,role_attributes!$E$112:$AY$112)/SUM(role_attributes!$E$112:$AY$112)*squad!K13</f>
        <v>12.147540983606557</v>
      </c>
      <c r="I13" s="98">
        <f>SUMPRODUCT(squad!P13:BJ13,role_attributes!$E$150:$AY$150)/SUM(role_attributes!$E$150:$AY$150)*squad!M13</f>
        <v>0</v>
      </c>
      <c r="J13" s="98">
        <f>SUMPRODUCT(squad!P13:BJ13,role_attributes!$E$142:$AY$142)/SUM(role_attributes!$E$142:$AY$142)*squad!M13</f>
        <v>0</v>
      </c>
    </row>
    <row r="14" spans="1:15" x14ac:dyDescent="0.25">
      <c r="A14" t="str">
        <f>squad!A14</f>
        <v>Rayan Boukabida</v>
      </c>
      <c r="B14" s="98">
        <f>SUMPRODUCT(squad!P14:BJ14,role_attributes!$E$3:$AY$3)/SUM(role_attributes!$E$3:$AY$3)*squad!D14</f>
        <v>0</v>
      </c>
      <c r="C14" s="98">
        <f>SUMPRODUCT(squad!P14:BJ14,role_attributes!$E$24:$AY$24)/SUM(role_attributes!$E$24:$AY$24)*squad!F14*IF(squad!N14&gt;4,TRUE,FALSE)</f>
        <v>0</v>
      </c>
      <c r="D14" s="98">
        <f>SUMPRODUCT(squad!P14:BJ14,role_attributes!$E$12:$AY$12)/SUM(role_attributes!$E$12:$AY$12)*squad!E14</f>
        <v>0</v>
      </c>
      <c r="E14" s="98">
        <f>SUMPRODUCT(squad!P14:BJ14,role_attributes!$E$27:$AY$27)/SUM(role_attributes!$E$27:$AY$27)*squad!F14*IF(squad!O14&gt;4,TRUE,FALSE)</f>
        <v>9.7023809523809508</v>
      </c>
      <c r="F14" s="98">
        <f>SUMPRODUCT(squad!P14:BJ14,role_attributes!$E$65:$AY$65)/SUM(role_attributes!$E$65:$AY$65)*squad!G14</f>
        <v>0</v>
      </c>
      <c r="G14" s="98">
        <f>SUMPRODUCT(squad!P14:BJ14,role_attributes!$E$120:$AY$120)/SUM(role_attributes!$E$120:$AY$120)*squad!L14*IF(squad!O14&gt;4,TRUE,FALSE)</f>
        <v>0</v>
      </c>
      <c r="H14" s="98">
        <f>SUMPRODUCT(squad!P14:BJ14,role_attributes!$E$112:$AY$112)/SUM(role_attributes!$E$112:$AY$112)*squad!K14</f>
        <v>0</v>
      </c>
      <c r="I14" s="98">
        <f>SUMPRODUCT(squad!P14:BJ14,role_attributes!$E$150:$AY$150)/SUM(role_attributes!$E$150:$AY$150)*squad!M14</f>
        <v>0</v>
      </c>
      <c r="J14" s="98">
        <f>SUMPRODUCT(squad!P14:BJ14,role_attributes!$E$142:$AY$142)/SUM(role_attributes!$E$142:$AY$142)*squad!M14</f>
        <v>0</v>
      </c>
    </row>
    <row r="15" spans="1:15" x14ac:dyDescent="0.25">
      <c r="A15" t="str">
        <f>squad!A15</f>
        <v>Cédric Boustouler</v>
      </c>
      <c r="B15" s="98">
        <f>SUMPRODUCT(squad!P15:BJ15,role_attributes!$E$3:$AY$3)/SUM(role_attributes!$E$3:$AY$3)*squad!D15</f>
        <v>8.2261904761904745</v>
      </c>
      <c r="C15" s="98">
        <f>SUMPRODUCT(squad!P15:BJ15,role_attributes!$E$24:$AY$24)/SUM(role_attributes!$E$24:$AY$24)*squad!F15*IF(squad!N15&gt;4,TRUE,FALSE)</f>
        <v>0</v>
      </c>
      <c r="D15" s="98">
        <f>SUMPRODUCT(squad!P15:BJ15,role_attributes!$E$12:$AY$12)/SUM(role_attributes!$E$12:$AY$12)*squad!E15</f>
        <v>0</v>
      </c>
      <c r="E15" s="98">
        <f>SUMPRODUCT(squad!P15:BJ15,role_attributes!$E$27:$AY$27)/SUM(role_attributes!$E$27:$AY$27)*squad!F15*IF(squad!O15&gt;4,TRUE,FALSE)</f>
        <v>0</v>
      </c>
      <c r="F15" s="98">
        <f>SUMPRODUCT(squad!P15:BJ15,role_attributes!$E$65:$AY$65)/SUM(role_attributes!$E$65:$AY$65)*squad!G15</f>
        <v>0</v>
      </c>
      <c r="G15" s="98">
        <f>SUMPRODUCT(squad!P15:BJ15,role_attributes!$E$120:$AY$120)/SUM(role_attributes!$E$120:$AY$120)*squad!L15*IF(squad!O15&gt;4,TRUE,FALSE)</f>
        <v>0</v>
      </c>
      <c r="H15" s="98">
        <f>SUMPRODUCT(squad!P15:BJ15,role_attributes!$E$112:$AY$112)/SUM(role_attributes!$E$112:$AY$112)*squad!K15</f>
        <v>0</v>
      </c>
      <c r="I15" s="98">
        <f>SUMPRODUCT(squad!P15:BJ15,role_attributes!$E$150:$AY$150)/SUM(role_attributes!$E$150:$AY$150)*squad!M15</f>
        <v>0</v>
      </c>
      <c r="J15" s="98">
        <f>SUMPRODUCT(squad!P15:BJ15,role_attributes!$E$142:$AY$142)/SUM(role_attributes!$E$142:$AY$142)*squad!M15</f>
        <v>0</v>
      </c>
    </row>
    <row r="16" spans="1:15" x14ac:dyDescent="0.25">
      <c r="A16" t="str">
        <f>squad!A16</f>
        <v>Anthony Briançon</v>
      </c>
      <c r="B16" s="98">
        <f>SUMPRODUCT(squad!P16:BJ16,role_attributes!$E$3:$AY$3)/SUM(role_attributes!$E$3:$AY$3)*squad!D16</f>
        <v>0</v>
      </c>
      <c r="C16" s="98">
        <f>SUMPRODUCT(squad!P16:BJ16,role_attributes!$E$24:$AY$24)/SUM(role_attributes!$E$24:$AY$24)*squad!F16*IF(squad!N16&gt;4,TRUE,FALSE)</f>
        <v>0</v>
      </c>
      <c r="D16" s="98">
        <f>SUMPRODUCT(squad!P16:BJ16,role_attributes!$E$12:$AY$12)/SUM(role_attributes!$E$12:$AY$12)*squad!E16</f>
        <v>12.618421052631575</v>
      </c>
      <c r="E16" s="98">
        <f>SUMPRODUCT(squad!P16:BJ16,role_attributes!$E$27:$AY$27)/SUM(role_attributes!$E$27:$AY$27)*squad!F16*IF(squad!O16&gt;4,TRUE,FALSE)</f>
        <v>0</v>
      </c>
      <c r="F16" s="98">
        <f>SUMPRODUCT(squad!P16:BJ16,role_attributes!$E$65:$AY$65)/SUM(role_attributes!$E$65:$AY$65)*squad!G16</f>
        <v>12.639344262295078</v>
      </c>
      <c r="G16" s="98">
        <f>SUMPRODUCT(squad!P16:BJ16,role_attributes!$E$120:$AY$120)/SUM(role_attributes!$E$120:$AY$120)*squad!L16*IF(squad!O16&gt;4,TRUE,FALSE)</f>
        <v>0</v>
      </c>
      <c r="H16" s="98">
        <f>SUMPRODUCT(squad!P16:BJ16,role_attributes!$E$112:$AY$112)/SUM(role_attributes!$E$112:$AY$112)*squad!K16</f>
        <v>0</v>
      </c>
      <c r="I16" s="98">
        <f>SUMPRODUCT(squad!P16:BJ16,role_attributes!$E$150:$AY$150)/SUM(role_attributes!$E$150:$AY$150)*squad!M16</f>
        <v>0</v>
      </c>
      <c r="J16" s="98">
        <f>SUMPRODUCT(squad!P16:BJ16,role_attributes!$E$142:$AY$142)/SUM(role_attributes!$E$142:$AY$142)*squad!M16</f>
        <v>0</v>
      </c>
    </row>
    <row r="17" spans="1:10" x14ac:dyDescent="0.25">
      <c r="A17" t="str">
        <f>squad!A17</f>
        <v>Gautier Buisson</v>
      </c>
      <c r="B17" s="98">
        <f>SUMPRODUCT(squad!P17:BJ17,role_attributes!$E$3:$AY$3)/SUM(role_attributes!$E$3:$AY$3)*squad!D17</f>
        <v>0</v>
      </c>
      <c r="C17" s="98">
        <f>SUMPRODUCT(squad!P17:BJ17,role_attributes!$E$24:$AY$24)/SUM(role_attributes!$E$24:$AY$24)*squad!F17*IF(squad!N17&gt;4,TRUE,FALSE)</f>
        <v>0</v>
      </c>
      <c r="D17" s="98">
        <f>SUMPRODUCT(squad!P17:BJ17,role_attributes!$E$12:$AY$12)/SUM(role_attributes!$E$12:$AY$12)*squad!E17</f>
        <v>9.6710526315789451</v>
      </c>
      <c r="E17" s="98">
        <f>SUMPRODUCT(squad!P17:BJ17,role_attributes!$E$27:$AY$27)/SUM(role_attributes!$E$27:$AY$27)*squad!F17*IF(squad!O17&gt;4,TRUE,FALSE)</f>
        <v>0</v>
      </c>
      <c r="F17" s="98">
        <f>SUMPRODUCT(squad!P17:BJ17,role_attributes!$E$65:$AY$65)/SUM(role_attributes!$E$65:$AY$65)*squad!G17</f>
        <v>0</v>
      </c>
      <c r="G17" s="98">
        <f>SUMPRODUCT(squad!P17:BJ17,role_attributes!$E$120:$AY$120)/SUM(role_attributes!$E$120:$AY$120)*squad!L17*IF(squad!O17&gt;4,TRUE,FALSE)</f>
        <v>0</v>
      </c>
      <c r="H17" s="98">
        <f>SUMPRODUCT(squad!P17:BJ17,role_attributes!$E$112:$AY$112)/SUM(role_attributes!$E$112:$AY$112)*squad!K17</f>
        <v>0</v>
      </c>
      <c r="I17" s="98">
        <f>SUMPRODUCT(squad!P17:BJ17,role_attributes!$E$150:$AY$150)/SUM(role_attributes!$E$150:$AY$150)*squad!M17</f>
        <v>0</v>
      </c>
      <c r="J17" s="98">
        <f>SUMPRODUCT(squad!P17:BJ17,role_attributes!$E$142:$AY$142)/SUM(role_attributes!$E$142:$AY$142)*squad!M17</f>
        <v>0</v>
      </c>
    </row>
    <row r="18" spans="1:10" x14ac:dyDescent="0.25">
      <c r="A18" t="str">
        <f>squad!A18</f>
        <v>Mathieu Cafaro</v>
      </c>
      <c r="B18" s="98">
        <f>SUMPRODUCT(squad!P18:BJ18,role_attributes!$E$3:$AY$3)/SUM(role_attributes!$E$3:$AY$3)*squad!D18</f>
        <v>0</v>
      </c>
      <c r="C18" s="98">
        <f>SUMPRODUCT(squad!P18:BJ18,role_attributes!$E$24:$AY$24)/SUM(role_attributes!$E$24:$AY$24)*squad!F18*IF(squad!N18&gt;4,TRUE,FALSE)</f>
        <v>0</v>
      </c>
      <c r="D18" s="98">
        <f>SUMPRODUCT(squad!P18:BJ18,role_attributes!$E$12:$AY$12)/SUM(role_attributes!$E$12:$AY$12)*squad!E18</f>
        <v>0</v>
      </c>
      <c r="E18" s="98">
        <f>SUMPRODUCT(squad!P18:BJ18,role_attributes!$E$27:$AY$27)/SUM(role_attributes!$E$27:$AY$27)*squad!F18*IF(squad!O18&gt;4,TRUE,FALSE)</f>
        <v>0</v>
      </c>
      <c r="F18" s="98">
        <f>SUMPRODUCT(squad!P18:BJ18,role_attributes!$E$65:$AY$65)/SUM(role_attributes!$E$65:$AY$65)*squad!G18</f>
        <v>0</v>
      </c>
      <c r="G18" s="98">
        <f>SUMPRODUCT(squad!P18:BJ18,role_attributes!$E$120:$AY$120)/SUM(role_attributes!$E$120:$AY$120)*squad!L18*IF(squad!O18&gt;4,TRUE,FALSE)</f>
        <v>0</v>
      </c>
      <c r="H18" s="98">
        <f>SUMPRODUCT(squad!P18:BJ18,role_attributes!$E$112:$AY$112)/SUM(role_attributes!$E$112:$AY$112)*squad!K18</f>
        <v>12.639344262295079</v>
      </c>
      <c r="I18" s="98">
        <f>SUMPRODUCT(squad!P18:BJ18,role_attributes!$E$150:$AY$150)/SUM(role_attributes!$E$150:$AY$150)*squad!M18</f>
        <v>0</v>
      </c>
      <c r="J18" s="98">
        <f>SUMPRODUCT(squad!P18:BJ18,role_attributes!$E$142:$AY$142)/SUM(role_attributes!$E$142:$AY$142)*squad!M18</f>
        <v>0</v>
      </c>
    </row>
    <row r="19" spans="1:10" x14ac:dyDescent="0.25">
      <c r="A19" t="str">
        <f>squad!A19</f>
        <v>Fodé Camara</v>
      </c>
      <c r="B19" s="98">
        <f>SUMPRODUCT(squad!P19:BJ19,role_attributes!$E$3:$AY$3)/SUM(role_attributes!$E$3:$AY$3)*squad!D19</f>
        <v>0</v>
      </c>
      <c r="C19" s="98">
        <f>SUMPRODUCT(squad!P19:BJ19,role_attributes!$E$24:$AY$24)/SUM(role_attributes!$E$24:$AY$24)*squad!F19*IF(squad!N19&gt;4,TRUE,FALSE)</f>
        <v>0</v>
      </c>
      <c r="D19" s="98">
        <f>SUMPRODUCT(squad!P19:BJ19,role_attributes!$E$12:$AY$12)/SUM(role_attributes!$E$12:$AY$12)*squad!E19</f>
        <v>8.6447368421052619</v>
      </c>
      <c r="E19" s="98">
        <f>SUMPRODUCT(squad!P19:BJ19,role_attributes!$E$27:$AY$27)/SUM(role_attributes!$E$27:$AY$27)*squad!F19*IF(squad!O19&gt;4,TRUE,FALSE)</f>
        <v>0</v>
      </c>
      <c r="F19" s="98">
        <f>SUMPRODUCT(squad!P19:BJ19,role_attributes!$E$65:$AY$65)/SUM(role_attributes!$E$65:$AY$65)*squad!G19</f>
        <v>0</v>
      </c>
      <c r="G19" s="98">
        <f>SUMPRODUCT(squad!P19:BJ19,role_attributes!$E$120:$AY$120)/SUM(role_attributes!$E$120:$AY$120)*squad!L19*IF(squad!O19&gt;4,TRUE,FALSE)</f>
        <v>0</v>
      </c>
      <c r="H19" s="98">
        <f>SUMPRODUCT(squad!P19:BJ19,role_attributes!$E$112:$AY$112)/SUM(role_attributes!$E$112:$AY$112)*squad!K19</f>
        <v>0</v>
      </c>
      <c r="I19" s="98">
        <f>SUMPRODUCT(squad!P19:BJ19,role_attributes!$E$150:$AY$150)/SUM(role_attributes!$E$150:$AY$150)*squad!M19</f>
        <v>0</v>
      </c>
      <c r="J19" s="98">
        <f>SUMPRODUCT(squad!P19:BJ19,role_attributes!$E$142:$AY$142)/SUM(role_attributes!$E$142:$AY$142)*squad!M19</f>
        <v>0</v>
      </c>
    </row>
    <row r="20" spans="1:10" x14ac:dyDescent="0.25">
      <c r="A20" t="str">
        <f>squad!A20</f>
        <v>Simon Cateland</v>
      </c>
      <c r="B20" s="98">
        <f>SUMPRODUCT(squad!P20:BJ20,role_attributes!$E$3:$AY$3)/SUM(role_attributes!$E$3:$AY$3)*squad!D20</f>
        <v>0</v>
      </c>
      <c r="C20" s="98">
        <f>SUMPRODUCT(squad!P20:BJ20,role_attributes!$E$24:$AY$24)/SUM(role_attributes!$E$24:$AY$24)*squad!F20*IF(squad!N20&gt;4,TRUE,FALSE)</f>
        <v>0</v>
      </c>
      <c r="D20" s="98">
        <f>SUMPRODUCT(squad!P20:BJ20,role_attributes!$E$12:$AY$12)/SUM(role_attributes!$E$12:$AY$12)*squad!E20</f>
        <v>0</v>
      </c>
      <c r="E20" s="98">
        <f>SUMPRODUCT(squad!P20:BJ20,role_attributes!$E$27:$AY$27)/SUM(role_attributes!$E$27:$AY$27)*squad!F20*IF(squad!O20&gt;4,TRUE,FALSE)</f>
        <v>0</v>
      </c>
      <c r="F20" s="98">
        <f>SUMPRODUCT(squad!P20:BJ20,role_attributes!$E$65:$AY$65)/SUM(role_attributes!$E$65:$AY$65)*squad!G20</f>
        <v>0</v>
      </c>
      <c r="G20" s="98">
        <f>SUMPRODUCT(squad!P20:BJ20,role_attributes!$E$120:$AY$120)/SUM(role_attributes!$E$120:$AY$120)*squad!L20*IF(squad!O20&gt;4,TRUE,FALSE)</f>
        <v>0</v>
      </c>
      <c r="H20" s="98">
        <f>SUMPRODUCT(squad!P20:BJ20,role_attributes!$E$112:$AY$112)/SUM(role_attributes!$E$112:$AY$112)*squad!K20</f>
        <v>0</v>
      </c>
      <c r="I20" s="98">
        <f>SUMPRODUCT(squad!P20:BJ20,role_attributes!$E$150:$AY$150)/SUM(role_attributes!$E$150:$AY$150)*squad!M20</f>
        <v>0</v>
      </c>
      <c r="J20" s="98">
        <f>SUMPRODUCT(squad!P20:BJ20,role_attributes!$E$142:$AY$142)/SUM(role_attributes!$E$142:$AY$142)*squad!M20</f>
        <v>0</v>
      </c>
    </row>
    <row r="21" spans="1:10" x14ac:dyDescent="0.25">
      <c r="A21" t="str">
        <f>squad!A21</f>
        <v>Lorenzo Cerutti</v>
      </c>
      <c r="B21" s="98">
        <f>SUMPRODUCT(squad!P21:BJ21,role_attributes!$E$3:$AY$3)/SUM(role_attributes!$E$3:$AY$3)*squad!D21</f>
        <v>0</v>
      </c>
      <c r="C21" s="98">
        <f>SUMPRODUCT(squad!P21:BJ21,role_attributes!$E$24:$AY$24)/SUM(role_attributes!$E$24:$AY$24)*squad!F21*IF(squad!N21&gt;4,TRUE,FALSE)</f>
        <v>0</v>
      </c>
      <c r="D21" s="98">
        <f>SUMPRODUCT(squad!P21:BJ21,role_attributes!$E$12:$AY$12)/SUM(role_attributes!$E$12:$AY$12)*squad!E21</f>
        <v>0</v>
      </c>
      <c r="E21" s="98">
        <f>SUMPRODUCT(squad!P21:BJ21,role_attributes!$E$27:$AY$27)/SUM(role_attributes!$E$27:$AY$27)*squad!F21*IF(squad!O21&gt;4,TRUE,FALSE)</f>
        <v>0</v>
      </c>
      <c r="F21" s="98">
        <f>SUMPRODUCT(squad!P21:BJ21,role_attributes!$E$65:$AY$65)/SUM(role_attributes!$E$65:$AY$65)*squad!G21</f>
        <v>0</v>
      </c>
      <c r="G21" s="98">
        <f>SUMPRODUCT(squad!P21:BJ21,role_attributes!$E$120:$AY$120)/SUM(role_attributes!$E$120:$AY$120)*squad!L21*IF(squad!O21&gt;4,TRUE,FALSE)</f>
        <v>0</v>
      </c>
      <c r="H21" s="98">
        <f>SUMPRODUCT(squad!P21:BJ21,role_attributes!$E$112:$AY$112)/SUM(role_attributes!$E$112:$AY$112)*squad!K21</f>
        <v>0</v>
      </c>
      <c r="I21" s="98">
        <f>SUMPRODUCT(squad!P21:BJ21,role_attributes!$E$150:$AY$150)/SUM(role_attributes!$E$150:$AY$150)*squad!M21</f>
        <v>0</v>
      </c>
      <c r="J21" s="98">
        <f>SUMPRODUCT(squad!P21:BJ21,role_attributes!$E$142:$AY$142)/SUM(role_attributes!$E$142:$AY$142)*squad!M21</f>
        <v>0</v>
      </c>
    </row>
    <row r="22" spans="1:10" x14ac:dyDescent="0.25">
      <c r="A22" t="str">
        <f>squad!A22</f>
        <v>Dylan Chambost</v>
      </c>
      <c r="B22" s="98">
        <f>SUMPRODUCT(squad!P22:BJ22,role_attributes!$E$3:$AY$3)/SUM(role_attributes!$E$3:$AY$3)*squad!D22</f>
        <v>0</v>
      </c>
      <c r="C22" s="98">
        <f>SUMPRODUCT(squad!P22:BJ22,role_attributes!$E$24:$AY$24)/SUM(role_attributes!$E$24:$AY$24)*squad!F22*IF(squad!N22&gt;4,TRUE,FALSE)</f>
        <v>0</v>
      </c>
      <c r="D22" s="98">
        <f>SUMPRODUCT(squad!P22:BJ22,role_attributes!$E$12:$AY$12)/SUM(role_attributes!$E$12:$AY$12)*squad!E22</f>
        <v>0</v>
      </c>
      <c r="E22" s="98">
        <f>SUMPRODUCT(squad!P22:BJ22,role_attributes!$E$27:$AY$27)/SUM(role_attributes!$E$27:$AY$27)*squad!F22*IF(squad!O22&gt;4,TRUE,FALSE)</f>
        <v>0</v>
      </c>
      <c r="F22" s="98">
        <f>SUMPRODUCT(squad!P22:BJ22,role_attributes!$E$65:$AY$65)/SUM(role_attributes!$E$65:$AY$65)*squad!G22</f>
        <v>0</v>
      </c>
      <c r="G22" s="98">
        <f>SUMPRODUCT(squad!P22:BJ22,role_attributes!$E$120:$AY$120)/SUM(role_attributes!$E$120:$AY$120)*squad!L22*IF(squad!O22&gt;4,TRUE,FALSE)</f>
        <v>0</v>
      </c>
      <c r="H22" s="98">
        <f>SUMPRODUCT(squad!P22:BJ22,role_attributes!$E$112:$AY$112)/SUM(role_attributes!$E$112:$AY$112)*squad!K22</f>
        <v>12.098360655737704</v>
      </c>
      <c r="I22" s="98">
        <f>SUMPRODUCT(squad!P22:BJ22,role_attributes!$E$150:$AY$150)/SUM(role_attributes!$E$150:$AY$150)*squad!M22</f>
        <v>0</v>
      </c>
      <c r="J22" s="98">
        <f>SUMPRODUCT(squad!P22:BJ22,role_attributes!$E$142:$AY$142)/SUM(role_attributes!$E$142:$AY$142)*squad!M22</f>
        <v>0</v>
      </c>
    </row>
    <row r="23" spans="1:10" x14ac:dyDescent="0.25">
      <c r="A23" t="str">
        <f>squad!A23</f>
        <v>Gaëtan Charbonnier</v>
      </c>
      <c r="B23" s="98">
        <f>SUMPRODUCT(squad!P23:BJ23,role_attributes!$E$3:$AY$3)/SUM(role_attributes!$E$3:$AY$3)*squad!D23</f>
        <v>0</v>
      </c>
      <c r="C23" s="98">
        <f>SUMPRODUCT(squad!P23:BJ23,role_attributes!$E$24:$AY$24)/SUM(role_attributes!$E$24:$AY$24)*squad!F23*IF(squad!N23&gt;4,TRUE,FALSE)</f>
        <v>0</v>
      </c>
      <c r="D23" s="98">
        <f>SUMPRODUCT(squad!P23:BJ23,role_attributes!$E$12:$AY$12)/SUM(role_attributes!$E$12:$AY$12)*squad!E23</f>
        <v>0</v>
      </c>
      <c r="E23" s="98">
        <f>SUMPRODUCT(squad!P23:BJ23,role_attributes!$E$27:$AY$27)/SUM(role_attributes!$E$27:$AY$27)*squad!F23*IF(squad!O23&gt;4,TRUE,FALSE)</f>
        <v>0</v>
      </c>
      <c r="F23" s="98">
        <f>SUMPRODUCT(squad!P23:BJ23,role_attributes!$E$65:$AY$65)/SUM(role_attributes!$E$65:$AY$65)*squad!G23</f>
        <v>0</v>
      </c>
      <c r="G23" s="98">
        <f>SUMPRODUCT(squad!P23:BJ23,role_attributes!$E$120:$AY$120)/SUM(role_attributes!$E$120:$AY$120)*squad!L23*IF(squad!O23&gt;4,TRUE,FALSE)</f>
        <v>0</v>
      </c>
      <c r="H23" s="98">
        <f>SUMPRODUCT(squad!P23:BJ23,role_attributes!$E$112:$AY$112)/SUM(role_attributes!$E$112:$AY$112)*squad!K23</f>
        <v>11.803278688524589</v>
      </c>
      <c r="I23" s="98">
        <f>SUMPRODUCT(squad!P23:BJ23,role_attributes!$E$150:$AY$150)/SUM(role_attributes!$E$150:$AY$150)*squad!M23</f>
        <v>12.102040816326527</v>
      </c>
      <c r="J23" s="98">
        <f>SUMPRODUCT(squad!P23:BJ23,role_attributes!$E$142:$AY$142)/SUM(role_attributes!$E$142:$AY$142)*squad!M23</f>
        <v>11.8955223880597</v>
      </c>
    </row>
    <row r="24" spans="1:10" x14ac:dyDescent="0.25">
      <c r="A24" t="str">
        <f>squad!A24</f>
        <v>Karim Cissé</v>
      </c>
      <c r="B24" s="98">
        <f>SUMPRODUCT(squad!P24:BJ24,role_attributes!$E$3:$AY$3)/SUM(role_attributes!$E$3:$AY$3)*squad!D24</f>
        <v>0</v>
      </c>
      <c r="C24" s="98">
        <f>SUMPRODUCT(squad!P24:BJ24,role_attributes!$E$24:$AY$24)/SUM(role_attributes!$E$24:$AY$24)*squad!F24*IF(squad!N24&gt;4,TRUE,FALSE)</f>
        <v>0</v>
      </c>
      <c r="D24" s="98">
        <f>SUMPRODUCT(squad!P24:BJ24,role_attributes!$E$12:$AY$12)/SUM(role_attributes!$E$12:$AY$12)*squad!E24</f>
        <v>0</v>
      </c>
      <c r="E24" s="98">
        <f>SUMPRODUCT(squad!P24:BJ24,role_attributes!$E$27:$AY$27)/SUM(role_attributes!$E$27:$AY$27)*squad!F24*IF(squad!O24&gt;4,TRUE,FALSE)</f>
        <v>0</v>
      </c>
      <c r="F24" s="98">
        <f>SUMPRODUCT(squad!P24:BJ24,role_attributes!$E$65:$AY$65)/SUM(role_attributes!$E$65:$AY$65)*squad!G24</f>
        <v>0</v>
      </c>
      <c r="G24" s="98">
        <f>SUMPRODUCT(squad!P24:BJ24,role_attributes!$E$120:$AY$120)/SUM(role_attributes!$E$120:$AY$120)*squad!L24*IF(squad!O24&gt;4,TRUE,FALSE)</f>
        <v>0</v>
      </c>
      <c r="H24" s="98">
        <f>SUMPRODUCT(squad!P24:BJ24,role_attributes!$E$112:$AY$112)/SUM(role_attributes!$E$112:$AY$112)*squad!K24</f>
        <v>9.7704918032786878</v>
      </c>
      <c r="I24" s="98">
        <f>SUMPRODUCT(squad!P24:BJ24,role_attributes!$E$150:$AY$150)/SUM(role_attributes!$E$150:$AY$150)*squad!M24</f>
        <v>0</v>
      </c>
      <c r="J24" s="98">
        <f>SUMPRODUCT(squad!P24:BJ24,role_attributes!$E$142:$AY$142)/SUM(role_attributes!$E$142:$AY$142)*squad!M24</f>
        <v>0</v>
      </c>
    </row>
    <row r="25" spans="1:10" x14ac:dyDescent="0.25">
      <c r="A25" t="str">
        <f>squad!A25</f>
        <v>Noa Delacroix</v>
      </c>
      <c r="B25" s="98">
        <f>SUMPRODUCT(squad!P25:BJ25,role_attributes!$E$3:$AY$3)/SUM(role_attributes!$E$3:$AY$3)*squad!D25</f>
        <v>8.8333333333333304</v>
      </c>
      <c r="C25" s="98">
        <f>SUMPRODUCT(squad!P25:BJ25,role_attributes!$E$24:$AY$24)/SUM(role_attributes!$E$24:$AY$24)*squad!F25*IF(squad!N25&gt;4,TRUE,FALSE)</f>
        <v>0</v>
      </c>
      <c r="D25" s="98">
        <f>SUMPRODUCT(squad!P25:BJ25,role_attributes!$E$12:$AY$12)/SUM(role_attributes!$E$12:$AY$12)*squad!E25</f>
        <v>0</v>
      </c>
      <c r="E25" s="98">
        <f>SUMPRODUCT(squad!P25:BJ25,role_attributes!$E$27:$AY$27)/SUM(role_attributes!$E$27:$AY$27)*squad!F25*IF(squad!O25&gt;4,TRUE,FALSE)</f>
        <v>0</v>
      </c>
      <c r="F25" s="98">
        <f>SUMPRODUCT(squad!P25:BJ25,role_attributes!$E$65:$AY$65)/SUM(role_attributes!$E$65:$AY$65)*squad!G25</f>
        <v>0</v>
      </c>
      <c r="G25" s="98">
        <f>SUMPRODUCT(squad!P25:BJ25,role_attributes!$E$120:$AY$120)/SUM(role_attributes!$E$120:$AY$120)*squad!L25*IF(squad!O25&gt;4,TRUE,FALSE)</f>
        <v>0</v>
      </c>
      <c r="H25" s="98">
        <f>SUMPRODUCT(squad!P25:BJ25,role_attributes!$E$112:$AY$112)/SUM(role_attributes!$E$112:$AY$112)*squad!K25</f>
        <v>0</v>
      </c>
      <c r="I25" s="98">
        <f>SUMPRODUCT(squad!P25:BJ25,role_attributes!$E$150:$AY$150)/SUM(role_attributes!$E$150:$AY$150)*squad!M25</f>
        <v>0</v>
      </c>
      <c r="J25" s="98">
        <f>SUMPRODUCT(squad!P25:BJ25,role_attributes!$E$142:$AY$142)/SUM(role_attributes!$E$142:$AY$142)*squad!M25</f>
        <v>0</v>
      </c>
    </row>
    <row r="26" spans="1:10" x14ac:dyDescent="0.25">
      <c r="A26" t="str">
        <f>squad!A26</f>
        <v>Valentin Depalle</v>
      </c>
      <c r="B26" s="98">
        <f>SUMPRODUCT(squad!P26:BJ26,role_attributes!$E$3:$AY$3)/SUM(role_attributes!$E$3:$AY$3)*squad!D26</f>
        <v>0</v>
      </c>
      <c r="C26" s="98">
        <f>SUMPRODUCT(squad!P26:BJ26,role_attributes!$E$24:$AY$24)/SUM(role_attributes!$E$24:$AY$24)*squad!F26*IF(squad!N26&gt;4,TRUE,FALSE)</f>
        <v>0</v>
      </c>
      <c r="D26" s="98">
        <f>SUMPRODUCT(squad!P26:BJ26,role_attributes!$E$12:$AY$12)/SUM(role_attributes!$E$12:$AY$12)*squad!E26</f>
        <v>0</v>
      </c>
      <c r="E26" s="98">
        <f>SUMPRODUCT(squad!P26:BJ26,role_attributes!$E$27:$AY$27)/SUM(role_attributes!$E$27:$AY$27)*squad!F26*IF(squad!O26&gt;4,TRUE,FALSE)</f>
        <v>0</v>
      </c>
      <c r="F26" s="98">
        <f>SUMPRODUCT(squad!P26:BJ26,role_attributes!$E$65:$AY$65)/SUM(role_attributes!$E$65:$AY$65)*squad!G26</f>
        <v>0</v>
      </c>
      <c r="G26" s="98">
        <f>SUMPRODUCT(squad!P26:BJ26,role_attributes!$E$120:$AY$120)/SUM(role_attributes!$E$120:$AY$120)*squad!L26*IF(squad!O26&gt;4,TRUE,FALSE)</f>
        <v>0</v>
      </c>
      <c r="H26" s="98">
        <f>SUMPRODUCT(squad!P26:BJ26,role_attributes!$E$112:$AY$112)/SUM(role_attributes!$E$112:$AY$112)*squad!K26</f>
        <v>0</v>
      </c>
      <c r="I26" s="98">
        <f>SUMPRODUCT(squad!P26:BJ26,role_attributes!$E$150:$AY$150)/SUM(role_attributes!$E$150:$AY$150)*squad!M26</f>
        <v>0</v>
      </c>
      <c r="J26" s="98">
        <f>SUMPRODUCT(squad!P26:BJ26,role_attributes!$E$142:$AY$142)/SUM(role_attributes!$E$142:$AY$142)*squad!M26</f>
        <v>0</v>
      </c>
    </row>
    <row r="27" spans="1:10" x14ac:dyDescent="0.25">
      <c r="A27" t="str">
        <f>squad!A27</f>
        <v>Stéphane Diarra</v>
      </c>
      <c r="B27" s="98">
        <f>SUMPRODUCT(squad!P27:BJ27,role_attributes!$E$3:$AY$3)/SUM(role_attributes!$E$3:$AY$3)*squad!D27</f>
        <v>0</v>
      </c>
      <c r="C27" s="98">
        <f>SUMPRODUCT(squad!P27:BJ27,role_attributes!$E$24:$AY$24)/SUM(role_attributes!$E$24:$AY$24)*squad!F27*IF(squad!N27&gt;4,TRUE,FALSE)</f>
        <v>0</v>
      </c>
      <c r="D27" s="98">
        <f>SUMPRODUCT(squad!P27:BJ27,role_attributes!$E$12:$AY$12)/SUM(role_attributes!$E$12:$AY$12)*squad!E27</f>
        <v>0</v>
      </c>
      <c r="E27" s="98">
        <f>SUMPRODUCT(squad!P27:BJ27,role_attributes!$E$27:$AY$27)/SUM(role_attributes!$E$27:$AY$27)*squad!F27*IF(squad!O27&gt;4,TRUE,FALSE)</f>
        <v>0</v>
      </c>
      <c r="F27" s="98">
        <f>SUMPRODUCT(squad!P27:BJ27,role_attributes!$E$65:$AY$65)/SUM(role_attributes!$E$65:$AY$65)*squad!G27</f>
        <v>0</v>
      </c>
      <c r="G27" s="98">
        <f>SUMPRODUCT(squad!P27:BJ27,role_attributes!$E$120:$AY$120)/SUM(role_attributes!$E$120:$AY$120)*squad!L27*IF(squad!O27&gt;4,TRUE,FALSE)</f>
        <v>0</v>
      </c>
      <c r="H27" s="98">
        <f>SUMPRODUCT(squad!P27:BJ27,role_attributes!$E$112:$AY$112)/SUM(role_attributes!$E$112:$AY$112)*squad!K27</f>
        <v>0</v>
      </c>
      <c r="I27" s="98">
        <f>SUMPRODUCT(squad!P27:BJ27,role_attributes!$E$150:$AY$150)/SUM(role_attributes!$E$150:$AY$150)*squad!M27</f>
        <v>0</v>
      </c>
      <c r="J27" s="98">
        <f>SUMPRODUCT(squad!P27:BJ27,role_attributes!$E$142:$AY$142)/SUM(role_attributes!$E$142:$AY$142)*squad!M27</f>
        <v>0</v>
      </c>
    </row>
    <row r="28" spans="1:10" x14ac:dyDescent="0.25">
      <c r="A28" t="str">
        <f>squad!A28</f>
        <v>Axel Dodote</v>
      </c>
      <c r="B28" s="98">
        <f>SUMPRODUCT(squad!P28:BJ28,role_attributes!$E$3:$AY$3)/SUM(role_attributes!$E$3:$AY$3)*squad!D28</f>
        <v>0</v>
      </c>
      <c r="C28" s="98">
        <f>SUMPRODUCT(squad!P28:BJ28,role_attributes!$E$24:$AY$24)/SUM(role_attributes!$E$24:$AY$24)*squad!F28*IF(squad!N28&gt;4,TRUE,FALSE)</f>
        <v>0</v>
      </c>
      <c r="D28" s="98">
        <f>SUMPRODUCT(squad!P28:BJ28,role_attributes!$E$12:$AY$12)/SUM(role_attributes!$E$12:$AY$12)*squad!E28</f>
        <v>0</v>
      </c>
      <c r="E28" s="98">
        <f>SUMPRODUCT(squad!P28:BJ28,role_attributes!$E$27:$AY$27)/SUM(role_attributes!$E$27:$AY$27)*squad!F28*IF(squad!O28&gt;4,TRUE,FALSE)</f>
        <v>0</v>
      </c>
      <c r="F28" s="98">
        <f>SUMPRODUCT(squad!P28:BJ28,role_attributes!$E$65:$AY$65)/SUM(role_attributes!$E$65:$AY$65)*squad!G28</f>
        <v>0</v>
      </c>
      <c r="G28" s="98">
        <f>SUMPRODUCT(squad!P28:BJ28,role_attributes!$E$120:$AY$120)/SUM(role_attributes!$E$120:$AY$120)*squad!L28*IF(squad!O28&gt;4,TRUE,FALSE)</f>
        <v>0</v>
      </c>
      <c r="H28" s="98">
        <f>SUMPRODUCT(squad!P28:BJ28,role_attributes!$E$112:$AY$112)/SUM(role_attributes!$E$112:$AY$112)*squad!K28</f>
        <v>0</v>
      </c>
      <c r="I28" s="98">
        <f>SUMPRODUCT(squad!P28:BJ28,role_attributes!$E$150:$AY$150)/SUM(role_attributes!$E$150:$AY$150)*squad!M28</f>
        <v>0</v>
      </c>
      <c r="J28" s="98">
        <f>SUMPRODUCT(squad!P28:BJ28,role_attributes!$E$142:$AY$142)/SUM(role_attributes!$E$142:$AY$142)*squad!M28</f>
        <v>0</v>
      </c>
    </row>
    <row r="29" spans="1:10" x14ac:dyDescent="0.25">
      <c r="A29" t="str">
        <f>squad!A29</f>
        <v>Matthieu Dreyer</v>
      </c>
      <c r="B29" s="98">
        <f>SUMPRODUCT(squad!P29:BJ29,role_attributes!$E$3:$AY$3)/SUM(role_attributes!$E$3:$AY$3)*squad!D29</f>
        <v>10.999999999999998</v>
      </c>
      <c r="C29" s="98">
        <f>SUMPRODUCT(squad!P29:BJ29,role_attributes!$E$24:$AY$24)/SUM(role_attributes!$E$24:$AY$24)*squad!F29*IF(squad!N29&gt;4,TRUE,FALSE)</f>
        <v>0</v>
      </c>
      <c r="D29" s="98">
        <f>SUMPRODUCT(squad!P29:BJ29,role_attributes!$E$12:$AY$12)/SUM(role_attributes!$E$12:$AY$12)*squad!E29</f>
        <v>0</v>
      </c>
      <c r="E29" s="98">
        <f>SUMPRODUCT(squad!P29:BJ29,role_attributes!$E$27:$AY$27)/SUM(role_attributes!$E$27:$AY$27)*squad!F29*IF(squad!O29&gt;4,TRUE,FALSE)</f>
        <v>0</v>
      </c>
      <c r="F29" s="98">
        <f>SUMPRODUCT(squad!P29:BJ29,role_attributes!$E$65:$AY$65)/SUM(role_attributes!$E$65:$AY$65)*squad!G29</f>
        <v>0</v>
      </c>
      <c r="G29" s="98">
        <f>SUMPRODUCT(squad!P29:BJ29,role_attributes!$E$120:$AY$120)/SUM(role_attributes!$E$120:$AY$120)*squad!L29*IF(squad!O29&gt;4,TRUE,FALSE)</f>
        <v>0</v>
      </c>
      <c r="H29" s="98">
        <f>SUMPRODUCT(squad!P29:BJ29,role_attributes!$E$112:$AY$112)/SUM(role_attributes!$E$112:$AY$112)*squad!K29</f>
        <v>0</v>
      </c>
      <c r="I29" s="98">
        <f>SUMPRODUCT(squad!P29:BJ29,role_attributes!$E$150:$AY$150)/SUM(role_attributes!$E$150:$AY$150)*squad!M29</f>
        <v>0</v>
      </c>
      <c r="J29" s="98">
        <f>SUMPRODUCT(squad!P29:BJ29,role_attributes!$E$142:$AY$142)/SUM(role_attributes!$E$142:$AY$142)*squad!M29</f>
        <v>0</v>
      </c>
    </row>
    <row r="30" spans="1:10" x14ac:dyDescent="0.25">
      <c r="A30" t="str">
        <f>squad!A30</f>
        <v>Loic Dumas</v>
      </c>
      <c r="B30" s="98">
        <f>SUMPRODUCT(squad!P30:BJ30,role_attributes!$E$3:$AY$3)/SUM(role_attributes!$E$3:$AY$3)*squad!D30</f>
        <v>0</v>
      </c>
      <c r="C30" s="98">
        <f>SUMPRODUCT(squad!P30:BJ30,role_attributes!$E$24:$AY$24)/SUM(role_attributes!$E$24:$AY$24)*squad!F30*IF(squad!N30&gt;4,TRUE,FALSE)</f>
        <v>0</v>
      </c>
      <c r="D30" s="98">
        <f>SUMPRODUCT(squad!P30:BJ30,role_attributes!$E$12:$AY$12)/SUM(role_attributes!$E$12:$AY$12)*squad!E30</f>
        <v>0</v>
      </c>
      <c r="E30" s="98">
        <f>SUMPRODUCT(squad!P30:BJ30,role_attributes!$E$27:$AY$27)/SUM(role_attributes!$E$27:$AY$27)*squad!F30*IF(squad!O30&gt;4,TRUE,FALSE)</f>
        <v>0</v>
      </c>
      <c r="F30" s="98">
        <f>SUMPRODUCT(squad!P30:BJ30,role_attributes!$E$65:$AY$65)/SUM(role_attributes!$E$65:$AY$65)*squad!G30</f>
        <v>0</v>
      </c>
      <c r="G30" s="98">
        <f>SUMPRODUCT(squad!P30:BJ30,role_attributes!$E$120:$AY$120)/SUM(role_attributes!$E$120:$AY$120)*squad!L30*IF(squad!O30&gt;4,TRUE,FALSE)</f>
        <v>9.8888888888888875</v>
      </c>
      <c r="H30" s="98">
        <f>SUMPRODUCT(squad!P30:BJ30,role_attributes!$E$112:$AY$112)/SUM(role_attributes!$E$112:$AY$112)*squad!K30</f>
        <v>10.229508196721309</v>
      </c>
      <c r="I30" s="98">
        <f>SUMPRODUCT(squad!P30:BJ30,role_attributes!$E$150:$AY$150)/SUM(role_attributes!$E$150:$AY$150)*squad!M30</f>
        <v>8.5612244897959151</v>
      </c>
      <c r="J30" s="98">
        <f>SUMPRODUCT(squad!P30:BJ30,role_attributes!$E$142:$AY$142)/SUM(role_attributes!$E$142:$AY$142)*squad!M30</f>
        <v>9.5074626865671608</v>
      </c>
    </row>
    <row r="31" spans="1:10" x14ac:dyDescent="0.25">
      <c r="A31" t="str">
        <f>squad!A31</f>
        <v>Nadir El Jamali</v>
      </c>
      <c r="B31" s="98">
        <f>SUMPRODUCT(squad!P31:BJ31,role_attributes!$E$3:$AY$3)/SUM(role_attributes!$E$3:$AY$3)*squad!D31</f>
        <v>0</v>
      </c>
      <c r="C31" s="98">
        <f>SUMPRODUCT(squad!P31:BJ31,role_attributes!$E$24:$AY$24)/SUM(role_attributes!$E$24:$AY$24)*squad!F31*IF(squad!N31&gt;4,TRUE,FALSE)</f>
        <v>0</v>
      </c>
      <c r="D31" s="98">
        <f>SUMPRODUCT(squad!P31:BJ31,role_attributes!$E$12:$AY$12)/SUM(role_attributes!$E$12:$AY$12)*squad!E31</f>
        <v>0</v>
      </c>
      <c r="E31" s="98">
        <f>SUMPRODUCT(squad!P31:BJ31,role_attributes!$E$27:$AY$27)/SUM(role_attributes!$E$27:$AY$27)*squad!F31*IF(squad!O31&gt;4,TRUE,FALSE)</f>
        <v>0</v>
      </c>
      <c r="F31" s="98">
        <f>SUMPRODUCT(squad!P31:BJ31,role_attributes!$E$65:$AY$65)/SUM(role_attributes!$E$65:$AY$65)*squad!G31</f>
        <v>0</v>
      </c>
      <c r="G31" s="98">
        <f>SUMPRODUCT(squad!P31:BJ31,role_attributes!$E$120:$AY$120)/SUM(role_attributes!$E$120:$AY$120)*squad!L31*IF(squad!O31&gt;4,TRUE,FALSE)</f>
        <v>0</v>
      </c>
      <c r="H31" s="98">
        <f>SUMPRODUCT(squad!P31:BJ31,role_attributes!$E$112:$AY$112)/SUM(role_attributes!$E$112:$AY$112)*squad!K31</f>
        <v>9.1147540983606543</v>
      </c>
      <c r="I31" s="98">
        <f>SUMPRODUCT(squad!P31:BJ31,role_attributes!$E$150:$AY$150)/SUM(role_attributes!$E$150:$AY$150)*squad!M31</f>
        <v>8.7142857142857117</v>
      </c>
      <c r="J31" s="98">
        <f>SUMPRODUCT(squad!P31:BJ31,role_attributes!$E$142:$AY$142)/SUM(role_attributes!$E$142:$AY$142)*squad!M31</f>
        <v>9.4029850746268657</v>
      </c>
    </row>
    <row r="32" spans="1:10" x14ac:dyDescent="0.25">
      <c r="A32" t="str">
        <f>squad!A32</f>
        <v>Terry Elana</v>
      </c>
      <c r="B32" s="98">
        <f>SUMPRODUCT(squad!P32:BJ32,role_attributes!$E$3:$AY$3)/SUM(role_attributes!$E$3:$AY$3)*squad!D32</f>
        <v>0</v>
      </c>
      <c r="C32" s="98">
        <f>SUMPRODUCT(squad!P32:BJ32,role_attributes!$E$24:$AY$24)/SUM(role_attributes!$E$24:$AY$24)*squad!F32*IF(squad!N32&gt;4,TRUE,FALSE)</f>
        <v>0</v>
      </c>
      <c r="D32" s="98">
        <f>SUMPRODUCT(squad!P32:BJ32,role_attributes!$E$12:$AY$12)/SUM(role_attributes!$E$12:$AY$12)*squad!E32</f>
        <v>9.6842105263157894</v>
      </c>
      <c r="E32" s="98">
        <f>SUMPRODUCT(squad!P32:BJ32,role_attributes!$E$27:$AY$27)/SUM(role_attributes!$E$27:$AY$27)*squad!F32*IF(squad!O32&gt;4,TRUE,FALSE)</f>
        <v>0</v>
      </c>
      <c r="F32" s="98">
        <f>SUMPRODUCT(squad!P32:BJ32,role_attributes!$E$65:$AY$65)/SUM(role_attributes!$E$65:$AY$65)*squad!G32</f>
        <v>0</v>
      </c>
      <c r="G32" s="98">
        <f>SUMPRODUCT(squad!P32:BJ32,role_attributes!$E$120:$AY$120)/SUM(role_attributes!$E$120:$AY$120)*squad!L32*IF(squad!O32&gt;4,TRUE,FALSE)</f>
        <v>0</v>
      </c>
      <c r="H32" s="98">
        <f>SUMPRODUCT(squad!P32:BJ32,role_attributes!$E$112:$AY$112)/SUM(role_attributes!$E$112:$AY$112)*squad!K32</f>
        <v>0</v>
      </c>
      <c r="I32" s="98">
        <f>SUMPRODUCT(squad!P32:BJ32,role_attributes!$E$150:$AY$150)/SUM(role_attributes!$E$150:$AY$150)*squad!M32</f>
        <v>0</v>
      </c>
      <c r="J32" s="98">
        <f>SUMPRODUCT(squad!P32:BJ32,role_attributes!$E$142:$AY$142)/SUM(role_attributes!$E$142:$AY$142)*squad!M32</f>
        <v>0</v>
      </c>
    </row>
    <row r="33" spans="1:10" x14ac:dyDescent="0.25">
      <c r="A33" t="str">
        <f>squad!A33</f>
        <v>Boubacar Fall</v>
      </c>
      <c r="B33" s="98">
        <f>SUMPRODUCT(squad!P33:BJ33,role_attributes!$E$3:$AY$3)/SUM(role_attributes!$E$3:$AY$3)*squad!D33</f>
        <v>9.7261904761904727</v>
      </c>
      <c r="C33" s="98">
        <f>SUMPRODUCT(squad!P33:BJ33,role_attributes!$E$24:$AY$24)/SUM(role_attributes!$E$24:$AY$24)*squad!F33*IF(squad!N33&gt;4,TRUE,FALSE)</f>
        <v>0</v>
      </c>
      <c r="D33" s="98">
        <f>SUMPRODUCT(squad!P33:BJ33,role_attributes!$E$12:$AY$12)/SUM(role_attributes!$E$12:$AY$12)*squad!E33</f>
        <v>0</v>
      </c>
      <c r="E33" s="98">
        <f>SUMPRODUCT(squad!P33:BJ33,role_attributes!$E$27:$AY$27)/SUM(role_attributes!$E$27:$AY$27)*squad!F33*IF(squad!O33&gt;4,TRUE,FALSE)</f>
        <v>0</v>
      </c>
      <c r="F33" s="98">
        <f>SUMPRODUCT(squad!P33:BJ33,role_attributes!$E$65:$AY$65)/SUM(role_attributes!$E$65:$AY$65)*squad!G33</f>
        <v>0</v>
      </c>
      <c r="G33" s="98">
        <f>SUMPRODUCT(squad!P33:BJ33,role_attributes!$E$120:$AY$120)/SUM(role_attributes!$E$120:$AY$120)*squad!L33*IF(squad!O33&gt;4,TRUE,FALSE)</f>
        <v>0</v>
      </c>
      <c r="H33" s="98">
        <f>SUMPRODUCT(squad!P33:BJ33,role_attributes!$E$112:$AY$112)/SUM(role_attributes!$E$112:$AY$112)*squad!K33</f>
        <v>0</v>
      </c>
      <c r="I33" s="98">
        <f>SUMPRODUCT(squad!P33:BJ33,role_attributes!$E$150:$AY$150)/SUM(role_attributes!$E$150:$AY$150)*squad!M33</f>
        <v>0</v>
      </c>
      <c r="J33" s="98">
        <f>SUMPRODUCT(squad!P33:BJ33,role_attributes!$E$142:$AY$142)/SUM(role_attributes!$E$142:$AY$142)*squad!M33</f>
        <v>0</v>
      </c>
    </row>
    <row r="34" spans="1:10" x14ac:dyDescent="0.25">
      <c r="A34" t="str">
        <f>squad!A34</f>
        <v>Cheikh Fall</v>
      </c>
      <c r="B34" s="98">
        <f>SUMPRODUCT(squad!P34:BJ34,role_attributes!$E$3:$AY$3)/SUM(role_attributes!$E$3:$AY$3)*squad!D34</f>
        <v>0</v>
      </c>
      <c r="C34" s="98">
        <f>SUMPRODUCT(squad!P34:BJ34,role_attributes!$E$24:$AY$24)/SUM(role_attributes!$E$24:$AY$24)*squad!F34*IF(squad!N34&gt;4,TRUE,FALSE)</f>
        <v>0</v>
      </c>
      <c r="D34" s="98">
        <f>SUMPRODUCT(squad!P34:BJ34,role_attributes!$E$12:$AY$12)/SUM(role_attributes!$E$12:$AY$12)*squad!E34</f>
        <v>0</v>
      </c>
      <c r="E34" s="98">
        <f>SUMPRODUCT(squad!P34:BJ34,role_attributes!$E$27:$AY$27)/SUM(role_attributes!$E$27:$AY$27)*squad!F34*IF(squad!O34&gt;4,TRUE,FALSE)</f>
        <v>0</v>
      </c>
      <c r="F34" s="98">
        <f>SUMPRODUCT(squad!P34:BJ34,role_attributes!$E$65:$AY$65)/SUM(role_attributes!$E$65:$AY$65)*squad!G34</f>
        <v>0</v>
      </c>
      <c r="G34" s="98">
        <f>SUMPRODUCT(squad!P34:BJ34,role_attributes!$E$120:$AY$120)/SUM(role_attributes!$E$120:$AY$120)*squad!L34*IF(squad!O34&gt;4,TRUE,FALSE)</f>
        <v>0</v>
      </c>
      <c r="H34" s="98">
        <f>SUMPRODUCT(squad!P34:BJ34,role_attributes!$E$112:$AY$112)/SUM(role_attributes!$E$112:$AY$112)*squad!K34</f>
        <v>10.721311475409836</v>
      </c>
      <c r="I34" s="98">
        <f>SUMPRODUCT(squad!P34:BJ34,role_attributes!$E$150:$AY$150)/SUM(role_attributes!$E$150:$AY$150)*squad!M34</f>
        <v>10.051020408163263</v>
      </c>
      <c r="J34" s="98">
        <f>SUMPRODUCT(squad!P34:BJ34,role_attributes!$E$142:$AY$142)/SUM(role_attributes!$E$142:$AY$142)*squad!M34</f>
        <v>10.343283582089549</v>
      </c>
    </row>
    <row r="35" spans="1:10" x14ac:dyDescent="0.25">
      <c r="A35" t="str">
        <f>squad!A35</f>
        <v>Frédéric Fayet</v>
      </c>
      <c r="B35" s="98">
        <f>SUMPRODUCT(squad!P35:BJ35,role_attributes!$E$3:$AY$3)/SUM(role_attributes!$E$3:$AY$3)*squad!D35</f>
        <v>0</v>
      </c>
      <c r="C35" s="98">
        <f>SUMPRODUCT(squad!P35:BJ35,role_attributes!$E$24:$AY$24)/SUM(role_attributes!$E$24:$AY$24)*squad!F35*IF(squad!N35&gt;4,TRUE,FALSE)</f>
        <v>0</v>
      </c>
      <c r="D35" s="98">
        <f>SUMPRODUCT(squad!P35:BJ35,role_attributes!$E$12:$AY$12)/SUM(role_attributes!$E$12:$AY$12)*squad!E35</f>
        <v>0</v>
      </c>
      <c r="E35" s="98">
        <f>SUMPRODUCT(squad!P35:BJ35,role_attributes!$E$27:$AY$27)/SUM(role_attributes!$E$27:$AY$27)*squad!F35*IF(squad!O35&gt;4,TRUE,FALSE)</f>
        <v>0</v>
      </c>
      <c r="F35" s="98">
        <f>SUMPRODUCT(squad!P35:BJ35,role_attributes!$E$65:$AY$65)/SUM(role_attributes!$E$65:$AY$65)*squad!G35</f>
        <v>0</v>
      </c>
      <c r="G35" s="98">
        <f>SUMPRODUCT(squad!P35:BJ35,role_attributes!$E$120:$AY$120)/SUM(role_attributes!$E$120:$AY$120)*squad!L35*IF(squad!O35&gt;4,TRUE,FALSE)</f>
        <v>9.9305555555555536</v>
      </c>
      <c r="H35" s="98">
        <f>SUMPRODUCT(squad!P35:BJ35,role_attributes!$E$112:$AY$112)/SUM(role_attributes!$E$112:$AY$112)*squad!K35</f>
        <v>10.508196721311474</v>
      </c>
      <c r="I35" s="98">
        <f>SUMPRODUCT(squad!P35:BJ35,role_attributes!$E$150:$AY$150)/SUM(role_attributes!$E$150:$AY$150)*squad!M35</f>
        <v>0</v>
      </c>
      <c r="J35" s="98">
        <f>SUMPRODUCT(squad!P35:BJ35,role_attributes!$E$142:$AY$142)/SUM(role_attributes!$E$142:$AY$142)*squad!M35</f>
        <v>0</v>
      </c>
    </row>
    <row r="36" spans="1:10" x14ac:dyDescent="0.25">
      <c r="A36" t="str">
        <f>squad!A36</f>
        <v>Esteban Fernandes</v>
      </c>
      <c r="B36" s="98">
        <f>SUMPRODUCT(squad!P36:BJ36,role_attributes!$E$3:$AY$3)/SUM(role_attributes!$E$3:$AY$3)*squad!D36</f>
        <v>0</v>
      </c>
      <c r="C36" s="98">
        <f>SUMPRODUCT(squad!P36:BJ36,role_attributes!$E$24:$AY$24)/SUM(role_attributes!$E$24:$AY$24)*squad!F36*IF(squad!N36&gt;4,TRUE,FALSE)</f>
        <v>0</v>
      </c>
      <c r="D36" s="98">
        <f>SUMPRODUCT(squad!P36:BJ36,role_attributes!$E$12:$AY$12)/SUM(role_attributes!$E$12:$AY$12)*squad!E36</f>
        <v>8.3552631578947363</v>
      </c>
      <c r="E36" s="98">
        <f>SUMPRODUCT(squad!P36:BJ36,role_attributes!$E$27:$AY$27)/SUM(role_attributes!$E$27:$AY$27)*squad!F36*IF(squad!O36&gt;4,TRUE,FALSE)</f>
        <v>0</v>
      </c>
      <c r="F36" s="98">
        <f>SUMPRODUCT(squad!P36:BJ36,role_attributes!$E$65:$AY$65)/SUM(role_attributes!$E$65:$AY$65)*squad!G36</f>
        <v>8.8688524590163915</v>
      </c>
      <c r="G36" s="98">
        <f>SUMPRODUCT(squad!P36:BJ36,role_attributes!$E$120:$AY$120)/SUM(role_attributes!$E$120:$AY$120)*squad!L36*IF(squad!O36&gt;4,TRUE,FALSE)</f>
        <v>0</v>
      </c>
      <c r="H36" s="98">
        <f>SUMPRODUCT(squad!P36:BJ36,role_attributes!$E$112:$AY$112)/SUM(role_attributes!$E$112:$AY$112)*squad!K36</f>
        <v>0</v>
      </c>
      <c r="I36" s="98">
        <f>SUMPRODUCT(squad!P36:BJ36,role_attributes!$E$150:$AY$150)/SUM(role_attributes!$E$150:$AY$150)*squad!M36</f>
        <v>0</v>
      </c>
      <c r="J36" s="98">
        <f>SUMPRODUCT(squad!P36:BJ36,role_attributes!$E$142:$AY$142)/SUM(role_attributes!$E$142:$AY$142)*squad!M36</f>
        <v>0</v>
      </c>
    </row>
    <row r="37" spans="1:10" x14ac:dyDescent="0.25">
      <c r="A37" t="str">
        <f>squad!A37</f>
        <v>Lamine Fomba</v>
      </c>
      <c r="B37" s="98">
        <f>SUMPRODUCT(squad!P37:BJ37,role_attributes!$E$3:$AY$3)/SUM(role_attributes!$E$3:$AY$3)*squad!D37</f>
        <v>0</v>
      </c>
      <c r="C37" s="98">
        <f>SUMPRODUCT(squad!P37:BJ37,role_attributes!$E$24:$AY$24)/SUM(role_attributes!$E$24:$AY$24)*squad!F37*IF(squad!N37&gt;4,TRUE,FALSE)</f>
        <v>0</v>
      </c>
      <c r="D37" s="98">
        <f>SUMPRODUCT(squad!P37:BJ37,role_attributes!$E$12:$AY$12)/SUM(role_attributes!$E$12:$AY$12)*squad!E37</f>
        <v>0</v>
      </c>
      <c r="E37" s="98">
        <f>SUMPRODUCT(squad!P37:BJ37,role_attributes!$E$27:$AY$27)/SUM(role_attributes!$E$27:$AY$27)*squad!F37*IF(squad!O37&gt;4,TRUE,FALSE)</f>
        <v>0</v>
      </c>
      <c r="F37" s="98">
        <f>SUMPRODUCT(squad!P37:BJ37,role_attributes!$E$65:$AY$65)/SUM(role_attributes!$E$65:$AY$65)*squad!G37</f>
        <v>11.885245901639342</v>
      </c>
      <c r="G37" s="98">
        <f>SUMPRODUCT(squad!P37:BJ37,role_attributes!$E$120:$AY$120)/SUM(role_attributes!$E$120:$AY$120)*squad!L37*IF(squad!O37&gt;4,TRUE,FALSE)</f>
        <v>0</v>
      </c>
      <c r="H37" s="98">
        <f>SUMPRODUCT(squad!P37:BJ37,role_attributes!$E$112:$AY$112)/SUM(role_attributes!$E$112:$AY$112)*squad!K37</f>
        <v>0</v>
      </c>
      <c r="I37" s="98">
        <f>SUMPRODUCT(squad!P37:BJ37,role_attributes!$E$150:$AY$150)/SUM(role_attributes!$E$150:$AY$150)*squad!M37</f>
        <v>0</v>
      </c>
      <c r="J37" s="98">
        <f>SUMPRODUCT(squad!P37:BJ37,role_attributes!$E$142:$AY$142)/SUM(role_attributes!$E$142:$AY$142)*squad!M37</f>
        <v>0</v>
      </c>
    </row>
    <row r="38" spans="1:10" x14ac:dyDescent="0.25">
      <c r="A38" t="str">
        <f>squad!A38</f>
        <v>Luan Gadegbeku</v>
      </c>
      <c r="B38" s="98">
        <f>SUMPRODUCT(squad!P38:BJ38,role_attributes!$E$3:$AY$3)/SUM(role_attributes!$E$3:$AY$3)*squad!D38</f>
        <v>0</v>
      </c>
      <c r="C38" s="98">
        <f>SUMPRODUCT(squad!P38:BJ38,role_attributes!$E$24:$AY$24)/SUM(role_attributes!$E$24:$AY$24)*squad!F38*IF(squad!N38&gt;4,TRUE,FALSE)</f>
        <v>0</v>
      </c>
      <c r="D38" s="98">
        <f>SUMPRODUCT(squad!P38:BJ38,role_attributes!$E$12:$AY$12)/SUM(role_attributes!$E$12:$AY$12)*squad!E38</f>
        <v>0</v>
      </c>
      <c r="E38" s="98">
        <f>SUMPRODUCT(squad!P38:BJ38,role_attributes!$E$27:$AY$27)/SUM(role_attributes!$E$27:$AY$27)*squad!F38*IF(squad!O38&gt;4,TRUE,FALSE)</f>
        <v>0</v>
      </c>
      <c r="F38" s="98">
        <f>SUMPRODUCT(squad!P38:BJ38,role_attributes!$E$65:$AY$65)/SUM(role_attributes!$E$65:$AY$65)*squad!G38</f>
        <v>0</v>
      </c>
      <c r="G38" s="98">
        <f>SUMPRODUCT(squad!P38:BJ38,role_attributes!$E$120:$AY$120)/SUM(role_attributes!$E$120:$AY$120)*squad!L38*IF(squad!O38&gt;4,TRUE,FALSE)</f>
        <v>0</v>
      </c>
      <c r="H38" s="98">
        <f>SUMPRODUCT(squad!P38:BJ38,role_attributes!$E$112:$AY$112)/SUM(role_attributes!$E$112:$AY$112)*squad!K38</f>
        <v>0</v>
      </c>
      <c r="I38" s="98">
        <f>SUMPRODUCT(squad!P38:BJ38,role_attributes!$E$150:$AY$150)/SUM(role_attributes!$E$150:$AY$150)*squad!M38</f>
        <v>0</v>
      </c>
      <c r="J38" s="98">
        <f>SUMPRODUCT(squad!P38:BJ38,role_attributes!$E$142:$AY$142)/SUM(role_attributes!$E$142:$AY$142)*squad!M38</f>
        <v>0</v>
      </c>
    </row>
    <row r="39" spans="1:10" x14ac:dyDescent="0.25">
      <c r="A39" t="str">
        <f>squad!A39</f>
        <v>Noan Gallo</v>
      </c>
      <c r="B39" s="98">
        <f>SUMPRODUCT(squad!P39:BJ39,role_attributes!$E$3:$AY$3)/SUM(role_attributes!$E$3:$AY$3)*squad!D39</f>
        <v>0</v>
      </c>
      <c r="C39" s="98">
        <f>SUMPRODUCT(squad!P39:BJ39,role_attributes!$E$24:$AY$24)/SUM(role_attributes!$E$24:$AY$24)*squad!F39*IF(squad!N39&gt;4,TRUE,FALSE)</f>
        <v>0</v>
      </c>
      <c r="D39" s="98">
        <f>SUMPRODUCT(squad!P39:BJ39,role_attributes!$E$12:$AY$12)/SUM(role_attributes!$E$12:$AY$12)*squad!E39</f>
        <v>8.6973684210526301</v>
      </c>
      <c r="E39" s="98">
        <f>SUMPRODUCT(squad!P39:BJ39,role_attributes!$E$27:$AY$27)/SUM(role_attributes!$E$27:$AY$27)*squad!F39*IF(squad!O39&gt;4,TRUE,FALSE)</f>
        <v>8.8333333333333321</v>
      </c>
      <c r="F39" s="98">
        <f>SUMPRODUCT(squad!P39:BJ39,role_attributes!$E$65:$AY$65)/SUM(role_attributes!$E$65:$AY$65)*squad!G39</f>
        <v>0</v>
      </c>
      <c r="G39" s="98">
        <f>SUMPRODUCT(squad!P39:BJ39,role_attributes!$E$120:$AY$120)/SUM(role_attributes!$E$120:$AY$120)*squad!L39*IF(squad!O39&gt;4,TRUE,FALSE)</f>
        <v>0</v>
      </c>
      <c r="H39" s="98">
        <f>SUMPRODUCT(squad!P39:BJ39,role_attributes!$E$112:$AY$112)/SUM(role_attributes!$E$112:$AY$112)*squad!K39</f>
        <v>0</v>
      </c>
      <c r="I39" s="98">
        <f>SUMPRODUCT(squad!P39:BJ39,role_attributes!$E$150:$AY$150)/SUM(role_attributes!$E$150:$AY$150)*squad!M39</f>
        <v>0</v>
      </c>
      <c r="J39" s="98">
        <f>SUMPRODUCT(squad!P39:BJ39,role_attributes!$E$142:$AY$142)/SUM(role_attributes!$E$142:$AY$142)*squad!M39</f>
        <v>0</v>
      </c>
    </row>
    <row r="40" spans="1:10" x14ac:dyDescent="0.25">
      <c r="A40" t="str">
        <f>squad!A40</f>
        <v>Antoine Gauthier</v>
      </c>
      <c r="B40" s="98">
        <f>SUMPRODUCT(squad!P40:BJ40,role_attributes!$E$3:$AY$3)/SUM(role_attributes!$E$3:$AY$3)*squad!D40</f>
        <v>0</v>
      </c>
      <c r="C40" s="98">
        <f>SUMPRODUCT(squad!P40:BJ40,role_attributes!$E$24:$AY$24)/SUM(role_attributes!$E$24:$AY$24)*squad!F40*IF(squad!N40&gt;4,TRUE,FALSE)</f>
        <v>0</v>
      </c>
      <c r="D40" s="98">
        <f>SUMPRODUCT(squad!P40:BJ40,role_attributes!$E$12:$AY$12)/SUM(role_attributes!$E$12:$AY$12)*squad!E40</f>
        <v>0</v>
      </c>
      <c r="E40" s="98">
        <f>SUMPRODUCT(squad!P40:BJ40,role_attributes!$E$27:$AY$27)/SUM(role_attributes!$E$27:$AY$27)*squad!F40*IF(squad!O40&gt;4,TRUE,FALSE)</f>
        <v>0</v>
      </c>
      <c r="F40" s="98">
        <f>SUMPRODUCT(squad!P40:BJ40,role_attributes!$E$65:$AY$65)/SUM(role_attributes!$E$65:$AY$65)*squad!G40</f>
        <v>0</v>
      </c>
      <c r="G40" s="98">
        <f>SUMPRODUCT(squad!P40:BJ40,role_attributes!$E$120:$AY$120)/SUM(role_attributes!$E$120:$AY$120)*squad!L40*IF(squad!O40&gt;4,TRUE,FALSE)</f>
        <v>0</v>
      </c>
      <c r="H40" s="98">
        <f>SUMPRODUCT(squad!P40:BJ40,role_attributes!$E$112:$AY$112)/SUM(role_attributes!$E$112:$AY$112)*squad!K40</f>
        <v>10.196721311475409</v>
      </c>
      <c r="I40" s="98">
        <f>SUMPRODUCT(squad!P40:BJ40,role_attributes!$E$150:$AY$150)/SUM(role_attributes!$E$150:$AY$150)*squad!M40</f>
        <v>0</v>
      </c>
      <c r="J40" s="98">
        <f>SUMPRODUCT(squad!P40:BJ40,role_attributes!$E$142:$AY$142)/SUM(role_attributes!$E$142:$AY$142)*squad!M40</f>
        <v>0</v>
      </c>
    </row>
    <row r="41" spans="1:10" x14ac:dyDescent="0.25">
      <c r="A41" t="str">
        <f>squad!A41</f>
        <v>Lubin Gonnet Leard</v>
      </c>
      <c r="B41" s="98">
        <f>SUMPRODUCT(squad!P41:BJ41,role_attributes!$E$3:$AY$3)/SUM(role_attributes!$E$3:$AY$3)*squad!D41</f>
        <v>8.1190476190476168</v>
      </c>
      <c r="C41" s="98">
        <f>SUMPRODUCT(squad!P41:BJ41,role_attributes!$E$24:$AY$24)/SUM(role_attributes!$E$24:$AY$24)*squad!F41*IF(squad!N41&gt;4,TRUE,FALSE)</f>
        <v>0</v>
      </c>
      <c r="D41" s="98">
        <f>SUMPRODUCT(squad!P41:BJ41,role_attributes!$E$12:$AY$12)/SUM(role_attributes!$E$12:$AY$12)*squad!E41</f>
        <v>0</v>
      </c>
      <c r="E41" s="98">
        <f>SUMPRODUCT(squad!P41:BJ41,role_attributes!$E$27:$AY$27)/SUM(role_attributes!$E$27:$AY$27)*squad!F41*IF(squad!O41&gt;4,TRUE,FALSE)</f>
        <v>0</v>
      </c>
      <c r="F41" s="98">
        <f>SUMPRODUCT(squad!P41:BJ41,role_attributes!$E$65:$AY$65)/SUM(role_attributes!$E$65:$AY$65)*squad!G41</f>
        <v>0</v>
      </c>
      <c r="G41" s="98">
        <f>SUMPRODUCT(squad!P41:BJ41,role_attributes!$E$120:$AY$120)/SUM(role_attributes!$E$120:$AY$120)*squad!L41*IF(squad!O41&gt;4,TRUE,FALSE)</f>
        <v>0</v>
      </c>
      <c r="H41" s="98">
        <f>SUMPRODUCT(squad!P41:BJ41,role_attributes!$E$112:$AY$112)/SUM(role_attributes!$E$112:$AY$112)*squad!K41</f>
        <v>0</v>
      </c>
      <c r="I41" s="98">
        <f>SUMPRODUCT(squad!P41:BJ41,role_attributes!$E$150:$AY$150)/SUM(role_attributes!$E$150:$AY$150)*squad!M41</f>
        <v>0</v>
      </c>
      <c r="J41" s="98">
        <f>SUMPRODUCT(squad!P41:BJ41,role_attributes!$E$142:$AY$142)/SUM(role_attributes!$E$142:$AY$142)*squad!M41</f>
        <v>0</v>
      </c>
    </row>
    <row r="42" spans="1:10" x14ac:dyDescent="0.25">
      <c r="A42" t="str">
        <f>squad!A42</f>
        <v>Etienne Green</v>
      </c>
      <c r="B42" s="98">
        <f>SUMPRODUCT(squad!P42:BJ42,role_attributes!$E$3:$AY$3)/SUM(role_attributes!$E$3:$AY$3)*squad!D42</f>
        <v>11.619047619047615</v>
      </c>
      <c r="C42" s="98">
        <f>SUMPRODUCT(squad!P42:BJ42,role_attributes!$E$24:$AY$24)/SUM(role_attributes!$E$24:$AY$24)*squad!F42*IF(squad!N42&gt;4,TRUE,FALSE)</f>
        <v>0</v>
      </c>
      <c r="D42" s="98">
        <f>SUMPRODUCT(squad!P42:BJ42,role_attributes!$E$12:$AY$12)/SUM(role_attributes!$E$12:$AY$12)*squad!E42</f>
        <v>0</v>
      </c>
      <c r="E42" s="98">
        <f>SUMPRODUCT(squad!P42:BJ42,role_attributes!$E$27:$AY$27)/SUM(role_attributes!$E$27:$AY$27)*squad!F42*IF(squad!O42&gt;4,TRUE,FALSE)</f>
        <v>0</v>
      </c>
      <c r="F42" s="98">
        <f>SUMPRODUCT(squad!P42:BJ42,role_attributes!$E$65:$AY$65)/SUM(role_attributes!$E$65:$AY$65)*squad!G42</f>
        <v>0</v>
      </c>
      <c r="G42" s="98">
        <f>SUMPRODUCT(squad!P42:BJ42,role_attributes!$E$120:$AY$120)/SUM(role_attributes!$E$120:$AY$120)*squad!L42*IF(squad!O42&gt;4,TRUE,FALSE)</f>
        <v>0</v>
      </c>
      <c r="H42" s="98">
        <f>SUMPRODUCT(squad!P42:BJ42,role_attributes!$E$112:$AY$112)/SUM(role_attributes!$E$112:$AY$112)*squad!K42</f>
        <v>0</v>
      </c>
      <c r="I42" s="98">
        <f>SUMPRODUCT(squad!P42:BJ42,role_attributes!$E$150:$AY$150)/SUM(role_attributes!$E$150:$AY$150)*squad!M42</f>
        <v>0</v>
      </c>
      <c r="J42" s="98">
        <f>SUMPRODUCT(squad!P42:BJ42,role_attributes!$E$142:$AY$142)/SUM(role_attributes!$E$142:$AY$142)*squad!M42</f>
        <v>0</v>
      </c>
    </row>
    <row r="43" spans="1:10" x14ac:dyDescent="0.25">
      <c r="A43" t="str">
        <f>squad!A43</f>
        <v>Mathis Grillot</v>
      </c>
      <c r="B43" s="98">
        <f>SUMPRODUCT(squad!P43:BJ43,role_attributes!$E$3:$AY$3)/SUM(role_attributes!$E$3:$AY$3)*squad!D43</f>
        <v>0</v>
      </c>
      <c r="C43" s="98">
        <f>SUMPRODUCT(squad!P43:BJ43,role_attributes!$E$24:$AY$24)/SUM(role_attributes!$E$24:$AY$24)*squad!F43*IF(squad!N43&gt;4,TRUE,FALSE)</f>
        <v>0</v>
      </c>
      <c r="D43" s="98">
        <f>SUMPRODUCT(squad!P43:BJ43,role_attributes!$E$12:$AY$12)/SUM(role_attributes!$E$12:$AY$12)*squad!E43</f>
        <v>9.6578947368421044</v>
      </c>
      <c r="E43" s="98">
        <f>SUMPRODUCT(squad!P43:BJ43,role_attributes!$E$27:$AY$27)/SUM(role_attributes!$E$27:$AY$27)*squad!F43*IF(squad!O43&gt;4,TRUE,FALSE)</f>
        <v>0</v>
      </c>
      <c r="F43" s="98">
        <f>SUMPRODUCT(squad!P43:BJ43,role_attributes!$E$65:$AY$65)/SUM(role_attributes!$E$65:$AY$65)*squad!G43</f>
        <v>0</v>
      </c>
      <c r="G43" s="98">
        <f>SUMPRODUCT(squad!P43:BJ43,role_attributes!$E$120:$AY$120)/SUM(role_attributes!$E$120:$AY$120)*squad!L43*IF(squad!O43&gt;4,TRUE,FALSE)</f>
        <v>0</v>
      </c>
      <c r="H43" s="98">
        <f>SUMPRODUCT(squad!P43:BJ43,role_attributes!$E$112:$AY$112)/SUM(role_attributes!$E$112:$AY$112)*squad!K43</f>
        <v>0</v>
      </c>
      <c r="I43" s="98">
        <f>SUMPRODUCT(squad!P43:BJ43,role_attributes!$E$150:$AY$150)/SUM(role_attributes!$E$150:$AY$150)*squad!M43</f>
        <v>0</v>
      </c>
      <c r="J43" s="98">
        <f>SUMPRODUCT(squad!P43:BJ43,role_attributes!$E$142:$AY$142)/SUM(role_attributes!$E$142:$AY$142)*squad!M43</f>
        <v>0</v>
      </c>
    </row>
    <row r="44" spans="1:10" x14ac:dyDescent="0.25">
      <c r="A44" t="str">
        <f>squad!A44</f>
        <v>Angel Gros-Raynaud</v>
      </c>
      <c r="B44" s="98">
        <f>SUMPRODUCT(squad!P44:BJ44,role_attributes!$E$3:$AY$3)/SUM(role_attributes!$E$3:$AY$3)*squad!D44</f>
        <v>0</v>
      </c>
      <c r="C44" s="98">
        <f>SUMPRODUCT(squad!P44:BJ44,role_attributes!$E$24:$AY$24)/SUM(role_attributes!$E$24:$AY$24)*squad!F44*IF(squad!N44&gt;4,TRUE,FALSE)</f>
        <v>9.7857142857142829</v>
      </c>
      <c r="D44" s="98">
        <f>SUMPRODUCT(squad!P44:BJ44,role_attributes!$E$12:$AY$12)/SUM(role_attributes!$E$12:$AY$12)*squad!E44</f>
        <v>0</v>
      </c>
      <c r="E44" s="98">
        <f>SUMPRODUCT(squad!P44:BJ44,role_attributes!$E$27:$AY$27)/SUM(role_attributes!$E$27:$AY$27)*squad!F44*IF(squad!O44&gt;4,TRUE,FALSE)</f>
        <v>0</v>
      </c>
      <c r="F44" s="98">
        <f>SUMPRODUCT(squad!P44:BJ44,role_attributes!$E$65:$AY$65)/SUM(role_attributes!$E$65:$AY$65)*squad!G44</f>
        <v>0</v>
      </c>
      <c r="G44" s="98">
        <f>SUMPRODUCT(squad!P44:BJ44,role_attributes!$E$120:$AY$120)/SUM(role_attributes!$E$120:$AY$120)*squad!L44*IF(squad!O44&gt;4,TRUE,FALSE)</f>
        <v>0</v>
      </c>
      <c r="H44" s="98">
        <f>SUMPRODUCT(squad!P44:BJ44,role_attributes!$E$112:$AY$112)/SUM(role_attributes!$E$112:$AY$112)*squad!K44</f>
        <v>0</v>
      </c>
      <c r="I44" s="98">
        <f>SUMPRODUCT(squad!P44:BJ44,role_attributes!$E$150:$AY$150)/SUM(role_attributes!$E$150:$AY$150)*squad!M44</f>
        <v>0</v>
      </c>
      <c r="J44" s="98">
        <f>SUMPRODUCT(squad!P44:BJ44,role_attributes!$E$142:$AY$142)/SUM(role_attributes!$E$142:$AY$142)*squad!M44</f>
        <v>0</v>
      </c>
    </row>
    <row r="45" spans="1:10" x14ac:dyDescent="0.25">
      <c r="A45" t="str">
        <f>squad!A45</f>
        <v>Abderraouf Guechi</v>
      </c>
      <c r="B45" s="98">
        <f>SUMPRODUCT(squad!P45:BJ45,role_attributes!$E$3:$AY$3)/SUM(role_attributes!$E$3:$AY$3)*squad!D45</f>
        <v>0</v>
      </c>
      <c r="C45" s="98">
        <f>SUMPRODUCT(squad!P45:BJ45,role_attributes!$E$24:$AY$24)/SUM(role_attributes!$E$24:$AY$24)*squad!F45*IF(squad!N45&gt;4,TRUE,FALSE)</f>
        <v>0</v>
      </c>
      <c r="D45" s="98">
        <f>SUMPRODUCT(squad!P45:BJ45,role_attributes!$E$12:$AY$12)/SUM(role_attributes!$E$12:$AY$12)*squad!E45</f>
        <v>0</v>
      </c>
      <c r="E45" s="98">
        <f>SUMPRODUCT(squad!P45:BJ45,role_attributes!$E$27:$AY$27)/SUM(role_attributes!$E$27:$AY$27)*squad!F45*IF(squad!O45&gt;4,TRUE,FALSE)</f>
        <v>0</v>
      </c>
      <c r="F45" s="98">
        <f>SUMPRODUCT(squad!P45:BJ45,role_attributes!$E$65:$AY$65)/SUM(role_attributes!$E$65:$AY$65)*squad!G45</f>
        <v>0</v>
      </c>
      <c r="G45" s="98">
        <f>SUMPRODUCT(squad!P45:BJ45,role_attributes!$E$120:$AY$120)/SUM(role_attributes!$E$120:$AY$120)*squad!L45*IF(squad!O45&gt;4,TRUE,FALSE)</f>
        <v>10.22222222222222</v>
      </c>
      <c r="H45" s="98">
        <f>SUMPRODUCT(squad!P45:BJ45,role_attributes!$E$112:$AY$112)/SUM(role_attributes!$E$112:$AY$112)*squad!K45</f>
        <v>0</v>
      </c>
      <c r="I45" s="98">
        <f>SUMPRODUCT(squad!P45:BJ45,role_attributes!$E$150:$AY$150)/SUM(role_attributes!$E$150:$AY$150)*squad!M45</f>
        <v>9.2040816326530592</v>
      </c>
      <c r="J45" s="98">
        <f>SUMPRODUCT(squad!P45:BJ45,role_attributes!$E$142:$AY$142)/SUM(role_attributes!$E$142:$AY$142)*squad!M45</f>
        <v>9.9552238805970141</v>
      </c>
    </row>
    <row r="46" spans="1:10" x14ac:dyDescent="0.25">
      <c r="A46" t="str">
        <f>squad!A46</f>
        <v>Hanni Guerroudj</v>
      </c>
      <c r="B46" s="98">
        <f>SUMPRODUCT(squad!P46:BJ46,role_attributes!$E$3:$AY$3)/SUM(role_attributes!$E$3:$AY$3)*squad!D46</f>
        <v>0</v>
      </c>
      <c r="C46" s="98">
        <f>SUMPRODUCT(squad!P46:BJ46,role_attributes!$E$24:$AY$24)/SUM(role_attributes!$E$24:$AY$24)*squad!F46*IF(squad!N46&gt;4,TRUE,FALSE)</f>
        <v>0</v>
      </c>
      <c r="D46" s="98">
        <f>SUMPRODUCT(squad!P46:BJ46,role_attributes!$E$12:$AY$12)/SUM(role_attributes!$E$12:$AY$12)*squad!E46</f>
        <v>0</v>
      </c>
      <c r="E46" s="98">
        <f>SUMPRODUCT(squad!P46:BJ46,role_attributes!$E$27:$AY$27)/SUM(role_attributes!$E$27:$AY$27)*squad!F46*IF(squad!O46&gt;4,TRUE,FALSE)</f>
        <v>0</v>
      </c>
      <c r="F46" s="98">
        <f>SUMPRODUCT(squad!P46:BJ46,role_attributes!$E$65:$AY$65)/SUM(role_attributes!$E$65:$AY$65)*squad!G46</f>
        <v>0</v>
      </c>
      <c r="G46" s="98">
        <f>SUMPRODUCT(squad!P46:BJ46,role_attributes!$E$120:$AY$120)/SUM(role_attributes!$E$120:$AY$120)*squad!L46*IF(squad!O46&gt;4,TRUE,FALSE)</f>
        <v>0</v>
      </c>
      <c r="H46" s="98">
        <f>SUMPRODUCT(squad!P46:BJ46,role_attributes!$E$112:$AY$112)/SUM(role_attributes!$E$112:$AY$112)*squad!K46</f>
        <v>0</v>
      </c>
      <c r="I46" s="98">
        <f>SUMPRODUCT(squad!P46:BJ46,role_attributes!$E$150:$AY$150)/SUM(role_attributes!$E$150:$AY$150)*squad!M46</f>
        <v>8.6224489795918338</v>
      </c>
      <c r="J46" s="98">
        <f>SUMPRODUCT(squad!P46:BJ46,role_attributes!$E$142:$AY$142)/SUM(role_attributes!$E$142:$AY$142)*squad!M46</f>
        <v>9.5522388059701484</v>
      </c>
    </row>
    <row r="47" spans="1:10" x14ac:dyDescent="0.25">
      <c r="A47" t="str">
        <f>squad!A47</f>
        <v>Ilyes Hamache</v>
      </c>
      <c r="B47" s="98">
        <f>SUMPRODUCT(squad!P47:BJ47,role_attributes!$E$3:$AY$3)/SUM(role_attributes!$E$3:$AY$3)*squad!D47</f>
        <v>0</v>
      </c>
      <c r="C47" s="98">
        <f>SUMPRODUCT(squad!P47:BJ47,role_attributes!$E$24:$AY$24)/SUM(role_attributes!$E$24:$AY$24)*squad!F47*IF(squad!N47&gt;4,TRUE,FALSE)</f>
        <v>0</v>
      </c>
      <c r="D47" s="98">
        <f>SUMPRODUCT(squad!P47:BJ47,role_attributes!$E$12:$AY$12)/SUM(role_attributes!$E$12:$AY$12)*squad!E47</f>
        <v>0</v>
      </c>
      <c r="E47" s="98">
        <f>SUMPRODUCT(squad!P47:BJ47,role_attributes!$E$27:$AY$27)/SUM(role_attributes!$E$27:$AY$27)*squad!F47*IF(squad!O47&gt;4,TRUE,FALSE)</f>
        <v>0</v>
      </c>
      <c r="F47" s="98">
        <f>SUMPRODUCT(squad!P47:BJ47,role_attributes!$E$65:$AY$65)/SUM(role_attributes!$E$65:$AY$65)*squad!G47</f>
        <v>0</v>
      </c>
      <c r="G47" s="98">
        <f>SUMPRODUCT(squad!P47:BJ47,role_attributes!$E$120:$AY$120)/SUM(role_attributes!$E$120:$AY$120)*squad!L47*IF(squad!O47&gt;4,TRUE,FALSE)</f>
        <v>13.013888888888889</v>
      </c>
      <c r="H47" s="98">
        <f>SUMPRODUCT(squad!P47:BJ47,role_attributes!$E$112:$AY$112)/SUM(role_attributes!$E$112:$AY$112)*squad!K47</f>
        <v>0</v>
      </c>
      <c r="I47" s="98">
        <f>SUMPRODUCT(squad!P47:BJ47,role_attributes!$E$150:$AY$150)/SUM(role_attributes!$E$150:$AY$150)*squad!M47</f>
        <v>12.102040816326529</v>
      </c>
      <c r="J47" s="98">
        <f>SUMPRODUCT(squad!P47:BJ47,role_attributes!$E$142:$AY$142)/SUM(role_attributes!$E$142:$AY$142)*squad!M47</f>
        <v>13.074626865671641</v>
      </c>
    </row>
    <row r="48" spans="1:10" x14ac:dyDescent="0.25">
      <c r="A48" t="str">
        <f>squad!A48</f>
        <v>Ewan Hornech</v>
      </c>
      <c r="B48" s="98">
        <f>SUMPRODUCT(squad!P48:BJ48,role_attributes!$E$3:$AY$3)/SUM(role_attributes!$E$3:$AY$3)*squad!D48</f>
        <v>0</v>
      </c>
      <c r="C48" s="98">
        <f>SUMPRODUCT(squad!P48:BJ48,role_attributes!$E$24:$AY$24)/SUM(role_attributes!$E$24:$AY$24)*squad!F48*IF(squad!N48&gt;4,TRUE,FALSE)</f>
        <v>0</v>
      </c>
      <c r="D48" s="98">
        <f>SUMPRODUCT(squad!P48:BJ48,role_attributes!$E$12:$AY$12)/SUM(role_attributes!$E$12:$AY$12)*squad!E48</f>
        <v>0</v>
      </c>
      <c r="E48" s="98">
        <f>SUMPRODUCT(squad!P48:BJ48,role_attributes!$E$27:$AY$27)/SUM(role_attributes!$E$27:$AY$27)*squad!F48*IF(squad!O48&gt;4,TRUE,FALSE)</f>
        <v>8.9166666666666643</v>
      </c>
      <c r="F48" s="98">
        <f>SUMPRODUCT(squad!P48:BJ48,role_attributes!$E$65:$AY$65)/SUM(role_attributes!$E$65:$AY$65)*squad!G48</f>
        <v>0</v>
      </c>
      <c r="G48" s="98">
        <f>SUMPRODUCT(squad!P48:BJ48,role_attributes!$E$120:$AY$120)/SUM(role_attributes!$E$120:$AY$120)*squad!L48*IF(squad!O48&gt;4,TRUE,FALSE)</f>
        <v>0</v>
      </c>
      <c r="H48" s="98">
        <f>SUMPRODUCT(squad!P48:BJ48,role_attributes!$E$112:$AY$112)/SUM(role_attributes!$E$112:$AY$112)*squad!K48</f>
        <v>0</v>
      </c>
      <c r="I48" s="98">
        <f>SUMPRODUCT(squad!P48:BJ48,role_attributes!$E$150:$AY$150)/SUM(role_attributes!$E$150:$AY$150)*squad!M48</f>
        <v>0</v>
      </c>
      <c r="J48" s="98">
        <f>SUMPRODUCT(squad!P48:BJ48,role_attributes!$E$142:$AY$142)/SUM(role_attributes!$E$142:$AY$142)*squad!M48</f>
        <v>0</v>
      </c>
    </row>
    <row r="49" spans="1:10" x14ac:dyDescent="0.25">
      <c r="A49" t="str">
        <f>squad!A49</f>
        <v>Mateo Houngbo Civier</v>
      </c>
      <c r="B49" s="98">
        <f>SUMPRODUCT(squad!P49:BJ49,role_attributes!$E$3:$AY$3)/SUM(role_attributes!$E$3:$AY$3)*squad!D49</f>
        <v>8.1309523809523778</v>
      </c>
      <c r="C49" s="98">
        <f>SUMPRODUCT(squad!P49:BJ49,role_attributes!$E$24:$AY$24)/SUM(role_attributes!$E$24:$AY$24)*squad!F49*IF(squad!N49&gt;4,TRUE,FALSE)</f>
        <v>0</v>
      </c>
      <c r="D49" s="98">
        <f>SUMPRODUCT(squad!P49:BJ49,role_attributes!$E$12:$AY$12)/SUM(role_attributes!$E$12:$AY$12)*squad!E49</f>
        <v>0</v>
      </c>
      <c r="E49" s="98">
        <f>SUMPRODUCT(squad!P49:BJ49,role_attributes!$E$27:$AY$27)/SUM(role_attributes!$E$27:$AY$27)*squad!F49*IF(squad!O49&gt;4,TRUE,FALSE)</f>
        <v>0</v>
      </c>
      <c r="F49" s="98">
        <f>SUMPRODUCT(squad!P49:BJ49,role_attributes!$E$65:$AY$65)/SUM(role_attributes!$E$65:$AY$65)*squad!G49</f>
        <v>0</v>
      </c>
      <c r="G49" s="98">
        <f>SUMPRODUCT(squad!P49:BJ49,role_attributes!$E$120:$AY$120)/SUM(role_attributes!$E$120:$AY$120)*squad!L49*IF(squad!O49&gt;4,TRUE,FALSE)</f>
        <v>0</v>
      </c>
      <c r="H49" s="98">
        <f>SUMPRODUCT(squad!P49:BJ49,role_attributes!$E$112:$AY$112)/SUM(role_attributes!$E$112:$AY$112)*squad!K49</f>
        <v>0</v>
      </c>
      <c r="I49" s="98">
        <f>SUMPRODUCT(squad!P49:BJ49,role_attributes!$E$150:$AY$150)/SUM(role_attributes!$E$150:$AY$150)*squad!M49</f>
        <v>0</v>
      </c>
      <c r="J49" s="98">
        <f>SUMPRODUCT(squad!P49:BJ49,role_attributes!$E$142:$AY$142)/SUM(role_attributes!$E$142:$AY$142)*squad!M49</f>
        <v>0</v>
      </c>
    </row>
    <row r="50" spans="1:10" x14ac:dyDescent="0.25">
      <c r="A50" t="str">
        <f>squad!A50</f>
        <v>Alexandre Jammes</v>
      </c>
      <c r="B50" s="98">
        <f>SUMPRODUCT(squad!P50:BJ50,role_attributes!$E$3:$AY$3)/SUM(role_attributes!$E$3:$AY$3)*squad!D50</f>
        <v>9.0119047619047574</v>
      </c>
      <c r="C50" s="98">
        <f>SUMPRODUCT(squad!P50:BJ50,role_attributes!$E$24:$AY$24)/SUM(role_attributes!$E$24:$AY$24)*squad!F50*IF(squad!N50&gt;4,TRUE,FALSE)</f>
        <v>0</v>
      </c>
      <c r="D50" s="98">
        <f>SUMPRODUCT(squad!P50:BJ50,role_attributes!$E$12:$AY$12)/SUM(role_attributes!$E$12:$AY$12)*squad!E50</f>
        <v>0</v>
      </c>
      <c r="E50" s="98">
        <f>SUMPRODUCT(squad!P50:BJ50,role_attributes!$E$27:$AY$27)/SUM(role_attributes!$E$27:$AY$27)*squad!F50*IF(squad!O50&gt;4,TRUE,FALSE)</f>
        <v>0</v>
      </c>
      <c r="F50" s="98">
        <f>SUMPRODUCT(squad!P50:BJ50,role_attributes!$E$65:$AY$65)/SUM(role_attributes!$E$65:$AY$65)*squad!G50</f>
        <v>0</v>
      </c>
      <c r="G50" s="98">
        <f>SUMPRODUCT(squad!P50:BJ50,role_attributes!$E$120:$AY$120)/SUM(role_attributes!$E$120:$AY$120)*squad!L50*IF(squad!O50&gt;4,TRUE,FALSE)</f>
        <v>0</v>
      </c>
      <c r="H50" s="98">
        <f>SUMPRODUCT(squad!P50:BJ50,role_attributes!$E$112:$AY$112)/SUM(role_attributes!$E$112:$AY$112)*squad!K50</f>
        <v>0</v>
      </c>
      <c r="I50" s="98">
        <f>SUMPRODUCT(squad!P50:BJ50,role_attributes!$E$150:$AY$150)/SUM(role_attributes!$E$150:$AY$150)*squad!M50</f>
        <v>0</v>
      </c>
      <c r="J50" s="98">
        <f>SUMPRODUCT(squad!P50:BJ50,role_attributes!$E$142:$AY$142)/SUM(role_attributes!$E$142:$AY$142)*squad!M50</f>
        <v>0</v>
      </c>
    </row>
    <row r="51" spans="1:10" x14ac:dyDescent="0.25">
      <c r="A51" t="str">
        <f>squad!A51</f>
        <v>David Julien</v>
      </c>
      <c r="B51" s="98">
        <f>SUMPRODUCT(squad!P51:BJ51,role_attributes!$E$3:$AY$3)/SUM(role_attributes!$E$3:$AY$3)*squad!D51</f>
        <v>0</v>
      </c>
      <c r="C51" s="98">
        <f>SUMPRODUCT(squad!P51:BJ51,role_attributes!$E$24:$AY$24)/SUM(role_attributes!$E$24:$AY$24)*squad!F51*IF(squad!N51&gt;4,TRUE,FALSE)</f>
        <v>0</v>
      </c>
      <c r="D51" s="98">
        <f>SUMPRODUCT(squad!P51:BJ51,role_attributes!$E$12:$AY$12)/SUM(role_attributes!$E$12:$AY$12)*squad!E51</f>
        <v>0</v>
      </c>
      <c r="E51" s="98">
        <f>SUMPRODUCT(squad!P51:BJ51,role_attributes!$E$27:$AY$27)/SUM(role_attributes!$E$27:$AY$27)*squad!F51*IF(squad!O51&gt;4,TRUE,FALSE)</f>
        <v>9.4642857142857117</v>
      </c>
      <c r="F51" s="98">
        <f>SUMPRODUCT(squad!P51:BJ51,role_attributes!$E$65:$AY$65)/SUM(role_attributes!$E$65:$AY$65)*squad!G51</f>
        <v>0</v>
      </c>
      <c r="G51" s="98">
        <f>SUMPRODUCT(squad!P51:BJ51,role_attributes!$E$120:$AY$120)/SUM(role_attributes!$E$120:$AY$120)*squad!L51*IF(squad!O51&gt;4,TRUE,FALSE)</f>
        <v>0</v>
      </c>
      <c r="H51" s="98">
        <f>SUMPRODUCT(squad!P51:BJ51,role_attributes!$E$112:$AY$112)/SUM(role_attributes!$E$112:$AY$112)*squad!K51</f>
        <v>0</v>
      </c>
      <c r="I51" s="98">
        <f>SUMPRODUCT(squad!P51:BJ51,role_attributes!$E$150:$AY$150)/SUM(role_attributes!$E$150:$AY$150)*squad!M51</f>
        <v>0</v>
      </c>
      <c r="J51" s="98">
        <f>SUMPRODUCT(squad!P51:BJ51,role_attributes!$E$142:$AY$142)/SUM(role_attributes!$E$142:$AY$142)*squad!M51</f>
        <v>0</v>
      </c>
    </row>
    <row r="52" spans="1:10" x14ac:dyDescent="0.25">
      <c r="A52" t="str">
        <f>squad!A52</f>
        <v>Kenzo Kies</v>
      </c>
      <c r="B52" s="98">
        <f>SUMPRODUCT(squad!P52:BJ52,role_attributes!$E$3:$AY$3)/SUM(role_attributes!$E$3:$AY$3)*squad!D52</f>
        <v>0</v>
      </c>
      <c r="C52" s="98">
        <f>SUMPRODUCT(squad!P52:BJ52,role_attributes!$E$24:$AY$24)/SUM(role_attributes!$E$24:$AY$24)*squad!F52*IF(squad!N52&gt;4,TRUE,FALSE)</f>
        <v>0</v>
      </c>
      <c r="D52" s="98">
        <f>SUMPRODUCT(squad!P52:BJ52,role_attributes!$E$12:$AY$12)/SUM(role_attributes!$E$12:$AY$12)*squad!E52</f>
        <v>0</v>
      </c>
      <c r="E52" s="98">
        <f>SUMPRODUCT(squad!P52:BJ52,role_attributes!$E$27:$AY$27)/SUM(role_attributes!$E$27:$AY$27)*squad!F52*IF(squad!O52&gt;4,TRUE,FALSE)</f>
        <v>0</v>
      </c>
      <c r="F52" s="98">
        <f>SUMPRODUCT(squad!P52:BJ52,role_attributes!$E$65:$AY$65)/SUM(role_attributes!$E$65:$AY$65)*squad!G52</f>
        <v>0</v>
      </c>
      <c r="G52" s="98">
        <f>SUMPRODUCT(squad!P52:BJ52,role_attributes!$E$120:$AY$120)/SUM(role_attributes!$E$120:$AY$120)*squad!L52*IF(squad!O52&gt;4,TRUE,FALSE)</f>
        <v>0</v>
      </c>
      <c r="H52" s="98">
        <f>SUMPRODUCT(squad!P52:BJ52,role_attributes!$E$112:$AY$112)/SUM(role_attributes!$E$112:$AY$112)*squad!K52</f>
        <v>10.39344262295082</v>
      </c>
      <c r="I52" s="98">
        <f>SUMPRODUCT(squad!P52:BJ52,role_attributes!$E$150:$AY$150)/SUM(role_attributes!$E$150:$AY$150)*squad!M52</f>
        <v>9.4183673469387745</v>
      </c>
      <c r="J52" s="98">
        <f>SUMPRODUCT(squad!P52:BJ52,role_attributes!$E$142:$AY$142)/SUM(role_attributes!$E$142:$AY$142)*squad!M52</f>
        <v>10.462686567164177</v>
      </c>
    </row>
    <row r="53" spans="1:10" x14ac:dyDescent="0.25">
      <c r="A53" t="str">
        <f>squad!A53</f>
        <v>Israël Kinunga Mbala</v>
      </c>
      <c r="B53" s="98">
        <f>SUMPRODUCT(squad!P53:BJ53,role_attributes!$E$3:$AY$3)/SUM(role_attributes!$E$3:$AY$3)*squad!D53</f>
        <v>0</v>
      </c>
      <c r="C53" s="98">
        <f>SUMPRODUCT(squad!P53:BJ53,role_attributes!$E$24:$AY$24)/SUM(role_attributes!$E$24:$AY$24)*squad!F53*IF(squad!N53&gt;4,TRUE,FALSE)</f>
        <v>0</v>
      </c>
      <c r="D53" s="98">
        <f>SUMPRODUCT(squad!P53:BJ53,role_attributes!$E$12:$AY$12)/SUM(role_attributes!$E$12:$AY$12)*squad!E53</f>
        <v>8.3026315789473664</v>
      </c>
      <c r="E53" s="98">
        <f>SUMPRODUCT(squad!P53:BJ53,role_attributes!$E$27:$AY$27)/SUM(role_attributes!$E$27:$AY$27)*squad!F53*IF(squad!O53&gt;4,TRUE,FALSE)</f>
        <v>0</v>
      </c>
      <c r="F53" s="98">
        <f>SUMPRODUCT(squad!P53:BJ53,role_attributes!$E$65:$AY$65)/SUM(role_attributes!$E$65:$AY$65)*squad!G53</f>
        <v>0</v>
      </c>
      <c r="G53" s="98">
        <f>SUMPRODUCT(squad!P53:BJ53,role_attributes!$E$120:$AY$120)/SUM(role_attributes!$E$120:$AY$120)*squad!L53*IF(squad!O53&gt;4,TRUE,FALSE)</f>
        <v>0</v>
      </c>
      <c r="H53" s="98">
        <f>SUMPRODUCT(squad!P53:BJ53,role_attributes!$E$112:$AY$112)/SUM(role_attributes!$E$112:$AY$112)*squad!K53</f>
        <v>0</v>
      </c>
      <c r="I53" s="98">
        <f>SUMPRODUCT(squad!P53:BJ53,role_attributes!$E$150:$AY$150)/SUM(role_attributes!$E$150:$AY$150)*squad!M53</f>
        <v>0</v>
      </c>
      <c r="J53" s="98">
        <f>SUMPRODUCT(squad!P53:BJ53,role_attributes!$E$142:$AY$142)/SUM(role_attributes!$E$142:$AY$142)*squad!M53</f>
        <v>0</v>
      </c>
    </row>
    <row r="54" spans="1:10" x14ac:dyDescent="0.25">
      <c r="A54" t="str">
        <f>squad!A54</f>
        <v>Gilbert Lafon</v>
      </c>
      <c r="B54" s="98">
        <f>SUMPRODUCT(squad!P54:BJ54,role_attributes!$E$3:$AY$3)/SUM(role_attributes!$E$3:$AY$3)*squad!D54</f>
        <v>0</v>
      </c>
      <c r="C54" s="98">
        <f>SUMPRODUCT(squad!P54:BJ54,role_attributes!$E$24:$AY$24)/SUM(role_attributes!$E$24:$AY$24)*squad!F54*IF(squad!N54&gt;4,TRUE,FALSE)</f>
        <v>0</v>
      </c>
      <c r="D54" s="98">
        <f>SUMPRODUCT(squad!P54:BJ54,role_attributes!$E$12:$AY$12)/SUM(role_attributes!$E$12:$AY$12)*squad!E54</f>
        <v>0</v>
      </c>
      <c r="E54" s="98">
        <f>SUMPRODUCT(squad!P54:BJ54,role_attributes!$E$27:$AY$27)/SUM(role_attributes!$E$27:$AY$27)*squad!F54*IF(squad!O54&gt;4,TRUE,FALSE)</f>
        <v>0</v>
      </c>
      <c r="F54" s="98">
        <f>SUMPRODUCT(squad!P54:BJ54,role_attributes!$E$65:$AY$65)/SUM(role_attributes!$E$65:$AY$65)*squad!G54</f>
        <v>0</v>
      </c>
      <c r="G54" s="98">
        <f>SUMPRODUCT(squad!P54:BJ54,role_attributes!$E$120:$AY$120)/SUM(role_attributes!$E$120:$AY$120)*squad!L54*IF(squad!O54&gt;4,TRUE,FALSE)</f>
        <v>0</v>
      </c>
      <c r="H54" s="98">
        <f>SUMPRODUCT(squad!P54:BJ54,role_attributes!$E$112:$AY$112)/SUM(role_attributes!$E$112:$AY$112)*squad!K54</f>
        <v>0</v>
      </c>
      <c r="I54" s="98">
        <f>SUMPRODUCT(squad!P54:BJ54,role_attributes!$E$150:$AY$150)/SUM(role_attributes!$E$150:$AY$150)*squad!M54</f>
        <v>0</v>
      </c>
      <c r="J54" s="98">
        <f>SUMPRODUCT(squad!P54:BJ54,role_attributes!$E$142:$AY$142)/SUM(role_attributes!$E$142:$AY$142)*squad!M54</f>
        <v>0</v>
      </c>
    </row>
    <row r="55" spans="1:10" x14ac:dyDescent="0.25">
      <c r="A55" t="str">
        <f>squad!A55</f>
        <v>Gautier Larsonneur</v>
      </c>
      <c r="B55" s="98">
        <f>SUMPRODUCT(squad!P55:BJ55,role_attributes!$E$3:$AY$3)/SUM(role_attributes!$E$3:$AY$3)*squad!D55</f>
        <v>12.666666666666663</v>
      </c>
      <c r="C55" s="98">
        <f>SUMPRODUCT(squad!P55:BJ55,role_attributes!$E$24:$AY$24)/SUM(role_attributes!$E$24:$AY$24)*squad!F55*IF(squad!N55&gt;4,TRUE,FALSE)</f>
        <v>0</v>
      </c>
      <c r="D55" s="98">
        <f>SUMPRODUCT(squad!P55:BJ55,role_attributes!$E$12:$AY$12)/SUM(role_attributes!$E$12:$AY$12)*squad!E55</f>
        <v>0</v>
      </c>
      <c r="E55" s="98">
        <f>SUMPRODUCT(squad!P55:BJ55,role_attributes!$E$27:$AY$27)/SUM(role_attributes!$E$27:$AY$27)*squad!F55*IF(squad!O55&gt;4,TRUE,FALSE)</f>
        <v>0</v>
      </c>
      <c r="F55" s="98">
        <f>SUMPRODUCT(squad!P55:BJ55,role_attributes!$E$65:$AY$65)/SUM(role_attributes!$E$65:$AY$65)*squad!G55</f>
        <v>0</v>
      </c>
      <c r="G55" s="98">
        <f>SUMPRODUCT(squad!P55:BJ55,role_attributes!$E$120:$AY$120)/SUM(role_attributes!$E$120:$AY$120)*squad!L55*IF(squad!O55&gt;4,TRUE,FALSE)</f>
        <v>0</v>
      </c>
      <c r="H55" s="98">
        <f>SUMPRODUCT(squad!P55:BJ55,role_attributes!$E$112:$AY$112)/SUM(role_attributes!$E$112:$AY$112)*squad!K55</f>
        <v>0</v>
      </c>
      <c r="I55" s="98">
        <f>SUMPRODUCT(squad!P55:BJ55,role_attributes!$E$150:$AY$150)/SUM(role_attributes!$E$150:$AY$150)*squad!M55</f>
        <v>0</v>
      </c>
      <c r="J55" s="98">
        <f>SUMPRODUCT(squad!P55:BJ55,role_attributes!$E$142:$AY$142)/SUM(role_attributes!$E$142:$AY$142)*squad!M55</f>
        <v>0</v>
      </c>
    </row>
    <row r="56" spans="1:10" x14ac:dyDescent="0.25">
      <c r="A56" t="str">
        <f>squad!A56</f>
        <v>Victor Lobry</v>
      </c>
      <c r="B56" s="98">
        <f>SUMPRODUCT(squad!P56:BJ56,role_attributes!$E$3:$AY$3)/SUM(role_attributes!$E$3:$AY$3)*squad!D56</f>
        <v>0</v>
      </c>
      <c r="C56" s="98">
        <f>SUMPRODUCT(squad!P56:BJ56,role_attributes!$E$24:$AY$24)/SUM(role_attributes!$E$24:$AY$24)*squad!F56*IF(squad!N56&gt;4,TRUE,FALSE)</f>
        <v>0</v>
      </c>
      <c r="D56" s="98">
        <f>SUMPRODUCT(squad!P56:BJ56,role_attributes!$E$12:$AY$12)/SUM(role_attributes!$E$12:$AY$12)*squad!E56</f>
        <v>0</v>
      </c>
      <c r="E56" s="98">
        <f>SUMPRODUCT(squad!P56:BJ56,role_attributes!$E$27:$AY$27)/SUM(role_attributes!$E$27:$AY$27)*squad!F56*IF(squad!O56&gt;4,TRUE,FALSE)</f>
        <v>0</v>
      </c>
      <c r="F56" s="98">
        <f>SUMPRODUCT(squad!P56:BJ56,role_attributes!$E$65:$AY$65)/SUM(role_attributes!$E$65:$AY$65)*squad!G56</f>
        <v>0</v>
      </c>
      <c r="G56" s="98">
        <f>SUMPRODUCT(squad!P56:BJ56,role_attributes!$E$120:$AY$120)/SUM(role_attributes!$E$120:$AY$120)*squad!L56*IF(squad!O56&gt;4,TRUE,FALSE)</f>
        <v>0</v>
      </c>
      <c r="H56" s="98">
        <f>SUMPRODUCT(squad!P56:BJ56,role_attributes!$E$112:$AY$112)/SUM(role_attributes!$E$112:$AY$112)*squad!K56</f>
        <v>12.229508196721312</v>
      </c>
      <c r="I56" s="98">
        <f>SUMPRODUCT(squad!P56:BJ56,role_attributes!$E$150:$AY$150)/SUM(role_attributes!$E$150:$AY$150)*squad!M56</f>
        <v>0</v>
      </c>
      <c r="J56" s="98">
        <f>SUMPRODUCT(squad!P56:BJ56,role_attributes!$E$142:$AY$142)/SUM(role_attributes!$E$142:$AY$142)*squad!M56</f>
        <v>0</v>
      </c>
    </row>
    <row r="57" spans="1:10" x14ac:dyDescent="0.25">
      <c r="A57" t="str">
        <f>squad!A57</f>
        <v>Maedine Makhloufi</v>
      </c>
      <c r="B57" s="98">
        <f>SUMPRODUCT(squad!P57:BJ57,role_attributes!$E$3:$AY$3)/SUM(role_attributes!$E$3:$AY$3)*squad!D57</f>
        <v>0</v>
      </c>
      <c r="C57" s="98">
        <f>SUMPRODUCT(squad!P57:BJ57,role_attributes!$E$24:$AY$24)/SUM(role_attributes!$E$24:$AY$24)*squad!F57*IF(squad!N57&gt;4,TRUE,FALSE)</f>
        <v>0</v>
      </c>
      <c r="D57" s="98">
        <f>SUMPRODUCT(squad!P57:BJ57,role_attributes!$E$12:$AY$12)/SUM(role_attributes!$E$12:$AY$12)*squad!E57</f>
        <v>0</v>
      </c>
      <c r="E57" s="98">
        <f>SUMPRODUCT(squad!P57:BJ57,role_attributes!$E$27:$AY$27)/SUM(role_attributes!$E$27:$AY$27)*squad!F57*IF(squad!O57&gt;4,TRUE,FALSE)</f>
        <v>9.2976190476190439</v>
      </c>
      <c r="F57" s="98">
        <f>SUMPRODUCT(squad!P57:BJ57,role_attributes!$E$65:$AY$65)/SUM(role_attributes!$E$65:$AY$65)*squad!G57</f>
        <v>0</v>
      </c>
      <c r="G57" s="98">
        <f>SUMPRODUCT(squad!P57:BJ57,role_attributes!$E$120:$AY$120)/SUM(role_attributes!$E$120:$AY$120)*squad!L57*IF(squad!O57&gt;4,TRUE,FALSE)</f>
        <v>0</v>
      </c>
      <c r="H57" s="98">
        <f>SUMPRODUCT(squad!P57:BJ57,role_attributes!$E$112:$AY$112)/SUM(role_attributes!$E$112:$AY$112)*squad!K57</f>
        <v>0</v>
      </c>
      <c r="I57" s="98">
        <f>SUMPRODUCT(squad!P57:BJ57,role_attributes!$E$150:$AY$150)/SUM(role_attributes!$E$150:$AY$150)*squad!M57</f>
        <v>0</v>
      </c>
      <c r="J57" s="98">
        <f>SUMPRODUCT(squad!P57:BJ57,role_attributes!$E$142:$AY$142)/SUM(role_attributes!$E$142:$AY$142)*squad!M57</f>
        <v>0</v>
      </c>
    </row>
    <row r="58" spans="1:10" x14ac:dyDescent="0.25">
      <c r="A58" t="str">
        <f>squad!A58</f>
        <v>Stéphane Masson</v>
      </c>
      <c r="B58" s="98">
        <f>SUMPRODUCT(squad!P58:BJ58,role_attributes!$E$3:$AY$3)/SUM(role_attributes!$E$3:$AY$3)*squad!D58</f>
        <v>0</v>
      </c>
      <c r="C58" s="98">
        <f>SUMPRODUCT(squad!P58:BJ58,role_attributes!$E$24:$AY$24)/SUM(role_attributes!$E$24:$AY$24)*squad!F58*IF(squad!N58&gt;4,TRUE,FALSE)</f>
        <v>0</v>
      </c>
      <c r="D58" s="98">
        <f>SUMPRODUCT(squad!P58:BJ58,role_attributes!$E$12:$AY$12)/SUM(role_attributes!$E$12:$AY$12)*squad!E58</f>
        <v>0</v>
      </c>
      <c r="E58" s="98">
        <f>SUMPRODUCT(squad!P58:BJ58,role_attributes!$E$27:$AY$27)/SUM(role_attributes!$E$27:$AY$27)*squad!F58*IF(squad!O58&gt;4,TRUE,FALSE)</f>
        <v>0</v>
      </c>
      <c r="F58" s="98">
        <f>SUMPRODUCT(squad!P58:BJ58,role_attributes!$E$65:$AY$65)/SUM(role_attributes!$E$65:$AY$65)*squad!G58</f>
        <v>0</v>
      </c>
      <c r="G58" s="98">
        <f>SUMPRODUCT(squad!P58:BJ58,role_attributes!$E$120:$AY$120)/SUM(role_attributes!$E$120:$AY$120)*squad!L58*IF(squad!O58&gt;4,TRUE,FALSE)</f>
        <v>0</v>
      </c>
      <c r="H58" s="98">
        <f>SUMPRODUCT(squad!P58:BJ58,role_attributes!$E$112:$AY$112)/SUM(role_attributes!$E$112:$AY$112)*squad!K58</f>
        <v>8.8688524590163933</v>
      </c>
      <c r="I58" s="98">
        <f>SUMPRODUCT(squad!P58:BJ58,role_attributes!$E$150:$AY$150)/SUM(role_attributes!$E$150:$AY$150)*squad!M58</f>
        <v>0</v>
      </c>
      <c r="J58" s="98">
        <f>SUMPRODUCT(squad!P58:BJ58,role_attributes!$E$142:$AY$142)/SUM(role_attributes!$E$142:$AY$142)*squad!M58</f>
        <v>0</v>
      </c>
    </row>
    <row r="59" spans="1:10" x14ac:dyDescent="0.25">
      <c r="A59" t="str">
        <f>squad!A59</f>
        <v>Enzo Mayilla</v>
      </c>
      <c r="B59" s="98">
        <f>SUMPRODUCT(squad!P59:BJ59,role_attributes!$E$3:$AY$3)/SUM(role_attributes!$E$3:$AY$3)*squad!D59</f>
        <v>0</v>
      </c>
      <c r="C59" s="98">
        <f>SUMPRODUCT(squad!P59:BJ59,role_attributes!$E$24:$AY$24)/SUM(role_attributes!$E$24:$AY$24)*squad!F59*IF(squad!N59&gt;4,TRUE,FALSE)</f>
        <v>0</v>
      </c>
      <c r="D59" s="98">
        <f>SUMPRODUCT(squad!P59:BJ59,role_attributes!$E$12:$AY$12)/SUM(role_attributes!$E$12:$AY$12)*squad!E59</f>
        <v>0</v>
      </c>
      <c r="E59" s="98">
        <f>SUMPRODUCT(squad!P59:BJ59,role_attributes!$E$27:$AY$27)/SUM(role_attributes!$E$27:$AY$27)*squad!F59*IF(squad!O59&gt;4,TRUE,FALSE)</f>
        <v>0</v>
      </c>
      <c r="F59" s="98">
        <f>SUMPRODUCT(squad!P59:BJ59,role_attributes!$E$65:$AY$65)/SUM(role_attributes!$E$65:$AY$65)*squad!G59</f>
        <v>0</v>
      </c>
      <c r="G59" s="98">
        <f>SUMPRODUCT(squad!P59:BJ59,role_attributes!$E$120:$AY$120)/SUM(role_attributes!$E$120:$AY$120)*squad!L59*IF(squad!O59&gt;4,TRUE,FALSE)</f>
        <v>0</v>
      </c>
      <c r="H59" s="98">
        <f>SUMPRODUCT(squad!P59:BJ59,role_attributes!$E$112:$AY$112)/SUM(role_attributes!$E$112:$AY$112)*squad!K59</f>
        <v>0</v>
      </c>
      <c r="I59" s="98">
        <f>SUMPRODUCT(squad!P59:BJ59,role_attributes!$E$150:$AY$150)/SUM(role_attributes!$E$150:$AY$150)*squad!M59</f>
        <v>9.3469387755102034</v>
      </c>
      <c r="J59" s="98">
        <f>SUMPRODUCT(squad!P59:BJ59,role_attributes!$E$142:$AY$142)/SUM(role_attributes!$E$142:$AY$142)*squad!M59</f>
        <v>10.253731343283583</v>
      </c>
    </row>
    <row r="60" spans="1:10" x14ac:dyDescent="0.25">
      <c r="A60" t="str">
        <f>squad!A60</f>
        <v>Maysson Meïté</v>
      </c>
      <c r="B60" s="98">
        <f>SUMPRODUCT(squad!P60:BJ60,role_attributes!$E$3:$AY$3)/SUM(role_attributes!$E$3:$AY$3)*squad!D60</f>
        <v>0</v>
      </c>
      <c r="C60" s="98">
        <f>SUMPRODUCT(squad!P60:BJ60,role_attributes!$E$24:$AY$24)/SUM(role_attributes!$E$24:$AY$24)*squad!F60*IF(squad!N60&gt;4,TRUE,FALSE)</f>
        <v>0</v>
      </c>
      <c r="D60" s="98">
        <f>SUMPRODUCT(squad!P60:BJ60,role_attributes!$E$12:$AY$12)/SUM(role_attributes!$E$12:$AY$12)*squad!E60</f>
        <v>0</v>
      </c>
      <c r="E60" s="98">
        <f>SUMPRODUCT(squad!P60:BJ60,role_attributes!$E$27:$AY$27)/SUM(role_attributes!$E$27:$AY$27)*squad!F60*IF(squad!O60&gt;4,TRUE,FALSE)</f>
        <v>0</v>
      </c>
      <c r="F60" s="98">
        <f>SUMPRODUCT(squad!P60:BJ60,role_attributes!$E$65:$AY$65)/SUM(role_attributes!$E$65:$AY$65)*squad!G60</f>
        <v>0</v>
      </c>
      <c r="G60" s="98">
        <f>SUMPRODUCT(squad!P60:BJ60,role_attributes!$E$120:$AY$120)/SUM(role_attributes!$E$120:$AY$120)*squad!L60*IF(squad!O60&gt;4,TRUE,FALSE)</f>
        <v>0</v>
      </c>
      <c r="H60" s="98">
        <f>SUMPRODUCT(squad!P60:BJ60,role_attributes!$E$112:$AY$112)/SUM(role_attributes!$E$112:$AY$112)*squad!K60</f>
        <v>0</v>
      </c>
      <c r="I60" s="98">
        <f>SUMPRODUCT(squad!P60:BJ60,role_attributes!$E$150:$AY$150)/SUM(role_attributes!$E$150:$AY$150)*squad!M60</f>
        <v>9.3979591836734677</v>
      </c>
      <c r="J60" s="98">
        <f>SUMPRODUCT(squad!P60:BJ60,role_attributes!$E$142:$AY$142)/SUM(role_attributes!$E$142:$AY$142)*squad!M60</f>
        <v>10.253731343283579</v>
      </c>
    </row>
    <row r="61" spans="1:10" x14ac:dyDescent="0.25">
      <c r="A61" t="str">
        <f>squad!A61</f>
        <v>Yanis Mimoun</v>
      </c>
      <c r="B61" s="98">
        <f>SUMPRODUCT(squad!P61:BJ61,role_attributes!$E$3:$AY$3)/SUM(role_attributes!$E$3:$AY$3)*squad!D61</f>
        <v>0</v>
      </c>
      <c r="C61" s="98">
        <f>SUMPRODUCT(squad!P61:BJ61,role_attributes!$E$24:$AY$24)/SUM(role_attributes!$E$24:$AY$24)*squad!F61*IF(squad!N61&gt;4,TRUE,FALSE)</f>
        <v>0</v>
      </c>
      <c r="D61" s="98">
        <f>SUMPRODUCT(squad!P61:BJ61,role_attributes!$E$12:$AY$12)/SUM(role_attributes!$E$12:$AY$12)*squad!E61</f>
        <v>0</v>
      </c>
      <c r="E61" s="98">
        <f>SUMPRODUCT(squad!P61:BJ61,role_attributes!$E$27:$AY$27)/SUM(role_attributes!$E$27:$AY$27)*squad!F61*IF(squad!O61&gt;4,TRUE,FALSE)</f>
        <v>0</v>
      </c>
      <c r="F61" s="98">
        <f>SUMPRODUCT(squad!P61:BJ61,role_attributes!$E$65:$AY$65)/SUM(role_attributes!$E$65:$AY$65)*squad!G61</f>
        <v>0</v>
      </c>
      <c r="G61" s="98">
        <f>SUMPRODUCT(squad!P61:BJ61,role_attributes!$E$120:$AY$120)/SUM(role_attributes!$E$120:$AY$120)*squad!L61*IF(squad!O61&gt;4,TRUE,FALSE)</f>
        <v>0</v>
      </c>
      <c r="H61" s="98">
        <f>SUMPRODUCT(squad!P61:BJ61,role_attributes!$E$112:$AY$112)/SUM(role_attributes!$E$112:$AY$112)*squad!K61</f>
        <v>9.7704918032786878</v>
      </c>
      <c r="I61" s="98">
        <f>SUMPRODUCT(squad!P61:BJ61,role_attributes!$E$150:$AY$150)/SUM(role_attributes!$E$150:$AY$150)*squad!M61</f>
        <v>0</v>
      </c>
      <c r="J61" s="98">
        <f>SUMPRODUCT(squad!P61:BJ61,role_attributes!$E$142:$AY$142)/SUM(role_attributes!$E$142:$AY$142)*squad!M61</f>
        <v>0</v>
      </c>
    </row>
    <row r="62" spans="1:10" x14ac:dyDescent="0.25">
      <c r="A62" t="str">
        <f>squad!A62</f>
        <v>Thomas Monconduit</v>
      </c>
      <c r="B62" s="98">
        <f>SUMPRODUCT(squad!P62:BJ62,role_attributes!$E$3:$AY$3)/SUM(role_attributes!$E$3:$AY$3)*squad!D62</f>
        <v>0</v>
      </c>
      <c r="C62" s="98">
        <f>SUMPRODUCT(squad!P62:BJ62,role_attributes!$E$24:$AY$24)/SUM(role_attributes!$E$24:$AY$24)*squad!F62*IF(squad!N62&gt;4,TRUE,FALSE)</f>
        <v>0</v>
      </c>
      <c r="D62" s="98">
        <f>SUMPRODUCT(squad!P62:BJ62,role_attributes!$E$12:$AY$12)/SUM(role_attributes!$E$12:$AY$12)*squad!E62</f>
        <v>0</v>
      </c>
      <c r="E62" s="98">
        <f>SUMPRODUCT(squad!P62:BJ62,role_attributes!$E$27:$AY$27)/SUM(role_attributes!$E$27:$AY$27)*squad!F62*IF(squad!O62&gt;4,TRUE,FALSE)</f>
        <v>0</v>
      </c>
      <c r="F62" s="98">
        <f>SUMPRODUCT(squad!P62:BJ62,role_attributes!$E$65:$AY$65)/SUM(role_attributes!$E$65:$AY$65)*squad!G62</f>
        <v>12.852459016393437</v>
      </c>
      <c r="G62" s="98">
        <f>SUMPRODUCT(squad!P62:BJ62,role_attributes!$E$120:$AY$120)/SUM(role_attributes!$E$120:$AY$120)*squad!L62*IF(squad!O62&gt;4,TRUE,FALSE)</f>
        <v>0</v>
      </c>
      <c r="H62" s="98">
        <f>SUMPRODUCT(squad!P62:BJ62,role_attributes!$E$112:$AY$112)/SUM(role_attributes!$E$112:$AY$112)*squad!K62</f>
        <v>0</v>
      </c>
      <c r="I62" s="98">
        <f>SUMPRODUCT(squad!P62:BJ62,role_attributes!$E$150:$AY$150)/SUM(role_attributes!$E$150:$AY$150)*squad!M62</f>
        <v>0</v>
      </c>
      <c r="J62" s="98">
        <f>SUMPRODUCT(squad!P62:BJ62,role_attributes!$E$142:$AY$142)/SUM(role_attributes!$E$142:$AY$142)*squad!M62</f>
        <v>0</v>
      </c>
    </row>
    <row r="63" spans="1:10" x14ac:dyDescent="0.25">
      <c r="A63" t="str">
        <f>squad!A63</f>
        <v>Aïmen Moueffek</v>
      </c>
      <c r="B63" s="98">
        <f>SUMPRODUCT(squad!P63:BJ63,role_attributes!$E$3:$AY$3)/SUM(role_attributes!$E$3:$AY$3)*squad!D63</f>
        <v>0</v>
      </c>
      <c r="C63" s="98">
        <f>SUMPRODUCT(squad!P63:BJ63,role_attributes!$E$24:$AY$24)/SUM(role_attributes!$E$24:$AY$24)*squad!F63*IF(squad!N63&gt;4,TRUE,FALSE)</f>
        <v>0</v>
      </c>
      <c r="D63" s="98">
        <f>SUMPRODUCT(squad!P63:BJ63,role_attributes!$E$12:$AY$12)/SUM(role_attributes!$E$12:$AY$12)*squad!E63</f>
        <v>0</v>
      </c>
      <c r="E63" s="98">
        <f>SUMPRODUCT(squad!P63:BJ63,role_attributes!$E$27:$AY$27)/SUM(role_attributes!$E$27:$AY$27)*squad!F63*IF(squad!O63&gt;4,TRUE,FALSE)</f>
        <v>0</v>
      </c>
      <c r="F63" s="98">
        <f>SUMPRODUCT(squad!P63:BJ63,role_attributes!$E$65:$AY$65)/SUM(role_attributes!$E$65:$AY$65)*squad!G63</f>
        <v>11.852459016393439</v>
      </c>
      <c r="G63" s="98">
        <f>SUMPRODUCT(squad!P63:BJ63,role_attributes!$E$120:$AY$120)/SUM(role_attributes!$E$120:$AY$120)*squad!L63*IF(squad!O63&gt;4,TRUE,FALSE)</f>
        <v>0</v>
      </c>
      <c r="H63" s="98">
        <f>SUMPRODUCT(squad!P63:BJ63,role_attributes!$E$112:$AY$112)/SUM(role_attributes!$E$112:$AY$112)*squad!K63</f>
        <v>0</v>
      </c>
      <c r="I63" s="98">
        <f>SUMPRODUCT(squad!P63:BJ63,role_attributes!$E$150:$AY$150)/SUM(role_attributes!$E$150:$AY$150)*squad!M63</f>
        <v>0</v>
      </c>
      <c r="J63" s="98">
        <f>SUMPRODUCT(squad!P63:BJ63,role_attributes!$E$142:$AY$142)/SUM(role_attributes!$E$142:$AY$142)*squad!M63</f>
        <v>0</v>
      </c>
    </row>
    <row r="64" spans="1:10" x14ac:dyDescent="0.25">
      <c r="A64" t="str">
        <f>squad!A64</f>
        <v>Jules Mouton</v>
      </c>
      <c r="B64" s="98">
        <f>SUMPRODUCT(squad!P64:BJ64,role_attributes!$E$3:$AY$3)/SUM(role_attributes!$E$3:$AY$3)*squad!D64</f>
        <v>0</v>
      </c>
      <c r="C64" s="98">
        <f>SUMPRODUCT(squad!P64:BJ64,role_attributes!$E$24:$AY$24)/SUM(role_attributes!$E$24:$AY$24)*squad!F64*IF(squad!N64&gt;4,TRUE,FALSE)</f>
        <v>0</v>
      </c>
      <c r="D64" s="98">
        <f>SUMPRODUCT(squad!P64:BJ64,role_attributes!$E$12:$AY$12)/SUM(role_attributes!$E$12:$AY$12)*squad!E64</f>
        <v>9.1973684210526283</v>
      </c>
      <c r="E64" s="98">
        <f>SUMPRODUCT(squad!P64:BJ64,role_attributes!$E$27:$AY$27)/SUM(role_attributes!$E$27:$AY$27)*squad!F64*IF(squad!O64&gt;4,TRUE,FALSE)</f>
        <v>0</v>
      </c>
      <c r="F64" s="98">
        <f>SUMPRODUCT(squad!P64:BJ64,role_attributes!$E$65:$AY$65)/SUM(role_attributes!$E$65:$AY$65)*squad!G64</f>
        <v>9.0327868852458995</v>
      </c>
      <c r="G64" s="98">
        <f>SUMPRODUCT(squad!P64:BJ64,role_attributes!$E$120:$AY$120)/SUM(role_attributes!$E$120:$AY$120)*squad!L64*IF(squad!O64&gt;4,TRUE,FALSE)</f>
        <v>0</v>
      </c>
      <c r="H64" s="98">
        <f>SUMPRODUCT(squad!P64:BJ64,role_attributes!$E$112:$AY$112)/SUM(role_attributes!$E$112:$AY$112)*squad!K64</f>
        <v>0</v>
      </c>
      <c r="I64" s="98">
        <f>SUMPRODUCT(squad!P64:BJ64,role_attributes!$E$150:$AY$150)/SUM(role_attributes!$E$150:$AY$150)*squad!M64</f>
        <v>0</v>
      </c>
      <c r="J64" s="98">
        <f>SUMPRODUCT(squad!P64:BJ64,role_attributes!$E$142:$AY$142)/SUM(role_attributes!$E$142:$AY$142)*squad!M64</f>
        <v>0</v>
      </c>
    </row>
    <row r="65" spans="1:10" x14ac:dyDescent="0.25">
      <c r="A65" t="str">
        <f>squad!A65</f>
        <v>Marie-Gaël Mukanya</v>
      </c>
      <c r="B65" s="98">
        <f>SUMPRODUCT(squad!P65:BJ65,role_attributes!$E$3:$AY$3)/SUM(role_attributes!$E$3:$AY$3)*squad!D65</f>
        <v>0</v>
      </c>
      <c r="C65" s="98">
        <f>SUMPRODUCT(squad!P65:BJ65,role_attributes!$E$24:$AY$24)/SUM(role_attributes!$E$24:$AY$24)*squad!F65*IF(squad!N65&gt;4,TRUE,FALSE)</f>
        <v>0</v>
      </c>
      <c r="D65" s="98">
        <f>SUMPRODUCT(squad!P65:BJ65,role_attributes!$E$12:$AY$12)/SUM(role_attributes!$E$12:$AY$12)*squad!E65</f>
        <v>0</v>
      </c>
      <c r="E65" s="98">
        <f>SUMPRODUCT(squad!P65:BJ65,role_attributes!$E$27:$AY$27)/SUM(role_attributes!$E$27:$AY$27)*squad!F65*IF(squad!O65&gt;4,TRUE,FALSE)</f>
        <v>0</v>
      </c>
      <c r="F65" s="98">
        <f>SUMPRODUCT(squad!P65:BJ65,role_attributes!$E$65:$AY$65)/SUM(role_attributes!$E$65:$AY$65)*squad!G65</f>
        <v>0</v>
      </c>
      <c r="G65" s="98">
        <f>SUMPRODUCT(squad!P65:BJ65,role_attributes!$E$120:$AY$120)/SUM(role_attributes!$E$120:$AY$120)*squad!L65*IF(squad!O65&gt;4,TRUE,FALSE)</f>
        <v>0</v>
      </c>
      <c r="H65" s="98">
        <f>SUMPRODUCT(squad!P65:BJ65,role_attributes!$E$112:$AY$112)/SUM(role_attributes!$E$112:$AY$112)*squad!K65</f>
        <v>0</v>
      </c>
      <c r="I65" s="98">
        <f>SUMPRODUCT(squad!P65:BJ65,role_attributes!$E$150:$AY$150)/SUM(role_attributes!$E$150:$AY$150)*squad!M65</f>
        <v>9.6326530612244881</v>
      </c>
      <c r="J65" s="98">
        <f>SUMPRODUCT(squad!P65:BJ65,role_attributes!$E$142:$AY$142)/SUM(role_attributes!$E$142:$AY$142)*squad!M65</f>
        <v>10.119402985074627</v>
      </c>
    </row>
    <row r="66" spans="1:10" x14ac:dyDescent="0.25">
      <c r="A66" t="str">
        <f>squad!A66</f>
        <v>Prince N'Geleka</v>
      </c>
      <c r="B66" s="98">
        <f>SUMPRODUCT(squad!P66:BJ66,role_attributes!$E$3:$AY$3)/SUM(role_attributes!$E$3:$AY$3)*squad!D66</f>
        <v>0</v>
      </c>
      <c r="C66" s="98">
        <f>SUMPRODUCT(squad!P66:BJ66,role_attributes!$E$24:$AY$24)/SUM(role_attributes!$E$24:$AY$24)*squad!F66*IF(squad!N66&gt;4,TRUE,FALSE)</f>
        <v>0</v>
      </c>
      <c r="D66" s="98">
        <f>SUMPRODUCT(squad!P66:BJ66,role_attributes!$E$12:$AY$12)/SUM(role_attributes!$E$12:$AY$12)*squad!E66</f>
        <v>0</v>
      </c>
      <c r="E66" s="98">
        <f>SUMPRODUCT(squad!P66:BJ66,role_attributes!$E$27:$AY$27)/SUM(role_attributes!$E$27:$AY$27)*squad!F66*IF(squad!O66&gt;4,TRUE,FALSE)</f>
        <v>0</v>
      </c>
      <c r="F66" s="98">
        <f>SUMPRODUCT(squad!P66:BJ66,role_attributes!$E$65:$AY$65)/SUM(role_attributes!$E$65:$AY$65)*squad!G66</f>
        <v>0</v>
      </c>
      <c r="G66" s="98">
        <f>SUMPRODUCT(squad!P66:BJ66,role_attributes!$E$120:$AY$120)/SUM(role_attributes!$E$120:$AY$120)*squad!L66*IF(squad!O66&gt;4,TRUE,FALSE)</f>
        <v>0</v>
      </c>
      <c r="H66" s="98">
        <f>SUMPRODUCT(squad!P66:BJ66,role_attributes!$E$112:$AY$112)/SUM(role_attributes!$E$112:$AY$112)*squad!K66</f>
        <v>0</v>
      </c>
      <c r="I66" s="98">
        <f>SUMPRODUCT(squad!P66:BJ66,role_attributes!$E$150:$AY$150)/SUM(role_attributes!$E$150:$AY$150)*squad!M66</f>
        <v>0</v>
      </c>
      <c r="J66" s="98">
        <f>SUMPRODUCT(squad!P66:BJ66,role_attributes!$E$142:$AY$142)/SUM(role_attributes!$E$142:$AY$142)*squad!M66</f>
        <v>0</v>
      </c>
    </row>
    <row r="67" spans="1:10" x14ac:dyDescent="0.25">
      <c r="A67" t="str">
        <f>squad!A67</f>
        <v>Youssef N'Joya N'Gapout</v>
      </c>
      <c r="B67" s="98">
        <f>SUMPRODUCT(squad!P67:BJ67,role_attributes!$E$3:$AY$3)/SUM(role_attributes!$E$3:$AY$3)*squad!D67</f>
        <v>0</v>
      </c>
      <c r="C67" s="98">
        <f>SUMPRODUCT(squad!P67:BJ67,role_attributes!$E$24:$AY$24)/SUM(role_attributes!$E$24:$AY$24)*squad!F67*IF(squad!N67&gt;4,TRUE,FALSE)</f>
        <v>0</v>
      </c>
      <c r="D67" s="98">
        <f>SUMPRODUCT(squad!P67:BJ67,role_attributes!$E$12:$AY$12)/SUM(role_attributes!$E$12:$AY$12)*squad!E67</f>
        <v>0</v>
      </c>
      <c r="E67" s="98">
        <f>SUMPRODUCT(squad!P67:BJ67,role_attributes!$E$27:$AY$27)/SUM(role_attributes!$E$27:$AY$27)*squad!F67*IF(squad!O67&gt;4,TRUE,FALSE)</f>
        <v>0</v>
      </c>
      <c r="F67" s="98">
        <f>SUMPRODUCT(squad!P67:BJ67,role_attributes!$E$65:$AY$65)/SUM(role_attributes!$E$65:$AY$65)*squad!G67</f>
        <v>0</v>
      </c>
      <c r="G67" s="98">
        <f>SUMPRODUCT(squad!P67:BJ67,role_attributes!$E$120:$AY$120)/SUM(role_attributes!$E$120:$AY$120)*squad!L67*IF(squad!O67&gt;4,TRUE,FALSE)</f>
        <v>0</v>
      </c>
      <c r="H67" s="98">
        <f>SUMPRODUCT(squad!P67:BJ67,role_attributes!$E$112:$AY$112)/SUM(role_attributes!$E$112:$AY$112)*squad!K67</f>
        <v>9.557377049180328</v>
      </c>
      <c r="I67" s="98">
        <f>SUMPRODUCT(squad!P67:BJ67,role_attributes!$E$150:$AY$150)/SUM(role_attributes!$E$150:$AY$150)*squad!M67</f>
        <v>0</v>
      </c>
      <c r="J67" s="98">
        <f>SUMPRODUCT(squad!P67:BJ67,role_attributes!$E$142:$AY$142)/SUM(role_attributes!$E$142:$AY$142)*squad!M67</f>
        <v>0</v>
      </c>
    </row>
    <row r="68" spans="1:10" x14ac:dyDescent="0.25">
      <c r="A68" t="str">
        <f>squad!A68</f>
        <v>Marwann N'Zuzi</v>
      </c>
      <c r="B68" s="98">
        <f>SUMPRODUCT(squad!P68:BJ68,role_attributes!$E$3:$AY$3)/SUM(role_attributes!$E$3:$AY$3)*squad!D68</f>
        <v>0</v>
      </c>
      <c r="C68" s="98">
        <f>SUMPRODUCT(squad!P68:BJ68,role_attributes!$E$24:$AY$24)/SUM(role_attributes!$E$24:$AY$24)*squad!F68*IF(squad!N68&gt;4,TRUE,FALSE)</f>
        <v>0</v>
      </c>
      <c r="D68" s="98">
        <f>SUMPRODUCT(squad!P68:BJ68,role_attributes!$E$12:$AY$12)/SUM(role_attributes!$E$12:$AY$12)*squad!E68</f>
        <v>0</v>
      </c>
      <c r="E68" s="98">
        <f>SUMPRODUCT(squad!P68:BJ68,role_attributes!$E$27:$AY$27)/SUM(role_attributes!$E$27:$AY$27)*squad!F68*IF(squad!O68&gt;4,TRUE,FALSE)</f>
        <v>9.1071428571428541</v>
      </c>
      <c r="F68" s="98">
        <f>SUMPRODUCT(squad!P68:BJ68,role_attributes!$E$65:$AY$65)/SUM(role_attributes!$E$65:$AY$65)*squad!G68</f>
        <v>0</v>
      </c>
      <c r="G68" s="98">
        <f>SUMPRODUCT(squad!P68:BJ68,role_attributes!$E$120:$AY$120)/SUM(role_attributes!$E$120:$AY$120)*squad!L68*IF(squad!O68&gt;4,TRUE,FALSE)</f>
        <v>0</v>
      </c>
      <c r="H68" s="98">
        <f>SUMPRODUCT(squad!P68:BJ68,role_attributes!$E$112:$AY$112)/SUM(role_attributes!$E$112:$AY$112)*squad!K68</f>
        <v>0</v>
      </c>
      <c r="I68" s="98">
        <f>SUMPRODUCT(squad!P68:BJ68,role_attributes!$E$150:$AY$150)/SUM(role_attributes!$E$150:$AY$150)*squad!M68</f>
        <v>0</v>
      </c>
      <c r="J68" s="98">
        <f>SUMPRODUCT(squad!P68:BJ68,role_attributes!$E$142:$AY$142)/SUM(role_attributes!$E$142:$AY$142)*squad!M68</f>
        <v>0</v>
      </c>
    </row>
    <row r="69" spans="1:10" x14ac:dyDescent="0.25">
      <c r="A69" t="str">
        <f>squad!A69</f>
        <v>Mickaël Nadé</v>
      </c>
      <c r="B69" s="98">
        <f>SUMPRODUCT(squad!P69:BJ69,role_attributes!$E$3:$AY$3)/SUM(role_attributes!$E$3:$AY$3)*squad!D69</f>
        <v>0</v>
      </c>
      <c r="C69" s="98">
        <f>SUMPRODUCT(squad!P69:BJ69,role_attributes!$E$24:$AY$24)/SUM(role_attributes!$E$24:$AY$24)*squad!F69*IF(squad!N69&gt;4,TRUE,FALSE)</f>
        <v>0</v>
      </c>
      <c r="D69" s="98">
        <f>SUMPRODUCT(squad!P69:BJ69,role_attributes!$E$12:$AY$12)/SUM(role_attributes!$E$12:$AY$12)*squad!E69</f>
        <v>11.763157894736839</v>
      </c>
      <c r="E69" s="98">
        <f>SUMPRODUCT(squad!P69:BJ69,role_attributes!$E$27:$AY$27)/SUM(role_attributes!$E$27:$AY$27)*squad!F69*IF(squad!O69&gt;4,TRUE,FALSE)</f>
        <v>0</v>
      </c>
      <c r="F69" s="98">
        <f>SUMPRODUCT(squad!P69:BJ69,role_attributes!$E$65:$AY$65)/SUM(role_attributes!$E$65:$AY$65)*squad!G69</f>
        <v>0</v>
      </c>
      <c r="G69" s="98">
        <f>SUMPRODUCT(squad!P69:BJ69,role_attributes!$E$120:$AY$120)/SUM(role_attributes!$E$120:$AY$120)*squad!L69*IF(squad!O69&gt;4,TRUE,FALSE)</f>
        <v>0</v>
      </c>
      <c r="H69" s="98">
        <f>SUMPRODUCT(squad!P69:BJ69,role_attributes!$E$112:$AY$112)/SUM(role_attributes!$E$112:$AY$112)*squad!K69</f>
        <v>0</v>
      </c>
      <c r="I69" s="98">
        <f>SUMPRODUCT(squad!P69:BJ69,role_attributes!$E$150:$AY$150)/SUM(role_attributes!$E$150:$AY$150)*squad!M69</f>
        <v>0</v>
      </c>
      <c r="J69" s="98">
        <f>SUMPRODUCT(squad!P69:BJ69,role_attributes!$E$142:$AY$142)/SUM(role_attributes!$E$142:$AY$142)*squad!M69</f>
        <v>0</v>
      </c>
    </row>
    <row r="70" spans="1:10" x14ac:dyDescent="0.25">
      <c r="A70" t="str">
        <f>squad!A70</f>
        <v>Halifa Ngongolo</v>
      </c>
      <c r="B70" s="98">
        <f>SUMPRODUCT(squad!P70:BJ70,role_attributes!$E$3:$AY$3)/SUM(role_attributes!$E$3:$AY$3)*squad!D70</f>
        <v>0</v>
      </c>
      <c r="C70" s="98">
        <f>SUMPRODUCT(squad!P70:BJ70,role_attributes!$E$24:$AY$24)/SUM(role_attributes!$E$24:$AY$24)*squad!F70*IF(squad!N70&gt;4,TRUE,FALSE)</f>
        <v>0</v>
      </c>
      <c r="D70" s="98">
        <f>SUMPRODUCT(squad!P70:BJ70,role_attributes!$E$12:$AY$12)/SUM(role_attributes!$E$12:$AY$12)*squad!E70</f>
        <v>0</v>
      </c>
      <c r="E70" s="98">
        <f>SUMPRODUCT(squad!P70:BJ70,role_attributes!$E$27:$AY$27)/SUM(role_attributes!$E$27:$AY$27)*squad!F70*IF(squad!O70&gt;4,TRUE,FALSE)</f>
        <v>0</v>
      </c>
      <c r="F70" s="98">
        <f>SUMPRODUCT(squad!P70:BJ70,role_attributes!$E$65:$AY$65)/SUM(role_attributes!$E$65:$AY$65)*squad!G70</f>
        <v>0</v>
      </c>
      <c r="G70" s="98">
        <f>SUMPRODUCT(squad!P70:BJ70,role_attributes!$E$120:$AY$120)/SUM(role_attributes!$E$120:$AY$120)*squad!L70*IF(squad!O70&gt;4,TRUE,FALSE)</f>
        <v>0</v>
      </c>
      <c r="H70" s="98">
        <f>SUMPRODUCT(squad!P70:BJ70,role_attributes!$E$112:$AY$112)/SUM(role_attributes!$E$112:$AY$112)*squad!K70</f>
        <v>0</v>
      </c>
      <c r="I70" s="98">
        <f>SUMPRODUCT(squad!P70:BJ70,role_attributes!$E$150:$AY$150)/SUM(role_attributes!$E$150:$AY$150)*squad!M70</f>
        <v>0</v>
      </c>
      <c r="J70" s="98">
        <f>SUMPRODUCT(squad!P70:BJ70,role_attributes!$E$142:$AY$142)/SUM(role_attributes!$E$142:$AY$142)*squad!M70</f>
        <v>0</v>
      </c>
    </row>
    <row r="71" spans="1:10" x14ac:dyDescent="0.25">
      <c r="A71" t="str">
        <f>squad!A71</f>
        <v>Bryan Nokoue</v>
      </c>
      <c r="B71" s="98">
        <f>SUMPRODUCT(squad!P71:BJ71,role_attributes!$E$3:$AY$3)/SUM(role_attributes!$E$3:$AY$3)*squad!D71</f>
        <v>0</v>
      </c>
      <c r="C71" s="98">
        <f>SUMPRODUCT(squad!P71:BJ71,role_attributes!$E$24:$AY$24)/SUM(role_attributes!$E$24:$AY$24)*squad!F71*IF(squad!N71&gt;4,TRUE,FALSE)</f>
        <v>10.547619047619046</v>
      </c>
      <c r="D71" s="98">
        <f>SUMPRODUCT(squad!P71:BJ71,role_attributes!$E$12:$AY$12)/SUM(role_attributes!$E$12:$AY$12)*squad!E71</f>
        <v>0</v>
      </c>
      <c r="E71" s="98">
        <f>SUMPRODUCT(squad!P71:BJ71,role_attributes!$E$27:$AY$27)/SUM(role_attributes!$E$27:$AY$27)*squad!F71*IF(squad!O71&gt;4,TRUE,FALSE)</f>
        <v>0</v>
      </c>
      <c r="F71" s="98">
        <f>SUMPRODUCT(squad!P71:BJ71,role_attributes!$E$65:$AY$65)/SUM(role_attributes!$E$65:$AY$65)*squad!G71</f>
        <v>0</v>
      </c>
      <c r="G71" s="98">
        <f>SUMPRODUCT(squad!P71:BJ71,role_attributes!$E$120:$AY$120)/SUM(role_attributes!$E$120:$AY$120)*squad!L71*IF(squad!O71&gt;4,TRUE,FALSE)</f>
        <v>0</v>
      </c>
      <c r="H71" s="98">
        <f>SUMPRODUCT(squad!P71:BJ71,role_attributes!$E$112:$AY$112)/SUM(role_attributes!$E$112:$AY$112)*squad!K71</f>
        <v>0</v>
      </c>
      <c r="I71" s="98">
        <f>SUMPRODUCT(squad!P71:BJ71,role_attributes!$E$150:$AY$150)/SUM(role_attributes!$E$150:$AY$150)*squad!M71</f>
        <v>0</v>
      </c>
      <c r="J71" s="98">
        <f>SUMPRODUCT(squad!P71:BJ71,role_attributes!$E$142:$AY$142)/SUM(role_attributes!$E$142:$AY$142)*squad!M71</f>
        <v>0</v>
      </c>
    </row>
    <row r="72" spans="1:10" x14ac:dyDescent="0.25">
      <c r="A72" t="str">
        <f>squad!A72</f>
        <v>David Okereke</v>
      </c>
      <c r="B72" s="98">
        <f>SUMPRODUCT(squad!P72:BJ72,role_attributes!$E$3:$AY$3)/SUM(role_attributes!$E$3:$AY$3)*squad!D72</f>
        <v>0</v>
      </c>
      <c r="C72" s="98">
        <f>SUMPRODUCT(squad!P72:BJ72,role_attributes!$E$24:$AY$24)/SUM(role_attributes!$E$24:$AY$24)*squad!F72*IF(squad!N72&gt;4,TRUE,FALSE)</f>
        <v>0</v>
      </c>
      <c r="D72" s="98">
        <f>SUMPRODUCT(squad!P72:BJ72,role_attributes!$E$12:$AY$12)/SUM(role_attributes!$E$12:$AY$12)*squad!E72</f>
        <v>0</v>
      </c>
      <c r="E72" s="98">
        <f>SUMPRODUCT(squad!P72:BJ72,role_attributes!$E$27:$AY$27)/SUM(role_attributes!$E$27:$AY$27)*squad!F72*IF(squad!O72&gt;4,TRUE,FALSE)</f>
        <v>0</v>
      </c>
      <c r="F72" s="98">
        <f>SUMPRODUCT(squad!P72:BJ72,role_attributes!$E$65:$AY$65)/SUM(role_attributes!$E$65:$AY$65)*squad!G72</f>
        <v>0</v>
      </c>
      <c r="G72" s="98">
        <f>SUMPRODUCT(squad!P72:BJ72,role_attributes!$E$120:$AY$120)/SUM(role_attributes!$E$120:$AY$120)*squad!L72*IF(squad!O72&gt;4,TRUE,FALSE)</f>
        <v>0</v>
      </c>
      <c r="H72" s="98">
        <f>SUMPRODUCT(squad!P72:BJ72,role_attributes!$E$112:$AY$112)/SUM(role_attributes!$E$112:$AY$112)*squad!K72</f>
        <v>0</v>
      </c>
      <c r="I72" s="98">
        <f>SUMPRODUCT(squad!P72:BJ72,role_attributes!$E$150:$AY$150)/SUM(role_attributes!$E$150:$AY$150)*squad!M72</f>
        <v>12.510204081632649</v>
      </c>
      <c r="J72" s="98">
        <f>SUMPRODUCT(squad!P72:BJ72,role_attributes!$E$142:$AY$142)/SUM(role_attributes!$E$142:$AY$142)*squad!M72</f>
        <v>12.999999999999995</v>
      </c>
    </row>
    <row r="73" spans="1:10" x14ac:dyDescent="0.25">
      <c r="A73" t="str">
        <f>squad!A73</f>
        <v>Jibril Othman</v>
      </c>
      <c r="B73" s="98">
        <f>SUMPRODUCT(squad!P73:BJ73,role_attributes!$E$3:$AY$3)/SUM(role_attributes!$E$3:$AY$3)*squad!D73</f>
        <v>0</v>
      </c>
      <c r="C73" s="98">
        <f>SUMPRODUCT(squad!P73:BJ73,role_attributes!$E$24:$AY$24)/SUM(role_attributes!$E$24:$AY$24)*squad!F73*IF(squad!N73&gt;4,TRUE,FALSE)</f>
        <v>0</v>
      </c>
      <c r="D73" s="98">
        <f>SUMPRODUCT(squad!P73:BJ73,role_attributes!$E$12:$AY$12)/SUM(role_attributes!$E$12:$AY$12)*squad!E73</f>
        <v>0</v>
      </c>
      <c r="E73" s="98">
        <f>SUMPRODUCT(squad!P73:BJ73,role_attributes!$E$27:$AY$27)/SUM(role_attributes!$E$27:$AY$27)*squad!F73*IF(squad!O73&gt;4,TRUE,FALSE)</f>
        <v>0</v>
      </c>
      <c r="F73" s="98">
        <f>SUMPRODUCT(squad!P73:BJ73,role_attributes!$E$65:$AY$65)/SUM(role_attributes!$E$65:$AY$65)*squad!G73</f>
        <v>0</v>
      </c>
      <c r="G73" s="98">
        <f>SUMPRODUCT(squad!P73:BJ73,role_attributes!$E$120:$AY$120)/SUM(role_attributes!$E$120:$AY$120)*squad!L73*IF(squad!O73&gt;4,TRUE,FALSE)</f>
        <v>0</v>
      </c>
      <c r="H73" s="98">
        <f>SUMPRODUCT(squad!P73:BJ73,role_attributes!$E$112:$AY$112)/SUM(role_attributes!$E$112:$AY$112)*squad!K73</f>
        <v>0</v>
      </c>
      <c r="I73" s="98">
        <f>SUMPRODUCT(squad!P73:BJ73,role_attributes!$E$150:$AY$150)/SUM(role_attributes!$E$150:$AY$150)*squad!M73</f>
        <v>9.2653061224489761</v>
      </c>
      <c r="J73" s="98">
        <f>SUMPRODUCT(squad!P73:BJ73,role_attributes!$E$142:$AY$142)/SUM(role_attributes!$E$142:$AY$142)*squad!M73</f>
        <v>10.149253731343279</v>
      </c>
    </row>
    <row r="74" spans="1:10" x14ac:dyDescent="0.25">
      <c r="A74" t="str">
        <f>squad!A74</f>
        <v>Beres Owusu</v>
      </c>
      <c r="B74" s="98">
        <f>SUMPRODUCT(squad!P74:BJ74,role_attributes!$E$3:$AY$3)/SUM(role_attributes!$E$3:$AY$3)*squad!D74</f>
        <v>0</v>
      </c>
      <c r="C74" s="98">
        <f>SUMPRODUCT(squad!P74:BJ74,role_attributes!$E$24:$AY$24)/SUM(role_attributes!$E$24:$AY$24)*squad!F74*IF(squad!N74&gt;4,TRUE,FALSE)</f>
        <v>0</v>
      </c>
      <c r="D74" s="98">
        <f>SUMPRODUCT(squad!P74:BJ74,role_attributes!$E$12:$AY$12)/SUM(role_attributes!$E$12:$AY$12)*squad!E74</f>
        <v>0</v>
      </c>
      <c r="E74" s="98">
        <f>SUMPRODUCT(squad!P74:BJ74,role_attributes!$E$27:$AY$27)/SUM(role_attributes!$E$27:$AY$27)*squad!F74*IF(squad!O74&gt;4,TRUE,FALSE)</f>
        <v>8.8571428571428559</v>
      </c>
      <c r="F74" s="98">
        <f>SUMPRODUCT(squad!P74:BJ74,role_attributes!$E$65:$AY$65)/SUM(role_attributes!$E$65:$AY$65)*squad!G74</f>
        <v>8.6721311475409824</v>
      </c>
      <c r="G74" s="98">
        <f>SUMPRODUCT(squad!P74:BJ74,role_attributes!$E$120:$AY$120)/SUM(role_attributes!$E$120:$AY$120)*squad!L74*IF(squad!O74&gt;4,TRUE,FALSE)</f>
        <v>0</v>
      </c>
      <c r="H74" s="98">
        <f>SUMPRODUCT(squad!P74:BJ74,role_attributes!$E$112:$AY$112)/SUM(role_attributes!$E$112:$AY$112)*squad!K74</f>
        <v>0</v>
      </c>
      <c r="I74" s="98">
        <f>SUMPRODUCT(squad!P74:BJ74,role_attributes!$E$150:$AY$150)/SUM(role_attributes!$E$150:$AY$150)*squad!M74</f>
        <v>0</v>
      </c>
      <c r="J74" s="98">
        <f>SUMPRODUCT(squad!P74:BJ74,role_attributes!$E$142:$AY$142)/SUM(role_attributes!$E$142:$AY$142)*squad!M74</f>
        <v>0</v>
      </c>
    </row>
    <row r="75" spans="1:10" x14ac:dyDescent="0.25">
      <c r="A75" t="str">
        <f>squad!A75</f>
        <v>Kevin Pedro</v>
      </c>
      <c r="B75" s="98">
        <f>SUMPRODUCT(squad!P75:BJ75,role_attributes!$E$3:$AY$3)/SUM(role_attributes!$E$3:$AY$3)*squad!D75</f>
        <v>0</v>
      </c>
      <c r="C75" s="98">
        <f>SUMPRODUCT(squad!P75:BJ75,role_attributes!$E$24:$AY$24)/SUM(role_attributes!$E$24:$AY$24)*squad!F75*IF(squad!N75&gt;4,TRUE,FALSE)</f>
        <v>0</v>
      </c>
      <c r="D75" s="98">
        <f>SUMPRODUCT(squad!P75:BJ75,role_attributes!$E$12:$AY$12)/SUM(role_attributes!$E$12:$AY$12)*squad!E75</f>
        <v>8.6842105263157876</v>
      </c>
      <c r="E75" s="98">
        <f>SUMPRODUCT(squad!P75:BJ75,role_attributes!$E$27:$AY$27)/SUM(role_attributes!$E$27:$AY$27)*squad!F75*IF(squad!O75&gt;4,TRUE,FALSE)</f>
        <v>0</v>
      </c>
      <c r="F75" s="98">
        <f>SUMPRODUCT(squad!P75:BJ75,role_attributes!$E$65:$AY$65)/SUM(role_attributes!$E$65:$AY$65)*squad!G75</f>
        <v>0</v>
      </c>
      <c r="G75" s="98">
        <f>SUMPRODUCT(squad!P75:BJ75,role_attributes!$E$120:$AY$120)/SUM(role_attributes!$E$120:$AY$120)*squad!L75*IF(squad!O75&gt;4,TRUE,FALSE)</f>
        <v>0</v>
      </c>
      <c r="H75" s="98">
        <f>SUMPRODUCT(squad!P75:BJ75,role_attributes!$E$112:$AY$112)/SUM(role_attributes!$E$112:$AY$112)*squad!K75</f>
        <v>0</v>
      </c>
      <c r="I75" s="98">
        <f>SUMPRODUCT(squad!P75:BJ75,role_attributes!$E$150:$AY$150)/SUM(role_attributes!$E$150:$AY$150)*squad!M75</f>
        <v>0</v>
      </c>
      <c r="J75" s="98">
        <f>SUMPRODUCT(squad!P75:BJ75,role_attributes!$E$142:$AY$142)/SUM(role_attributes!$E$142:$AY$142)*squad!M75</f>
        <v>0</v>
      </c>
    </row>
    <row r="76" spans="1:10" x14ac:dyDescent="0.25">
      <c r="A76" t="str">
        <f>squad!A76</f>
        <v>Maxime Perard</v>
      </c>
      <c r="B76" s="98">
        <f>SUMPRODUCT(squad!P76:BJ76,role_attributes!$E$3:$AY$3)/SUM(role_attributes!$E$3:$AY$3)*squad!D76</f>
        <v>0</v>
      </c>
      <c r="C76" s="98">
        <f>SUMPRODUCT(squad!P76:BJ76,role_attributes!$E$24:$AY$24)/SUM(role_attributes!$E$24:$AY$24)*squad!F76*IF(squad!N76&gt;4,TRUE,FALSE)</f>
        <v>0</v>
      </c>
      <c r="D76" s="98">
        <f>SUMPRODUCT(squad!P76:BJ76,role_attributes!$E$12:$AY$12)/SUM(role_attributes!$E$12:$AY$12)*squad!E76</f>
        <v>0</v>
      </c>
      <c r="E76" s="98">
        <f>SUMPRODUCT(squad!P76:BJ76,role_attributes!$E$27:$AY$27)/SUM(role_attributes!$E$27:$AY$27)*squad!F76*IF(squad!O76&gt;4,TRUE,FALSE)</f>
        <v>0</v>
      </c>
      <c r="F76" s="98">
        <f>SUMPRODUCT(squad!P76:BJ76,role_attributes!$E$65:$AY$65)/SUM(role_attributes!$E$65:$AY$65)*squad!G76</f>
        <v>0</v>
      </c>
      <c r="G76" s="98">
        <f>SUMPRODUCT(squad!P76:BJ76,role_attributes!$E$120:$AY$120)/SUM(role_attributes!$E$120:$AY$120)*squad!L76*IF(squad!O76&gt;4,TRUE,FALSE)</f>
        <v>0</v>
      </c>
      <c r="H76" s="98">
        <f>SUMPRODUCT(squad!P76:BJ76,role_attributes!$E$112:$AY$112)/SUM(role_attributes!$E$112:$AY$112)*squad!K76</f>
        <v>0</v>
      </c>
      <c r="I76" s="98">
        <f>SUMPRODUCT(squad!P76:BJ76,role_attributes!$E$150:$AY$150)/SUM(role_attributes!$E$150:$AY$150)*squad!M76</f>
        <v>8.6836734693877524</v>
      </c>
      <c r="J76" s="98">
        <f>SUMPRODUCT(squad!P76:BJ76,role_attributes!$E$142:$AY$142)/SUM(role_attributes!$E$142:$AY$142)*squad!M76</f>
        <v>9.1343283582089523</v>
      </c>
    </row>
    <row r="77" spans="1:10" x14ac:dyDescent="0.25">
      <c r="A77" t="str">
        <f>squad!A77</f>
        <v>Léo Pétrot</v>
      </c>
      <c r="B77" s="98">
        <f>SUMPRODUCT(squad!P77:BJ77,role_attributes!$E$3:$AY$3)/SUM(role_attributes!$E$3:$AY$3)*squad!D77</f>
        <v>0</v>
      </c>
      <c r="C77" s="98">
        <f>SUMPRODUCT(squad!P77:BJ77,role_attributes!$E$24:$AY$24)/SUM(role_attributes!$E$24:$AY$24)*squad!F77*IF(squad!N77&gt;4,TRUE,FALSE)</f>
        <v>0</v>
      </c>
      <c r="D77" s="98">
        <f>SUMPRODUCT(squad!P77:BJ77,role_attributes!$E$12:$AY$12)/SUM(role_attributes!$E$12:$AY$12)*squad!E77</f>
        <v>11.907894736842103</v>
      </c>
      <c r="E77" s="98">
        <f>SUMPRODUCT(squad!P77:BJ77,role_attributes!$E$27:$AY$27)/SUM(role_attributes!$E$27:$AY$27)*squad!F77*IF(squad!O77&gt;4,TRUE,FALSE)</f>
        <v>11.452380952380949</v>
      </c>
      <c r="F77" s="98">
        <f>SUMPRODUCT(squad!P77:BJ77,role_attributes!$E$65:$AY$65)/SUM(role_attributes!$E$65:$AY$65)*squad!G77</f>
        <v>0</v>
      </c>
      <c r="G77" s="98">
        <f>SUMPRODUCT(squad!P77:BJ77,role_attributes!$E$120:$AY$120)/SUM(role_attributes!$E$120:$AY$120)*squad!L77*IF(squad!O77&gt;4,TRUE,FALSE)</f>
        <v>0</v>
      </c>
      <c r="H77" s="98">
        <f>SUMPRODUCT(squad!P77:BJ77,role_attributes!$E$112:$AY$112)/SUM(role_attributes!$E$112:$AY$112)*squad!K77</f>
        <v>0</v>
      </c>
      <c r="I77" s="98">
        <f>SUMPRODUCT(squad!P77:BJ77,role_attributes!$E$150:$AY$150)/SUM(role_attributes!$E$150:$AY$150)*squad!M77</f>
        <v>0</v>
      </c>
      <c r="J77" s="98">
        <f>SUMPRODUCT(squad!P77:BJ77,role_attributes!$E$142:$AY$142)/SUM(role_attributes!$E$142:$AY$142)*squad!M77</f>
        <v>0</v>
      </c>
    </row>
    <row r="78" spans="1:10" x14ac:dyDescent="0.25">
      <c r="A78" t="str">
        <f>squad!A78</f>
        <v>Quentin Prud'homme</v>
      </c>
      <c r="B78" s="98">
        <f>SUMPRODUCT(squad!P78:BJ78,role_attributes!$E$3:$AY$3)/SUM(role_attributes!$E$3:$AY$3)*squad!D78</f>
        <v>0</v>
      </c>
      <c r="C78" s="98">
        <f>SUMPRODUCT(squad!P78:BJ78,role_attributes!$E$24:$AY$24)/SUM(role_attributes!$E$24:$AY$24)*squad!F78*IF(squad!N78&gt;4,TRUE,FALSE)</f>
        <v>0</v>
      </c>
      <c r="D78" s="98">
        <f>SUMPRODUCT(squad!P78:BJ78,role_attributes!$E$12:$AY$12)/SUM(role_attributes!$E$12:$AY$12)*squad!E78</f>
        <v>0</v>
      </c>
      <c r="E78" s="98">
        <f>SUMPRODUCT(squad!P78:BJ78,role_attributes!$E$27:$AY$27)/SUM(role_attributes!$E$27:$AY$27)*squad!F78*IF(squad!O78&gt;4,TRUE,FALSE)</f>
        <v>0</v>
      </c>
      <c r="F78" s="98">
        <f>SUMPRODUCT(squad!P78:BJ78,role_attributes!$E$65:$AY$65)/SUM(role_attributes!$E$65:$AY$65)*squad!G78</f>
        <v>0</v>
      </c>
      <c r="G78" s="98">
        <f>SUMPRODUCT(squad!P78:BJ78,role_attributes!$E$120:$AY$120)/SUM(role_attributes!$E$120:$AY$120)*squad!L78*IF(squad!O78&gt;4,TRUE,FALSE)</f>
        <v>0</v>
      </c>
      <c r="H78" s="98">
        <f>SUMPRODUCT(squad!P78:BJ78,role_attributes!$E$112:$AY$112)/SUM(role_attributes!$E$112:$AY$112)*squad!K78</f>
        <v>0</v>
      </c>
      <c r="I78" s="98">
        <f>SUMPRODUCT(squad!P78:BJ78,role_attributes!$E$150:$AY$150)/SUM(role_attributes!$E$150:$AY$150)*squad!M78</f>
        <v>8.8571428571428559</v>
      </c>
      <c r="J78" s="98">
        <f>SUMPRODUCT(squad!P78:BJ78,role_attributes!$E$142:$AY$142)/SUM(role_attributes!$E$142:$AY$142)*squad!M78</f>
        <v>10.059701492537313</v>
      </c>
    </row>
    <row r="79" spans="1:10" x14ac:dyDescent="0.25">
      <c r="A79" t="str">
        <f>squad!A79</f>
        <v>Salaheddine Regragui</v>
      </c>
      <c r="B79" s="98">
        <f>SUMPRODUCT(squad!P79:BJ79,role_attributes!$E$3:$AY$3)/SUM(role_attributes!$E$3:$AY$3)*squad!D79</f>
        <v>0</v>
      </c>
      <c r="C79" s="98">
        <f>SUMPRODUCT(squad!P79:BJ79,role_attributes!$E$24:$AY$24)/SUM(role_attributes!$E$24:$AY$24)*squad!F79*IF(squad!N79&gt;4,TRUE,FALSE)</f>
        <v>0</v>
      </c>
      <c r="D79" s="98">
        <f>SUMPRODUCT(squad!P79:BJ79,role_attributes!$E$12:$AY$12)/SUM(role_attributes!$E$12:$AY$12)*squad!E79</f>
        <v>0</v>
      </c>
      <c r="E79" s="98">
        <f>SUMPRODUCT(squad!P79:BJ79,role_attributes!$E$27:$AY$27)/SUM(role_attributes!$E$27:$AY$27)*squad!F79*IF(squad!O79&gt;4,TRUE,FALSE)</f>
        <v>0</v>
      </c>
      <c r="F79" s="98">
        <f>SUMPRODUCT(squad!P79:BJ79,role_attributes!$E$65:$AY$65)/SUM(role_attributes!$E$65:$AY$65)*squad!G79</f>
        <v>0</v>
      </c>
      <c r="G79" s="98">
        <f>SUMPRODUCT(squad!P79:BJ79,role_attributes!$E$120:$AY$120)/SUM(role_attributes!$E$120:$AY$120)*squad!L79*IF(squad!O79&gt;4,TRUE,FALSE)</f>
        <v>11.25</v>
      </c>
      <c r="H79" s="98">
        <f>SUMPRODUCT(squad!P79:BJ79,role_attributes!$E$112:$AY$112)/SUM(role_attributes!$E$112:$AY$112)*squad!K79</f>
        <v>10.918032786885243</v>
      </c>
      <c r="I79" s="98">
        <f>SUMPRODUCT(squad!P79:BJ79,role_attributes!$E$150:$AY$150)/SUM(role_attributes!$E$150:$AY$150)*squad!M79</f>
        <v>10.581632653061222</v>
      </c>
      <c r="J79" s="98">
        <f>SUMPRODUCT(squad!P79:BJ79,role_attributes!$E$142:$AY$142)/SUM(role_attributes!$E$142:$AY$142)*squad!M79</f>
        <v>10.865671641791044</v>
      </c>
    </row>
    <row r="80" spans="1:10" x14ac:dyDescent="0.25">
      <c r="A80" t="str">
        <f>squad!A80</f>
        <v>Béni Seda Mfukumoko</v>
      </c>
      <c r="B80" s="98">
        <f>SUMPRODUCT(squad!P80:BJ80,role_attributes!$E$3:$AY$3)/SUM(role_attributes!$E$3:$AY$3)*squad!D80</f>
        <v>0</v>
      </c>
      <c r="C80" s="98">
        <f>SUMPRODUCT(squad!P80:BJ80,role_attributes!$E$24:$AY$24)/SUM(role_attributes!$E$24:$AY$24)*squad!F80*IF(squad!N80&gt;4,TRUE,FALSE)</f>
        <v>0</v>
      </c>
      <c r="D80" s="98">
        <f>SUMPRODUCT(squad!P80:BJ80,role_attributes!$E$12:$AY$12)/SUM(role_attributes!$E$12:$AY$12)*squad!E80</f>
        <v>0</v>
      </c>
      <c r="E80" s="98">
        <f>SUMPRODUCT(squad!P80:BJ80,role_attributes!$E$27:$AY$27)/SUM(role_attributes!$E$27:$AY$27)*squad!F80*IF(squad!O80&gt;4,TRUE,FALSE)</f>
        <v>0</v>
      </c>
      <c r="F80" s="98">
        <f>SUMPRODUCT(squad!P80:BJ80,role_attributes!$E$65:$AY$65)/SUM(role_attributes!$E$65:$AY$65)*squad!G80</f>
        <v>0</v>
      </c>
      <c r="G80" s="98">
        <f>SUMPRODUCT(squad!P80:BJ80,role_attributes!$E$120:$AY$120)/SUM(role_attributes!$E$120:$AY$120)*squad!L80*IF(squad!O80&gt;4,TRUE,FALSE)</f>
        <v>0</v>
      </c>
      <c r="H80" s="98">
        <f>SUMPRODUCT(squad!P80:BJ80,role_attributes!$E$112:$AY$112)/SUM(role_attributes!$E$112:$AY$112)*squad!K80</f>
        <v>0</v>
      </c>
      <c r="I80" s="98">
        <f>SUMPRODUCT(squad!P80:BJ80,role_attributes!$E$150:$AY$150)/SUM(role_attributes!$E$150:$AY$150)*squad!M80</f>
        <v>8.8673469387755084</v>
      </c>
      <c r="J80" s="98">
        <f>SUMPRODUCT(squad!P80:BJ80,role_attributes!$E$142:$AY$142)/SUM(role_attributes!$E$142:$AY$142)*squad!M80</f>
        <v>10.029850746268655</v>
      </c>
    </row>
    <row r="81" spans="1:10" x14ac:dyDescent="0.25">
      <c r="A81" t="str">
        <f>squad!A81</f>
        <v>Ahmed Sidibé</v>
      </c>
      <c r="B81" s="98">
        <f>SUMPRODUCT(squad!P81:BJ81,role_attributes!$E$3:$AY$3)/SUM(role_attributes!$E$3:$AY$3)*squad!D81</f>
        <v>0</v>
      </c>
      <c r="C81" s="98">
        <f>SUMPRODUCT(squad!P81:BJ81,role_attributes!$E$24:$AY$24)/SUM(role_attributes!$E$24:$AY$24)*squad!F81*IF(squad!N81&gt;4,TRUE,FALSE)</f>
        <v>0</v>
      </c>
      <c r="D81" s="98">
        <f>SUMPRODUCT(squad!P81:BJ81,role_attributes!$E$12:$AY$12)/SUM(role_attributes!$E$12:$AY$12)*squad!E81</f>
        <v>8.9868421052631557</v>
      </c>
      <c r="E81" s="98">
        <f>SUMPRODUCT(squad!P81:BJ81,role_attributes!$E$27:$AY$27)/SUM(role_attributes!$E$27:$AY$27)*squad!F81*IF(squad!O81&gt;4,TRUE,FALSE)</f>
        <v>0</v>
      </c>
      <c r="F81" s="98">
        <f>SUMPRODUCT(squad!P81:BJ81,role_attributes!$E$65:$AY$65)/SUM(role_attributes!$E$65:$AY$65)*squad!G81</f>
        <v>9.2950819672131111</v>
      </c>
      <c r="G81" s="98">
        <f>SUMPRODUCT(squad!P81:BJ81,role_attributes!$E$120:$AY$120)/SUM(role_attributes!$E$120:$AY$120)*squad!L81*IF(squad!O81&gt;4,TRUE,FALSE)</f>
        <v>0</v>
      </c>
      <c r="H81" s="98">
        <f>SUMPRODUCT(squad!P81:BJ81,role_attributes!$E$112:$AY$112)/SUM(role_attributes!$E$112:$AY$112)*squad!K81</f>
        <v>0</v>
      </c>
      <c r="I81" s="98">
        <f>SUMPRODUCT(squad!P81:BJ81,role_attributes!$E$150:$AY$150)/SUM(role_attributes!$E$150:$AY$150)*squad!M81</f>
        <v>0</v>
      </c>
      <c r="J81" s="98">
        <f>SUMPRODUCT(squad!P81:BJ81,role_attributes!$E$142:$AY$142)/SUM(role_attributes!$E$142:$AY$142)*squad!M81</f>
        <v>0</v>
      </c>
    </row>
    <row r="82" spans="1:10" x14ac:dyDescent="0.25">
      <c r="A82" t="str">
        <f>squad!A82</f>
        <v>Ibrahim Sissoko</v>
      </c>
      <c r="B82" s="98">
        <f>SUMPRODUCT(squad!P82:BJ82,role_attributes!$E$3:$AY$3)/SUM(role_attributes!$E$3:$AY$3)*squad!D82</f>
        <v>0</v>
      </c>
      <c r="C82" s="98">
        <f>SUMPRODUCT(squad!P82:BJ82,role_attributes!$E$24:$AY$24)/SUM(role_attributes!$E$24:$AY$24)*squad!F82*IF(squad!N82&gt;4,TRUE,FALSE)</f>
        <v>0</v>
      </c>
      <c r="D82" s="98">
        <f>SUMPRODUCT(squad!P82:BJ82,role_attributes!$E$12:$AY$12)/SUM(role_attributes!$E$12:$AY$12)*squad!E82</f>
        <v>0</v>
      </c>
      <c r="E82" s="98">
        <f>SUMPRODUCT(squad!P82:BJ82,role_attributes!$E$27:$AY$27)/SUM(role_attributes!$E$27:$AY$27)*squad!F82*IF(squad!O82&gt;4,TRUE,FALSE)</f>
        <v>0</v>
      </c>
      <c r="F82" s="98">
        <f>SUMPRODUCT(squad!P82:BJ82,role_attributes!$E$65:$AY$65)/SUM(role_attributes!$E$65:$AY$65)*squad!G82</f>
        <v>0</v>
      </c>
      <c r="G82" s="98">
        <f>SUMPRODUCT(squad!P82:BJ82,role_attributes!$E$120:$AY$120)/SUM(role_attributes!$E$120:$AY$120)*squad!L82*IF(squad!O82&gt;4,TRUE,FALSE)</f>
        <v>0</v>
      </c>
      <c r="H82" s="98">
        <f>SUMPRODUCT(squad!P82:BJ82,role_attributes!$E$112:$AY$112)/SUM(role_attributes!$E$112:$AY$112)*squad!K82</f>
        <v>0</v>
      </c>
      <c r="I82" s="98">
        <f>SUMPRODUCT(squad!P82:BJ82,role_attributes!$E$150:$AY$150)/SUM(role_attributes!$E$150:$AY$150)*squad!M82</f>
        <v>12.295918367346935</v>
      </c>
      <c r="J82" s="98">
        <f>SUMPRODUCT(squad!P82:BJ82,role_attributes!$E$142:$AY$142)/SUM(role_attributes!$E$142:$AY$142)*squad!M82</f>
        <v>12.104477611940295</v>
      </c>
    </row>
    <row r="83" spans="1:10" x14ac:dyDescent="0.25">
      <c r="A83" t="str">
        <f>squad!A83</f>
        <v>Moussa Sissoko</v>
      </c>
      <c r="B83" s="98">
        <f>SUMPRODUCT(squad!P83:BJ83,role_attributes!$E$3:$AY$3)/SUM(role_attributes!$E$3:$AY$3)*squad!D83</f>
        <v>0</v>
      </c>
      <c r="C83" s="98">
        <f>SUMPRODUCT(squad!P83:BJ83,role_attributes!$E$24:$AY$24)/SUM(role_attributes!$E$24:$AY$24)*squad!F83*IF(squad!N83&gt;4,TRUE,FALSE)</f>
        <v>0</v>
      </c>
      <c r="D83" s="98">
        <f>SUMPRODUCT(squad!P83:BJ83,role_attributes!$E$12:$AY$12)/SUM(role_attributes!$E$12:$AY$12)*squad!E83</f>
        <v>8.4078947368421044</v>
      </c>
      <c r="E83" s="98">
        <f>SUMPRODUCT(squad!P83:BJ83,role_attributes!$E$27:$AY$27)/SUM(role_attributes!$E$27:$AY$27)*squad!F83*IF(squad!O83&gt;4,TRUE,FALSE)</f>
        <v>0</v>
      </c>
      <c r="F83" s="98">
        <f>SUMPRODUCT(squad!P83:BJ83,role_attributes!$E$65:$AY$65)/SUM(role_attributes!$E$65:$AY$65)*squad!G83</f>
        <v>0</v>
      </c>
      <c r="G83" s="98">
        <f>SUMPRODUCT(squad!P83:BJ83,role_attributes!$E$120:$AY$120)/SUM(role_attributes!$E$120:$AY$120)*squad!L83*IF(squad!O83&gt;4,TRUE,FALSE)</f>
        <v>0</v>
      </c>
      <c r="H83" s="98">
        <f>SUMPRODUCT(squad!P83:BJ83,role_attributes!$E$112:$AY$112)/SUM(role_attributes!$E$112:$AY$112)*squad!K83</f>
        <v>0</v>
      </c>
      <c r="I83" s="98">
        <f>SUMPRODUCT(squad!P83:BJ83,role_attributes!$E$150:$AY$150)/SUM(role_attributes!$E$150:$AY$150)*squad!M83</f>
        <v>0</v>
      </c>
      <c r="J83" s="98">
        <f>SUMPRODUCT(squad!P83:BJ83,role_attributes!$E$142:$AY$142)/SUM(role_attributes!$E$142:$AY$142)*squad!M83</f>
        <v>0</v>
      </c>
    </row>
    <row r="84" spans="1:10" x14ac:dyDescent="0.25">
      <c r="A84" t="str">
        <f>squad!A84</f>
        <v>Florian Tardieu</v>
      </c>
      <c r="B84" s="98">
        <f>SUMPRODUCT(squad!P84:BJ84,role_attributes!$E$3:$AY$3)/SUM(role_attributes!$E$3:$AY$3)*squad!D84</f>
        <v>0</v>
      </c>
      <c r="C84" s="98">
        <f>SUMPRODUCT(squad!P84:BJ84,role_attributes!$E$24:$AY$24)/SUM(role_attributes!$E$24:$AY$24)*squad!F84*IF(squad!N84&gt;4,TRUE,FALSE)</f>
        <v>0</v>
      </c>
      <c r="D84" s="98">
        <f>SUMPRODUCT(squad!P84:BJ84,role_attributes!$E$12:$AY$12)/SUM(role_attributes!$E$12:$AY$12)*squad!E84</f>
        <v>0</v>
      </c>
      <c r="E84" s="98">
        <f>SUMPRODUCT(squad!P84:BJ84,role_attributes!$E$27:$AY$27)/SUM(role_attributes!$E$27:$AY$27)*squad!F84*IF(squad!O84&gt;4,TRUE,FALSE)</f>
        <v>0</v>
      </c>
      <c r="F84" s="98">
        <f>SUMPRODUCT(squad!P84:BJ84,role_attributes!$E$65:$AY$65)/SUM(role_attributes!$E$65:$AY$65)*squad!G84</f>
        <v>13.393442622950817</v>
      </c>
      <c r="G84" s="98">
        <f>SUMPRODUCT(squad!P84:BJ84,role_attributes!$E$120:$AY$120)/SUM(role_attributes!$E$120:$AY$120)*squad!L84*IF(squad!O84&gt;4,TRUE,FALSE)</f>
        <v>0</v>
      </c>
      <c r="H84" s="98">
        <f>SUMPRODUCT(squad!P84:BJ84,role_attributes!$E$112:$AY$112)/SUM(role_attributes!$E$112:$AY$112)*squad!K84</f>
        <v>0</v>
      </c>
      <c r="I84" s="98">
        <f>SUMPRODUCT(squad!P84:BJ84,role_attributes!$E$150:$AY$150)/SUM(role_attributes!$E$150:$AY$150)*squad!M84</f>
        <v>0</v>
      </c>
      <c r="J84" s="98">
        <f>SUMPRODUCT(squad!P84:BJ84,role_attributes!$E$142:$AY$142)/SUM(role_attributes!$E$142:$AY$142)*squad!M84</f>
        <v>0</v>
      </c>
    </row>
    <row r="85" spans="1:10" x14ac:dyDescent="0.25">
      <c r="A85" t="str">
        <f>squad!A85</f>
        <v>Maxence Tatuszka</v>
      </c>
      <c r="B85" s="98">
        <f>SUMPRODUCT(squad!P85:BJ85,role_attributes!$E$3:$AY$3)/SUM(role_attributes!$E$3:$AY$3)*squad!D85</f>
        <v>0</v>
      </c>
      <c r="C85" s="98">
        <f>SUMPRODUCT(squad!P85:BJ85,role_attributes!$E$24:$AY$24)/SUM(role_attributes!$E$24:$AY$24)*squad!F85*IF(squad!N85&gt;4,TRUE,FALSE)</f>
        <v>0</v>
      </c>
      <c r="D85" s="98">
        <f>SUMPRODUCT(squad!P85:BJ85,role_attributes!$E$12:$AY$12)/SUM(role_attributes!$E$12:$AY$12)*squad!E85</f>
        <v>0</v>
      </c>
      <c r="E85" s="98">
        <f>SUMPRODUCT(squad!P85:BJ85,role_attributes!$E$27:$AY$27)/SUM(role_attributes!$E$27:$AY$27)*squad!F85*IF(squad!O85&gt;4,TRUE,FALSE)</f>
        <v>0</v>
      </c>
      <c r="F85" s="98">
        <f>SUMPRODUCT(squad!P85:BJ85,role_attributes!$E$65:$AY$65)/SUM(role_attributes!$E$65:$AY$65)*squad!G85</f>
        <v>0</v>
      </c>
      <c r="G85" s="98">
        <f>SUMPRODUCT(squad!P85:BJ85,role_attributes!$E$120:$AY$120)/SUM(role_attributes!$E$120:$AY$120)*squad!L85*IF(squad!O85&gt;4,TRUE,FALSE)</f>
        <v>0</v>
      </c>
      <c r="H85" s="98">
        <f>SUMPRODUCT(squad!P85:BJ85,role_attributes!$E$112:$AY$112)/SUM(role_attributes!$E$112:$AY$112)*squad!K85</f>
        <v>0</v>
      </c>
      <c r="I85" s="98">
        <f>SUMPRODUCT(squad!P85:BJ85,role_attributes!$E$150:$AY$150)/SUM(role_attributes!$E$150:$AY$150)*squad!M85</f>
        <v>0</v>
      </c>
      <c r="J85" s="98">
        <f>SUMPRODUCT(squad!P85:BJ85,role_attributes!$E$142:$AY$142)/SUM(role_attributes!$E$142:$AY$142)*squad!M85</f>
        <v>0</v>
      </c>
    </row>
    <row r="86" spans="1:10" x14ac:dyDescent="0.25">
      <c r="A86" t="str">
        <f>squad!A86</f>
        <v>Mehdi Tenniche</v>
      </c>
      <c r="B86" s="98">
        <f>SUMPRODUCT(squad!P86:BJ86,role_attributes!$E$3:$AY$3)/SUM(role_attributes!$E$3:$AY$3)*squad!D86</f>
        <v>0</v>
      </c>
      <c r="C86" s="98">
        <f>SUMPRODUCT(squad!P86:BJ86,role_attributes!$E$24:$AY$24)/SUM(role_attributes!$E$24:$AY$24)*squad!F86*IF(squad!N86&gt;4,TRUE,FALSE)</f>
        <v>0</v>
      </c>
      <c r="D86" s="98">
        <f>SUMPRODUCT(squad!P86:BJ86,role_attributes!$E$12:$AY$12)/SUM(role_attributes!$E$12:$AY$12)*squad!E86</f>
        <v>9.2894736842105257</v>
      </c>
      <c r="E86" s="98">
        <f>SUMPRODUCT(squad!P86:BJ86,role_attributes!$E$27:$AY$27)/SUM(role_attributes!$E$27:$AY$27)*squad!F86*IF(squad!O86&gt;4,TRUE,FALSE)</f>
        <v>0</v>
      </c>
      <c r="F86" s="98">
        <f>SUMPRODUCT(squad!P86:BJ86,role_attributes!$E$65:$AY$65)/SUM(role_attributes!$E$65:$AY$65)*squad!G86</f>
        <v>0</v>
      </c>
      <c r="G86" s="98">
        <f>SUMPRODUCT(squad!P86:BJ86,role_attributes!$E$120:$AY$120)/SUM(role_attributes!$E$120:$AY$120)*squad!L86*IF(squad!O86&gt;4,TRUE,FALSE)</f>
        <v>0</v>
      </c>
      <c r="H86" s="98">
        <f>SUMPRODUCT(squad!P86:BJ86,role_attributes!$E$112:$AY$112)/SUM(role_attributes!$E$112:$AY$112)*squad!K86</f>
        <v>0</v>
      </c>
      <c r="I86" s="98">
        <f>SUMPRODUCT(squad!P86:BJ86,role_attributes!$E$150:$AY$150)/SUM(role_attributes!$E$150:$AY$150)*squad!M86</f>
        <v>0</v>
      </c>
      <c r="J86" s="98">
        <f>SUMPRODUCT(squad!P86:BJ86,role_attributes!$E$142:$AY$142)/SUM(role_attributes!$E$142:$AY$142)*squad!M86</f>
        <v>0</v>
      </c>
    </row>
    <row r="87" spans="1:10" x14ac:dyDescent="0.25">
      <c r="A87" t="str">
        <f>squad!A87</f>
        <v>Stéphane Voteau</v>
      </c>
      <c r="B87" s="98">
        <f>SUMPRODUCT(squad!P87:BJ87,role_attributes!$E$3:$AY$3)/SUM(role_attributes!$E$3:$AY$3)*squad!D87</f>
        <v>7.7261904761904745</v>
      </c>
      <c r="C87" s="98">
        <f>SUMPRODUCT(squad!P87:BJ87,role_attributes!$E$24:$AY$24)/SUM(role_attributes!$E$24:$AY$24)*squad!F87*IF(squad!N87&gt;4,TRUE,FALSE)</f>
        <v>0</v>
      </c>
      <c r="D87" s="98">
        <f>SUMPRODUCT(squad!P87:BJ87,role_attributes!$E$12:$AY$12)/SUM(role_attributes!$E$12:$AY$12)*squad!E87</f>
        <v>0</v>
      </c>
      <c r="E87" s="98">
        <f>SUMPRODUCT(squad!P87:BJ87,role_attributes!$E$27:$AY$27)/SUM(role_attributes!$E$27:$AY$27)*squad!F87*IF(squad!O87&gt;4,TRUE,FALSE)</f>
        <v>0</v>
      </c>
      <c r="F87" s="98">
        <f>SUMPRODUCT(squad!P87:BJ87,role_attributes!$E$65:$AY$65)/SUM(role_attributes!$E$65:$AY$65)*squad!G87</f>
        <v>0</v>
      </c>
      <c r="G87" s="98">
        <f>SUMPRODUCT(squad!P87:BJ87,role_attributes!$E$120:$AY$120)/SUM(role_attributes!$E$120:$AY$120)*squad!L87*IF(squad!O87&gt;4,TRUE,FALSE)</f>
        <v>0</v>
      </c>
      <c r="H87" s="98">
        <f>SUMPRODUCT(squad!P87:BJ87,role_attributes!$E$112:$AY$112)/SUM(role_attributes!$E$112:$AY$112)*squad!K87</f>
        <v>0</v>
      </c>
      <c r="I87" s="98">
        <f>SUMPRODUCT(squad!P87:BJ87,role_attributes!$E$150:$AY$150)/SUM(role_attributes!$E$150:$AY$150)*squad!M87</f>
        <v>0</v>
      </c>
      <c r="J87" s="98">
        <f>SUMPRODUCT(squad!P87:BJ87,role_attributes!$E$142:$AY$142)/SUM(role_attributes!$E$142:$AY$142)*squad!M87</f>
        <v>0</v>
      </c>
    </row>
    <row r="88" spans="1:10" x14ac:dyDescent="0.25">
      <c r="A88" t="str">
        <f>squad!A88</f>
        <v>Ibrahima Wadji</v>
      </c>
      <c r="B88" s="98">
        <f>SUMPRODUCT(squad!P88:BJ88,role_attributes!$E$3:$AY$3)/SUM(role_attributes!$E$3:$AY$3)*squad!D88</f>
        <v>0</v>
      </c>
      <c r="C88" s="98">
        <f>SUMPRODUCT(squad!P88:BJ88,role_attributes!$E$24:$AY$24)/SUM(role_attributes!$E$24:$AY$24)*squad!F88*IF(squad!N88&gt;4,TRUE,FALSE)</f>
        <v>0</v>
      </c>
      <c r="D88" s="98">
        <f>SUMPRODUCT(squad!P88:BJ88,role_attributes!$E$12:$AY$12)/SUM(role_attributes!$E$12:$AY$12)*squad!E88</f>
        <v>0</v>
      </c>
      <c r="E88" s="98">
        <f>SUMPRODUCT(squad!P88:BJ88,role_attributes!$E$27:$AY$27)/SUM(role_attributes!$E$27:$AY$27)*squad!F88*IF(squad!O88&gt;4,TRUE,FALSE)</f>
        <v>0</v>
      </c>
      <c r="F88" s="98">
        <f>SUMPRODUCT(squad!P88:BJ88,role_attributes!$E$65:$AY$65)/SUM(role_attributes!$E$65:$AY$65)*squad!G88</f>
        <v>0</v>
      </c>
      <c r="G88" s="98">
        <f>SUMPRODUCT(squad!P88:BJ88,role_attributes!$E$120:$AY$120)/SUM(role_attributes!$E$120:$AY$120)*squad!L88*IF(squad!O88&gt;4,TRUE,FALSE)</f>
        <v>0</v>
      </c>
      <c r="H88" s="98">
        <f>SUMPRODUCT(squad!P88:BJ88,role_attributes!$E$112:$AY$112)/SUM(role_attributes!$E$112:$AY$112)*squad!K88</f>
        <v>0</v>
      </c>
      <c r="I88" s="98">
        <f>SUMPRODUCT(squad!P88:BJ88,role_attributes!$E$150:$AY$150)/SUM(role_attributes!$E$150:$AY$150)*squad!M88</f>
        <v>11.163265306122447</v>
      </c>
      <c r="J88" s="98">
        <f>SUMPRODUCT(squad!P88:BJ88,role_attributes!$E$142:$AY$142)/SUM(role_attributes!$E$142:$AY$142)*squad!M88</f>
        <v>11.835820895522389</v>
      </c>
    </row>
    <row r="89" spans="1:10" x14ac:dyDescent="0.25">
      <c r="A89" t="str">
        <f>squad!A89</f>
        <v>Darlin Yongwa</v>
      </c>
      <c r="B89" s="98">
        <f>SUMPRODUCT(squad!P89:BJ89,role_attributes!$E$3:$AY$3)/SUM(role_attributes!$E$3:$AY$3)*squad!D89</f>
        <v>0</v>
      </c>
      <c r="C89" s="98">
        <f>SUMPRODUCT(squad!P89:BJ89,role_attributes!$E$24:$AY$24)/SUM(role_attributes!$E$24:$AY$24)*squad!F89*IF(squad!N89&gt;4,TRUE,FALSE)</f>
        <v>0</v>
      </c>
      <c r="D89" s="98">
        <f>SUMPRODUCT(squad!P89:BJ89,role_attributes!$E$12:$AY$12)/SUM(role_attributes!$E$12:$AY$12)*squad!E89</f>
        <v>0</v>
      </c>
      <c r="E89" s="98">
        <f>SUMPRODUCT(squad!P89:BJ89,role_attributes!$E$27:$AY$27)/SUM(role_attributes!$E$27:$AY$27)*squad!F89*IF(squad!O89&gt;4,TRUE,FALSE)</f>
        <v>12.023809523809522</v>
      </c>
      <c r="F89" s="98">
        <f>SUMPRODUCT(squad!P89:BJ89,role_attributes!$E$65:$AY$65)/SUM(role_attributes!$E$65:$AY$65)*squad!G89</f>
        <v>0</v>
      </c>
      <c r="G89" s="98">
        <f>SUMPRODUCT(squad!P89:BJ89,role_attributes!$E$120:$AY$120)/SUM(role_attributes!$E$120:$AY$120)*squad!L89*IF(squad!O89&gt;4,TRUE,FALSE)</f>
        <v>0</v>
      </c>
      <c r="H89" s="98">
        <f>SUMPRODUCT(squad!P89:BJ89,role_attributes!$E$112:$AY$112)/SUM(role_attributes!$E$112:$AY$112)*squad!K89</f>
        <v>0</v>
      </c>
      <c r="I89" s="98">
        <f>SUMPRODUCT(squad!P89:BJ89,role_attributes!$E$150:$AY$150)/SUM(role_attributes!$E$150:$AY$150)*squad!M89</f>
        <v>0</v>
      </c>
      <c r="J89" s="98">
        <f>SUMPRODUCT(squad!P89:BJ89,role_attributes!$E$142:$AY$142)/SUM(role_attributes!$E$142:$AY$142)*squad!M89</f>
        <v>0</v>
      </c>
    </row>
    <row r="90" spans="1:10" x14ac:dyDescent="0.25">
      <c r="A90">
        <f>squad!A90</f>
        <v>0</v>
      </c>
      <c r="B90" s="98">
        <f>SUMPRODUCT(squad!P90:BJ90,role_attributes!$E$3:$AY$3)/SUM(role_attributes!$E$3:$AY$3)*squad!D90</f>
        <v>0</v>
      </c>
      <c r="C90" s="98">
        <f>SUMPRODUCT(squad!P90:BJ90,role_attributes!$E$24:$AY$24)/SUM(role_attributes!$E$24:$AY$24)*squad!F90*IF(squad!N90&gt;4,TRUE,FALSE)</f>
        <v>0</v>
      </c>
      <c r="D90" s="98">
        <f>SUMPRODUCT(squad!P90:BJ90,role_attributes!$E$12:$AY$12)/SUM(role_attributes!$E$12:$AY$12)*squad!E90</f>
        <v>0</v>
      </c>
      <c r="E90" s="98">
        <f>SUMPRODUCT(squad!P90:BJ90,role_attributes!$E$27:$AY$27)/SUM(role_attributes!$E$27:$AY$27)*squad!F90*IF(squad!O90&gt;4,TRUE,FALSE)</f>
        <v>0</v>
      </c>
      <c r="F90" s="98">
        <f>SUMPRODUCT(squad!P90:BJ90,role_attributes!$E$65:$AY$65)/SUM(role_attributes!$E$65:$AY$65)*squad!G90</f>
        <v>0</v>
      </c>
      <c r="G90" s="98">
        <f>SUMPRODUCT(squad!P90:BJ90,role_attributes!$E$120:$AY$120)/SUM(role_attributes!$E$120:$AY$120)*squad!L90*IF(squad!O90&gt;4,TRUE,FALSE)</f>
        <v>0</v>
      </c>
      <c r="H90" s="98">
        <f>SUMPRODUCT(squad!P90:BJ90,role_attributes!$E$112:$AY$112)/SUM(role_attributes!$E$112:$AY$112)*squad!K90</f>
        <v>0</v>
      </c>
      <c r="I90" s="98">
        <f>SUMPRODUCT(squad!P90:BJ90,role_attributes!$E$150:$AY$150)/SUM(role_attributes!$E$150:$AY$150)*squad!M90</f>
        <v>0</v>
      </c>
      <c r="J90" s="98">
        <f>SUMPRODUCT(squad!P90:BJ90,role_attributes!$E$142:$AY$142)/SUM(role_attributes!$E$142:$AY$142)*squad!M90</f>
        <v>0</v>
      </c>
    </row>
    <row r="91" spans="1:10" x14ac:dyDescent="0.25">
      <c r="A91">
        <f>squad!A91</f>
        <v>0</v>
      </c>
      <c r="B91" s="98">
        <f>SUMPRODUCT(squad!P91:BJ91,role_attributes!$E$3:$AY$3)/SUM(role_attributes!$E$3:$AY$3)*squad!D91</f>
        <v>0</v>
      </c>
      <c r="C91" s="98">
        <f>SUMPRODUCT(squad!P91:BJ91,role_attributes!$E$24:$AY$24)/SUM(role_attributes!$E$24:$AY$24)*squad!F91*IF(squad!N91&gt;4,TRUE,FALSE)</f>
        <v>0</v>
      </c>
      <c r="D91" s="98">
        <f>SUMPRODUCT(squad!P91:BJ91,role_attributes!$E$12:$AY$12)/SUM(role_attributes!$E$12:$AY$12)*squad!E91</f>
        <v>0</v>
      </c>
      <c r="E91" s="98">
        <f>SUMPRODUCT(squad!P91:BJ91,role_attributes!$E$27:$AY$27)/SUM(role_attributes!$E$27:$AY$27)*squad!F91*IF(squad!O91&gt;4,TRUE,FALSE)</f>
        <v>0</v>
      </c>
      <c r="F91" s="98">
        <f>SUMPRODUCT(squad!P91:BJ91,role_attributes!$E$65:$AY$65)/SUM(role_attributes!$E$65:$AY$65)*squad!G91</f>
        <v>0</v>
      </c>
      <c r="G91" s="98">
        <f>SUMPRODUCT(squad!P91:BJ91,role_attributes!$E$120:$AY$120)/SUM(role_attributes!$E$120:$AY$120)*squad!L91*IF(squad!O91&gt;4,TRUE,FALSE)</f>
        <v>0</v>
      </c>
      <c r="H91" s="98">
        <f>SUMPRODUCT(squad!P91:BJ91,role_attributes!$E$112:$AY$112)/SUM(role_attributes!$E$112:$AY$112)*squad!K91</f>
        <v>0</v>
      </c>
      <c r="I91" s="98">
        <f>SUMPRODUCT(squad!P91:BJ91,role_attributes!$E$150:$AY$150)/SUM(role_attributes!$E$150:$AY$150)*squad!M91</f>
        <v>0</v>
      </c>
      <c r="J91" s="98">
        <f>SUMPRODUCT(squad!P91:BJ91,role_attributes!$E$142:$AY$142)/SUM(role_attributes!$E$142:$AY$142)*squad!M91</f>
        <v>0</v>
      </c>
    </row>
    <row r="92" spans="1:10" x14ac:dyDescent="0.25">
      <c r="A92">
        <f>squad!A92</f>
        <v>0</v>
      </c>
      <c r="B92" s="98">
        <f>SUMPRODUCT(squad!P92:BJ92,role_attributes!$E$3:$AY$3)/SUM(role_attributes!$E$3:$AY$3)*squad!D92</f>
        <v>0</v>
      </c>
      <c r="C92" s="98">
        <f>SUMPRODUCT(squad!P92:BJ92,role_attributes!$E$24:$AY$24)/SUM(role_attributes!$E$24:$AY$24)*squad!F92*IF(squad!N92&gt;4,TRUE,FALSE)</f>
        <v>0</v>
      </c>
      <c r="D92" s="98">
        <f>SUMPRODUCT(squad!P92:BJ92,role_attributes!$E$12:$AY$12)/SUM(role_attributes!$E$12:$AY$12)*squad!E92</f>
        <v>0</v>
      </c>
      <c r="E92" s="98">
        <f>SUMPRODUCT(squad!P92:BJ92,role_attributes!$E$27:$AY$27)/SUM(role_attributes!$E$27:$AY$27)*squad!F92*IF(squad!O92&gt;4,TRUE,FALSE)</f>
        <v>0</v>
      </c>
      <c r="F92" s="98">
        <f>SUMPRODUCT(squad!P92:BJ92,role_attributes!$E$65:$AY$65)/SUM(role_attributes!$E$65:$AY$65)*squad!G92</f>
        <v>0</v>
      </c>
      <c r="G92" s="98">
        <f>SUMPRODUCT(squad!P92:BJ92,role_attributes!$E$120:$AY$120)/SUM(role_attributes!$E$120:$AY$120)*squad!L92*IF(squad!O92&gt;4,TRUE,FALSE)</f>
        <v>0</v>
      </c>
      <c r="H92" s="98">
        <f>SUMPRODUCT(squad!P92:BJ92,role_attributes!$E$112:$AY$112)/SUM(role_attributes!$E$112:$AY$112)*squad!K92</f>
        <v>0</v>
      </c>
      <c r="I92" s="98">
        <f>SUMPRODUCT(squad!P92:BJ92,role_attributes!$E$150:$AY$150)/SUM(role_attributes!$E$150:$AY$150)*squad!M92</f>
        <v>0</v>
      </c>
      <c r="J92" s="98">
        <f>SUMPRODUCT(squad!P92:BJ92,role_attributes!$E$142:$AY$142)/SUM(role_attributes!$E$142:$AY$142)*squad!M92</f>
        <v>0</v>
      </c>
    </row>
    <row r="93" spans="1:10" x14ac:dyDescent="0.25">
      <c r="A93">
        <f>squad!A93</f>
        <v>0</v>
      </c>
      <c r="B93" s="98">
        <f>SUMPRODUCT(squad!P93:BJ93,role_attributes!$E$3:$AY$3)/SUM(role_attributes!$E$3:$AY$3)*squad!D93</f>
        <v>0</v>
      </c>
      <c r="C93" s="98">
        <f>SUMPRODUCT(squad!P93:BJ93,role_attributes!$E$24:$AY$24)/SUM(role_attributes!$E$24:$AY$24)*squad!F93*IF(squad!N93&gt;4,TRUE,FALSE)</f>
        <v>0</v>
      </c>
      <c r="D93" s="98">
        <f>SUMPRODUCT(squad!P93:BJ93,role_attributes!$E$12:$AY$12)/SUM(role_attributes!$E$12:$AY$12)*squad!E93</f>
        <v>0</v>
      </c>
      <c r="E93" s="98">
        <f>SUMPRODUCT(squad!P93:BJ93,role_attributes!$E$27:$AY$27)/SUM(role_attributes!$E$27:$AY$27)*squad!F93*IF(squad!O93&gt;4,TRUE,FALSE)</f>
        <v>0</v>
      </c>
      <c r="F93" s="98">
        <f>SUMPRODUCT(squad!P93:BJ93,role_attributes!$E$65:$AY$65)/SUM(role_attributes!$E$65:$AY$65)*squad!G93</f>
        <v>0</v>
      </c>
      <c r="G93" s="98">
        <f>SUMPRODUCT(squad!P93:BJ93,role_attributes!$E$120:$AY$120)/SUM(role_attributes!$E$120:$AY$120)*squad!L93*IF(squad!O93&gt;4,TRUE,FALSE)</f>
        <v>0</v>
      </c>
      <c r="H93" s="98">
        <f>SUMPRODUCT(squad!P93:BJ93,role_attributes!$E$112:$AY$112)/SUM(role_attributes!$E$112:$AY$112)*squad!K93</f>
        <v>0</v>
      </c>
      <c r="I93" s="98">
        <f>SUMPRODUCT(squad!P93:BJ93,role_attributes!$E$150:$AY$150)/SUM(role_attributes!$E$150:$AY$150)*squad!M93</f>
        <v>0</v>
      </c>
      <c r="J93" s="98">
        <f>SUMPRODUCT(squad!P93:BJ93,role_attributes!$E$142:$AY$142)/SUM(role_attributes!$E$142:$AY$142)*squad!M93</f>
        <v>0</v>
      </c>
    </row>
    <row r="94" spans="1:10" x14ac:dyDescent="0.25">
      <c r="A94">
        <f>squad!A94</f>
        <v>0</v>
      </c>
      <c r="B94" s="98">
        <f>SUMPRODUCT(squad!P94:BJ94,role_attributes!$E$3:$AY$3)/SUM(role_attributes!$E$3:$AY$3)*squad!D94</f>
        <v>0</v>
      </c>
      <c r="C94" s="98">
        <f>SUMPRODUCT(squad!P94:BJ94,role_attributes!$E$24:$AY$24)/SUM(role_attributes!$E$24:$AY$24)*squad!F94*IF(squad!N94&gt;4,TRUE,FALSE)</f>
        <v>0</v>
      </c>
      <c r="D94" s="98">
        <f>SUMPRODUCT(squad!P94:BJ94,role_attributes!$E$12:$AY$12)/SUM(role_attributes!$E$12:$AY$12)*squad!E94</f>
        <v>0</v>
      </c>
      <c r="E94" s="98">
        <f>SUMPRODUCT(squad!P94:BJ94,role_attributes!$E$27:$AY$27)/SUM(role_attributes!$E$27:$AY$27)*squad!F94*IF(squad!O94&gt;4,TRUE,FALSE)</f>
        <v>0</v>
      </c>
      <c r="F94" s="98">
        <f>SUMPRODUCT(squad!P94:BJ94,role_attributes!$E$65:$AY$65)/SUM(role_attributes!$E$65:$AY$65)*squad!G94</f>
        <v>0</v>
      </c>
      <c r="G94" s="98">
        <f>SUMPRODUCT(squad!P94:BJ94,role_attributes!$E$120:$AY$120)/SUM(role_attributes!$E$120:$AY$120)*squad!L94*IF(squad!O94&gt;4,TRUE,FALSE)</f>
        <v>0</v>
      </c>
      <c r="H94" s="98">
        <f>SUMPRODUCT(squad!P94:BJ94,role_attributes!$E$112:$AY$112)/SUM(role_attributes!$E$112:$AY$112)*squad!K94</f>
        <v>0</v>
      </c>
      <c r="I94" s="98">
        <f>SUMPRODUCT(squad!P94:BJ94,role_attributes!$E$150:$AY$150)/SUM(role_attributes!$E$150:$AY$150)*squad!M94</f>
        <v>0</v>
      </c>
      <c r="J94" s="98">
        <f>SUMPRODUCT(squad!P94:BJ94,role_attributes!$E$142:$AY$142)/SUM(role_attributes!$E$142:$AY$142)*squad!M94</f>
        <v>0</v>
      </c>
    </row>
    <row r="95" spans="1:10" x14ac:dyDescent="0.25">
      <c r="A95">
        <f>squad!A95</f>
        <v>0</v>
      </c>
      <c r="B95" s="98">
        <f>SUMPRODUCT(squad!P95:BJ95,role_attributes!$E$3:$AY$3)/SUM(role_attributes!$E$3:$AY$3)*squad!D95</f>
        <v>0</v>
      </c>
      <c r="C95" s="98">
        <f>SUMPRODUCT(squad!P95:BJ95,role_attributes!$E$24:$AY$24)/SUM(role_attributes!$E$24:$AY$24)*squad!F95*IF(squad!N95&gt;4,TRUE,FALSE)</f>
        <v>0</v>
      </c>
      <c r="D95" s="98">
        <f>SUMPRODUCT(squad!P95:BJ95,role_attributes!$E$12:$AY$12)/SUM(role_attributes!$E$12:$AY$12)*squad!E95</f>
        <v>0</v>
      </c>
      <c r="E95" s="98">
        <f>SUMPRODUCT(squad!P95:BJ95,role_attributes!$E$27:$AY$27)/SUM(role_attributes!$E$27:$AY$27)*squad!F95*IF(squad!O95&gt;4,TRUE,FALSE)</f>
        <v>0</v>
      </c>
      <c r="F95" s="98">
        <f>SUMPRODUCT(squad!P95:BJ95,role_attributes!$E$65:$AY$65)/SUM(role_attributes!$E$65:$AY$65)*squad!G95</f>
        <v>0</v>
      </c>
      <c r="G95" s="98">
        <f>SUMPRODUCT(squad!P95:BJ95,role_attributes!$E$120:$AY$120)/SUM(role_attributes!$E$120:$AY$120)*squad!L95*IF(squad!O95&gt;4,TRUE,FALSE)</f>
        <v>0</v>
      </c>
      <c r="H95" s="98">
        <f>SUMPRODUCT(squad!P95:BJ95,role_attributes!$E$112:$AY$112)/SUM(role_attributes!$E$112:$AY$112)*squad!K95</f>
        <v>0</v>
      </c>
      <c r="I95" s="98">
        <f>SUMPRODUCT(squad!P95:BJ95,role_attributes!$E$150:$AY$150)/SUM(role_attributes!$E$150:$AY$150)*squad!M95</f>
        <v>0</v>
      </c>
      <c r="J95" s="98">
        <f>SUMPRODUCT(squad!P95:BJ95,role_attributes!$E$142:$AY$142)/SUM(role_attributes!$E$142:$AY$142)*squad!M95</f>
        <v>0</v>
      </c>
    </row>
    <row r="96" spans="1:10" x14ac:dyDescent="0.25">
      <c r="A96">
        <f>squad!A96</f>
        <v>0</v>
      </c>
      <c r="B96" s="98">
        <f>SUMPRODUCT(squad!P96:BJ96,role_attributes!$E$3:$AY$3)/SUM(role_attributes!$E$3:$AY$3)*squad!D96</f>
        <v>0</v>
      </c>
      <c r="C96" s="98">
        <f>SUMPRODUCT(squad!P96:BJ96,role_attributes!$E$24:$AY$24)/SUM(role_attributes!$E$24:$AY$24)*squad!F96*IF(squad!N96&gt;4,TRUE,FALSE)</f>
        <v>0</v>
      </c>
      <c r="D96" s="98">
        <f>SUMPRODUCT(squad!P96:BJ96,role_attributes!$E$12:$AY$12)/SUM(role_attributes!$E$12:$AY$12)*squad!E96</f>
        <v>0</v>
      </c>
      <c r="E96" s="98">
        <f>SUMPRODUCT(squad!P96:BJ96,role_attributes!$E$27:$AY$27)/SUM(role_attributes!$E$27:$AY$27)*squad!F96*IF(squad!O96&gt;4,TRUE,FALSE)</f>
        <v>0</v>
      </c>
      <c r="F96" s="98">
        <f>SUMPRODUCT(squad!P96:BJ96,role_attributes!$E$65:$AY$65)/SUM(role_attributes!$E$65:$AY$65)*squad!G96</f>
        <v>0</v>
      </c>
      <c r="G96" s="98">
        <f>SUMPRODUCT(squad!P96:BJ96,role_attributes!$E$120:$AY$120)/SUM(role_attributes!$E$120:$AY$120)*squad!L96*IF(squad!O96&gt;4,TRUE,FALSE)</f>
        <v>0</v>
      </c>
      <c r="H96" s="98">
        <f>SUMPRODUCT(squad!P96:BJ96,role_attributes!$E$112:$AY$112)/SUM(role_attributes!$E$112:$AY$112)*squad!K96</f>
        <v>0</v>
      </c>
      <c r="I96" s="98">
        <f>SUMPRODUCT(squad!P96:BJ96,role_attributes!$E$150:$AY$150)/SUM(role_attributes!$E$150:$AY$150)*squad!M96</f>
        <v>0</v>
      </c>
      <c r="J96" s="98">
        <f>SUMPRODUCT(squad!P96:BJ96,role_attributes!$E$142:$AY$142)/SUM(role_attributes!$E$142:$AY$142)*squad!M96</f>
        <v>0</v>
      </c>
    </row>
    <row r="97" spans="1:10" x14ac:dyDescent="0.25">
      <c r="A97">
        <f>squad!A97</f>
        <v>0</v>
      </c>
      <c r="B97" s="98">
        <f>SUMPRODUCT(squad!P97:BJ97,role_attributes!$E$3:$AY$3)/SUM(role_attributes!$E$3:$AY$3)*squad!D97</f>
        <v>0</v>
      </c>
      <c r="C97" s="98">
        <f>SUMPRODUCT(squad!P97:BJ97,role_attributes!$E$24:$AY$24)/SUM(role_attributes!$E$24:$AY$24)*squad!F97*IF(squad!N97&gt;4,TRUE,FALSE)</f>
        <v>0</v>
      </c>
      <c r="D97" s="98">
        <f>SUMPRODUCT(squad!P97:BJ97,role_attributes!$E$12:$AY$12)/SUM(role_attributes!$E$12:$AY$12)*squad!E97</f>
        <v>0</v>
      </c>
      <c r="E97" s="98">
        <f>SUMPRODUCT(squad!P97:BJ97,role_attributes!$E$27:$AY$27)/SUM(role_attributes!$E$27:$AY$27)*squad!F97*IF(squad!O97&gt;4,TRUE,FALSE)</f>
        <v>0</v>
      </c>
      <c r="F97" s="98">
        <f>SUMPRODUCT(squad!P97:BJ97,role_attributes!$E$65:$AY$65)/SUM(role_attributes!$E$65:$AY$65)*squad!G97</f>
        <v>0</v>
      </c>
      <c r="G97" s="98">
        <f>SUMPRODUCT(squad!P97:BJ97,role_attributes!$E$120:$AY$120)/SUM(role_attributes!$E$120:$AY$120)*squad!L97*IF(squad!O97&gt;4,TRUE,FALSE)</f>
        <v>0</v>
      </c>
      <c r="H97" s="98">
        <f>SUMPRODUCT(squad!P97:BJ97,role_attributes!$E$112:$AY$112)/SUM(role_attributes!$E$112:$AY$112)*squad!K97</f>
        <v>0</v>
      </c>
      <c r="I97" s="98">
        <f>SUMPRODUCT(squad!P97:BJ97,role_attributes!$E$150:$AY$150)/SUM(role_attributes!$E$150:$AY$150)*squad!M97</f>
        <v>0</v>
      </c>
      <c r="J97" s="98">
        <f>SUMPRODUCT(squad!P97:BJ97,role_attributes!$E$142:$AY$142)/SUM(role_attributes!$E$142:$AY$142)*squad!M97</f>
        <v>0</v>
      </c>
    </row>
    <row r="98" spans="1:10" x14ac:dyDescent="0.25">
      <c r="A98">
        <f>squad!A98</f>
        <v>0</v>
      </c>
      <c r="B98" s="98">
        <f>SUMPRODUCT(squad!P98:BJ98,role_attributes!$E$3:$AY$3)/SUM(role_attributes!$E$3:$AY$3)*squad!D98</f>
        <v>0</v>
      </c>
      <c r="C98" s="98">
        <f>SUMPRODUCT(squad!P98:BJ98,role_attributes!$E$24:$AY$24)/SUM(role_attributes!$E$24:$AY$24)*squad!F98*IF(squad!N98&gt;4,TRUE,FALSE)</f>
        <v>0</v>
      </c>
      <c r="D98" s="98">
        <f>SUMPRODUCT(squad!P98:BJ98,role_attributes!$E$12:$AY$12)/SUM(role_attributes!$E$12:$AY$12)*squad!E98</f>
        <v>0</v>
      </c>
      <c r="E98" s="98">
        <f>SUMPRODUCT(squad!P98:BJ98,role_attributes!$E$27:$AY$27)/SUM(role_attributes!$E$27:$AY$27)*squad!F98*IF(squad!O98&gt;4,TRUE,FALSE)</f>
        <v>0</v>
      </c>
      <c r="F98" s="98">
        <f>SUMPRODUCT(squad!P98:BJ98,role_attributes!$E$65:$AY$65)/SUM(role_attributes!$E$65:$AY$65)*squad!G98</f>
        <v>0</v>
      </c>
      <c r="G98" s="98">
        <f>SUMPRODUCT(squad!P98:BJ98,role_attributes!$E$120:$AY$120)/SUM(role_attributes!$E$120:$AY$120)*squad!L98*IF(squad!O98&gt;4,TRUE,FALSE)</f>
        <v>0</v>
      </c>
      <c r="H98" s="98">
        <f>SUMPRODUCT(squad!P98:BJ98,role_attributes!$E$112:$AY$112)/SUM(role_attributes!$E$112:$AY$112)*squad!K98</f>
        <v>0</v>
      </c>
      <c r="I98" s="98">
        <f>SUMPRODUCT(squad!P98:BJ98,role_attributes!$E$150:$AY$150)/SUM(role_attributes!$E$150:$AY$150)*squad!M98</f>
        <v>0</v>
      </c>
      <c r="J98" s="98">
        <f>SUMPRODUCT(squad!P98:BJ98,role_attributes!$E$142:$AY$142)/SUM(role_attributes!$E$142:$AY$142)*squad!M98</f>
        <v>0</v>
      </c>
    </row>
    <row r="99" spans="1:10" x14ac:dyDescent="0.25">
      <c r="A99">
        <f>squad!A99</f>
        <v>0</v>
      </c>
      <c r="B99" s="98">
        <f>SUMPRODUCT(squad!P99:BJ99,role_attributes!$E$3:$AY$3)/SUM(role_attributes!$E$3:$AY$3)*squad!D99</f>
        <v>0</v>
      </c>
      <c r="C99" s="98">
        <f>SUMPRODUCT(squad!P99:BJ99,role_attributes!$E$24:$AY$24)/SUM(role_attributes!$E$24:$AY$24)*squad!F99*IF(squad!N99&gt;4,TRUE,FALSE)</f>
        <v>0</v>
      </c>
      <c r="D99" s="98">
        <f>SUMPRODUCT(squad!P99:BJ99,role_attributes!$E$12:$AY$12)/SUM(role_attributes!$E$12:$AY$12)*squad!E99</f>
        <v>0</v>
      </c>
      <c r="E99" s="98">
        <f>SUMPRODUCT(squad!P99:BJ99,role_attributes!$E$27:$AY$27)/SUM(role_attributes!$E$27:$AY$27)*squad!F99*IF(squad!O99&gt;4,TRUE,FALSE)</f>
        <v>0</v>
      </c>
      <c r="F99" s="98">
        <f>SUMPRODUCT(squad!P99:BJ99,role_attributes!$E$65:$AY$65)/SUM(role_attributes!$E$65:$AY$65)*squad!G99</f>
        <v>0</v>
      </c>
      <c r="G99" s="98">
        <f>SUMPRODUCT(squad!P99:BJ99,role_attributes!$E$120:$AY$120)/SUM(role_attributes!$E$120:$AY$120)*squad!L99*IF(squad!O99&gt;4,TRUE,FALSE)</f>
        <v>0</v>
      </c>
      <c r="H99" s="98">
        <f>SUMPRODUCT(squad!P99:BJ99,role_attributes!$E$112:$AY$112)/SUM(role_attributes!$E$112:$AY$112)*squad!K99</f>
        <v>0</v>
      </c>
      <c r="I99" s="98">
        <f>SUMPRODUCT(squad!P99:BJ99,role_attributes!$E$150:$AY$150)/SUM(role_attributes!$E$150:$AY$150)*squad!M99</f>
        <v>0</v>
      </c>
      <c r="J99" s="98">
        <f>SUMPRODUCT(squad!P99:BJ99,role_attributes!$E$142:$AY$142)/SUM(role_attributes!$E$142:$AY$142)*squad!M99</f>
        <v>0</v>
      </c>
    </row>
    <row r="100" spans="1:10" x14ac:dyDescent="0.25">
      <c r="A100">
        <f>squad!A100</f>
        <v>0</v>
      </c>
      <c r="B100" s="98">
        <f>SUMPRODUCT(squad!P100:BJ100,role_attributes!$E$3:$AY$3)/SUM(role_attributes!$E$3:$AY$3)*squad!D100</f>
        <v>0</v>
      </c>
      <c r="C100" s="98">
        <f>SUMPRODUCT(squad!P100:BJ100,role_attributes!$E$24:$AY$24)/SUM(role_attributes!$E$24:$AY$24)*squad!F100*IF(squad!N100&gt;4,TRUE,FALSE)</f>
        <v>0</v>
      </c>
      <c r="D100" s="98">
        <f>SUMPRODUCT(squad!P100:BJ100,role_attributes!$E$12:$AY$12)/SUM(role_attributes!$E$12:$AY$12)*squad!E100</f>
        <v>0</v>
      </c>
      <c r="E100" s="98">
        <f>SUMPRODUCT(squad!P100:BJ100,role_attributes!$E$27:$AY$27)/SUM(role_attributes!$E$27:$AY$27)*squad!F100*IF(squad!O100&gt;4,TRUE,FALSE)</f>
        <v>0</v>
      </c>
      <c r="F100" s="98">
        <f>SUMPRODUCT(squad!P100:BJ100,role_attributes!$E$65:$AY$65)/SUM(role_attributes!$E$65:$AY$65)*squad!G100</f>
        <v>0</v>
      </c>
      <c r="G100" s="98">
        <f>SUMPRODUCT(squad!P100:BJ100,role_attributes!$E$120:$AY$120)/SUM(role_attributes!$E$120:$AY$120)*squad!L100*IF(squad!O100&gt;4,TRUE,FALSE)</f>
        <v>0</v>
      </c>
      <c r="H100" s="98">
        <f>SUMPRODUCT(squad!P100:BJ100,role_attributes!$E$112:$AY$112)/SUM(role_attributes!$E$112:$AY$112)*squad!K100</f>
        <v>0</v>
      </c>
      <c r="I100" s="98">
        <f>SUMPRODUCT(squad!P100:BJ100,role_attributes!$E$150:$AY$150)/SUM(role_attributes!$E$150:$AY$150)*squad!M100</f>
        <v>0</v>
      </c>
      <c r="J100" s="98">
        <f>SUMPRODUCT(squad!P100:BJ100,role_attributes!$E$142:$AY$142)/SUM(role_attributes!$E$142:$AY$142)*squad!M100</f>
        <v>0</v>
      </c>
    </row>
    <row r="101" spans="1:10" x14ac:dyDescent="0.25">
      <c r="A101">
        <f>squad!A101</f>
        <v>0</v>
      </c>
      <c r="B101" s="98">
        <f>SUMPRODUCT(squad!P101:BJ101,role_attributes!$E$3:$AY$3)/SUM(role_attributes!$E$3:$AY$3)*squad!D101</f>
        <v>0</v>
      </c>
      <c r="C101" s="98">
        <f>SUMPRODUCT(squad!P101:BJ101,role_attributes!$E$24:$AY$24)/SUM(role_attributes!$E$24:$AY$24)*squad!F101*IF(squad!N101&gt;4,TRUE,FALSE)</f>
        <v>0</v>
      </c>
      <c r="D101" s="98">
        <f>SUMPRODUCT(squad!P101:BJ101,role_attributes!$E$12:$AY$12)/SUM(role_attributes!$E$12:$AY$12)*squad!E101</f>
        <v>0</v>
      </c>
      <c r="E101" s="98">
        <f>SUMPRODUCT(squad!P101:BJ101,role_attributes!$E$27:$AY$27)/SUM(role_attributes!$E$27:$AY$27)*squad!F101*IF(squad!O101&gt;4,TRUE,FALSE)</f>
        <v>0</v>
      </c>
      <c r="F101" s="98">
        <f>SUMPRODUCT(squad!P101:BJ101,role_attributes!$E$65:$AY$65)/SUM(role_attributes!$E$65:$AY$65)*squad!G101</f>
        <v>0</v>
      </c>
      <c r="G101" s="98">
        <f>SUMPRODUCT(squad!P101:BJ101,role_attributes!$E$120:$AY$120)/SUM(role_attributes!$E$120:$AY$120)*squad!L101*IF(squad!O101&gt;4,TRUE,FALSE)</f>
        <v>0</v>
      </c>
      <c r="H101" s="98">
        <f>SUMPRODUCT(squad!P101:BJ101,role_attributes!$E$112:$AY$112)/SUM(role_attributes!$E$112:$AY$112)*squad!K101</f>
        <v>0</v>
      </c>
      <c r="I101" s="98">
        <f>SUMPRODUCT(squad!P101:BJ101,role_attributes!$E$150:$AY$150)/SUM(role_attributes!$E$150:$AY$150)*squad!M101</f>
        <v>0</v>
      </c>
      <c r="J101" s="98">
        <f>SUMPRODUCT(squad!P101:BJ101,role_attributes!$E$142:$AY$142)/SUM(role_attributes!$E$142:$AY$142)*squad!M101</f>
        <v>0</v>
      </c>
    </row>
    <row r="102" spans="1:10" x14ac:dyDescent="0.25">
      <c r="A102">
        <f>squad!A102</f>
        <v>0</v>
      </c>
      <c r="B102" s="98">
        <f>SUMPRODUCT(squad!P102:BJ102,role_attributes!$E$3:$AY$3)/SUM(role_attributes!$E$3:$AY$3)*squad!D102</f>
        <v>0</v>
      </c>
      <c r="C102" s="98">
        <f>SUMPRODUCT(squad!P102:BJ102,role_attributes!$E$24:$AY$24)/SUM(role_attributes!$E$24:$AY$24)*squad!F102*IF(squad!N102&gt;4,TRUE,FALSE)</f>
        <v>0</v>
      </c>
      <c r="D102" s="98">
        <f>SUMPRODUCT(squad!P102:BJ102,role_attributes!$E$12:$AY$12)/SUM(role_attributes!$E$12:$AY$12)*squad!E102</f>
        <v>0</v>
      </c>
      <c r="E102" s="98">
        <f>SUMPRODUCT(squad!P102:BJ102,role_attributes!$E$27:$AY$27)/SUM(role_attributes!$E$27:$AY$27)*squad!F102*IF(squad!O102&gt;4,TRUE,FALSE)</f>
        <v>0</v>
      </c>
      <c r="F102" s="98">
        <f>SUMPRODUCT(squad!P102:BJ102,role_attributes!$E$65:$AY$65)/SUM(role_attributes!$E$65:$AY$65)*squad!G102</f>
        <v>0</v>
      </c>
      <c r="G102" s="98">
        <f>SUMPRODUCT(squad!P102:BJ102,role_attributes!$E$120:$AY$120)/SUM(role_attributes!$E$120:$AY$120)*squad!L102*IF(squad!O102&gt;4,TRUE,FALSE)</f>
        <v>0</v>
      </c>
      <c r="H102" s="98">
        <f>SUMPRODUCT(squad!P102:BJ102,role_attributes!$E$112:$AY$112)/SUM(role_attributes!$E$112:$AY$112)*squad!K102</f>
        <v>0</v>
      </c>
      <c r="I102" s="98">
        <f>SUMPRODUCT(squad!P102:BJ102,role_attributes!$E$150:$AY$150)/SUM(role_attributes!$E$150:$AY$150)*squad!M102</f>
        <v>0</v>
      </c>
      <c r="J102" s="98">
        <f>SUMPRODUCT(squad!P102:BJ102,role_attributes!$E$142:$AY$142)/SUM(role_attributes!$E$142:$AY$142)*squad!M102</f>
        <v>0</v>
      </c>
    </row>
    <row r="103" spans="1:10" x14ac:dyDescent="0.25">
      <c r="A103">
        <f>squad!A103</f>
        <v>0</v>
      </c>
      <c r="B103" s="98">
        <f>SUMPRODUCT(squad!P103:BJ103,role_attributes!$E$3:$AY$3)/SUM(role_attributes!$E$3:$AY$3)*squad!D103</f>
        <v>0</v>
      </c>
      <c r="C103" s="98">
        <f>SUMPRODUCT(squad!P103:BJ103,role_attributes!$E$24:$AY$24)/SUM(role_attributes!$E$24:$AY$24)*squad!F103*IF(squad!N103&gt;4,TRUE,FALSE)</f>
        <v>0</v>
      </c>
      <c r="D103" s="98">
        <f>SUMPRODUCT(squad!P103:BJ103,role_attributes!$E$12:$AY$12)/SUM(role_attributes!$E$12:$AY$12)*squad!E103</f>
        <v>0</v>
      </c>
      <c r="E103" s="98">
        <f>SUMPRODUCT(squad!P103:BJ103,role_attributes!$E$27:$AY$27)/SUM(role_attributes!$E$27:$AY$27)*squad!F103*IF(squad!O103&gt;4,TRUE,FALSE)</f>
        <v>0</v>
      </c>
      <c r="F103" s="98">
        <f>SUMPRODUCT(squad!P103:BJ103,role_attributes!$E$65:$AY$65)/SUM(role_attributes!$E$65:$AY$65)*squad!G103</f>
        <v>0</v>
      </c>
      <c r="G103" s="98">
        <f>SUMPRODUCT(squad!P103:BJ103,role_attributes!$E$120:$AY$120)/SUM(role_attributes!$E$120:$AY$120)*squad!L103*IF(squad!O103&gt;4,TRUE,FALSE)</f>
        <v>0</v>
      </c>
      <c r="H103" s="98">
        <f>SUMPRODUCT(squad!P103:BJ103,role_attributes!$E$112:$AY$112)/SUM(role_attributes!$E$112:$AY$112)*squad!K103</f>
        <v>0</v>
      </c>
      <c r="I103" s="98">
        <f>SUMPRODUCT(squad!P103:BJ103,role_attributes!$E$150:$AY$150)/SUM(role_attributes!$E$150:$AY$150)*squad!M103</f>
        <v>0</v>
      </c>
      <c r="J103" s="98">
        <f>SUMPRODUCT(squad!P103:BJ103,role_attributes!$E$142:$AY$142)/SUM(role_attributes!$E$142:$AY$142)*squad!M103</f>
        <v>0</v>
      </c>
    </row>
    <row r="104" spans="1:10" x14ac:dyDescent="0.25">
      <c r="A104">
        <f>squad!A104</f>
        <v>0</v>
      </c>
      <c r="B104" s="98">
        <f>SUMPRODUCT(squad!P104:BJ104,role_attributes!$E$3:$AY$3)/SUM(role_attributes!$E$3:$AY$3)*squad!D104</f>
        <v>0</v>
      </c>
      <c r="C104" s="98">
        <f>SUMPRODUCT(squad!P104:BJ104,role_attributes!$E$24:$AY$24)/SUM(role_attributes!$E$24:$AY$24)*squad!F104*IF(squad!N104&gt;4,TRUE,FALSE)</f>
        <v>0</v>
      </c>
      <c r="D104" s="98">
        <f>SUMPRODUCT(squad!P104:BJ104,role_attributes!$E$12:$AY$12)/SUM(role_attributes!$E$12:$AY$12)*squad!E104</f>
        <v>0</v>
      </c>
      <c r="E104" s="98">
        <f>SUMPRODUCT(squad!P104:BJ104,role_attributes!$E$27:$AY$27)/SUM(role_attributes!$E$27:$AY$27)*squad!F104*IF(squad!O104&gt;4,TRUE,FALSE)</f>
        <v>0</v>
      </c>
      <c r="F104" s="98">
        <f>SUMPRODUCT(squad!P104:BJ104,role_attributes!$E$65:$AY$65)/SUM(role_attributes!$E$65:$AY$65)*squad!G104</f>
        <v>0</v>
      </c>
      <c r="G104" s="98">
        <f>SUMPRODUCT(squad!P104:BJ104,role_attributes!$E$120:$AY$120)/SUM(role_attributes!$E$120:$AY$120)*squad!L104*IF(squad!O104&gt;4,TRUE,FALSE)</f>
        <v>0</v>
      </c>
      <c r="H104" s="98">
        <f>SUMPRODUCT(squad!P104:BJ104,role_attributes!$E$112:$AY$112)/SUM(role_attributes!$E$112:$AY$112)*squad!K104</f>
        <v>0</v>
      </c>
      <c r="I104" s="98">
        <f>SUMPRODUCT(squad!P104:BJ104,role_attributes!$E$150:$AY$150)/SUM(role_attributes!$E$150:$AY$150)*squad!M104</f>
        <v>0</v>
      </c>
      <c r="J104" s="98">
        <f>SUMPRODUCT(squad!P104:BJ104,role_attributes!$E$142:$AY$142)/SUM(role_attributes!$E$142:$AY$142)*squad!M104</f>
        <v>0</v>
      </c>
    </row>
    <row r="105" spans="1:10" x14ac:dyDescent="0.25">
      <c r="A105">
        <f>squad!A105</f>
        <v>0</v>
      </c>
      <c r="B105" s="98">
        <f>SUMPRODUCT(squad!P105:BJ105,role_attributes!$E$3:$AY$3)/SUM(role_attributes!$E$3:$AY$3)*squad!D105</f>
        <v>0</v>
      </c>
      <c r="C105" s="98">
        <f>SUMPRODUCT(squad!P105:BJ105,role_attributes!$E$24:$AY$24)/SUM(role_attributes!$E$24:$AY$24)*squad!F105*IF(squad!N105&gt;4,TRUE,FALSE)</f>
        <v>0</v>
      </c>
      <c r="D105" s="98">
        <f>SUMPRODUCT(squad!P105:BJ105,role_attributes!$E$12:$AY$12)/SUM(role_attributes!$E$12:$AY$12)*squad!E105</f>
        <v>0</v>
      </c>
      <c r="E105" s="98">
        <f>SUMPRODUCT(squad!P105:BJ105,role_attributes!$E$27:$AY$27)/SUM(role_attributes!$E$27:$AY$27)*squad!F105*IF(squad!O105&gt;4,TRUE,FALSE)</f>
        <v>0</v>
      </c>
      <c r="F105" s="98">
        <f>SUMPRODUCT(squad!P105:BJ105,role_attributes!$E$65:$AY$65)/SUM(role_attributes!$E$65:$AY$65)*squad!G105</f>
        <v>0</v>
      </c>
      <c r="G105" s="98">
        <f>SUMPRODUCT(squad!P105:BJ105,role_attributes!$E$120:$AY$120)/SUM(role_attributes!$E$120:$AY$120)*squad!L105*IF(squad!O105&gt;4,TRUE,FALSE)</f>
        <v>0</v>
      </c>
      <c r="H105" s="98">
        <f>SUMPRODUCT(squad!P105:BJ105,role_attributes!$E$112:$AY$112)/SUM(role_attributes!$E$112:$AY$112)*squad!K105</f>
        <v>0</v>
      </c>
      <c r="I105" s="98">
        <f>SUMPRODUCT(squad!P105:BJ105,role_attributes!$E$150:$AY$150)/SUM(role_attributes!$E$150:$AY$150)*squad!M105</f>
        <v>0</v>
      </c>
      <c r="J105" s="98">
        <f>SUMPRODUCT(squad!P105:BJ105,role_attributes!$E$142:$AY$142)/SUM(role_attributes!$E$142:$AY$142)*squad!M105</f>
        <v>0</v>
      </c>
    </row>
    <row r="106" spans="1:10" x14ac:dyDescent="0.25">
      <c r="A106">
        <f>squad!A106</f>
        <v>0</v>
      </c>
      <c r="B106" s="98">
        <f>SUMPRODUCT(squad!P106:BJ106,role_attributes!$E$3:$AY$3)/SUM(role_attributes!$E$3:$AY$3)*squad!D106</f>
        <v>0</v>
      </c>
      <c r="C106" s="98">
        <f>SUMPRODUCT(squad!P106:BJ106,role_attributes!$E$24:$AY$24)/SUM(role_attributes!$E$24:$AY$24)*squad!F106*IF(squad!N106&gt;4,TRUE,FALSE)</f>
        <v>0</v>
      </c>
      <c r="D106" s="98">
        <f>SUMPRODUCT(squad!P106:BJ106,role_attributes!$E$12:$AY$12)/SUM(role_attributes!$E$12:$AY$12)*squad!E106</f>
        <v>0</v>
      </c>
      <c r="E106" s="98">
        <f>SUMPRODUCT(squad!P106:BJ106,role_attributes!$E$27:$AY$27)/SUM(role_attributes!$E$27:$AY$27)*squad!F106*IF(squad!O106&gt;4,TRUE,FALSE)</f>
        <v>0</v>
      </c>
      <c r="F106" s="98">
        <f>SUMPRODUCT(squad!P106:BJ106,role_attributes!$E$65:$AY$65)/SUM(role_attributes!$E$65:$AY$65)*squad!G106</f>
        <v>0</v>
      </c>
      <c r="G106" s="98">
        <f>SUMPRODUCT(squad!P106:BJ106,role_attributes!$E$120:$AY$120)/SUM(role_attributes!$E$120:$AY$120)*squad!L106*IF(squad!O106&gt;4,TRUE,FALSE)</f>
        <v>0</v>
      </c>
      <c r="H106" s="98">
        <f>SUMPRODUCT(squad!P106:BJ106,role_attributes!$E$112:$AY$112)/SUM(role_attributes!$E$112:$AY$112)*squad!K106</f>
        <v>0</v>
      </c>
      <c r="I106" s="98">
        <f>SUMPRODUCT(squad!P106:BJ106,role_attributes!$E$150:$AY$150)/SUM(role_attributes!$E$150:$AY$150)*squad!M106</f>
        <v>0</v>
      </c>
      <c r="J106" s="98">
        <f>SUMPRODUCT(squad!P106:BJ106,role_attributes!$E$142:$AY$142)/SUM(role_attributes!$E$142:$AY$142)*squad!M106</f>
        <v>0</v>
      </c>
    </row>
    <row r="107" spans="1:10" x14ac:dyDescent="0.25">
      <c r="A107">
        <f>squad!A107</f>
        <v>0</v>
      </c>
      <c r="B107" s="98">
        <f>SUMPRODUCT(squad!P107:BJ107,role_attributes!$E$3:$AY$3)/SUM(role_attributes!$E$3:$AY$3)*squad!D107</f>
        <v>0</v>
      </c>
      <c r="C107" s="98">
        <f>SUMPRODUCT(squad!P107:BJ107,role_attributes!$E$24:$AY$24)/SUM(role_attributes!$E$24:$AY$24)*squad!F107*IF(squad!N107&gt;4,TRUE,FALSE)</f>
        <v>0</v>
      </c>
      <c r="D107" s="98">
        <f>SUMPRODUCT(squad!P107:BJ107,role_attributes!$E$12:$AY$12)/SUM(role_attributes!$E$12:$AY$12)*squad!E107</f>
        <v>0</v>
      </c>
      <c r="E107" s="98">
        <f>SUMPRODUCT(squad!P107:BJ107,role_attributes!$E$27:$AY$27)/SUM(role_attributes!$E$27:$AY$27)*squad!F107*IF(squad!O107&gt;4,TRUE,FALSE)</f>
        <v>0</v>
      </c>
      <c r="F107" s="98">
        <f>SUMPRODUCT(squad!P107:BJ107,role_attributes!$E$65:$AY$65)/SUM(role_attributes!$E$65:$AY$65)*squad!G107</f>
        <v>0</v>
      </c>
      <c r="G107" s="98">
        <f>SUMPRODUCT(squad!P107:BJ107,role_attributes!$E$120:$AY$120)/SUM(role_attributes!$E$120:$AY$120)*squad!L107*IF(squad!O107&gt;4,TRUE,FALSE)</f>
        <v>0</v>
      </c>
      <c r="H107" s="98">
        <f>SUMPRODUCT(squad!P107:BJ107,role_attributes!$E$112:$AY$112)/SUM(role_attributes!$E$112:$AY$112)*squad!K107</f>
        <v>0</v>
      </c>
      <c r="I107" s="98">
        <f>SUMPRODUCT(squad!P107:BJ107,role_attributes!$E$150:$AY$150)/SUM(role_attributes!$E$150:$AY$150)*squad!M107</f>
        <v>0</v>
      </c>
      <c r="J107" s="98">
        <f>SUMPRODUCT(squad!P107:BJ107,role_attributes!$E$142:$AY$142)/SUM(role_attributes!$E$142:$AY$142)*squad!M107</f>
        <v>0</v>
      </c>
    </row>
    <row r="108" spans="1:10" x14ac:dyDescent="0.25">
      <c r="A108">
        <f>squad!A108</f>
        <v>0</v>
      </c>
      <c r="B108" s="98">
        <f>SUMPRODUCT(squad!P108:BJ108,role_attributes!$E$3:$AY$3)/SUM(role_attributes!$E$3:$AY$3)*squad!D108</f>
        <v>0</v>
      </c>
      <c r="C108" s="98">
        <f>SUMPRODUCT(squad!P108:BJ108,role_attributes!$E$24:$AY$24)/SUM(role_attributes!$E$24:$AY$24)*squad!F108*IF(squad!N108&gt;4,TRUE,FALSE)</f>
        <v>0</v>
      </c>
      <c r="D108" s="98">
        <f>SUMPRODUCT(squad!P108:BJ108,role_attributes!$E$12:$AY$12)/SUM(role_attributes!$E$12:$AY$12)*squad!E108</f>
        <v>0</v>
      </c>
      <c r="E108" s="98">
        <f>SUMPRODUCT(squad!P108:BJ108,role_attributes!$E$27:$AY$27)/SUM(role_attributes!$E$27:$AY$27)*squad!F108*IF(squad!O108&gt;4,TRUE,FALSE)</f>
        <v>0</v>
      </c>
      <c r="F108" s="98">
        <f>SUMPRODUCT(squad!P108:BJ108,role_attributes!$E$65:$AY$65)/SUM(role_attributes!$E$65:$AY$65)*squad!G108</f>
        <v>0</v>
      </c>
      <c r="G108" s="98">
        <f>SUMPRODUCT(squad!P108:BJ108,role_attributes!$E$120:$AY$120)/SUM(role_attributes!$E$120:$AY$120)*squad!L108*IF(squad!O108&gt;4,TRUE,FALSE)</f>
        <v>0</v>
      </c>
      <c r="H108" s="98">
        <f>SUMPRODUCT(squad!P108:BJ108,role_attributes!$E$112:$AY$112)/SUM(role_attributes!$E$112:$AY$112)*squad!K108</f>
        <v>0</v>
      </c>
      <c r="I108" s="98">
        <f>SUMPRODUCT(squad!P108:BJ108,role_attributes!$E$150:$AY$150)/SUM(role_attributes!$E$150:$AY$150)*squad!M108</f>
        <v>0</v>
      </c>
      <c r="J108" s="98">
        <f>SUMPRODUCT(squad!P108:BJ108,role_attributes!$E$142:$AY$142)/SUM(role_attributes!$E$142:$AY$142)*squad!M108</f>
        <v>0</v>
      </c>
    </row>
    <row r="109" spans="1:10" x14ac:dyDescent="0.25">
      <c r="A109">
        <f>squad!A109</f>
        <v>0</v>
      </c>
      <c r="B109" s="98">
        <f>SUMPRODUCT(squad!P109:BJ109,role_attributes!$E$3:$AY$3)/SUM(role_attributes!$E$3:$AY$3)*squad!D109</f>
        <v>0</v>
      </c>
      <c r="C109" s="98">
        <f>SUMPRODUCT(squad!P109:BJ109,role_attributes!$E$24:$AY$24)/SUM(role_attributes!$E$24:$AY$24)*squad!F109*IF(squad!N109&gt;4,TRUE,FALSE)</f>
        <v>0</v>
      </c>
      <c r="D109" s="98">
        <f>SUMPRODUCT(squad!P109:BJ109,role_attributes!$E$12:$AY$12)/SUM(role_attributes!$E$12:$AY$12)*squad!E109</f>
        <v>0</v>
      </c>
      <c r="E109" s="98">
        <f>SUMPRODUCT(squad!P109:BJ109,role_attributes!$E$27:$AY$27)/SUM(role_attributes!$E$27:$AY$27)*squad!F109*IF(squad!O109&gt;4,TRUE,FALSE)</f>
        <v>0</v>
      </c>
      <c r="F109" s="98">
        <f>SUMPRODUCT(squad!P109:BJ109,role_attributes!$E$65:$AY$65)/SUM(role_attributes!$E$65:$AY$65)*squad!G109</f>
        <v>0</v>
      </c>
      <c r="G109" s="98">
        <f>SUMPRODUCT(squad!P109:BJ109,role_attributes!$E$120:$AY$120)/SUM(role_attributes!$E$120:$AY$120)*squad!L109*IF(squad!O109&gt;4,TRUE,FALSE)</f>
        <v>0</v>
      </c>
      <c r="H109" s="98">
        <f>SUMPRODUCT(squad!P109:BJ109,role_attributes!$E$112:$AY$112)/SUM(role_attributes!$E$112:$AY$112)*squad!K109</f>
        <v>0</v>
      </c>
      <c r="I109" s="98">
        <f>SUMPRODUCT(squad!P109:BJ109,role_attributes!$E$150:$AY$150)/SUM(role_attributes!$E$150:$AY$150)*squad!M109</f>
        <v>0</v>
      </c>
      <c r="J109" s="98">
        <f>SUMPRODUCT(squad!P109:BJ109,role_attributes!$E$142:$AY$142)/SUM(role_attributes!$E$142:$AY$142)*squad!M109</f>
        <v>0</v>
      </c>
    </row>
    <row r="110" spans="1:10" x14ac:dyDescent="0.25">
      <c r="A110">
        <f>squad!A110</f>
        <v>0</v>
      </c>
      <c r="B110" s="98">
        <f>SUMPRODUCT(squad!P110:BJ110,role_attributes!$E$3:$AY$3)/SUM(role_attributes!$E$3:$AY$3)*squad!D110</f>
        <v>0</v>
      </c>
      <c r="C110" s="98">
        <f>SUMPRODUCT(squad!P110:BJ110,role_attributes!$E$24:$AY$24)/SUM(role_attributes!$E$24:$AY$24)*squad!F110*IF(squad!N110&gt;4,TRUE,FALSE)</f>
        <v>0</v>
      </c>
      <c r="D110" s="98">
        <f>SUMPRODUCT(squad!P110:BJ110,role_attributes!$E$12:$AY$12)/SUM(role_attributes!$E$12:$AY$12)*squad!E110</f>
        <v>0</v>
      </c>
      <c r="E110" s="98">
        <f>SUMPRODUCT(squad!P110:BJ110,role_attributes!$E$27:$AY$27)/SUM(role_attributes!$E$27:$AY$27)*squad!F110*IF(squad!O110&gt;4,TRUE,FALSE)</f>
        <v>0</v>
      </c>
      <c r="F110" s="98">
        <f>SUMPRODUCT(squad!P110:BJ110,role_attributes!$E$65:$AY$65)/SUM(role_attributes!$E$65:$AY$65)*squad!G110</f>
        <v>0</v>
      </c>
      <c r="G110" s="98">
        <f>SUMPRODUCT(squad!P110:BJ110,role_attributes!$E$120:$AY$120)/SUM(role_attributes!$E$120:$AY$120)*squad!L110*IF(squad!O110&gt;4,TRUE,FALSE)</f>
        <v>0</v>
      </c>
      <c r="H110" s="98">
        <f>SUMPRODUCT(squad!P110:BJ110,role_attributes!$E$112:$AY$112)/SUM(role_attributes!$E$112:$AY$112)*squad!K110</f>
        <v>0</v>
      </c>
      <c r="I110" s="98">
        <f>SUMPRODUCT(squad!P110:BJ110,role_attributes!$E$150:$AY$150)/SUM(role_attributes!$E$150:$AY$150)*squad!M110</f>
        <v>0</v>
      </c>
      <c r="J110" s="98">
        <f>SUMPRODUCT(squad!P110:BJ110,role_attributes!$E$142:$AY$142)/SUM(role_attributes!$E$142:$AY$142)*squad!M110</f>
        <v>0</v>
      </c>
    </row>
    <row r="111" spans="1:10" x14ac:dyDescent="0.25">
      <c r="A111">
        <f>squad!A111</f>
        <v>0</v>
      </c>
      <c r="B111" s="98">
        <f>SUMPRODUCT(squad!P111:BJ111,role_attributes!$E$3:$AY$3)/SUM(role_attributes!$E$3:$AY$3)*squad!D111</f>
        <v>0</v>
      </c>
      <c r="C111" s="98">
        <f>SUMPRODUCT(squad!P111:BJ111,role_attributes!$E$24:$AY$24)/SUM(role_attributes!$E$24:$AY$24)*squad!F111*IF(squad!N111&gt;4,TRUE,FALSE)</f>
        <v>0</v>
      </c>
      <c r="D111" s="98">
        <f>SUMPRODUCT(squad!P111:BJ111,role_attributes!$E$12:$AY$12)/SUM(role_attributes!$E$12:$AY$12)*squad!E111</f>
        <v>0</v>
      </c>
      <c r="E111" s="98">
        <f>SUMPRODUCT(squad!P111:BJ111,role_attributes!$E$27:$AY$27)/SUM(role_attributes!$E$27:$AY$27)*squad!F111*IF(squad!O111&gt;4,TRUE,FALSE)</f>
        <v>0</v>
      </c>
      <c r="F111" s="98">
        <f>SUMPRODUCT(squad!P111:BJ111,role_attributes!$E$65:$AY$65)/SUM(role_attributes!$E$65:$AY$65)*squad!G111</f>
        <v>0</v>
      </c>
      <c r="G111" s="98">
        <f>SUMPRODUCT(squad!P111:BJ111,role_attributes!$E$120:$AY$120)/SUM(role_attributes!$E$120:$AY$120)*squad!L111*IF(squad!O111&gt;4,TRUE,FALSE)</f>
        <v>0</v>
      </c>
      <c r="H111" s="98">
        <f>SUMPRODUCT(squad!P111:BJ111,role_attributes!$E$112:$AY$112)/SUM(role_attributes!$E$112:$AY$112)*squad!K111</f>
        <v>0</v>
      </c>
      <c r="I111" s="98">
        <f>SUMPRODUCT(squad!P111:BJ111,role_attributes!$E$150:$AY$150)/SUM(role_attributes!$E$150:$AY$150)*squad!M111</f>
        <v>0</v>
      </c>
      <c r="J111" s="98">
        <f>SUMPRODUCT(squad!P111:BJ111,role_attributes!$E$142:$AY$142)/SUM(role_attributes!$E$142:$AY$142)*squad!M111</f>
        <v>0</v>
      </c>
    </row>
    <row r="112" spans="1:10" x14ac:dyDescent="0.25">
      <c r="A112">
        <f>squad!A112</f>
        <v>0</v>
      </c>
      <c r="B112" s="98">
        <f>SUMPRODUCT(squad!P112:BJ112,role_attributes!$E$3:$AY$3)/SUM(role_attributes!$E$3:$AY$3)*squad!D112</f>
        <v>0</v>
      </c>
      <c r="C112" s="98">
        <f>SUMPRODUCT(squad!P112:BJ112,role_attributes!$E$24:$AY$24)/SUM(role_attributes!$E$24:$AY$24)*squad!F112*IF(squad!N112&gt;4,TRUE,FALSE)</f>
        <v>0</v>
      </c>
      <c r="D112" s="98">
        <f>SUMPRODUCT(squad!P112:BJ112,role_attributes!$E$12:$AY$12)/SUM(role_attributes!$E$12:$AY$12)*squad!E112</f>
        <v>0</v>
      </c>
      <c r="E112" s="98">
        <f>SUMPRODUCT(squad!P112:BJ112,role_attributes!$E$27:$AY$27)/SUM(role_attributes!$E$27:$AY$27)*squad!F112*IF(squad!O112&gt;4,TRUE,FALSE)</f>
        <v>0</v>
      </c>
      <c r="F112" s="98">
        <f>SUMPRODUCT(squad!P112:BJ112,role_attributes!$E$65:$AY$65)/SUM(role_attributes!$E$65:$AY$65)*squad!G112</f>
        <v>0</v>
      </c>
      <c r="G112" s="98">
        <f>SUMPRODUCT(squad!P112:BJ112,role_attributes!$E$120:$AY$120)/SUM(role_attributes!$E$120:$AY$120)*squad!L112*IF(squad!O112&gt;4,TRUE,FALSE)</f>
        <v>0</v>
      </c>
      <c r="H112" s="98">
        <f>SUMPRODUCT(squad!P112:BJ112,role_attributes!$E$112:$AY$112)/SUM(role_attributes!$E$112:$AY$112)*squad!K112</f>
        <v>0</v>
      </c>
      <c r="I112" s="98">
        <f>SUMPRODUCT(squad!P112:BJ112,role_attributes!$E$150:$AY$150)/SUM(role_attributes!$E$150:$AY$150)*squad!M112</f>
        <v>0</v>
      </c>
      <c r="J112" s="98">
        <f>SUMPRODUCT(squad!P112:BJ112,role_attributes!$E$142:$AY$142)/SUM(role_attributes!$E$142:$AY$142)*squad!M112</f>
        <v>0</v>
      </c>
    </row>
    <row r="113" spans="1:10" x14ac:dyDescent="0.25">
      <c r="A113">
        <f>squad!A113</f>
        <v>0</v>
      </c>
      <c r="B113" s="98">
        <f>SUMPRODUCT(squad!P113:BJ113,role_attributes!$E$3:$AY$3)/SUM(role_attributes!$E$3:$AY$3)*squad!D113</f>
        <v>0</v>
      </c>
      <c r="C113" s="98">
        <f>SUMPRODUCT(squad!P113:BJ113,role_attributes!$E$24:$AY$24)/SUM(role_attributes!$E$24:$AY$24)*squad!F113*IF(squad!N113&gt;4,TRUE,FALSE)</f>
        <v>0</v>
      </c>
      <c r="D113" s="98">
        <f>SUMPRODUCT(squad!P113:BJ113,role_attributes!$E$12:$AY$12)/SUM(role_attributes!$E$12:$AY$12)*squad!E113</f>
        <v>0</v>
      </c>
      <c r="E113" s="98">
        <f>SUMPRODUCT(squad!P113:BJ113,role_attributes!$E$27:$AY$27)/SUM(role_attributes!$E$27:$AY$27)*squad!F113*IF(squad!O113&gt;4,TRUE,FALSE)</f>
        <v>0</v>
      </c>
      <c r="F113" s="98">
        <f>SUMPRODUCT(squad!P113:BJ113,role_attributes!$E$65:$AY$65)/SUM(role_attributes!$E$65:$AY$65)*squad!G113</f>
        <v>0</v>
      </c>
      <c r="G113" s="98">
        <f>SUMPRODUCT(squad!P113:BJ113,role_attributes!$E$120:$AY$120)/SUM(role_attributes!$E$120:$AY$120)*squad!L113*IF(squad!O113&gt;4,TRUE,FALSE)</f>
        <v>0</v>
      </c>
      <c r="H113" s="98">
        <f>SUMPRODUCT(squad!P113:BJ113,role_attributes!$E$112:$AY$112)/SUM(role_attributes!$E$112:$AY$112)*squad!K113</f>
        <v>0</v>
      </c>
      <c r="I113" s="98">
        <f>SUMPRODUCT(squad!P113:BJ113,role_attributes!$E$150:$AY$150)/SUM(role_attributes!$E$150:$AY$150)*squad!M113</f>
        <v>0</v>
      </c>
      <c r="J113" s="98">
        <f>SUMPRODUCT(squad!P113:BJ113,role_attributes!$E$142:$AY$142)/SUM(role_attributes!$E$142:$AY$142)*squad!M113</f>
        <v>0</v>
      </c>
    </row>
    <row r="114" spans="1:10" x14ac:dyDescent="0.25">
      <c r="A114">
        <f>squad!A114</f>
        <v>0</v>
      </c>
      <c r="B114" s="98">
        <f>SUMPRODUCT(squad!P114:BJ114,role_attributes!$E$3:$AY$3)/SUM(role_attributes!$E$3:$AY$3)*squad!D114</f>
        <v>0</v>
      </c>
      <c r="C114" s="98">
        <f>SUMPRODUCT(squad!P114:BJ114,role_attributes!$E$24:$AY$24)/SUM(role_attributes!$E$24:$AY$24)*squad!F114*IF(squad!N114&gt;4,TRUE,FALSE)</f>
        <v>0</v>
      </c>
      <c r="D114" s="98">
        <f>SUMPRODUCT(squad!P114:BJ114,role_attributes!$E$12:$AY$12)/SUM(role_attributes!$E$12:$AY$12)*squad!E114</f>
        <v>0</v>
      </c>
      <c r="E114" s="98">
        <f>SUMPRODUCT(squad!P114:BJ114,role_attributes!$E$27:$AY$27)/SUM(role_attributes!$E$27:$AY$27)*squad!F114*IF(squad!O114&gt;4,TRUE,FALSE)</f>
        <v>0</v>
      </c>
      <c r="F114" s="98">
        <f>SUMPRODUCT(squad!P114:BJ114,role_attributes!$E$65:$AY$65)/SUM(role_attributes!$E$65:$AY$65)*squad!G114</f>
        <v>0</v>
      </c>
      <c r="G114" s="98">
        <f>SUMPRODUCT(squad!P114:BJ114,role_attributes!$E$120:$AY$120)/SUM(role_attributes!$E$120:$AY$120)*squad!L114*IF(squad!O114&gt;4,TRUE,FALSE)</f>
        <v>0</v>
      </c>
      <c r="H114" s="98">
        <f>SUMPRODUCT(squad!P114:BJ114,role_attributes!$E$112:$AY$112)/SUM(role_attributes!$E$112:$AY$112)*squad!K114</f>
        <v>0</v>
      </c>
      <c r="I114" s="98">
        <f>SUMPRODUCT(squad!P114:BJ114,role_attributes!$E$150:$AY$150)/SUM(role_attributes!$E$150:$AY$150)*squad!M114</f>
        <v>0</v>
      </c>
      <c r="J114" s="98">
        <f>SUMPRODUCT(squad!P114:BJ114,role_attributes!$E$142:$AY$142)/SUM(role_attributes!$E$142:$AY$142)*squad!M114</f>
        <v>0</v>
      </c>
    </row>
    <row r="115" spans="1:10" x14ac:dyDescent="0.25">
      <c r="A115">
        <f>squad!A115</f>
        <v>0</v>
      </c>
      <c r="B115" s="98">
        <f>SUMPRODUCT(squad!P115:BJ115,role_attributes!$E$3:$AY$3)/SUM(role_attributes!$E$3:$AY$3)*squad!D115</f>
        <v>0</v>
      </c>
      <c r="C115" s="98">
        <f>SUMPRODUCT(squad!P115:BJ115,role_attributes!$E$24:$AY$24)/SUM(role_attributes!$E$24:$AY$24)*squad!F115*IF(squad!N115&gt;4,TRUE,FALSE)</f>
        <v>0</v>
      </c>
      <c r="D115" s="98">
        <f>SUMPRODUCT(squad!P115:BJ115,role_attributes!$E$12:$AY$12)/SUM(role_attributes!$E$12:$AY$12)*squad!E115</f>
        <v>0</v>
      </c>
      <c r="E115" s="98">
        <f>SUMPRODUCT(squad!P115:BJ115,role_attributes!$E$27:$AY$27)/SUM(role_attributes!$E$27:$AY$27)*squad!F115*IF(squad!O115&gt;4,TRUE,FALSE)</f>
        <v>0</v>
      </c>
      <c r="F115" s="98">
        <f>SUMPRODUCT(squad!P115:BJ115,role_attributes!$E$65:$AY$65)/SUM(role_attributes!$E$65:$AY$65)*squad!G115</f>
        <v>0</v>
      </c>
      <c r="G115" s="98">
        <f>SUMPRODUCT(squad!P115:BJ115,role_attributes!$E$120:$AY$120)/SUM(role_attributes!$E$120:$AY$120)*squad!L115*IF(squad!O115&gt;4,TRUE,FALSE)</f>
        <v>0</v>
      </c>
      <c r="H115" s="98">
        <f>SUMPRODUCT(squad!P115:BJ115,role_attributes!$E$112:$AY$112)/SUM(role_attributes!$E$112:$AY$112)*squad!K115</f>
        <v>0</v>
      </c>
      <c r="I115" s="98">
        <f>SUMPRODUCT(squad!P115:BJ115,role_attributes!$E$150:$AY$150)/SUM(role_attributes!$E$150:$AY$150)*squad!M115</f>
        <v>0</v>
      </c>
      <c r="J115" s="98">
        <f>SUMPRODUCT(squad!P115:BJ115,role_attributes!$E$142:$AY$142)/SUM(role_attributes!$E$142:$AY$142)*squad!M115</f>
        <v>0</v>
      </c>
    </row>
    <row r="116" spans="1:10" x14ac:dyDescent="0.25">
      <c r="A116">
        <f>squad!A116</f>
        <v>0</v>
      </c>
      <c r="B116" s="98">
        <f>SUMPRODUCT(squad!P116:BJ116,role_attributes!$E$3:$AY$3)/SUM(role_attributes!$E$3:$AY$3)*squad!D116</f>
        <v>0</v>
      </c>
      <c r="C116" s="98">
        <f>SUMPRODUCT(squad!P116:BJ116,role_attributes!$E$24:$AY$24)/SUM(role_attributes!$E$24:$AY$24)*squad!F116*IF(squad!N116&gt;4,TRUE,FALSE)</f>
        <v>0</v>
      </c>
      <c r="D116" s="98">
        <f>SUMPRODUCT(squad!P116:BJ116,role_attributes!$E$12:$AY$12)/SUM(role_attributes!$E$12:$AY$12)*squad!E116</f>
        <v>0</v>
      </c>
      <c r="E116" s="98">
        <f>SUMPRODUCT(squad!P116:BJ116,role_attributes!$E$27:$AY$27)/SUM(role_attributes!$E$27:$AY$27)*squad!F116*IF(squad!O116&gt;4,TRUE,FALSE)</f>
        <v>0</v>
      </c>
      <c r="F116" s="98">
        <f>SUMPRODUCT(squad!P116:BJ116,role_attributes!$E$65:$AY$65)/SUM(role_attributes!$E$65:$AY$65)*squad!G116</f>
        <v>0</v>
      </c>
      <c r="G116" s="98">
        <f>SUMPRODUCT(squad!P116:BJ116,role_attributes!$E$120:$AY$120)/SUM(role_attributes!$E$120:$AY$120)*squad!L116*IF(squad!O116&gt;4,TRUE,FALSE)</f>
        <v>0</v>
      </c>
      <c r="H116" s="98">
        <f>SUMPRODUCT(squad!P116:BJ116,role_attributes!$E$112:$AY$112)/SUM(role_attributes!$E$112:$AY$112)*squad!K116</f>
        <v>0</v>
      </c>
      <c r="I116" s="98">
        <f>SUMPRODUCT(squad!P116:BJ116,role_attributes!$E$150:$AY$150)/SUM(role_attributes!$E$150:$AY$150)*squad!M116</f>
        <v>0</v>
      </c>
      <c r="J116" s="98">
        <f>SUMPRODUCT(squad!P116:BJ116,role_attributes!$E$142:$AY$142)/SUM(role_attributes!$E$142:$AY$142)*squad!M116</f>
        <v>0</v>
      </c>
    </row>
    <row r="117" spans="1:10" x14ac:dyDescent="0.25">
      <c r="A117">
        <f>squad!A117</f>
        <v>0</v>
      </c>
      <c r="B117" s="98">
        <f>SUMPRODUCT(squad!P117:BJ117,role_attributes!$E$3:$AY$3)/SUM(role_attributes!$E$3:$AY$3)*squad!D117</f>
        <v>0</v>
      </c>
      <c r="C117" s="98">
        <f>SUMPRODUCT(squad!P117:BJ117,role_attributes!$E$24:$AY$24)/SUM(role_attributes!$E$24:$AY$24)*squad!F117*IF(squad!N117&gt;4,TRUE,FALSE)</f>
        <v>0</v>
      </c>
      <c r="D117" s="98">
        <f>SUMPRODUCT(squad!P117:BJ117,role_attributes!$E$12:$AY$12)/SUM(role_attributes!$E$12:$AY$12)*squad!E117</f>
        <v>0</v>
      </c>
      <c r="E117" s="98">
        <f>SUMPRODUCT(squad!P117:BJ117,role_attributes!$E$27:$AY$27)/SUM(role_attributes!$E$27:$AY$27)*squad!F117*IF(squad!O117&gt;4,TRUE,FALSE)</f>
        <v>0</v>
      </c>
      <c r="F117" s="98">
        <f>SUMPRODUCT(squad!P117:BJ117,role_attributes!$E$65:$AY$65)/SUM(role_attributes!$E$65:$AY$65)*squad!G117</f>
        <v>0</v>
      </c>
      <c r="G117" s="98">
        <f>SUMPRODUCT(squad!P117:BJ117,role_attributes!$E$120:$AY$120)/SUM(role_attributes!$E$120:$AY$120)*squad!L117*IF(squad!O117&gt;4,TRUE,FALSE)</f>
        <v>0</v>
      </c>
      <c r="H117" s="98">
        <f>SUMPRODUCT(squad!P117:BJ117,role_attributes!$E$112:$AY$112)/SUM(role_attributes!$E$112:$AY$112)*squad!K117</f>
        <v>0</v>
      </c>
      <c r="I117" s="98">
        <f>SUMPRODUCT(squad!P117:BJ117,role_attributes!$E$150:$AY$150)/SUM(role_attributes!$E$150:$AY$150)*squad!M117</f>
        <v>0</v>
      </c>
      <c r="J117" s="98">
        <f>SUMPRODUCT(squad!P117:BJ117,role_attributes!$E$142:$AY$142)/SUM(role_attributes!$E$142:$AY$142)*squad!M117</f>
        <v>0</v>
      </c>
    </row>
    <row r="118" spans="1:10" x14ac:dyDescent="0.25">
      <c r="A118">
        <f>squad!A118</f>
        <v>0</v>
      </c>
      <c r="B118" s="98">
        <f>SUMPRODUCT(squad!P118:BJ118,role_attributes!$E$3:$AY$3)/SUM(role_attributes!$E$3:$AY$3)*squad!D118</f>
        <v>0</v>
      </c>
      <c r="C118" s="98">
        <f>SUMPRODUCT(squad!P118:BJ118,role_attributes!$E$24:$AY$24)/SUM(role_attributes!$E$24:$AY$24)*squad!F118*IF(squad!N118&gt;4,TRUE,FALSE)</f>
        <v>0</v>
      </c>
      <c r="D118" s="98">
        <f>SUMPRODUCT(squad!P118:BJ118,role_attributes!$E$12:$AY$12)/SUM(role_attributes!$E$12:$AY$12)*squad!E118</f>
        <v>0</v>
      </c>
      <c r="E118" s="98">
        <f>SUMPRODUCT(squad!P118:BJ118,role_attributes!$E$27:$AY$27)/SUM(role_attributes!$E$27:$AY$27)*squad!F118*IF(squad!O118&gt;4,TRUE,FALSE)</f>
        <v>0</v>
      </c>
      <c r="F118" s="98">
        <f>SUMPRODUCT(squad!P118:BJ118,role_attributes!$E$65:$AY$65)/SUM(role_attributes!$E$65:$AY$65)*squad!G118</f>
        <v>0</v>
      </c>
      <c r="G118" s="98">
        <f>SUMPRODUCT(squad!P118:BJ118,role_attributes!$E$120:$AY$120)/SUM(role_attributes!$E$120:$AY$120)*squad!L118*IF(squad!O118&gt;4,TRUE,FALSE)</f>
        <v>0</v>
      </c>
      <c r="H118" s="98">
        <f>SUMPRODUCT(squad!P118:BJ118,role_attributes!$E$112:$AY$112)/SUM(role_attributes!$E$112:$AY$112)*squad!K118</f>
        <v>0</v>
      </c>
      <c r="I118" s="98">
        <f>SUMPRODUCT(squad!P118:BJ118,role_attributes!$E$150:$AY$150)/SUM(role_attributes!$E$150:$AY$150)*squad!M118</f>
        <v>0</v>
      </c>
      <c r="J118" s="98">
        <f>SUMPRODUCT(squad!P118:BJ118,role_attributes!$E$142:$AY$142)/SUM(role_attributes!$E$142:$AY$142)*squad!M118</f>
        <v>0</v>
      </c>
    </row>
    <row r="119" spans="1:10" x14ac:dyDescent="0.25">
      <c r="A119">
        <f>squad!A119</f>
        <v>0</v>
      </c>
      <c r="B119" s="98">
        <f>SUMPRODUCT(squad!P119:BJ119,role_attributes!$E$3:$AY$3)/SUM(role_attributes!$E$3:$AY$3)*squad!D119</f>
        <v>0</v>
      </c>
      <c r="C119" s="98">
        <f>SUMPRODUCT(squad!P119:BJ119,role_attributes!$E$24:$AY$24)/SUM(role_attributes!$E$24:$AY$24)*squad!F119*IF(squad!N119&gt;4,TRUE,FALSE)</f>
        <v>0</v>
      </c>
      <c r="D119" s="98">
        <f>SUMPRODUCT(squad!P119:BJ119,role_attributes!$E$12:$AY$12)/SUM(role_attributes!$E$12:$AY$12)*squad!E119</f>
        <v>0</v>
      </c>
      <c r="E119" s="98">
        <f>SUMPRODUCT(squad!P119:BJ119,role_attributes!$E$27:$AY$27)/SUM(role_attributes!$E$27:$AY$27)*squad!F119*IF(squad!O119&gt;4,TRUE,FALSE)</f>
        <v>0</v>
      </c>
      <c r="F119" s="98">
        <f>SUMPRODUCT(squad!P119:BJ119,role_attributes!$E$65:$AY$65)/SUM(role_attributes!$E$65:$AY$65)*squad!G119</f>
        <v>0</v>
      </c>
      <c r="G119" s="98">
        <f>SUMPRODUCT(squad!P119:BJ119,role_attributes!$E$120:$AY$120)/SUM(role_attributes!$E$120:$AY$120)*squad!L119*IF(squad!O119&gt;4,TRUE,FALSE)</f>
        <v>0</v>
      </c>
      <c r="H119" s="98">
        <f>SUMPRODUCT(squad!P119:BJ119,role_attributes!$E$112:$AY$112)/SUM(role_attributes!$E$112:$AY$112)*squad!K119</f>
        <v>0</v>
      </c>
      <c r="I119" s="98">
        <f>SUMPRODUCT(squad!P119:BJ119,role_attributes!$E$150:$AY$150)/SUM(role_attributes!$E$150:$AY$150)*squad!M119</f>
        <v>0</v>
      </c>
      <c r="J119" s="98">
        <f>SUMPRODUCT(squad!P119:BJ119,role_attributes!$E$142:$AY$142)/SUM(role_attributes!$E$142:$AY$142)*squad!M119</f>
        <v>0</v>
      </c>
    </row>
    <row r="120" spans="1:10" x14ac:dyDescent="0.25">
      <c r="A120">
        <f>squad!A120</f>
        <v>0</v>
      </c>
      <c r="B120" s="98">
        <f>SUMPRODUCT(squad!P120:BJ120,role_attributes!$E$3:$AY$3)/SUM(role_attributes!$E$3:$AY$3)*squad!D120</f>
        <v>0</v>
      </c>
      <c r="C120" s="98">
        <f>SUMPRODUCT(squad!P120:BJ120,role_attributes!$E$24:$AY$24)/SUM(role_attributes!$E$24:$AY$24)*squad!F120*IF(squad!N120&gt;4,TRUE,FALSE)</f>
        <v>0</v>
      </c>
      <c r="D120" s="98">
        <f>SUMPRODUCT(squad!P120:BJ120,role_attributes!$E$12:$AY$12)/SUM(role_attributes!$E$12:$AY$12)*squad!E120</f>
        <v>0</v>
      </c>
      <c r="E120" s="98">
        <f>SUMPRODUCT(squad!P120:BJ120,role_attributes!$E$27:$AY$27)/SUM(role_attributes!$E$27:$AY$27)*squad!F120*IF(squad!O120&gt;4,TRUE,FALSE)</f>
        <v>0</v>
      </c>
      <c r="F120" s="98">
        <f>SUMPRODUCT(squad!P120:BJ120,role_attributes!$E$65:$AY$65)/SUM(role_attributes!$E$65:$AY$65)*squad!G120</f>
        <v>0</v>
      </c>
      <c r="G120" s="98">
        <f>SUMPRODUCT(squad!P120:BJ120,role_attributes!$E$120:$AY$120)/SUM(role_attributes!$E$120:$AY$120)*squad!L120*IF(squad!O120&gt;4,TRUE,FALSE)</f>
        <v>0</v>
      </c>
      <c r="H120" s="98">
        <f>SUMPRODUCT(squad!P120:BJ120,role_attributes!$E$112:$AY$112)/SUM(role_attributes!$E$112:$AY$112)*squad!K120</f>
        <v>0</v>
      </c>
      <c r="I120" s="98">
        <f>SUMPRODUCT(squad!P120:BJ120,role_attributes!$E$150:$AY$150)/SUM(role_attributes!$E$150:$AY$150)*squad!M120</f>
        <v>0</v>
      </c>
      <c r="J120" s="98">
        <f>SUMPRODUCT(squad!P120:BJ120,role_attributes!$E$142:$AY$142)/SUM(role_attributes!$E$142:$AY$142)*squad!M120</f>
        <v>0</v>
      </c>
    </row>
    <row r="121" spans="1:10" x14ac:dyDescent="0.25">
      <c r="A121">
        <f>squad!A121</f>
        <v>0</v>
      </c>
      <c r="B121" s="98">
        <f>SUMPRODUCT(squad!P121:BJ121,role_attributes!$E$3:$AY$3)/SUM(role_attributes!$E$3:$AY$3)*squad!D121</f>
        <v>0</v>
      </c>
      <c r="C121" s="98">
        <f>SUMPRODUCT(squad!P121:BJ121,role_attributes!$E$24:$AY$24)/SUM(role_attributes!$E$24:$AY$24)*squad!F121*IF(squad!N121&gt;4,TRUE,FALSE)</f>
        <v>0</v>
      </c>
      <c r="D121" s="98">
        <f>SUMPRODUCT(squad!P121:BJ121,role_attributes!$E$12:$AY$12)/SUM(role_attributes!$E$12:$AY$12)*squad!E121</f>
        <v>0</v>
      </c>
      <c r="E121" s="98">
        <f>SUMPRODUCT(squad!P121:BJ121,role_attributes!$E$27:$AY$27)/SUM(role_attributes!$E$27:$AY$27)*squad!F121*IF(squad!O121&gt;4,TRUE,FALSE)</f>
        <v>0</v>
      </c>
      <c r="F121" s="98">
        <f>SUMPRODUCT(squad!P121:BJ121,role_attributes!$E$65:$AY$65)/SUM(role_attributes!$E$65:$AY$65)*squad!G121</f>
        <v>0</v>
      </c>
      <c r="G121" s="98">
        <f>SUMPRODUCT(squad!P121:BJ121,role_attributes!$E$120:$AY$120)/SUM(role_attributes!$E$120:$AY$120)*squad!L121*IF(squad!O121&gt;4,TRUE,FALSE)</f>
        <v>0</v>
      </c>
      <c r="H121" s="98">
        <f>SUMPRODUCT(squad!P121:BJ121,role_attributes!$E$112:$AY$112)/SUM(role_attributes!$E$112:$AY$112)*squad!K121</f>
        <v>0</v>
      </c>
      <c r="I121" s="98">
        <f>SUMPRODUCT(squad!P121:BJ121,role_attributes!$E$150:$AY$150)/SUM(role_attributes!$E$150:$AY$150)*squad!M121</f>
        <v>0</v>
      </c>
      <c r="J121" s="98">
        <f>SUMPRODUCT(squad!P121:BJ121,role_attributes!$E$142:$AY$142)/SUM(role_attributes!$E$142:$AY$142)*squad!M121</f>
        <v>0</v>
      </c>
    </row>
    <row r="122" spans="1:10" x14ac:dyDescent="0.25">
      <c r="A122">
        <f>squad!A122</f>
        <v>0</v>
      </c>
      <c r="B122" s="98">
        <f>SUMPRODUCT(squad!P122:BJ122,role_attributes!$E$3:$AY$3)/SUM(role_attributes!$E$3:$AY$3)*squad!D122</f>
        <v>0</v>
      </c>
      <c r="C122" s="98">
        <f>SUMPRODUCT(squad!P122:BJ122,role_attributes!$E$24:$AY$24)/SUM(role_attributes!$E$24:$AY$24)*squad!F122*IF(squad!N122&gt;4,TRUE,FALSE)</f>
        <v>0</v>
      </c>
      <c r="D122" s="98">
        <f>SUMPRODUCT(squad!P122:BJ122,role_attributes!$E$12:$AY$12)/SUM(role_attributes!$E$12:$AY$12)*squad!E122</f>
        <v>0</v>
      </c>
      <c r="E122" s="98">
        <f>SUMPRODUCT(squad!P122:BJ122,role_attributes!$E$27:$AY$27)/SUM(role_attributes!$E$27:$AY$27)*squad!F122*IF(squad!O122&gt;4,TRUE,FALSE)</f>
        <v>0</v>
      </c>
      <c r="F122" s="98">
        <f>SUMPRODUCT(squad!P122:BJ122,role_attributes!$E$65:$AY$65)/SUM(role_attributes!$E$65:$AY$65)*squad!G122</f>
        <v>0</v>
      </c>
      <c r="G122" s="98">
        <f>SUMPRODUCT(squad!P122:BJ122,role_attributes!$E$120:$AY$120)/SUM(role_attributes!$E$120:$AY$120)*squad!L122*IF(squad!O122&gt;4,TRUE,FALSE)</f>
        <v>0</v>
      </c>
      <c r="H122" s="98">
        <f>SUMPRODUCT(squad!P122:BJ122,role_attributes!$E$112:$AY$112)/SUM(role_attributes!$E$112:$AY$112)*squad!K122</f>
        <v>0</v>
      </c>
      <c r="I122" s="98">
        <f>SUMPRODUCT(squad!P122:BJ122,role_attributes!$E$150:$AY$150)/SUM(role_attributes!$E$150:$AY$150)*squad!M122</f>
        <v>0</v>
      </c>
      <c r="J122" s="98">
        <f>SUMPRODUCT(squad!P122:BJ122,role_attributes!$E$142:$AY$142)/SUM(role_attributes!$E$142:$AY$142)*squad!M122</f>
        <v>0</v>
      </c>
    </row>
    <row r="123" spans="1:10" x14ac:dyDescent="0.25">
      <c r="A123">
        <f>squad!A123</f>
        <v>0</v>
      </c>
      <c r="B123" s="98">
        <f>SUMPRODUCT(squad!P123:BJ123,role_attributes!$E$3:$AY$3)/SUM(role_attributes!$E$3:$AY$3)*squad!D123</f>
        <v>0</v>
      </c>
      <c r="C123" s="98">
        <f>SUMPRODUCT(squad!P123:BJ123,role_attributes!$E$24:$AY$24)/SUM(role_attributes!$E$24:$AY$24)*squad!F123*IF(squad!N123&gt;4,TRUE,FALSE)</f>
        <v>0</v>
      </c>
      <c r="D123" s="98">
        <f>SUMPRODUCT(squad!P123:BJ123,role_attributes!$E$12:$AY$12)/SUM(role_attributes!$E$12:$AY$12)*squad!E123</f>
        <v>0</v>
      </c>
      <c r="E123" s="98">
        <f>SUMPRODUCT(squad!P123:BJ123,role_attributes!$E$27:$AY$27)/SUM(role_attributes!$E$27:$AY$27)*squad!F123*IF(squad!O123&gt;4,TRUE,FALSE)</f>
        <v>0</v>
      </c>
      <c r="F123" s="98">
        <f>SUMPRODUCT(squad!P123:BJ123,role_attributes!$E$65:$AY$65)/SUM(role_attributes!$E$65:$AY$65)*squad!G123</f>
        <v>0</v>
      </c>
      <c r="G123" s="98">
        <f>SUMPRODUCT(squad!P123:BJ123,role_attributes!$E$120:$AY$120)/SUM(role_attributes!$E$120:$AY$120)*squad!L123*IF(squad!O123&gt;4,TRUE,FALSE)</f>
        <v>0</v>
      </c>
      <c r="H123" s="98">
        <f>SUMPRODUCT(squad!P123:BJ123,role_attributes!$E$112:$AY$112)/SUM(role_attributes!$E$112:$AY$112)*squad!K123</f>
        <v>0</v>
      </c>
      <c r="I123" s="98">
        <f>SUMPRODUCT(squad!P123:BJ123,role_attributes!$E$150:$AY$150)/SUM(role_attributes!$E$150:$AY$150)*squad!M123</f>
        <v>0</v>
      </c>
      <c r="J123" s="98">
        <f>SUMPRODUCT(squad!P123:BJ123,role_attributes!$E$142:$AY$142)/SUM(role_attributes!$E$142:$AY$142)*squad!M123</f>
        <v>0</v>
      </c>
    </row>
    <row r="124" spans="1:10" x14ac:dyDescent="0.25">
      <c r="A124">
        <f>squad!A124</f>
        <v>0</v>
      </c>
      <c r="B124" s="98">
        <f>SUMPRODUCT(squad!P124:BJ124,role_attributes!$E$3:$AY$3)/SUM(role_attributes!$E$3:$AY$3)*squad!D124</f>
        <v>0</v>
      </c>
      <c r="C124" s="98">
        <f>SUMPRODUCT(squad!P124:BJ124,role_attributes!$E$24:$AY$24)/SUM(role_attributes!$E$24:$AY$24)*squad!F124*IF(squad!N124&gt;4,TRUE,FALSE)</f>
        <v>0</v>
      </c>
      <c r="D124" s="98">
        <f>SUMPRODUCT(squad!P124:BJ124,role_attributes!$E$12:$AY$12)/SUM(role_attributes!$E$12:$AY$12)*squad!E124</f>
        <v>0</v>
      </c>
      <c r="E124" s="98">
        <f>SUMPRODUCT(squad!P124:BJ124,role_attributes!$E$27:$AY$27)/SUM(role_attributes!$E$27:$AY$27)*squad!F124*IF(squad!O124&gt;4,TRUE,FALSE)</f>
        <v>0</v>
      </c>
      <c r="F124" s="98">
        <f>SUMPRODUCT(squad!P124:BJ124,role_attributes!$E$65:$AY$65)/SUM(role_attributes!$E$65:$AY$65)*squad!G124</f>
        <v>0</v>
      </c>
      <c r="G124" s="98">
        <f>SUMPRODUCT(squad!P124:BJ124,role_attributes!$E$120:$AY$120)/SUM(role_attributes!$E$120:$AY$120)*squad!L124*IF(squad!O124&gt;4,TRUE,FALSE)</f>
        <v>0</v>
      </c>
      <c r="H124" s="98">
        <f>SUMPRODUCT(squad!P124:BJ124,role_attributes!$E$112:$AY$112)/SUM(role_attributes!$E$112:$AY$112)*squad!K124</f>
        <v>0</v>
      </c>
      <c r="I124" s="98">
        <f>SUMPRODUCT(squad!P124:BJ124,role_attributes!$E$150:$AY$150)/SUM(role_attributes!$E$150:$AY$150)*squad!M124</f>
        <v>0</v>
      </c>
      <c r="J124" s="98">
        <f>SUMPRODUCT(squad!P124:BJ124,role_attributes!$E$142:$AY$142)/SUM(role_attributes!$E$142:$AY$142)*squad!M124</f>
        <v>0</v>
      </c>
    </row>
    <row r="125" spans="1:10" x14ac:dyDescent="0.25">
      <c r="A125">
        <f>squad!A125</f>
        <v>0</v>
      </c>
      <c r="B125" s="98">
        <f>SUMPRODUCT(squad!P125:BJ125,role_attributes!$E$3:$AY$3)/SUM(role_attributes!$E$3:$AY$3)*squad!D125</f>
        <v>0</v>
      </c>
      <c r="C125" s="98">
        <f>SUMPRODUCT(squad!P125:BJ125,role_attributes!$E$24:$AY$24)/SUM(role_attributes!$E$24:$AY$24)*squad!F125*IF(squad!N125&gt;4,TRUE,FALSE)</f>
        <v>0</v>
      </c>
      <c r="D125" s="98">
        <f>SUMPRODUCT(squad!P125:BJ125,role_attributes!$E$12:$AY$12)/SUM(role_attributes!$E$12:$AY$12)*squad!E125</f>
        <v>0</v>
      </c>
      <c r="E125" s="98">
        <f>SUMPRODUCT(squad!P125:BJ125,role_attributes!$E$27:$AY$27)/SUM(role_attributes!$E$27:$AY$27)*squad!F125*IF(squad!O125&gt;4,TRUE,FALSE)</f>
        <v>0</v>
      </c>
      <c r="F125" s="98">
        <f>SUMPRODUCT(squad!P125:BJ125,role_attributes!$E$65:$AY$65)/SUM(role_attributes!$E$65:$AY$65)*squad!G125</f>
        <v>0</v>
      </c>
      <c r="G125" s="98">
        <f>SUMPRODUCT(squad!P125:BJ125,role_attributes!$E$120:$AY$120)/SUM(role_attributes!$E$120:$AY$120)*squad!L125*IF(squad!O125&gt;4,TRUE,FALSE)</f>
        <v>0</v>
      </c>
      <c r="H125" s="98">
        <f>SUMPRODUCT(squad!P125:BJ125,role_attributes!$E$112:$AY$112)/SUM(role_attributes!$E$112:$AY$112)*squad!K125</f>
        <v>0</v>
      </c>
      <c r="I125" s="98">
        <f>SUMPRODUCT(squad!P125:BJ125,role_attributes!$E$150:$AY$150)/SUM(role_attributes!$E$150:$AY$150)*squad!M125</f>
        <v>0</v>
      </c>
      <c r="J125" s="98">
        <f>SUMPRODUCT(squad!P125:BJ125,role_attributes!$E$142:$AY$142)/SUM(role_attributes!$E$142:$AY$142)*squad!M125</f>
        <v>0</v>
      </c>
    </row>
    <row r="126" spans="1:10" x14ac:dyDescent="0.25">
      <c r="A126">
        <f>squad!A126</f>
        <v>0</v>
      </c>
      <c r="B126" s="98">
        <f>SUMPRODUCT(squad!P126:BJ126,role_attributes!$E$3:$AY$3)/SUM(role_attributes!$E$3:$AY$3)*squad!D126</f>
        <v>0</v>
      </c>
      <c r="C126" s="98">
        <f>SUMPRODUCT(squad!P126:BJ126,role_attributes!$E$24:$AY$24)/SUM(role_attributes!$E$24:$AY$24)*squad!F126*IF(squad!N126&gt;4,TRUE,FALSE)</f>
        <v>0</v>
      </c>
      <c r="D126" s="98">
        <f>SUMPRODUCT(squad!P126:BJ126,role_attributes!$E$12:$AY$12)/SUM(role_attributes!$E$12:$AY$12)*squad!E126</f>
        <v>0</v>
      </c>
      <c r="E126" s="98">
        <f>SUMPRODUCT(squad!P126:BJ126,role_attributes!$E$27:$AY$27)/SUM(role_attributes!$E$27:$AY$27)*squad!F126*IF(squad!O126&gt;4,TRUE,FALSE)</f>
        <v>0</v>
      </c>
      <c r="F126" s="98">
        <f>SUMPRODUCT(squad!P126:BJ126,role_attributes!$E$65:$AY$65)/SUM(role_attributes!$E$65:$AY$65)*squad!G126</f>
        <v>0</v>
      </c>
      <c r="G126" s="98">
        <f>SUMPRODUCT(squad!P126:BJ126,role_attributes!$E$120:$AY$120)/SUM(role_attributes!$E$120:$AY$120)*squad!L126*IF(squad!O126&gt;4,TRUE,FALSE)</f>
        <v>0</v>
      </c>
      <c r="H126" s="98">
        <f>SUMPRODUCT(squad!P126:BJ126,role_attributes!$E$112:$AY$112)/SUM(role_attributes!$E$112:$AY$112)*squad!K126</f>
        <v>0</v>
      </c>
      <c r="I126" s="98">
        <f>SUMPRODUCT(squad!P126:BJ126,role_attributes!$E$150:$AY$150)/SUM(role_attributes!$E$150:$AY$150)*squad!M126</f>
        <v>0</v>
      </c>
      <c r="J126" s="98">
        <f>SUMPRODUCT(squad!P126:BJ126,role_attributes!$E$142:$AY$142)/SUM(role_attributes!$E$142:$AY$142)*squad!M126</f>
        <v>0</v>
      </c>
    </row>
    <row r="127" spans="1:10" x14ac:dyDescent="0.25">
      <c r="A127">
        <f>squad!A127</f>
        <v>0</v>
      </c>
      <c r="B127" s="98">
        <f>SUMPRODUCT(squad!P127:BJ127,role_attributes!$E$3:$AY$3)/SUM(role_attributes!$E$3:$AY$3)*squad!D127</f>
        <v>0</v>
      </c>
      <c r="C127" s="98">
        <f>SUMPRODUCT(squad!P127:BJ127,role_attributes!$E$24:$AY$24)/SUM(role_attributes!$E$24:$AY$24)*squad!F127*IF(squad!N127&gt;4,TRUE,FALSE)</f>
        <v>0</v>
      </c>
      <c r="D127" s="98">
        <f>SUMPRODUCT(squad!P127:BJ127,role_attributes!$E$12:$AY$12)/SUM(role_attributes!$E$12:$AY$12)*squad!E127</f>
        <v>0</v>
      </c>
      <c r="E127" s="98">
        <f>SUMPRODUCT(squad!P127:BJ127,role_attributes!$E$27:$AY$27)/SUM(role_attributes!$E$27:$AY$27)*squad!F127*IF(squad!O127&gt;4,TRUE,FALSE)</f>
        <v>0</v>
      </c>
      <c r="F127" s="98">
        <f>SUMPRODUCT(squad!P127:BJ127,role_attributes!$E$65:$AY$65)/SUM(role_attributes!$E$65:$AY$65)*squad!G127</f>
        <v>0</v>
      </c>
      <c r="G127" s="98">
        <f>SUMPRODUCT(squad!P127:BJ127,role_attributes!$E$120:$AY$120)/SUM(role_attributes!$E$120:$AY$120)*squad!L127*IF(squad!O127&gt;4,TRUE,FALSE)</f>
        <v>0</v>
      </c>
      <c r="H127" s="98">
        <f>SUMPRODUCT(squad!P127:BJ127,role_attributes!$E$112:$AY$112)/SUM(role_attributes!$E$112:$AY$112)*squad!K127</f>
        <v>0</v>
      </c>
      <c r="I127" s="98">
        <f>SUMPRODUCT(squad!P127:BJ127,role_attributes!$E$150:$AY$150)/SUM(role_attributes!$E$150:$AY$150)*squad!M127</f>
        <v>0</v>
      </c>
      <c r="J127" s="98">
        <f>SUMPRODUCT(squad!P127:BJ127,role_attributes!$E$142:$AY$142)/SUM(role_attributes!$E$142:$AY$142)*squad!M127</f>
        <v>0</v>
      </c>
    </row>
    <row r="128" spans="1:10" x14ac:dyDescent="0.25">
      <c r="A128">
        <f>squad!A128</f>
        <v>0</v>
      </c>
      <c r="B128" s="98">
        <f>SUMPRODUCT(squad!P128:BJ128,role_attributes!$E$3:$AY$3)/SUM(role_attributes!$E$3:$AY$3)*squad!D128</f>
        <v>0</v>
      </c>
      <c r="C128" s="98">
        <f>SUMPRODUCT(squad!P128:BJ128,role_attributes!$E$24:$AY$24)/SUM(role_attributes!$E$24:$AY$24)*squad!F128*IF(squad!N128&gt;4,TRUE,FALSE)</f>
        <v>0</v>
      </c>
      <c r="D128" s="98">
        <f>SUMPRODUCT(squad!P128:BJ128,role_attributes!$E$12:$AY$12)/SUM(role_attributes!$E$12:$AY$12)*squad!E128</f>
        <v>0</v>
      </c>
      <c r="E128" s="98">
        <f>SUMPRODUCT(squad!P128:BJ128,role_attributes!$E$27:$AY$27)/SUM(role_attributes!$E$27:$AY$27)*squad!F128*IF(squad!O128&gt;4,TRUE,FALSE)</f>
        <v>0</v>
      </c>
      <c r="F128" s="98">
        <f>SUMPRODUCT(squad!P128:BJ128,role_attributes!$E$65:$AY$65)/SUM(role_attributes!$E$65:$AY$65)*squad!G128</f>
        <v>0</v>
      </c>
      <c r="G128" s="98">
        <f>SUMPRODUCT(squad!P128:BJ128,role_attributes!$E$120:$AY$120)/SUM(role_attributes!$E$120:$AY$120)*squad!L128*IF(squad!O128&gt;4,TRUE,FALSE)</f>
        <v>0</v>
      </c>
      <c r="H128" s="98">
        <f>SUMPRODUCT(squad!P128:BJ128,role_attributes!$E$112:$AY$112)/SUM(role_attributes!$E$112:$AY$112)*squad!K128</f>
        <v>0</v>
      </c>
      <c r="I128" s="98">
        <f>SUMPRODUCT(squad!P128:BJ128,role_attributes!$E$150:$AY$150)/SUM(role_attributes!$E$150:$AY$150)*squad!M128</f>
        <v>0</v>
      </c>
      <c r="J128" s="98">
        <f>SUMPRODUCT(squad!P128:BJ128,role_attributes!$E$142:$AY$142)/SUM(role_attributes!$E$142:$AY$142)*squad!M128</f>
        <v>0</v>
      </c>
    </row>
    <row r="129" spans="1:10" x14ac:dyDescent="0.25">
      <c r="A129">
        <f>squad!A129</f>
        <v>0</v>
      </c>
      <c r="B129" s="98">
        <f>SUMPRODUCT(squad!P129:BJ129,role_attributes!$E$3:$AY$3)/SUM(role_attributes!$E$3:$AY$3)*squad!D129</f>
        <v>0</v>
      </c>
      <c r="C129" s="98">
        <f>SUMPRODUCT(squad!P129:BJ129,role_attributes!$E$24:$AY$24)/SUM(role_attributes!$E$24:$AY$24)*squad!F129*IF(squad!N129&gt;4,TRUE,FALSE)</f>
        <v>0</v>
      </c>
      <c r="D129" s="98">
        <f>SUMPRODUCT(squad!P129:BJ129,role_attributes!$E$12:$AY$12)/SUM(role_attributes!$E$12:$AY$12)*squad!E129</f>
        <v>0</v>
      </c>
      <c r="E129" s="98">
        <f>SUMPRODUCT(squad!P129:BJ129,role_attributes!$E$27:$AY$27)/SUM(role_attributes!$E$27:$AY$27)*squad!F129*IF(squad!O129&gt;4,TRUE,FALSE)</f>
        <v>0</v>
      </c>
      <c r="F129" s="98">
        <f>SUMPRODUCT(squad!P129:BJ129,role_attributes!$E$65:$AY$65)/SUM(role_attributes!$E$65:$AY$65)*squad!G129</f>
        <v>0</v>
      </c>
      <c r="G129" s="98">
        <f>SUMPRODUCT(squad!P129:BJ129,role_attributes!$E$120:$AY$120)/SUM(role_attributes!$E$120:$AY$120)*squad!L129*IF(squad!O129&gt;4,TRUE,FALSE)</f>
        <v>0</v>
      </c>
      <c r="H129" s="98">
        <f>SUMPRODUCT(squad!P129:BJ129,role_attributes!$E$112:$AY$112)/SUM(role_attributes!$E$112:$AY$112)*squad!K129</f>
        <v>0</v>
      </c>
      <c r="I129" s="98">
        <f>SUMPRODUCT(squad!P129:BJ129,role_attributes!$E$150:$AY$150)/SUM(role_attributes!$E$150:$AY$150)*squad!M129</f>
        <v>0</v>
      </c>
      <c r="J129" s="98">
        <f>SUMPRODUCT(squad!P129:BJ129,role_attributes!$E$142:$AY$142)/SUM(role_attributes!$E$142:$AY$142)*squad!M129</f>
        <v>0</v>
      </c>
    </row>
    <row r="130" spans="1:10" x14ac:dyDescent="0.25">
      <c r="A130">
        <f>squad!A130</f>
        <v>0</v>
      </c>
      <c r="B130" s="98">
        <f>SUMPRODUCT(squad!P130:BJ130,role_attributes!$E$3:$AY$3)/SUM(role_attributes!$E$3:$AY$3)*squad!D130</f>
        <v>0</v>
      </c>
      <c r="C130" s="98">
        <f>SUMPRODUCT(squad!P130:BJ130,role_attributes!$E$24:$AY$24)/SUM(role_attributes!$E$24:$AY$24)*squad!F130*IF(squad!N130&gt;4,TRUE,FALSE)</f>
        <v>0</v>
      </c>
      <c r="D130" s="98">
        <f>SUMPRODUCT(squad!P130:BJ130,role_attributes!$E$12:$AY$12)/SUM(role_attributes!$E$12:$AY$12)*squad!E130</f>
        <v>0</v>
      </c>
      <c r="E130" s="98">
        <f>SUMPRODUCT(squad!P130:BJ130,role_attributes!$E$27:$AY$27)/SUM(role_attributes!$E$27:$AY$27)*squad!F130*IF(squad!O130&gt;4,TRUE,FALSE)</f>
        <v>0</v>
      </c>
      <c r="F130" s="98">
        <f>SUMPRODUCT(squad!P130:BJ130,role_attributes!$E$65:$AY$65)/SUM(role_attributes!$E$65:$AY$65)*squad!G130</f>
        <v>0</v>
      </c>
      <c r="G130" s="98">
        <f>SUMPRODUCT(squad!P130:BJ130,role_attributes!$E$120:$AY$120)/SUM(role_attributes!$E$120:$AY$120)*squad!L130*IF(squad!O130&gt;4,TRUE,FALSE)</f>
        <v>0</v>
      </c>
      <c r="H130" s="98">
        <f>SUMPRODUCT(squad!P130:BJ130,role_attributes!$E$112:$AY$112)/SUM(role_attributes!$E$112:$AY$112)*squad!K130</f>
        <v>0</v>
      </c>
      <c r="I130" s="98">
        <f>SUMPRODUCT(squad!P130:BJ130,role_attributes!$E$150:$AY$150)/SUM(role_attributes!$E$150:$AY$150)*squad!M130</f>
        <v>0</v>
      </c>
      <c r="J130" s="98">
        <f>SUMPRODUCT(squad!P130:BJ130,role_attributes!$E$142:$AY$142)/SUM(role_attributes!$E$142:$AY$142)*squad!M130</f>
        <v>0</v>
      </c>
    </row>
    <row r="131" spans="1:10" x14ac:dyDescent="0.25">
      <c r="A131">
        <f>squad!A131</f>
        <v>0</v>
      </c>
      <c r="B131" s="98">
        <f>SUMPRODUCT(squad!P131:BJ131,role_attributes!$E$3:$AY$3)/SUM(role_attributes!$E$3:$AY$3)*squad!D131</f>
        <v>0</v>
      </c>
      <c r="C131" s="98">
        <f>SUMPRODUCT(squad!P131:BJ131,role_attributes!$E$24:$AY$24)/SUM(role_attributes!$E$24:$AY$24)*squad!F131*IF(squad!N131&gt;4,TRUE,FALSE)</f>
        <v>0</v>
      </c>
      <c r="D131" s="98">
        <f>SUMPRODUCT(squad!P131:BJ131,role_attributes!$E$12:$AY$12)/SUM(role_attributes!$E$12:$AY$12)*squad!E131</f>
        <v>0</v>
      </c>
      <c r="E131" s="98">
        <f>SUMPRODUCT(squad!P131:BJ131,role_attributes!$E$27:$AY$27)/SUM(role_attributes!$E$27:$AY$27)*squad!F131*IF(squad!O131&gt;4,TRUE,FALSE)</f>
        <v>0</v>
      </c>
      <c r="F131" s="98">
        <f>SUMPRODUCT(squad!P131:BJ131,role_attributes!$E$65:$AY$65)/SUM(role_attributes!$E$65:$AY$65)*squad!G131</f>
        <v>0</v>
      </c>
      <c r="G131" s="98">
        <f>SUMPRODUCT(squad!P131:BJ131,role_attributes!$E$120:$AY$120)/SUM(role_attributes!$E$120:$AY$120)*squad!L131*IF(squad!O131&gt;4,TRUE,FALSE)</f>
        <v>0</v>
      </c>
      <c r="H131" s="98">
        <f>SUMPRODUCT(squad!P131:BJ131,role_attributes!$E$112:$AY$112)/SUM(role_attributes!$E$112:$AY$112)*squad!K131</f>
        <v>0</v>
      </c>
      <c r="I131" s="98">
        <f>SUMPRODUCT(squad!P131:BJ131,role_attributes!$E$150:$AY$150)/SUM(role_attributes!$E$150:$AY$150)*squad!M131</f>
        <v>0</v>
      </c>
      <c r="J131" s="98">
        <f>SUMPRODUCT(squad!P131:BJ131,role_attributes!$E$142:$AY$142)/SUM(role_attributes!$E$142:$AY$142)*squad!M131</f>
        <v>0</v>
      </c>
    </row>
    <row r="132" spans="1:10" x14ac:dyDescent="0.25">
      <c r="A132">
        <f>squad!A132</f>
        <v>0</v>
      </c>
      <c r="B132" s="98">
        <f>SUMPRODUCT(squad!P132:BJ132,role_attributes!$E$3:$AY$3)/SUM(role_attributes!$E$3:$AY$3)*squad!D132</f>
        <v>0</v>
      </c>
      <c r="C132" s="98">
        <f>SUMPRODUCT(squad!P132:BJ132,role_attributes!$E$24:$AY$24)/SUM(role_attributes!$E$24:$AY$24)*squad!F132*IF(squad!N132&gt;4,TRUE,FALSE)</f>
        <v>0</v>
      </c>
      <c r="D132" s="98">
        <f>SUMPRODUCT(squad!P132:BJ132,role_attributes!$E$12:$AY$12)/SUM(role_attributes!$E$12:$AY$12)*squad!E132</f>
        <v>0</v>
      </c>
      <c r="E132" s="98">
        <f>SUMPRODUCT(squad!P132:BJ132,role_attributes!$E$27:$AY$27)/SUM(role_attributes!$E$27:$AY$27)*squad!F132*IF(squad!O132&gt;4,TRUE,FALSE)</f>
        <v>0</v>
      </c>
      <c r="F132" s="98">
        <f>SUMPRODUCT(squad!P132:BJ132,role_attributes!$E$65:$AY$65)/SUM(role_attributes!$E$65:$AY$65)*squad!G132</f>
        <v>0</v>
      </c>
      <c r="G132" s="98">
        <f>SUMPRODUCT(squad!P132:BJ132,role_attributes!$E$120:$AY$120)/SUM(role_attributes!$E$120:$AY$120)*squad!L132*IF(squad!O132&gt;4,TRUE,FALSE)</f>
        <v>0</v>
      </c>
      <c r="H132" s="98">
        <f>SUMPRODUCT(squad!P132:BJ132,role_attributes!$E$112:$AY$112)/SUM(role_attributes!$E$112:$AY$112)*squad!K132</f>
        <v>0</v>
      </c>
      <c r="I132" s="98">
        <f>SUMPRODUCT(squad!P132:BJ132,role_attributes!$E$150:$AY$150)/SUM(role_attributes!$E$150:$AY$150)*squad!M132</f>
        <v>0</v>
      </c>
      <c r="J132" s="98">
        <f>SUMPRODUCT(squad!P132:BJ132,role_attributes!$E$142:$AY$142)/SUM(role_attributes!$E$142:$AY$142)*squad!M132</f>
        <v>0</v>
      </c>
    </row>
    <row r="133" spans="1:10" x14ac:dyDescent="0.25">
      <c r="A133">
        <f>squad!A133</f>
        <v>0</v>
      </c>
      <c r="B133" s="98">
        <f>SUMPRODUCT(squad!P133:BJ133,role_attributes!$E$3:$AY$3)/SUM(role_attributes!$E$3:$AY$3)*squad!D133</f>
        <v>0</v>
      </c>
      <c r="C133" s="98">
        <f>SUMPRODUCT(squad!P133:BJ133,role_attributes!$E$24:$AY$24)/SUM(role_attributes!$E$24:$AY$24)*squad!F133*IF(squad!N133&gt;4,TRUE,FALSE)</f>
        <v>0</v>
      </c>
      <c r="D133" s="98">
        <f>SUMPRODUCT(squad!P133:BJ133,role_attributes!$E$12:$AY$12)/SUM(role_attributes!$E$12:$AY$12)*squad!E133</f>
        <v>0</v>
      </c>
      <c r="E133" s="98">
        <f>SUMPRODUCT(squad!P133:BJ133,role_attributes!$E$27:$AY$27)/SUM(role_attributes!$E$27:$AY$27)*squad!F133*IF(squad!O133&gt;4,TRUE,FALSE)</f>
        <v>0</v>
      </c>
      <c r="F133" s="98">
        <f>SUMPRODUCT(squad!P133:BJ133,role_attributes!$E$65:$AY$65)/SUM(role_attributes!$E$65:$AY$65)*squad!G133</f>
        <v>0</v>
      </c>
      <c r="G133" s="98">
        <f>SUMPRODUCT(squad!P133:BJ133,role_attributes!$E$120:$AY$120)/SUM(role_attributes!$E$120:$AY$120)*squad!L133*IF(squad!O133&gt;4,TRUE,FALSE)</f>
        <v>0</v>
      </c>
      <c r="H133" s="98">
        <f>SUMPRODUCT(squad!P133:BJ133,role_attributes!$E$112:$AY$112)/SUM(role_attributes!$E$112:$AY$112)*squad!K133</f>
        <v>0</v>
      </c>
      <c r="I133" s="98">
        <f>SUMPRODUCT(squad!P133:BJ133,role_attributes!$E$150:$AY$150)/SUM(role_attributes!$E$150:$AY$150)*squad!M133</f>
        <v>0</v>
      </c>
      <c r="J133" s="98">
        <f>SUMPRODUCT(squad!P133:BJ133,role_attributes!$E$142:$AY$142)/SUM(role_attributes!$E$142:$AY$142)*squad!M133</f>
        <v>0</v>
      </c>
    </row>
    <row r="134" spans="1:10" x14ac:dyDescent="0.25">
      <c r="A134">
        <f>squad!A134</f>
        <v>0</v>
      </c>
      <c r="B134" s="98">
        <f>SUMPRODUCT(squad!P134:BJ134,role_attributes!$E$3:$AY$3)/SUM(role_attributes!$E$3:$AY$3)*squad!D134</f>
        <v>0</v>
      </c>
      <c r="C134" s="98">
        <f>SUMPRODUCT(squad!P134:BJ134,role_attributes!$E$24:$AY$24)/SUM(role_attributes!$E$24:$AY$24)*squad!F134*IF(squad!N134&gt;4,TRUE,FALSE)</f>
        <v>0</v>
      </c>
      <c r="D134" s="98">
        <f>SUMPRODUCT(squad!P134:BJ134,role_attributes!$E$12:$AY$12)/SUM(role_attributes!$E$12:$AY$12)*squad!E134</f>
        <v>0</v>
      </c>
      <c r="E134" s="98">
        <f>SUMPRODUCT(squad!P134:BJ134,role_attributes!$E$27:$AY$27)/SUM(role_attributes!$E$27:$AY$27)*squad!F134*IF(squad!O134&gt;4,TRUE,FALSE)</f>
        <v>0</v>
      </c>
      <c r="F134" s="98">
        <f>SUMPRODUCT(squad!P134:BJ134,role_attributes!$E$65:$AY$65)/SUM(role_attributes!$E$65:$AY$65)*squad!G134</f>
        <v>0</v>
      </c>
      <c r="G134" s="98">
        <f>SUMPRODUCT(squad!P134:BJ134,role_attributes!$E$120:$AY$120)/SUM(role_attributes!$E$120:$AY$120)*squad!L134*IF(squad!O134&gt;4,TRUE,FALSE)</f>
        <v>0</v>
      </c>
      <c r="H134" s="98">
        <f>SUMPRODUCT(squad!P134:BJ134,role_attributes!$E$112:$AY$112)/SUM(role_attributes!$E$112:$AY$112)*squad!K134</f>
        <v>0</v>
      </c>
      <c r="I134" s="98">
        <f>SUMPRODUCT(squad!P134:BJ134,role_attributes!$E$150:$AY$150)/SUM(role_attributes!$E$150:$AY$150)*squad!M134</f>
        <v>0</v>
      </c>
      <c r="J134" s="98">
        <f>SUMPRODUCT(squad!P134:BJ134,role_attributes!$E$142:$AY$142)/SUM(role_attributes!$E$142:$AY$142)*squad!M134</f>
        <v>0</v>
      </c>
    </row>
    <row r="135" spans="1:10" x14ac:dyDescent="0.25">
      <c r="A135">
        <f>squad!A135</f>
        <v>0</v>
      </c>
      <c r="B135" s="98">
        <f>SUMPRODUCT(squad!P135:BJ135,role_attributes!$E$3:$AY$3)/SUM(role_attributes!$E$3:$AY$3)*squad!D135</f>
        <v>0</v>
      </c>
      <c r="C135" s="98">
        <f>SUMPRODUCT(squad!P135:BJ135,role_attributes!$E$24:$AY$24)/SUM(role_attributes!$E$24:$AY$24)*squad!F135*IF(squad!N135&gt;4,TRUE,FALSE)</f>
        <v>0</v>
      </c>
      <c r="D135" s="98">
        <f>SUMPRODUCT(squad!P135:BJ135,role_attributes!$E$12:$AY$12)/SUM(role_attributes!$E$12:$AY$12)*squad!E135</f>
        <v>0</v>
      </c>
      <c r="E135" s="98">
        <f>SUMPRODUCT(squad!P135:BJ135,role_attributes!$E$27:$AY$27)/SUM(role_attributes!$E$27:$AY$27)*squad!F135*IF(squad!O135&gt;4,TRUE,FALSE)</f>
        <v>0</v>
      </c>
      <c r="F135" s="98">
        <f>SUMPRODUCT(squad!P135:BJ135,role_attributes!$E$65:$AY$65)/SUM(role_attributes!$E$65:$AY$65)*squad!G135</f>
        <v>0</v>
      </c>
      <c r="G135" s="98">
        <f>SUMPRODUCT(squad!P135:BJ135,role_attributes!$E$120:$AY$120)/SUM(role_attributes!$E$120:$AY$120)*squad!L135*IF(squad!O135&gt;4,TRUE,FALSE)</f>
        <v>0</v>
      </c>
      <c r="H135" s="98">
        <f>SUMPRODUCT(squad!P135:BJ135,role_attributes!$E$112:$AY$112)/SUM(role_attributes!$E$112:$AY$112)*squad!K135</f>
        <v>0</v>
      </c>
      <c r="I135" s="98">
        <f>SUMPRODUCT(squad!P135:BJ135,role_attributes!$E$150:$AY$150)/SUM(role_attributes!$E$150:$AY$150)*squad!M135</f>
        <v>0</v>
      </c>
      <c r="J135" s="98">
        <f>SUMPRODUCT(squad!P135:BJ135,role_attributes!$E$142:$AY$142)/SUM(role_attributes!$E$142:$AY$142)*squad!M135</f>
        <v>0</v>
      </c>
    </row>
    <row r="136" spans="1:10" x14ac:dyDescent="0.25">
      <c r="A136">
        <f>squad!A136</f>
        <v>0</v>
      </c>
      <c r="B136" s="98">
        <f>SUMPRODUCT(squad!P136:BJ136,role_attributes!$E$3:$AY$3)/SUM(role_attributes!$E$3:$AY$3)*squad!D136</f>
        <v>0</v>
      </c>
      <c r="C136" s="98">
        <f>SUMPRODUCT(squad!P136:BJ136,role_attributes!$E$24:$AY$24)/SUM(role_attributes!$E$24:$AY$24)*squad!F136*IF(squad!N136&gt;4,TRUE,FALSE)</f>
        <v>0</v>
      </c>
      <c r="D136" s="98">
        <f>SUMPRODUCT(squad!P136:BJ136,role_attributes!$E$12:$AY$12)/SUM(role_attributes!$E$12:$AY$12)*squad!E136</f>
        <v>0</v>
      </c>
      <c r="E136" s="98">
        <f>SUMPRODUCT(squad!P136:BJ136,role_attributes!$E$27:$AY$27)/SUM(role_attributes!$E$27:$AY$27)*squad!F136*IF(squad!O136&gt;4,TRUE,FALSE)</f>
        <v>0</v>
      </c>
      <c r="F136" s="98">
        <f>SUMPRODUCT(squad!P136:BJ136,role_attributes!$E$65:$AY$65)/SUM(role_attributes!$E$65:$AY$65)*squad!G136</f>
        <v>0</v>
      </c>
      <c r="G136" s="98">
        <f>SUMPRODUCT(squad!P136:BJ136,role_attributes!$E$120:$AY$120)/SUM(role_attributes!$E$120:$AY$120)*squad!L136*IF(squad!O136&gt;4,TRUE,FALSE)</f>
        <v>0</v>
      </c>
      <c r="H136" s="98">
        <f>SUMPRODUCT(squad!P136:BJ136,role_attributes!$E$112:$AY$112)/SUM(role_attributes!$E$112:$AY$112)*squad!K136</f>
        <v>0</v>
      </c>
      <c r="I136" s="98">
        <f>SUMPRODUCT(squad!P136:BJ136,role_attributes!$E$150:$AY$150)/SUM(role_attributes!$E$150:$AY$150)*squad!M136</f>
        <v>0</v>
      </c>
      <c r="J136" s="98">
        <f>SUMPRODUCT(squad!P136:BJ136,role_attributes!$E$142:$AY$142)/SUM(role_attributes!$E$142:$AY$142)*squad!M136</f>
        <v>0</v>
      </c>
    </row>
    <row r="137" spans="1:10" x14ac:dyDescent="0.25">
      <c r="A137">
        <f>squad!A137</f>
        <v>0</v>
      </c>
      <c r="B137" s="98">
        <f>SUMPRODUCT(squad!P137:BJ137,role_attributes!$E$3:$AY$3)/SUM(role_attributes!$E$3:$AY$3)*squad!D137</f>
        <v>0</v>
      </c>
      <c r="C137" s="98">
        <f>SUMPRODUCT(squad!P137:BJ137,role_attributes!$E$24:$AY$24)/SUM(role_attributes!$E$24:$AY$24)*squad!F137*IF(squad!N137&gt;4,TRUE,FALSE)</f>
        <v>0</v>
      </c>
      <c r="D137" s="98">
        <f>SUMPRODUCT(squad!P137:BJ137,role_attributes!$E$12:$AY$12)/SUM(role_attributes!$E$12:$AY$12)*squad!E137</f>
        <v>0</v>
      </c>
      <c r="E137" s="98">
        <f>SUMPRODUCT(squad!P137:BJ137,role_attributes!$E$27:$AY$27)/SUM(role_attributes!$E$27:$AY$27)*squad!F137*IF(squad!O137&gt;4,TRUE,FALSE)</f>
        <v>0</v>
      </c>
      <c r="F137" s="98">
        <f>SUMPRODUCT(squad!P137:BJ137,role_attributes!$E$65:$AY$65)/SUM(role_attributes!$E$65:$AY$65)*squad!G137</f>
        <v>0</v>
      </c>
      <c r="G137" s="98">
        <f>SUMPRODUCT(squad!P137:BJ137,role_attributes!$E$120:$AY$120)/SUM(role_attributes!$E$120:$AY$120)*squad!L137*IF(squad!O137&gt;4,TRUE,FALSE)</f>
        <v>0</v>
      </c>
      <c r="H137" s="98">
        <f>SUMPRODUCT(squad!P137:BJ137,role_attributes!$E$112:$AY$112)/SUM(role_attributes!$E$112:$AY$112)*squad!K137</f>
        <v>0</v>
      </c>
      <c r="I137" s="98">
        <f>SUMPRODUCT(squad!P137:BJ137,role_attributes!$E$150:$AY$150)/SUM(role_attributes!$E$150:$AY$150)*squad!M137</f>
        <v>0</v>
      </c>
      <c r="J137" s="98">
        <f>SUMPRODUCT(squad!P137:BJ137,role_attributes!$E$142:$AY$142)/SUM(role_attributes!$E$142:$AY$142)*squad!M137</f>
        <v>0</v>
      </c>
    </row>
    <row r="138" spans="1:10" x14ac:dyDescent="0.25">
      <c r="A138">
        <f>squad!A138</f>
        <v>0</v>
      </c>
      <c r="B138" s="98">
        <f>SUMPRODUCT(squad!P138:BJ138,role_attributes!$E$3:$AY$3)/SUM(role_attributes!$E$3:$AY$3)*squad!D138</f>
        <v>0</v>
      </c>
      <c r="C138" s="98">
        <f>SUMPRODUCT(squad!P138:BJ138,role_attributes!$E$24:$AY$24)/SUM(role_attributes!$E$24:$AY$24)*squad!F138*IF(squad!N138&gt;4,TRUE,FALSE)</f>
        <v>0</v>
      </c>
      <c r="D138" s="98">
        <f>SUMPRODUCT(squad!P138:BJ138,role_attributes!$E$12:$AY$12)/SUM(role_attributes!$E$12:$AY$12)*squad!E138</f>
        <v>0</v>
      </c>
      <c r="E138" s="98">
        <f>SUMPRODUCT(squad!P138:BJ138,role_attributes!$E$27:$AY$27)/SUM(role_attributes!$E$27:$AY$27)*squad!F138*IF(squad!O138&gt;4,TRUE,FALSE)</f>
        <v>0</v>
      </c>
      <c r="F138" s="98">
        <f>SUMPRODUCT(squad!P138:BJ138,role_attributes!$E$65:$AY$65)/SUM(role_attributes!$E$65:$AY$65)*squad!G138</f>
        <v>0</v>
      </c>
      <c r="G138" s="98">
        <f>SUMPRODUCT(squad!P138:BJ138,role_attributes!$E$120:$AY$120)/SUM(role_attributes!$E$120:$AY$120)*squad!L138*IF(squad!O138&gt;4,TRUE,FALSE)</f>
        <v>0</v>
      </c>
      <c r="H138" s="98">
        <f>SUMPRODUCT(squad!P138:BJ138,role_attributes!$E$112:$AY$112)/SUM(role_attributes!$E$112:$AY$112)*squad!K138</f>
        <v>0</v>
      </c>
      <c r="I138" s="98">
        <f>SUMPRODUCT(squad!P138:BJ138,role_attributes!$E$150:$AY$150)/SUM(role_attributes!$E$150:$AY$150)*squad!M138</f>
        <v>0</v>
      </c>
      <c r="J138" s="98">
        <f>SUMPRODUCT(squad!P138:BJ138,role_attributes!$E$142:$AY$142)/SUM(role_attributes!$E$142:$AY$142)*squad!M138</f>
        <v>0</v>
      </c>
    </row>
    <row r="139" spans="1:10" x14ac:dyDescent="0.25">
      <c r="A139">
        <f>squad!A139</f>
        <v>0</v>
      </c>
      <c r="B139" s="98">
        <f>SUMPRODUCT(squad!P139:BJ139,role_attributes!$E$3:$AY$3)/SUM(role_attributes!$E$3:$AY$3)*squad!D139</f>
        <v>0</v>
      </c>
      <c r="C139" s="98">
        <f>SUMPRODUCT(squad!P139:BJ139,role_attributes!$E$24:$AY$24)/SUM(role_attributes!$E$24:$AY$24)*squad!F139*IF(squad!N139&gt;4,TRUE,FALSE)</f>
        <v>0</v>
      </c>
      <c r="D139" s="98">
        <f>SUMPRODUCT(squad!P139:BJ139,role_attributes!$E$12:$AY$12)/SUM(role_attributes!$E$12:$AY$12)*squad!E139</f>
        <v>0</v>
      </c>
      <c r="E139" s="98">
        <f>SUMPRODUCT(squad!P139:BJ139,role_attributes!$E$27:$AY$27)/SUM(role_attributes!$E$27:$AY$27)*squad!F139*IF(squad!O139&gt;4,TRUE,FALSE)</f>
        <v>0</v>
      </c>
      <c r="F139" s="98">
        <f>SUMPRODUCT(squad!P139:BJ139,role_attributes!$E$65:$AY$65)/SUM(role_attributes!$E$65:$AY$65)*squad!G139</f>
        <v>0</v>
      </c>
      <c r="G139" s="98">
        <f>SUMPRODUCT(squad!P139:BJ139,role_attributes!$E$120:$AY$120)/SUM(role_attributes!$E$120:$AY$120)*squad!L139*IF(squad!O139&gt;4,TRUE,FALSE)</f>
        <v>0</v>
      </c>
      <c r="H139" s="98">
        <f>SUMPRODUCT(squad!P139:BJ139,role_attributes!$E$112:$AY$112)/SUM(role_attributes!$E$112:$AY$112)*squad!K139</f>
        <v>0</v>
      </c>
      <c r="I139" s="98">
        <f>SUMPRODUCT(squad!P139:BJ139,role_attributes!$E$150:$AY$150)/SUM(role_attributes!$E$150:$AY$150)*squad!M139</f>
        <v>0</v>
      </c>
      <c r="J139" s="98">
        <f>SUMPRODUCT(squad!P139:BJ139,role_attributes!$E$142:$AY$142)/SUM(role_attributes!$E$142:$AY$142)*squad!M139</f>
        <v>0</v>
      </c>
    </row>
    <row r="140" spans="1:10" x14ac:dyDescent="0.25">
      <c r="A140">
        <f>squad!A140</f>
        <v>0</v>
      </c>
      <c r="B140" s="98">
        <f>SUMPRODUCT(squad!P140:BJ140,role_attributes!$E$3:$AY$3)/SUM(role_attributes!$E$3:$AY$3)*squad!D140</f>
        <v>0</v>
      </c>
      <c r="C140" s="98">
        <f>SUMPRODUCT(squad!P140:BJ140,role_attributes!$E$24:$AY$24)/SUM(role_attributes!$E$24:$AY$24)*squad!F140*IF(squad!N140&gt;4,TRUE,FALSE)</f>
        <v>0</v>
      </c>
      <c r="D140" s="98">
        <f>SUMPRODUCT(squad!P140:BJ140,role_attributes!$E$12:$AY$12)/SUM(role_attributes!$E$12:$AY$12)*squad!E140</f>
        <v>0</v>
      </c>
      <c r="E140" s="98">
        <f>SUMPRODUCT(squad!P140:BJ140,role_attributes!$E$27:$AY$27)/SUM(role_attributes!$E$27:$AY$27)*squad!F140*IF(squad!O140&gt;4,TRUE,FALSE)</f>
        <v>0</v>
      </c>
      <c r="F140" s="98">
        <f>SUMPRODUCT(squad!P140:BJ140,role_attributes!$E$65:$AY$65)/SUM(role_attributes!$E$65:$AY$65)*squad!G140</f>
        <v>0</v>
      </c>
      <c r="G140" s="98">
        <f>SUMPRODUCT(squad!P140:BJ140,role_attributes!$E$120:$AY$120)/SUM(role_attributes!$E$120:$AY$120)*squad!L140*IF(squad!O140&gt;4,TRUE,FALSE)</f>
        <v>0</v>
      </c>
      <c r="H140" s="98">
        <f>SUMPRODUCT(squad!P140:BJ140,role_attributes!$E$112:$AY$112)/SUM(role_attributes!$E$112:$AY$112)*squad!K140</f>
        <v>0</v>
      </c>
      <c r="I140" s="98">
        <f>SUMPRODUCT(squad!P140:BJ140,role_attributes!$E$150:$AY$150)/SUM(role_attributes!$E$150:$AY$150)*squad!M140</f>
        <v>0</v>
      </c>
      <c r="J140" s="98">
        <f>SUMPRODUCT(squad!P140:BJ140,role_attributes!$E$142:$AY$142)/SUM(role_attributes!$E$142:$AY$142)*squad!M140</f>
        <v>0</v>
      </c>
    </row>
    <row r="141" spans="1:10" x14ac:dyDescent="0.25">
      <c r="A141">
        <f>squad!A141</f>
        <v>0</v>
      </c>
      <c r="B141" s="98">
        <f>SUMPRODUCT(squad!P141:BJ141,role_attributes!$E$3:$AY$3)/SUM(role_attributes!$E$3:$AY$3)*squad!D141</f>
        <v>0</v>
      </c>
      <c r="C141" s="98">
        <f>SUMPRODUCT(squad!P141:BJ141,role_attributes!$E$24:$AY$24)/SUM(role_attributes!$E$24:$AY$24)*squad!F141*IF(squad!N141&gt;4,TRUE,FALSE)</f>
        <v>0</v>
      </c>
      <c r="D141" s="98">
        <f>SUMPRODUCT(squad!P141:BJ141,role_attributes!$E$12:$AY$12)/SUM(role_attributes!$E$12:$AY$12)*squad!E141</f>
        <v>0</v>
      </c>
      <c r="E141" s="98">
        <f>SUMPRODUCT(squad!P141:BJ141,role_attributes!$E$27:$AY$27)/SUM(role_attributes!$E$27:$AY$27)*squad!F141*IF(squad!O141&gt;4,TRUE,FALSE)</f>
        <v>0</v>
      </c>
      <c r="F141" s="98">
        <f>SUMPRODUCT(squad!P141:BJ141,role_attributes!$E$65:$AY$65)/SUM(role_attributes!$E$65:$AY$65)*squad!G141</f>
        <v>0</v>
      </c>
      <c r="G141" s="98">
        <f>SUMPRODUCT(squad!P141:BJ141,role_attributes!$E$120:$AY$120)/SUM(role_attributes!$E$120:$AY$120)*squad!L141*IF(squad!O141&gt;4,TRUE,FALSE)</f>
        <v>0</v>
      </c>
      <c r="H141" s="98">
        <f>SUMPRODUCT(squad!P141:BJ141,role_attributes!$E$112:$AY$112)/SUM(role_attributes!$E$112:$AY$112)*squad!K141</f>
        <v>0</v>
      </c>
      <c r="I141" s="98">
        <f>SUMPRODUCT(squad!P141:BJ141,role_attributes!$E$150:$AY$150)/SUM(role_attributes!$E$150:$AY$150)*squad!M141</f>
        <v>0</v>
      </c>
      <c r="J141" s="98">
        <f>SUMPRODUCT(squad!P141:BJ141,role_attributes!$E$142:$AY$142)/SUM(role_attributes!$E$142:$AY$142)*squad!M141</f>
        <v>0</v>
      </c>
    </row>
    <row r="142" spans="1:10" x14ac:dyDescent="0.25">
      <c r="A142">
        <f>squad!A142</f>
        <v>0</v>
      </c>
      <c r="B142" s="98">
        <f>SUMPRODUCT(squad!P142:BJ142,role_attributes!$E$3:$AY$3)/SUM(role_attributes!$E$3:$AY$3)*squad!D142</f>
        <v>0</v>
      </c>
      <c r="C142" s="98">
        <f>SUMPRODUCT(squad!P142:BJ142,role_attributes!$E$24:$AY$24)/SUM(role_attributes!$E$24:$AY$24)*squad!F142*IF(squad!N142&gt;4,TRUE,FALSE)</f>
        <v>0</v>
      </c>
      <c r="D142" s="98">
        <f>SUMPRODUCT(squad!P142:BJ142,role_attributes!$E$12:$AY$12)/SUM(role_attributes!$E$12:$AY$12)*squad!E142</f>
        <v>0</v>
      </c>
      <c r="E142" s="98">
        <f>SUMPRODUCT(squad!P142:BJ142,role_attributes!$E$27:$AY$27)/SUM(role_attributes!$E$27:$AY$27)*squad!F142*IF(squad!O142&gt;4,TRUE,FALSE)</f>
        <v>0</v>
      </c>
      <c r="F142" s="98">
        <f>SUMPRODUCT(squad!P142:BJ142,role_attributes!$E$65:$AY$65)/SUM(role_attributes!$E$65:$AY$65)*squad!G142</f>
        <v>0</v>
      </c>
      <c r="G142" s="98">
        <f>SUMPRODUCT(squad!P142:BJ142,role_attributes!$E$120:$AY$120)/SUM(role_attributes!$E$120:$AY$120)*squad!L142*IF(squad!O142&gt;4,TRUE,FALSE)</f>
        <v>0</v>
      </c>
      <c r="H142" s="98">
        <f>SUMPRODUCT(squad!P142:BJ142,role_attributes!$E$112:$AY$112)/SUM(role_attributes!$E$112:$AY$112)*squad!K142</f>
        <v>0</v>
      </c>
      <c r="I142" s="98">
        <f>SUMPRODUCT(squad!P142:BJ142,role_attributes!$E$150:$AY$150)/SUM(role_attributes!$E$150:$AY$150)*squad!M142</f>
        <v>0</v>
      </c>
      <c r="J142" s="98">
        <f>SUMPRODUCT(squad!P142:BJ142,role_attributes!$E$142:$AY$142)/SUM(role_attributes!$E$142:$AY$142)*squad!M142</f>
        <v>0</v>
      </c>
    </row>
    <row r="143" spans="1:10" x14ac:dyDescent="0.25">
      <c r="A143">
        <f>squad!A143</f>
        <v>0</v>
      </c>
      <c r="B143" s="98">
        <f>SUMPRODUCT(squad!P143:BJ143,role_attributes!$E$3:$AY$3)/SUM(role_attributes!$E$3:$AY$3)*squad!D143</f>
        <v>0</v>
      </c>
      <c r="C143" s="98">
        <f>SUMPRODUCT(squad!P143:BJ143,role_attributes!$E$24:$AY$24)/SUM(role_attributes!$E$24:$AY$24)*squad!F143*IF(squad!N143&gt;4,TRUE,FALSE)</f>
        <v>0</v>
      </c>
      <c r="D143" s="98">
        <f>SUMPRODUCT(squad!P143:BJ143,role_attributes!$E$12:$AY$12)/SUM(role_attributes!$E$12:$AY$12)*squad!E143</f>
        <v>0</v>
      </c>
      <c r="E143" s="98">
        <f>SUMPRODUCT(squad!P143:BJ143,role_attributes!$E$27:$AY$27)/SUM(role_attributes!$E$27:$AY$27)*squad!F143*IF(squad!O143&gt;4,TRUE,FALSE)</f>
        <v>0</v>
      </c>
      <c r="F143" s="98">
        <f>SUMPRODUCT(squad!P143:BJ143,role_attributes!$E$65:$AY$65)/SUM(role_attributes!$E$65:$AY$65)*squad!G143</f>
        <v>0</v>
      </c>
      <c r="G143" s="98">
        <f>SUMPRODUCT(squad!P143:BJ143,role_attributes!$E$120:$AY$120)/SUM(role_attributes!$E$120:$AY$120)*squad!L143*IF(squad!O143&gt;4,TRUE,FALSE)</f>
        <v>0</v>
      </c>
      <c r="H143" s="98">
        <f>SUMPRODUCT(squad!P143:BJ143,role_attributes!$E$112:$AY$112)/SUM(role_attributes!$E$112:$AY$112)*squad!K143</f>
        <v>0</v>
      </c>
      <c r="I143" s="98">
        <f>SUMPRODUCT(squad!P143:BJ143,role_attributes!$E$150:$AY$150)/SUM(role_attributes!$E$150:$AY$150)*squad!M143</f>
        <v>0</v>
      </c>
      <c r="J143" s="98">
        <f>SUMPRODUCT(squad!P143:BJ143,role_attributes!$E$142:$AY$142)/SUM(role_attributes!$E$142:$AY$142)*squad!M143</f>
        <v>0</v>
      </c>
    </row>
    <row r="144" spans="1:10" x14ac:dyDescent="0.25">
      <c r="A144">
        <f>squad!A144</f>
        <v>0</v>
      </c>
      <c r="B144" s="98">
        <f>SUMPRODUCT(squad!P144:BJ144,role_attributes!$E$3:$AY$3)/SUM(role_attributes!$E$3:$AY$3)*squad!D144</f>
        <v>0</v>
      </c>
      <c r="C144" s="98">
        <f>SUMPRODUCT(squad!P144:BJ144,role_attributes!$E$24:$AY$24)/SUM(role_attributes!$E$24:$AY$24)*squad!F144*IF(squad!N144&gt;4,TRUE,FALSE)</f>
        <v>0</v>
      </c>
      <c r="D144" s="98">
        <f>SUMPRODUCT(squad!P144:BJ144,role_attributes!$E$12:$AY$12)/SUM(role_attributes!$E$12:$AY$12)*squad!E144</f>
        <v>0</v>
      </c>
      <c r="E144" s="98">
        <f>SUMPRODUCT(squad!P144:BJ144,role_attributes!$E$27:$AY$27)/SUM(role_attributes!$E$27:$AY$27)*squad!F144*IF(squad!O144&gt;4,TRUE,FALSE)</f>
        <v>0</v>
      </c>
      <c r="F144" s="98">
        <f>SUMPRODUCT(squad!P144:BJ144,role_attributes!$E$65:$AY$65)/SUM(role_attributes!$E$65:$AY$65)*squad!G144</f>
        <v>0</v>
      </c>
      <c r="G144" s="98">
        <f>SUMPRODUCT(squad!P144:BJ144,role_attributes!$E$120:$AY$120)/SUM(role_attributes!$E$120:$AY$120)*squad!L144*IF(squad!O144&gt;4,TRUE,FALSE)</f>
        <v>0</v>
      </c>
      <c r="H144" s="98">
        <f>SUMPRODUCT(squad!P144:BJ144,role_attributes!$E$112:$AY$112)/SUM(role_attributes!$E$112:$AY$112)*squad!K144</f>
        <v>0</v>
      </c>
      <c r="I144" s="98">
        <f>SUMPRODUCT(squad!P144:BJ144,role_attributes!$E$150:$AY$150)/SUM(role_attributes!$E$150:$AY$150)*squad!M144</f>
        <v>0</v>
      </c>
      <c r="J144" s="98">
        <f>SUMPRODUCT(squad!P144:BJ144,role_attributes!$E$142:$AY$142)/SUM(role_attributes!$E$142:$AY$142)*squad!M144</f>
        <v>0</v>
      </c>
    </row>
    <row r="145" spans="1:10" x14ac:dyDescent="0.25">
      <c r="A145">
        <f>squad!A145</f>
        <v>0</v>
      </c>
      <c r="B145" s="98">
        <f>SUMPRODUCT(squad!P145:BJ145,role_attributes!$E$3:$AY$3)/SUM(role_attributes!$E$3:$AY$3)*squad!D145</f>
        <v>0</v>
      </c>
      <c r="C145" s="98">
        <f>SUMPRODUCT(squad!P145:BJ145,role_attributes!$E$24:$AY$24)/SUM(role_attributes!$E$24:$AY$24)*squad!F145*IF(squad!N145&gt;4,TRUE,FALSE)</f>
        <v>0</v>
      </c>
      <c r="D145" s="98">
        <f>SUMPRODUCT(squad!P145:BJ145,role_attributes!$E$12:$AY$12)/SUM(role_attributes!$E$12:$AY$12)*squad!E145</f>
        <v>0</v>
      </c>
      <c r="E145" s="98">
        <f>SUMPRODUCT(squad!P145:BJ145,role_attributes!$E$27:$AY$27)/SUM(role_attributes!$E$27:$AY$27)*squad!F145*IF(squad!O145&gt;4,TRUE,FALSE)</f>
        <v>0</v>
      </c>
      <c r="F145" s="98">
        <f>SUMPRODUCT(squad!P145:BJ145,role_attributes!$E$65:$AY$65)/SUM(role_attributes!$E$65:$AY$65)*squad!G145</f>
        <v>0</v>
      </c>
      <c r="G145" s="98">
        <f>SUMPRODUCT(squad!P145:BJ145,role_attributes!$E$120:$AY$120)/SUM(role_attributes!$E$120:$AY$120)*squad!L145*IF(squad!O145&gt;4,TRUE,FALSE)</f>
        <v>0</v>
      </c>
      <c r="H145" s="98">
        <f>SUMPRODUCT(squad!P145:BJ145,role_attributes!$E$112:$AY$112)/SUM(role_attributes!$E$112:$AY$112)*squad!K145</f>
        <v>0</v>
      </c>
      <c r="I145" s="98">
        <f>SUMPRODUCT(squad!P145:BJ145,role_attributes!$E$150:$AY$150)/SUM(role_attributes!$E$150:$AY$150)*squad!M145</f>
        <v>0</v>
      </c>
      <c r="J145" s="98">
        <f>SUMPRODUCT(squad!P145:BJ145,role_attributes!$E$142:$AY$142)/SUM(role_attributes!$E$142:$AY$142)*squad!M145</f>
        <v>0</v>
      </c>
    </row>
    <row r="146" spans="1:10" x14ac:dyDescent="0.25">
      <c r="A146">
        <f>squad!A146</f>
        <v>0</v>
      </c>
      <c r="B146" s="98">
        <f>SUMPRODUCT(squad!P146:BJ146,role_attributes!$E$3:$AY$3)/SUM(role_attributes!$E$3:$AY$3)*squad!D146</f>
        <v>0</v>
      </c>
      <c r="C146" s="98">
        <f>SUMPRODUCT(squad!P146:BJ146,role_attributes!$E$24:$AY$24)/SUM(role_attributes!$E$24:$AY$24)*squad!F146*IF(squad!N146&gt;4,TRUE,FALSE)</f>
        <v>0</v>
      </c>
      <c r="D146" s="98">
        <f>SUMPRODUCT(squad!P146:BJ146,role_attributes!$E$12:$AY$12)/SUM(role_attributes!$E$12:$AY$12)*squad!E146</f>
        <v>0</v>
      </c>
      <c r="E146" s="98">
        <f>SUMPRODUCT(squad!P146:BJ146,role_attributes!$E$27:$AY$27)/SUM(role_attributes!$E$27:$AY$27)*squad!F146*IF(squad!O146&gt;4,TRUE,FALSE)</f>
        <v>0</v>
      </c>
      <c r="F146" s="98">
        <f>SUMPRODUCT(squad!P146:BJ146,role_attributes!$E$65:$AY$65)/SUM(role_attributes!$E$65:$AY$65)*squad!G146</f>
        <v>0</v>
      </c>
      <c r="G146" s="98">
        <f>SUMPRODUCT(squad!P146:BJ146,role_attributes!$E$120:$AY$120)/SUM(role_attributes!$E$120:$AY$120)*squad!L146*IF(squad!O146&gt;4,TRUE,FALSE)</f>
        <v>0</v>
      </c>
      <c r="H146" s="98">
        <f>SUMPRODUCT(squad!P146:BJ146,role_attributes!$E$112:$AY$112)/SUM(role_attributes!$E$112:$AY$112)*squad!K146</f>
        <v>0</v>
      </c>
      <c r="I146" s="98">
        <f>SUMPRODUCT(squad!P146:BJ146,role_attributes!$E$150:$AY$150)/SUM(role_attributes!$E$150:$AY$150)*squad!M146</f>
        <v>0</v>
      </c>
      <c r="J146" s="98">
        <f>SUMPRODUCT(squad!P146:BJ146,role_attributes!$E$142:$AY$142)/SUM(role_attributes!$E$142:$AY$142)*squad!M146</f>
        <v>0</v>
      </c>
    </row>
    <row r="147" spans="1:10" x14ac:dyDescent="0.25">
      <c r="A147">
        <f>squad!A147</f>
        <v>0</v>
      </c>
      <c r="B147" s="98">
        <f>SUMPRODUCT(squad!P147:BJ147,role_attributes!$E$3:$AY$3)/SUM(role_attributes!$E$3:$AY$3)*squad!D147</f>
        <v>0</v>
      </c>
      <c r="C147" s="98">
        <f>SUMPRODUCT(squad!P147:BJ147,role_attributes!$E$24:$AY$24)/SUM(role_attributes!$E$24:$AY$24)*squad!F147*IF(squad!N147&gt;4,TRUE,FALSE)</f>
        <v>0</v>
      </c>
      <c r="D147" s="98">
        <f>SUMPRODUCT(squad!P147:BJ147,role_attributes!$E$12:$AY$12)/SUM(role_attributes!$E$12:$AY$12)*squad!E147</f>
        <v>0</v>
      </c>
      <c r="E147" s="98">
        <f>SUMPRODUCT(squad!P147:BJ147,role_attributes!$E$27:$AY$27)/SUM(role_attributes!$E$27:$AY$27)*squad!F147*IF(squad!O147&gt;4,TRUE,FALSE)</f>
        <v>0</v>
      </c>
      <c r="F147" s="98">
        <f>SUMPRODUCT(squad!P147:BJ147,role_attributes!$E$65:$AY$65)/SUM(role_attributes!$E$65:$AY$65)*squad!G147</f>
        <v>0</v>
      </c>
      <c r="G147" s="98">
        <f>SUMPRODUCT(squad!P147:BJ147,role_attributes!$E$120:$AY$120)/SUM(role_attributes!$E$120:$AY$120)*squad!L147*IF(squad!O147&gt;4,TRUE,FALSE)</f>
        <v>0</v>
      </c>
      <c r="H147" s="98">
        <f>SUMPRODUCT(squad!P147:BJ147,role_attributes!$E$112:$AY$112)/SUM(role_attributes!$E$112:$AY$112)*squad!K147</f>
        <v>0</v>
      </c>
      <c r="I147" s="98">
        <f>SUMPRODUCT(squad!P147:BJ147,role_attributes!$E$150:$AY$150)/SUM(role_attributes!$E$150:$AY$150)*squad!M147</f>
        <v>0</v>
      </c>
      <c r="J147" s="98">
        <f>SUMPRODUCT(squad!P147:BJ147,role_attributes!$E$142:$AY$142)/SUM(role_attributes!$E$142:$AY$142)*squad!M147</f>
        <v>0</v>
      </c>
    </row>
    <row r="148" spans="1:10" x14ac:dyDescent="0.25">
      <c r="A148">
        <f>squad!A148</f>
        <v>0</v>
      </c>
      <c r="B148" s="98">
        <f>SUMPRODUCT(squad!P148:BJ148,role_attributes!$E$3:$AY$3)/SUM(role_attributes!$E$3:$AY$3)*squad!D148</f>
        <v>0</v>
      </c>
      <c r="C148" s="98">
        <f>SUMPRODUCT(squad!P148:BJ148,role_attributes!$E$24:$AY$24)/SUM(role_attributes!$E$24:$AY$24)*squad!F148*IF(squad!N148&gt;4,TRUE,FALSE)</f>
        <v>0</v>
      </c>
      <c r="D148" s="98">
        <f>SUMPRODUCT(squad!P148:BJ148,role_attributes!$E$12:$AY$12)/SUM(role_attributes!$E$12:$AY$12)*squad!E148</f>
        <v>0</v>
      </c>
      <c r="E148" s="98">
        <f>SUMPRODUCT(squad!P148:BJ148,role_attributes!$E$27:$AY$27)/SUM(role_attributes!$E$27:$AY$27)*squad!F148*IF(squad!O148&gt;4,TRUE,FALSE)</f>
        <v>0</v>
      </c>
      <c r="F148" s="98">
        <f>SUMPRODUCT(squad!P148:BJ148,role_attributes!$E$65:$AY$65)/SUM(role_attributes!$E$65:$AY$65)*squad!G148</f>
        <v>0</v>
      </c>
      <c r="G148" s="98">
        <f>SUMPRODUCT(squad!P148:BJ148,role_attributes!$E$120:$AY$120)/SUM(role_attributes!$E$120:$AY$120)*squad!L148*IF(squad!O148&gt;4,TRUE,FALSE)</f>
        <v>0</v>
      </c>
      <c r="H148" s="98">
        <f>SUMPRODUCT(squad!P148:BJ148,role_attributes!$E$112:$AY$112)/SUM(role_attributes!$E$112:$AY$112)*squad!K148</f>
        <v>0</v>
      </c>
      <c r="I148" s="98">
        <f>SUMPRODUCT(squad!P148:BJ148,role_attributes!$E$150:$AY$150)/SUM(role_attributes!$E$150:$AY$150)*squad!M148</f>
        <v>0</v>
      </c>
      <c r="J148" s="98">
        <f>SUMPRODUCT(squad!P148:BJ148,role_attributes!$E$142:$AY$142)/SUM(role_attributes!$E$142:$AY$142)*squad!M148</f>
        <v>0</v>
      </c>
    </row>
    <row r="149" spans="1:10" x14ac:dyDescent="0.25">
      <c r="A149">
        <f>squad!A149</f>
        <v>0</v>
      </c>
      <c r="B149" s="98">
        <f>SUMPRODUCT(squad!P149:BJ149,role_attributes!$E$3:$AY$3)/SUM(role_attributes!$E$3:$AY$3)*squad!D149</f>
        <v>0</v>
      </c>
      <c r="C149" s="98">
        <f>SUMPRODUCT(squad!P149:BJ149,role_attributes!$E$24:$AY$24)/SUM(role_attributes!$E$24:$AY$24)*squad!F149*IF(squad!N149&gt;4,TRUE,FALSE)</f>
        <v>0</v>
      </c>
      <c r="D149" s="98">
        <f>SUMPRODUCT(squad!P149:BJ149,role_attributes!$E$12:$AY$12)/SUM(role_attributes!$E$12:$AY$12)*squad!E149</f>
        <v>0</v>
      </c>
      <c r="E149" s="98">
        <f>SUMPRODUCT(squad!P149:BJ149,role_attributes!$E$27:$AY$27)/SUM(role_attributes!$E$27:$AY$27)*squad!F149*IF(squad!O149&gt;4,TRUE,FALSE)</f>
        <v>0</v>
      </c>
      <c r="F149" s="98">
        <f>SUMPRODUCT(squad!P149:BJ149,role_attributes!$E$65:$AY$65)/SUM(role_attributes!$E$65:$AY$65)*squad!G149</f>
        <v>0</v>
      </c>
      <c r="G149" s="98">
        <f>SUMPRODUCT(squad!P149:BJ149,role_attributes!$E$120:$AY$120)/SUM(role_attributes!$E$120:$AY$120)*squad!L149*IF(squad!O149&gt;4,TRUE,FALSE)</f>
        <v>0</v>
      </c>
      <c r="H149" s="98">
        <f>SUMPRODUCT(squad!P149:BJ149,role_attributes!$E$112:$AY$112)/SUM(role_attributes!$E$112:$AY$112)*squad!K149</f>
        <v>0</v>
      </c>
      <c r="I149" s="98">
        <f>SUMPRODUCT(squad!P149:BJ149,role_attributes!$E$150:$AY$150)/SUM(role_attributes!$E$150:$AY$150)*squad!M149</f>
        <v>0</v>
      </c>
      <c r="J149" s="98">
        <f>SUMPRODUCT(squad!P149:BJ149,role_attributes!$E$142:$AY$142)/SUM(role_attributes!$E$142:$AY$142)*squad!M149</f>
        <v>0</v>
      </c>
    </row>
    <row r="150" spans="1:10" x14ac:dyDescent="0.25">
      <c r="A150">
        <f>squad!A150</f>
        <v>0</v>
      </c>
      <c r="B150" s="98">
        <f>SUMPRODUCT(squad!P150:BJ150,role_attributes!$E$3:$AY$3)/SUM(role_attributes!$E$3:$AY$3)*squad!D150</f>
        <v>0</v>
      </c>
      <c r="C150" s="98">
        <f>SUMPRODUCT(squad!P150:BJ150,role_attributes!$E$24:$AY$24)/SUM(role_attributes!$E$24:$AY$24)*squad!F150*IF(squad!N150&gt;4,TRUE,FALSE)</f>
        <v>0</v>
      </c>
      <c r="D150" s="98">
        <f>SUMPRODUCT(squad!P150:BJ150,role_attributes!$E$12:$AY$12)/SUM(role_attributes!$E$12:$AY$12)*squad!E150</f>
        <v>0</v>
      </c>
      <c r="E150" s="98">
        <f>SUMPRODUCT(squad!P150:BJ150,role_attributes!$E$27:$AY$27)/SUM(role_attributes!$E$27:$AY$27)*squad!F150*IF(squad!O150&gt;4,TRUE,FALSE)</f>
        <v>0</v>
      </c>
      <c r="F150" s="98">
        <f>SUMPRODUCT(squad!P150:BJ150,role_attributes!$E$65:$AY$65)/SUM(role_attributes!$E$65:$AY$65)*squad!G150</f>
        <v>0</v>
      </c>
      <c r="G150" s="98">
        <f>SUMPRODUCT(squad!P150:BJ150,role_attributes!$E$120:$AY$120)/SUM(role_attributes!$E$120:$AY$120)*squad!L150*IF(squad!O150&gt;4,TRUE,FALSE)</f>
        <v>0</v>
      </c>
      <c r="H150" s="98">
        <f>SUMPRODUCT(squad!P150:BJ150,role_attributes!$E$112:$AY$112)/SUM(role_attributes!$E$112:$AY$112)*squad!K150</f>
        <v>0</v>
      </c>
      <c r="I150" s="98">
        <f>SUMPRODUCT(squad!P150:BJ150,role_attributes!$E$150:$AY$150)/SUM(role_attributes!$E$150:$AY$150)*squad!M150</f>
        <v>0</v>
      </c>
      <c r="J150" s="98">
        <f>SUMPRODUCT(squad!P150:BJ150,role_attributes!$E$142:$AY$142)/SUM(role_attributes!$E$142:$AY$142)*squad!M150</f>
        <v>0</v>
      </c>
    </row>
    <row r="151" spans="1:10" x14ac:dyDescent="0.25">
      <c r="A151">
        <f>squad!A151</f>
        <v>0</v>
      </c>
      <c r="B151" s="98">
        <f>SUMPRODUCT(squad!P151:BJ151,role_attributes!$E$3:$AY$3)/SUM(role_attributes!$E$3:$AY$3)*squad!D151</f>
        <v>0</v>
      </c>
      <c r="C151" s="98">
        <f>SUMPRODUCT(squad!P151:BJ151,role_attributes!$E$24:$AY$24)/SUM(role_attributes!$E$24:$AY$24)*squad!F151*IF(squad!N151&gt;4,TRUE,FALSE)</f>
        <v>0</v>
      </c>
      <c r="D151" s="98">
        <f>SUMPRODUCT(squad!P151:BJ151,role_attributes!$E$12:$AY$12)/SUM(role_attributes!$E$12:$AY$12)*squad!E151</f>
        <v>0</v>
      </c>
      <c r="E151" s="98">
        <f>SUMPRODUCT(squad!P151:BJ151,role_attributes!$E$27:$AY$27)/SUM(role_attributes!$E$27:$AY$27)*squad!F151*IF(squad!O151&gt;4,TRUE,FALSE)</f>
        <v>0</v>
      </c>
      <c r="F151" s="98">
        <f>SUMPRODUCT(squad!P151:BJ151,role_attributes!$E$65:$AY$65)/SUM(role_attributes!$E$65:$AY$65)*squad!G151</f>
        <v>0</v>
      </c>
      <c r="G151" s="98">
        <f>SUMPRODUCT(squad!P151:BJ151,role_attributes!$E$120:$AY$120)/SUM(role_attributes!$E$120:$AY$120)*squad!L151*IF(squad!O151&gt;4,TRUE,FALSE)</f>
        <v>0</v>
      </c>
      <c r="H151" s="98">
        <f>SUMPRODUCT(squad!P151:BJ151,role_attributes!$E$112:$AY$112)/SUM(role_attributes!$E$112:$AY$112)*squad!K151</f>
        <v>0</v>
      </c>
      <c r="I151" s="98">
        <f>SUMPRODUCT(squad!P151:BJ151,role_attributes!$E$150:$AY$150)/SUM(role_attributes!$E$150:$AY$150)*squad!M151</f>
        <v>0</v>
      </c>
      <c r="J151" s="98">
        <f>SUMPRODUCT(squad!P151:BJ151,role_attributes!$E$142:$AY$142)/SUM(role_attributes!$E$142:$AY$142)*squad!M151</f>
        <v>0</v>
      </c>
    </row>
    <row r="152" spans="1:10" x14ac:dyDescent="0.25">
      <c r="A152">
        <f>squad!A152</f>
        <v>0</v>
      </c>
      <c r="B152" s="98">
        <f>SUMPRODUCT(squad!P152:BJ152,role_attributes!$E$3:$AY$3)/SUM(role_attributes!$E$3:$AY$3)*squad!D152</f>
        <v>0</v>
      </c>
      <c r="C152" s="98">
        <f>SUMPRODUCT(squad!P152:BJ152,role_attributes!$E$24:$AY$24)/SUM(role_attributes!$E$24:$AY$24)*squad!F152*IF(squad!N152&gt;4,TRUE,FALSE)</f>
        <v>0</v>
      </c>
      <c r="D152" s="98">
        <f>SUMPRODUCT(squad!P152:BJ152,role_attributes!$E$12:$AY$12)/SUM(role_attributes!$E$12:$AY$12)*squad!E152</f>
        <v>0</v>
      </c>
      <c r="E152" s="98">
        <f>SUMPRODUCT(squad!P152:BJ152,role_attributes!$E$27:$AY$27)/SUM(role_attributes!$E$27:$AY$27)*squad!F152*IF(squad!O152&gt;4,TRUE,FALSE)</f>
        <v>0</v>
      </c>
      <c r="F152" s="98">
        <f>SUMPRODUCT(squad!P152:BJ152,role_attributes!$E$65:$AY$65)/SUM(role_attributes!$E$65:$AY$65)*squad!G152</f>
        <v>0</v>
      </c>
      <c r="G152" s="98">
        <f>SUMPRODUCT(squad!P152:BJ152,role_attributes!$E$120:$AY$120)/SUM(role_attributes!$E$120:$AY$120)*squad!L152*IF(squad!O152&gt;4,TRUE,FALSE)</f>
        <v>0</v>
      </c>
      <c r="H152" s="98">
        <f>SUMPRODUCT(squad!P152:BJ152,role_attributes!$E$112:$AY$112)/SUM(role_attributes!$E$112:$AY$112)*squad!K152</f>
        <v>0</v>
      </c>
      <c r="I152" s="98">
        <f>SUMPRODUCT(squad!P152:BJ152,role_attributes!$E$150:$AY$150)/SUM(role_attributes!$E$150:$AY$150)*squad!M152</f>
        <v>0</v>
      </c>
      <c r="J152" s="98">
        <f>SUMPRODUCT(squad!P152:BJ152,role_attributes!$E$142:$AY$142)/SUM(role_attributes!$E$142:$AY$142)*squad!M152</f>
        <v>0</v>
      </c>
    </row>
    <row r="153" spans="1:10" x14ac:dyDescent="0.25">
      <c r="A153">
        <f>squad!A153</f>
        <v>0</v>
      </c>
      <c r="B153" s="98">
        <f>SUMPRODUCT(squad!P153:BJ153,role_attributes!$E$3:$AY$3)/SUM(role_attributes!$E$3:$AY$3)*squad!D153</f>
        <v>0</v>
      </c>
      <c r="C153" s="98">
        <f>SUMPRODUCT(squad!P153:BJ153,role_attributes!$E$24:$AY$24)/SUM(role_attributes!$E$24:$AY$24)*squad!F153*IF(squad!N153&gt;4,TRUE,FALSE)</f>
        <v>0</v>
      </c>
      <c r="D153" s="98">
        <f>SUMPRODUCT(squad!P153:BJ153,role_attributes!$E$12:$AY$12)/SUM(role_attributes!$E$12:$AY$12)*squad!E153</f>
        <v>0</v>
      </c>
      <c r="E153" s="98">
        <f>SUMPRODUCT(squad!P153:BJ153,role_attributes!$E$27:$AY$27)/SUM(role_attributes!$E$27:$AY$27)*squad!F153*IF(squad!O153&gt;4,TRUE,FALSE)</f>
        <v>0</v>
      </c>
      <c r="F153" s="98">
        <f>SUMPRODUCT(squad!P153:BJ153,role_attributes!$E$65:$AY$65)/SUM(role_attributes!$E$65:$AY$65)*squad!G153</f>
        <v>0</v>
      </c>
      <c r="G153" s="98">
        <f>SUMPRODUCT(squad!P153:BJ153,role_attributes!$E$120:$AY$120)/SUM(role_attributes!$E$120:$AY$120)*squad!L153*IF(squad!O153&gt;4,TRUE,FALSE)</f>
        <v>0</v>
      </c>
      <c r="H153" s="98">
        <f>SUMPRODUCT(squad!P153:BJ153,role_attributes!$E$112:$AY$112)/SUM(role_attributes!$E$112:$AY$112)*squad!K153</f>
        <v>0</v>
      </c>
      <c r="I153" s="98">
        <f>SUMPRODUCT(squad!P153:BJ153,role_attributes!$E$150:$AY$150)/SUM(role_attributes!$E$150:$AY$150)*squad!M153</f>
        <v>0</v>
      </c>
      <c r="J153" s="98">
        <f>SUMPRODUCT(squad!P153:BJ153,role_attributes!$E$142:$AY$142)/SUM(role_attributes!$E$142:$AY$142)*squad!M153</f>
        <v>0</v>
      </c>
    </row>
    <row r="154" spans="1:10" x14ac:dyDescent="0.25">
      <c r="A154">
        <f>squad!A154</f>
        <v>0</v>
      </c>
      <c r="B154" s="98">
        <f>SUMPRODUCT(squad!P154:BJ154,role_attributes!$E$3:$AY$3)/SUM(role_attributes!$E$3:$AY$3)*squad!D154</f>
        <v>0</v>
      </c>
      <c r="C154" s="98">
        <f>SUMPRODUCT(squad!P154:BJ154,role_attributes!$E$24:$AY$24)/SUM(role_attributes!$E$24:$AY$24)*squad!F154*IF(squad!N154&gt;4,TRUE,FALSE)</f>
        <v>0</v>
      </c>
      <c r="D154" s="98">
        <f>SUMPRODUCT(squad!P154:BJ154,role_attributes!$E$12:$AY$12)/SUM(role_attributes!$E$12:$AY$12)*squad!E154</f>
        <v>0</v>
      </c>
      <c r="E154" s="98">
        <f>SUMPRODUCT(squad!P154:BJ154,role_attributes!$E$27:$AY$27)/SUM(role_attributes!$E$27:$AY$27)*squad!F154*IF(squad!O154&gt;4,TRUE,FALSE)</f>
        <v>0</v>
      </c>
      <c r="F154" s="98">
        <f>SUMPRODUCT(squad!P154:BJ154,role_attributes!$E$65:$AY$65)/SUM(role_attributes!$E$65:$AY$65)*squad!G154</f>
        <v>0</v>
      </c>
      <c r="G154" s="98">
        <f>SUMPRODUCT(squad!P154:BJ154,role_attributes!$E$120:$AY$120)/SUM(role_attributes!$E$120:$AY$120)*squad!L154*IF(squad!O154&gt;4,TRUE,FALSE)</f>
        <v>0</v>
      </c>
      <c r="H154" s="98">
        <f>SUMPRODUCT(squad!P154:BJ154,role_attributes!$E$112:$AY$112)/SUM(role_attributes!$E$112:$AY$112)*squad!K154</f>
        <v>0</v>
      </c>
      <c r="I154" s="98">
        <f>SUMPRODUCT(squad!P154:BJ154,role_attributes!$E$150:$AY$150)/SUM(role_attributes!$E$150:$AY$150)*squad!M154</f>
        <v>0</v>
      </c>
      <c r="J154" s="98">
        <f>SUMPRODUCT(squad!P154:BJ154,role_attributes!$E$142:$AY$142)/SUM(role_attributes!$E$142:$AY$142)*squad!M154</f>
        <v>0</v>
      </c>
    </row>
    <row r="155" spans="1:10" x14ac:dyDescent="0.25">
      <c r="A155">
        <f>squad!A155</f>
        <v>0</v>
      </c>
      <c r="B155" s="98">
        <f>SUMPRODUCT(squad!P155:BJ155,role_attributes!$E$3:$AY$3)/SUM(role_attributes!$E$3:$AY$3)*squad!D155</f>
        <v>0</v>
      </c>
      <c r="C155" s="98">
        <f>SUMPRODUCT(squad!P155:BJ155,role_attributes!$E$24:$AY$24)/SUM(role_attributes!$E$24:$AY$24)*squad!F155*IF(squad!N155&gt;4,TRUE,FALSE)</f>
        <v>0</v>
      </c>
      <c r="D155" s="98">
        <f>SUMPRODUCT(squad!P155:BJ155,role_attributes!$E$12:$AY$12)/SUM(role_attributes!$E$12:$AY$12)*squad!E155</f>
        <v>0</v>
      </c>
      <c r="E155" s="98">
        <f>SUMPRODUCT(squad!P155:BJ155,role_attributes!$E$27:$AY$27)/SUM(role_attributes!$E$27:$AY$27)*squad!F155*IF(squad!O155&gt;4,TRUE,FALSE)</f>
        <v>0</v>
      </c>
      <c r="F155" s="98">
        <f>SUMPRODUCT(squad!P155:BJ155,role_attributes!$E$65:$AY$65)/SUM(role_attributes!$E$65:$AY$65)*squad!G155</f>
        <v>0</v>
      </c>
      <c r="G155" s="98">
        <f>SUMPRODUCT(squad!P155:BJ155,role_attributes!$E$120:$AY$120)/SUM(role_attributes!$E$120:$AY$120)*squad!L155*IF(squad!O155&gt;4,TRUE,FALSE)</f>
        <v>0</v>
      </c>
      <c r="H155" s="98">
        <f>SUMPRODUCT(squad!P155:BJ155,role_attributes!$E$112:$AY$112)/SUM(role_attributes!$E$112:$AY$112)*squad!K155</f>
        <v>0</v>
      </c>
      <c r="I155" s="98">
        <f>SUMPRODUCT(squad!P155:BJ155,role_attributes!$E$150:$AY$150)/SUM(role_attributes!$E$150:$AY$150)*squad!M155</f>
        <v>0</v>
      </c>
      <c r="J155" s="98">
        <f>SUMPRODUCT(squad!P155:BJ155,role_attributes!$E$142:$AY$142)/SUM(role_attributes!$E$142:$AY$142)*squad!M155</f>
        <v>0</v>
      </c>
    </row>
    <row r="156" spans="1:10" x14ac:dyDescent="0.25">
      <c r="A156">
        <f>squad!A156</f>
        <v>0</v>
      </c>
      <c r="B156" s="98">
        <f>SUMPRODUCT(squad!P156:BJ156,role_attributes!$E$3:$AY$3)/SUM(role_attributes!$E$3:$AY$3)*squad!D156</f>
        <v>0</v>
      </c>
      <c r="C156" s="98">
        <f>SUMPRODUCT(squad!P156:BJ156,role_attributes!$E$24:$AY$24)/SUM(role_attributes!$E$24:$AY$24)*squad!F156*IF(squad!N156&gt;4,TRUE,FALSE)</f>
        <v>0</v>
      </c>
      <c r="D156" s="98">
        <f>SUMPRODUCT(squad!P156:BJ156,role_attributes!$E$12:$AY$12)/SUM(role_attributes!$E$12:$AY$12)*squad!E156</f>
        <v>0</v>
      </c>
      <c r="E156" s="98">
        <f>SUMPRODUCT(squad!P156:BJ156,role_attributes!$E$27:$AY$27)/SUM(role_attributes!$E$27:$AY$27)*squad!F156*IF(squad!O156&gt;4,TRUE,FALSE)</f>
        <v>0</v>
      </c>
      <c r="F156" s="98">
        <f>SUMPRODUCT(squad!P156:BJ156,role_attributes!$E$65:$AY$65)/SUM(role_attributes!$E$65:$AY$65)*squad!G156</f>
        <v>0</v>
      </c>
      <c r="G156" s="98">
        <f>SUMPRODUCT(squad!P156:BJ156,role_attributes!$E$120:$AY$120)/SUM(role_attributes!$E$120:$AY$120)*squad!L156*IF(squad!O156&gt;4,TRUE,FALSE)</f>
        <v>0</v>
      </c>
      <c r="H156" s="98">
        <f>SUMPRODUCT(squad!P156:BJ156,role_attributes!$E$112:$AY$112)/SUM(role_attributes!$E$112:$AY$112)*squad!K156</f>
        <v>0</v>
      </c>
      <c r="I156" s="98">
        <f>SUMPRODUCT(squad!P156:BJ156,role_attributes!$E$150:$AY$150)/SUM(role_attributes!$E$150:$AY$150)*squad!M156</f>
        <v>0</v>
      </c>
      <c r="J156" s="98">
        <f>SUMPRODUCT(squad!P156:BJ156,role_attributes!$E$142:$AY$142)/SUM(role_attributes!$E$142:$AY$142)*squad!M156</f>
        <v>0</v>
      </c>
    </row>
    <row r="157" spans="1:10" x14ac:dyDescent="0.25">
      <c r="A157">
        <f>squad!A157</f>
        <v>0</v>
      </c>
      <c r="B157" s="98">
        <f>SUMPRODUCT(squad!P157:BJ157,role_attributes!$E$3:$AY$3)/SUM(role_attributes!$E$3:$AY$3)*squad!D157</f>
        <v>0</v>
      </c>
      <c r="C157" s="98">
        <f>SUMPRODUCT(squad!P157:BJ157,role_attributes!$E$24:$AY$24)/SUM(role_attributes!$E$24:$AY$24)*squad!F157*IF(squad!N157&gt;4,TRUE,FALSE)</f>
        <v>0</v>
      </c>
      <c r="D157" s="98">
        <f>SUMPRODUCT(squad!P157:BJ157,role_attributes!$E$12:$AY$12)/SUM(role_attributes!$E$12:$AY$12)*squad!E157</f>
        <v>0</v>
      </c>
      <c r="E157" s="98">
        <f>SUMPRODUCT(squad!P157:BJ157,role_attributes!$E$27:$AY$27)/SUM(role_attributes!$E$27:$AY$27)*squad!F157*IF(squad!O157&gt;4,TRUE,FALSE)</f>
        <v>0</v>
      </c>
      <c r="F157" s="98">
        <f>SUMPRODUCT(squad!P157:BJ157,role_attributes!$E$65:$AY$65)/SUM(role_attributes!$E$65:$AY$65)*squad!G157</f>
        <v>0</v>
      </c>
      <c r="G157" s="98">
        <f>SUMPRODUCT(squad!P157:BJ157,role_attributes!$E$120:$AY$120)/SUM(role_attributes!$E$120:$AY$120)*squad!L157*IF(squad!O157&gt;4,TRUE,FALSE)</f>
        <v>0</v>
      </c>
      <c r="H157" s="98">
        <f>SUMPRODUCT(squad!P157:BJ157,role_attributes!$E$112:$AY$112)/SUM(role_attributes!$E$112:$AY$112)*squad!K157</f>
        <v>0</v>
      </c>
      <c r="I157" s="98">
        <f>SUMPRODUCT(squad!P157:BJ157,role_attributes!$E$150:$AY$150)/SUM(role_attributes!$E$150:$AY$150)*squad!M157</f>
        <v>0</v>
      </c>
      <c r="J157" s="98">
        <f>SUMPRODUCT(squad!P157:BJ157,role_attributes!$E$142:$AY$142)/SUM(role_attributes!$E$142:$AY$142)*squad!M157</f>
        <v>0</v>
      </c>
    </row>
    <row r="158" spans="1:10" x14ac:dyDescent="0.25">
      <c r="A158">
        <f>squad!A158</f>
        <v>0</v>
      </c>
      <c r="B158" s="98">
        <f>SUMPRODUCT(squad!P158:BJ158,role_attributes!$E$3:$AY$3)/SUM(role_attributes!$E$3:$AY$3)*squad!D158</f>
        <v>0</v>
      </c>
      <c r="C158" s="98">
        <f>SUMPRODUCT(squad!P158:BJ158,role_attributes!$E$24:$AY$24)/SUM(role_attributes!$E$24:$AY$24)*squad!F158*IF(squad!N158&gt;4,TRUE,FALSE)</f>
        <v>0</v>
      </c>
      <c r="D158" s="98">
        <f>SUMPRODUCT(squad!P158:BJ158,role_attributes!$E$12:$AY$12)/SUM(role_attributes!$E$12:$AY$12)*squad!E158</f>
        <v>0</v>
      </c>
      <c r="E158" s="98">
        <f>SUMPRODUCT(squad!P158:BJ158,role_attributes!$E$27:$AY$27)/SUM(role_attributes!$E$27:$AY$27)*squad!F158*IF(squad!O158&gt;4,TRUE,FALSE)</f>
        <v>0</v>
      </c>
      <c r="F158" s="98">
        <f>SUMPRODUCT(squad!P158:BJ158,role_attributes!$E$65:$AY$65)/SUM(role_attributes!$E$65:$AY$65)*squad!G158</f>
        <v>0</v>
      </c>
      <c r="G158" s="98">
        <f>SUMPRODUCT(squad!P158:BJ158,role_attributes!$E$120:$AY$120)/SUM(role_attributes!$E$120:$AY$120)*squad!L158*IF(squad!O158&gt;4,TRUE,FALSE)</f>
        <v>0</v>
      </c>
      <c r="H158" s="98">
        <f>SUMPRODUCT(squad!P158:BJ158,role_attributes!$E$112:$AY$112)/SUM(role_attributes!$E$112:$AY$112)*squad!K158</f>
        <v>0</v>
      </c>
      <c r="I158" s="98">
        <f>SUMPRODUCT(squad!P158:BJ158,role_attributes!$E$150:$AY$150)/SUM(role_attributes!$E$150:$AY$150)*squad!M158</f>
        <v>0</v>
      </c>
      <c r="J158" s="98">
        <f>SUMPRODUCT(squad!P158:BJ158,role_attributes!$E$142:$AY$142)/SUM(role_attributes!$E$142:$AY$142)*squad!M158</f>
        <v>0</v>
      </c>
    </row>
    <row r="159" spans="1:10" x14ac:dyDescent="0.25">
      <c r="A159">
        <f>squad!A159</f>
        <v>0</v>
      </c>
      <c r="B159" s="98">
        <f>SUMPRODUCT(squad!P159:BJ159,role_attributes!$E$3:$AY$3)/SUM(role_attributes!$E$3:$AY$3)*squad!D159</f>
        <v>0</v>
      </c>
      <c r="C159" s="98">
        <f>SUMPRODUCT(squad!P159:BJ159,role_attributes!$E$24:$AY$24)/SUM(role_attributes!$E$24:$AY$24)*squad!F159*IF(squad!N159&gt;4,TRUE,FALSE)</f>
        <v>0</v>
      </c>
      <c r="D159" s="98">
        <f>SUMPRODUCT(squad!P159:BJ159,role_attributes!$E$12:$AY$12)/SUM(role_attributes!$E$12:$AY$12)*squad!E159</f>
        <v>0</v>
      </c>
      <c r="E159" s="98">
        <f>SUMPRODUCT(squad!P159:BJ159,role_attributes!$E$27:$AY$27)/SUM(role_attributes!$E$27:$AY$27)*squad!F159*IF(squad!O159&gt;4,TRUE,FALSE)</f>
        <v>0</v>
      </c>
      <c r="F159" s="98">
        <f>SUMPRODUCT(squad!P159:BJ159,role_attributes!$E$65:$AY$65)/SUM(role_attributes!$E$65:$AY$65)*squad!G159</f>
        <v>0</v>
      </c>
      <c r="G159" s="98">
        <f>SUMPRODUCT(squad!P159:BJ159,role_attributes!$E$120:$AY$120)/SUM(role_attributes!$E$120:$AY$120)*squad!L159*IF(squad!O159&gt;4,TRUE,FALSE)</f>
        <v>0</v>
      </c>
      <c r="H159" s="98">
        <f>SUMPRODUCT(squad!P159:BJ159,role_attributes!$E$112:$AY$112)/SUM(role_attributes!$E$112:$AY$112)*squad!K159</f>
        <v>0</v>
      </c>
      <c r="I159" s="98">
        <f>SUMPRODUCT(squad!P159:BJ159,role_attributes!$E$150:$AY$150)/SUM(role_attributes!$E$150:$AY$150)*squad!M159</f>
        <v>0</v>
      </c>
      <c r="J159" s="98">
        <f>SUMPRODUCT(squad!P159:BJ159,role_attributes!$E$142:$AY$142)/SUM(role_attributes!$E$142:$AY$142)*squad!M159</f>
        <v>0</v>
      </c>
    </row>
    <row r="160" spans="1:10" x14ac:dyDescent="0.25">
      <c r="A160">
        <f>squad!A160</f>
        <v>0</v>
      </c>
      <c r="B160" s="98">
        <f>SUMPRODUCT(squad!P160:BJ160,role_attributes!$E$3:$AY$3)/SUM(role_attributes!$E$3:$AY$3)*squad!D160</f>
        <v>0</v>
      </c>
      <c r="C160" s="98">
        <f>SUMPRODUCT(squad!P160:BJ160,role_attributes!$E$24:$AY$24)/SUM(role_attributes!$E$24:$AY$24)*squad!F160*IF(squad!N160&gt;4,TRUE,FALSE)</f>
        <v>0</v>
      </c>
      <c r="D160" s="98">
        <f>SUMPRODUCT(squad!P160:BJ160,role_attributes!$E$12:$AY$12)/SUM(role_attributes!$E$12:$AY$12)*squad!E160</f>
        <v>0</v>
      </c>
      <c r="E160" s="98">
        <f>SUMPRODUCT(squad!P160:BJ160,role_attributes!$E$27:$AY$27)/SUM(role_attributes!$E$27:$AY$27)*squad!F160*IF(squad!O160&gt;4,TRUE,FALSE)</f>
        <v>0</v>
      </c>
      <c r="F160" s="98">
        <f>SUMPRODUCT(squad!P160:BJ160,role_attributes!$E$65:$AY$65)/SUM(role_attributes!$E$65:$AY$65)*squad!G160</f>
        <v>0</v>
      </c>
      <c r="G160" s="98">
        <f>SUMPRODUCT(squad!P160:BJ160,role_attributes!$E$120:$AY$120)/SUM(role_attributes!$E$120:$AY$120)*squad!L160*IF(squad!O160&gt;4,TRUE,FALSE)</f>
        <v>0</v>
      </c>
      <c r="H160" s="98">
        <f>SUMPRODUCT(squad!P160:BJ160,role_attributes!$E$112:$AY$112)/SUM(role_attributes!$E$112:$AY$112)*squad!K160</f>
        <v>0</v>
      </c>
      <c r="I160" s="98">
        <f>SUMPRODUCT(squad!P160:BJ160,role_attributes!$E$150:$AY$150)/SUM(role_attributes!$E$150:$AY$150)*squad!M160</f>
        <v>0</v>
      </c>
      <c r="J160" s="98">
        <f>SUMPRODUCT(squad!P160:BJ160,role_attributes!$E$142:$AY$142)/SUM(role_attributes!$E$142:$AY$142)*squad!M160</f>
        <v>0</v>
      </c>
    </row>
    <row r="161" spans="1:10" x14ac:dyDescent="0.25">
      <c r="A161">
        <f>squad!A161</f>
        <v>0</v>
      </c>
      <c r="B161" s="98">
        <f>SUMPRODUCT(squad!P161:BJ161,role_attributes!$E$3:$AY$3)/SUM(role_attributes!$E$3:$AY$3)*squad!D161</f>
        <v>0</v>
      </c>
      <c r="C161" s="98">
        <f>SUMPRODUCT(squad!P161:BJ161,role_attributes!$E$24:$AY$24)/SUM(role_attributes!$E$24:$AY$24)*squad!F161*IF(squad!N161&gt;4,TRUE,FALSE)</f>
        <v>0</v>
      </c>
      <c r="D161" s="98">
        <f>SUMPRODUCT(squad!P161:BJ161,role_attributes!$E$12:$AY$12)/SUM(role_attributes!$E$12:$AY$12)*squad!E161</f>
        <v>0</v>
      </c>
      <c r="E161" s="98">
        <f>SUMPRODUCT(squad!P161:BJ161,role_attributes!$E$27:$AY$27)/SUM(role_attributes!$E$27:$AY$27)*squad!F161*IF(squad!O161&gt;4,TRUE,FALSE)</f>
        <v>0</v>
      </c>
      <c r="F161" s="98">
        <f>SUMPRODUCT(squad!P161:BJ161,role_attributes!$E$65:$AY$65)/SUM(role_attributes!$E$65:$AY$65)*squad!G161</f>
        <v>0</v>
      </c>
      <c r="G161" s="98">
        <f>SUMPRODUCT(squad!P161:BJ161,role_attributes!$E$120:$AY$120)/SUM(role_attributes!$E$120:$AY$120)*squad!L161*IF(squad!O161&gt;4,TRUE,FALSE)</f>
        <v>0</v>
      </c>
      <c r="H161" s="98">
        <f>SUMPRODUCT(squad!P161:BJ161,role_attributes!$E$112:$AY$112)/SUM(role_attributes!$E$112:$AY$112)*squad!K161</f>
        <v>0</v>
      </c>
      <c r="I161" s="98">
        <f>SUMPRODUCT(squad!P161:BJ161,role_attributes!$E$150:$AY$150)/SUM(role_attributes!$E$150:$AY$150)*squad!M161</f>
        <v>0</v>
      </c>
      <c r="J161" s="98">
        <f>SUMPRODUCT(squad!P161:BJ161,role_attributes!$E$142:$AY$142)/SUM(role_attributes!$E$142:$AY$142)*squad!M161</f>
        <v>0</v>
      </c>
    </row>
    <row r="162" spans="1:10" x14ac:dyDescent="0.25">
      <c r="A162">
        <f>squad!A162</f>
        <v>0</v>
      </c>
      <c r="B162" s="98">
        <f>SUMPRODUCT(squad!P162:BJ162,role_attributes!$E$3:$AY$3)/SUM(role_attributes!$E$3:$AY$3)*squad!D162</f>
        <v>0</v>
      </c>
      <c r="C162" s="98">
        <f>SUMPRODUCT(squad!P162:BJ162,role_attributes!$E$24:$AY$24)/SUM(role_attributes!$E$24:$AY$24)*squad!F162*IF(squad!N162&gt;4,TRUE,FALSE)</f>
        <v>0</v>
      </c>
      <c r="D162" s="98">
        <f>SUMPRODUCT(squad!P162:BJ162,role_attributes!$E$12:$AY$12)/SUM(role_attributes!$E$12:$AY$12)*squad!E162</f>
        <v>0</v>
      </c>
      <c r="E162" s="98">
        <f>SUMPRODUCT(squad!P162:BJ162,role_attributes!$E$27:$AY$27)/SUM(role_attributes!$E$27:$AY$27)*squad!F162*IF(squad!O162&gt;4,TRUE,FALSE)</f>
        <v>0</v>
      </c>
      <c r="F162" s="98">
        <f>SUMPRODUCT(squad!P162:BJ162,role_attributes!$E$65:$AY$65)/SUM(role_attributes!$E$65:$AY$65)*squad!G162</f>
        <v>0</v>
      </c>
      <c r="G162" s="98">
        <f>SUMPRODUCT(squad!P162:BJ162,role_attributes!$E$120:$AY$120)/SUM(role_attributes!$E$120:$AY$120)*squad!L162*IF(squad!O162&gt;4,TRUE,FALSE)</f>
        <v>0</v>
      </c>
      <c r="H162" s="98">
        <f>SUMPRODUCT(squad!P162:BJ162,role_attributes!$E$112:$AY$112)/SUM(role_attributes!$E$112:$AY$112)*squad!K162</f>
        <v>0</v>
      </c>
      <c r="I162" s="98">
        <f>SUMPRODUCT(squad!P162:BJ162,role_attributes!$E$150:$AY$150)/SUM(role_attributes!$E$150:$AY$150)*squad!M162</f>
        <v>0</v>
      </c>
      <c r="J162" s="98">
        <f>SUMPRODUCT(squad!P162:BJ162,role_attributes!$E$142:$AY$142)/SUM(role_attributes!$E$142:$AY$142)*squad!M162</f>
        <v>0</v>
      </c>
    </row>
    <row r="163" spans="1:10" x14ac:dyDescent="0.25">
      <c r="A163">
        <f>squad!A163</f>
        <v>0</v>
      </c>
      <c r="B163" s="98">
        <f>SUMPRODUCT(squad!P163:BJ163,role_attributes!$E$3:$AY$3)/SUM(role_attributes!$E$3:$AY$3)*squad!D163</f>
        <v>0</v>
      </c>
      <c r="C163" s="98">
        <f>SUMPRODUCT(squad!P163:BJ163,role_attributes!$E$24:$AY$24)/SUM(role_attributes!$E$24:$AY$24)*squad!F163*IF(squad!N163&gt;4,TRUE,FALSE)</f>
        <v>0</v>
      </c>
      <c r="D163" s="98">
        <f>SUMPRODUCT(squad!P163:BJ163,role_attributes!$E$12:$AY$12)/SUM(role_attributes!$E$12:$AY$12)*squad!E163</f>
        <v>0</v>
      </c>
      <c r="E163" s="98">
        <f>SUMPRODUCT(squad!P163:BJ163,role_attributes!$E$27:$AY$27)/SUM(role_attributes!$E$27:$AY$27)*squad!F163*IF(squad!O163&gt;4,TRUE,FALSE)</f>
        <v>0</v>
      </c>
      <c r="F163" s="98">
        <f>SUMPRODUCT(squad!P163:BJ163,role_attributes!$E$65:$AY$65)/SUM(role_attributes!$E$65:$AY$65)*squad!G163</f>
        <v>0</v>
      </c>
      <c r="G163" s="98">
        <f>SUMPRODUCT(squad!P163:BJ163,role_attributes!$E$120:$AY$120)/SUM(role_attributes!$E$120:$AY$120)*squad!L163*IF(squad!O163&gt;4,TRUE,FALSE)</f>
        <v>0</v>
      </c>
      <c r="H163" s="98">
        <f>SUMPRODUCT(squad!P163:BJ163,role_attributes!$E$112:$AY$112)/SUM(role_attributes!$E$112:$AY$112)*squad!K163</f>
        <v>0</v>
      </c>
      <c r="I163" s="98">
        <f>SUMPRODUCT(squad!P163:BJ163,role_attributes!$E$150:$AY$150)/SUM(role_attributes!$E$150:$AY$150)*squad!M163</f>
        <v>0</v>
      </c>
      <c r="J163" s="98">
        <f>SUMPRODUCT(squad!P163:BJ163,role_attributes!$E$142:$AY$142)/SUM(role_attributes!$E$142:$AY$142)*squad!M163</f>
        <v>0</v>
      </c>
    </row>
    <row r="164" spans="1:10" x14ac:dyDescent="0.25">
      <c r="A164">
        <f>squad!A164</f>
        <v>0</v>
      </c>
      <c r="B164" s="98">
        <f>SUMPRODUCT(squad!P164:BJ164,role_attributes!$E$3:$AY$3)/SUM(role_attributes!$E$3:$AY$3)*squad!D164</f>
        <v>0</v>
      </c>
      <c r="C164" s="98">
        <f>SUMPRODUCT(squad!P164:BJ164,role_attributes!$E$24:$AY$24)/SUM(role_attributes!$E$24:$AY$24)*squad!F164*IF(squad!N164&gt;4,TRUE,FALSE)</f>
        <v>0</v>
      </c>
      <c r="D164" s="98">
        <f>SUMPRODUCT(squad!P164:BJ164,role_attributes!$E$12:$AY$12)/SUM(role_attributes!$E$12:$AY$12)*squad!E164</f>
        <v>0</v>
      </c>
      <c r="E164" s="98">
        <f>SUMPRODUCT(squad!P164:BJ164,role_attributes!$E$27:$AY$27)/SUM(role_attributes!$E$27:$AY$27)*squad!F164*IF(squad!O164&gt;4,TRUE,FALSE)</f>
        <v>0</v>
      </c>
      <c r="F164" s="98">
        <f>SUMPRODUCT(squad!P164:BJ164,role_attributes!$E$65:$AY$65)/SUM(role_attributes!$E$65:$AY$65)*squad!G164</f>
        <v>0</v>
      </c>
      <c r="G164" s="98">
        <f>SUMPRODUCT(squad!P164:BJ164,role_attributes!$E$120:$AY$120)/SUM(role_attributes!$E$120:$AY$120)*squad!L164*IF(squad!O164&gt;4,TRUE,FALSE)</f>
        <v>0</v>
      </c>
      <c r="H164" s="98">
        <f>SUMPRODUCT(squad!P164:BJ164,role_attributes!$E$112:$AY$112)/SUM(role_attributes!$E$112:$AY$112)*squad!K164</f>
        <v>0</v>
      </c>
      <c r="I164" s="98">
        <f>SUMPRODUCT(squad!P164:BJ164,role_attributes!$E$150:$AY$150)/SUM(role_attributes!$E$150:$AY$150)*squad!M164</f>
        <v>0</v>
      </c>
      <c r="J164" s="98">
        <f>SUMPRODUCT(squad!P164:BJ164,role_attributes!$E$142:$AY$142)/SUM(role_attributes!$E$142:$AY$142)*squad!M164</f>
        <v>0</v>
      </c>
    </row>
    <row r="165" spans="1:10" x14ac:dyDescent="0.25">
      <c r="A165">
        <f>squad!A165</f>
        <v>0</v>
      </c>
      <c r="B165" s="98">
        <f>SUMPRODUCT(squad!P165:BJ165,role_attributes!$E$3:$AY$3)/SUM(role_attributes!$E$3:$AY$3)*squad!D165</f>
        <v>0</v>
      </c>
      <c r="C165" s="98">
        <f>SUMPRODUCT(squad!P165:BJ165,role_attributes!$E$24:$AY$24)/SUM(role_attributes!$E$24:$AY$24)*squad!F165*IF(squad!N165&gt;4,TRUE,FALSE)</f>
        <v>0</v>
      </c>
      <c r="D165" s="98">
        <f>SUMPRODUCT(squad!P165:BJ165,role_attributes!$E$12:$AY$12)/SUM(role_attributes!$E$12:$AY$12)*squad!E165</f>
        <v>0</v>
      </c>
      <c r="E165" s="98">
        <f>SUMPRODUCT(squad!P165:BJ165,role_attributes!$E$27:$AY$27)/SUM(role_attributes!$E$27:$AY$27)*squad!F165*IF(squad!O165&gt;4,TRUE,FALSE)</f>
        <v>0</v>
      </c>
      <c r="F165" s="98">
        <f>SUMPRODUCT(squad!P165:BJ165,role_attributes!$E$65:$AY$65)/SUM(role_attributes!$E$65:$AY$65)*squad!G165</f>
        <v>0</v>
      </c>
      <c r="G165" s="98">
        <f>SUMPRODUCT(squad!P165:BJ165,role_attributes!$E$120:$AY$120)/SUM(role_attributes!$E$120:$AY$120)*squad!L165*IF(squad!O165&gt;4,TRUE,FALSE)</f>
        <v>0</v>
      </c>
      <c r="H165" s="98">
        <f>SUMPRODUCT(squad!P165:BJ165,role_attributes!$E$112:$AY$112)/SUM(role_attributes!$E$112:$AY$112)*squad!K165</f>
        <v>0</v>
      </c>
      <c r="I165" s="98">
        <f>SUMPRODUCT(squad!P165:BJ165,role_attributes!$E$150:$AY$150)/SUM(role_attributes!$E$150:$AY$150)*squad!M165</f>
        <v>0</v>
      </c>
      <c r="J165" s="98">
        <f>SUMPRODUCT(squad!P165:BJ165,role_attributes!$E$142:$AY$142)/SUM(role_attributes!$E$142:$AY$142)*squad!M165</f>
        <v>0</v>
      </c>
    </row>
    <row r="166" spans="1:10" x14ac:dyDescent="0.25">
      <c r="A166">
        <f>squad!A166</f>
        <v>0</v>
      </c>
      <c r="B166" s="98">
        <f>SUMPRODUCT(squad!P166:BJ166,role_attributes!$E$3:$AY$3)/SUM(role_attributes!$E$3:$AY$3)*squad!D166</f>
        <v>0</v>
      </c>
      <c r="C166" s="98">
        <f>SUMPRODUCT(squad!P166:BJ166,role_attributes!$E$24:$AY$24)/SUM(role_attributes!$E$24:$AY$24)*squad!F166*IF(squad!N166&gt;4,TRUE,FALSE)</f>
        <v>0</v>
      </c>
      <c r="D166" s="98">
        <f>SUMPRODUCT(squad!P166:BJ166,role_attributes!$E$12:$AY$12)/SUM(role_attributes!$E$12:$AY$12)*squad!E166</f>
        <v>0</v>
      </c>
      <c r="E166" s="98">
        <f>SUMPRODUCT(squad!P166:BJ166,role_attributes!$E$27:$AY$27)/SUM(role_attributes!$E$27:$AY$27)*squad!F166*IF(squad!O166&gt;4,TRUE,FALSE)</f>
        <v>0</v>
      </c>
      <c r="F166" s="98">
        <f>SUMPRODUCT(squad!P166:BJ166,role_attributes!$E$65:$AY$65)/SUM(role_attributes!$E$65:$AY$65)*squad!G166</f>
        <v>0</v>
      </c>
      <c r="G166" s="98">
        <f>SUMPRODUCT(squad!P166:BJ166,role_attributes!$E$120:$AY$120)/SUM(role_attributes!$E$120:$AY$120)*squad!L166*IF(squad!O166&gt;4,TRUE,FALSE)</f>
        <v>0</v>
      </c>
      <c r="H166" s="98">
        <f>SUMPRODUCT(squad!P166:BJ166,role_attributes!$E$112:$AY$112)/SUM(role_attributes!$E$112:$AY$112)*squad!K166</f>
        <v>0</v>
      </c>
      <c r="I166" s="98">
        <f>SUMPRODUCT(squad!P166:BJ166,role_attributes!$E$150:$AY$150)/SUM(role_attributes!$E$150:$AY$150)*squad!M166</f>
        <v>0</v>
      </c>
      <c r="J166" s="98">
        <f>SUMPRODUCT(squad!P166:BJ166,role_attributes!$E$142:$AY$142)/SUM(role_attributes!$E$142:$AY$142)*squad!M166</f>
        <v>0</v>
      </c>
    </row>
    <row r="167" spans="1:10" x14ac:dyDescent="0.25">
      <c r="A167">
        <f>squad!A167</f>
        <v>0</v>
      </c>
      <c r="B167" s="98">
        <f>SUMPRODUCT(squad!P167:BJ167,role_attributes!$E$3:$AY$3)/SUM(role_attributes!$E$3:$AY$3)*squad!D167</f>
        <v>0</v>
      </c>
      <c r="C167" s="98">
        <f>SUMPRODUCT(squad!P167:BJ167,role_attributes!$E$24:$AY$24)/SUM(role_attributes!$E$24:$AY$24)*squad!F167*IF(squad!N167&gt;4,TRUE,FALSE)</f>
        <v>0</v>
      </c>
      <c r="D167" s="98">
        <f>SUMPRODUCT(squad!P167:BJ167,role_attributes!$E$12:$AY$12)/SUM(role_attributes!$E$12:$AY$12)*squad!E167</f>
        <v>0</v>
      </c>
      <c r="E167" s="98">
        <f>SUMPRODUCT(squad!P167:BJ167,role_attributes!$E$27:$AY$27)/SUM(role_attributes!$E$27:$AY$27)*squad!F167*IF(squad!O167&gt;4,TRUE,FALSE)</f>
        <v>0</v>
      </c>
      <c r="F167" s="98">
        <f>SUMPRODUCT(squad!P167:BJ167,role_attributes!$E$65:$AY$65)/SUM(role_attributes!$E$65:$AY$65)*squad!G167</f>
        <v>0</v>
      </c>
      <c r="G167" s="98">
        <f>SUMPRODUCT(squad!P167:BJ167,role_attributes!$E$120:$AY$120)/SUM(role_attributes!$E$120:$AY$120)*squad!L167*IF(squad!O167&gt;4,TRUE,FALSE)</f>
        <v>0</v>
      </c>
      <c r="H167" s="98">
        <f>SUMPRODUCT(squad!P167:BJ167,role_attributes!$E$112:$AY$112)/SUM(role_attributes!$E$112:$AY$112)*squad!K167</f>
        <v>0</v>
      </c>
      <c r="I167" s="98">
        <f>SUMPRODUCT(squad!P167:BJ167,role_attributes!$E$150:$AY$150)/SUM(role_attributes!$E$150:$AY$150)*squad!M167</f>
        <v>0</v>
      </c>
      <c r="J167" s="98">
        <f>SUMPRODUCT(squad!P167:BJ167,role_attributes!$E$142:$AY$142)/SUM(role_attributes!$E$142:$AY$142)*squad!M167</f>
        <v>0</v>
      </c>
    </row>
    <row r="168" spans="1:10" x14ac:dyDescent="0.25">
      <c r="A168">
        <f>squad!A168</f>
        <v>0</v>
      </c>
      <c r="B168" s="98">
        <f>SUMPRODUCT(squad!P168:BJ168,role_attributes!$E$3:$AY$3)/SUM(role_attributes!$E$3:$AY$3)*squad!D168</f>
        <v>0</v>
      </c>
      <c r="C168" s="98">
        <f>SUMPRODUCT(squad!P168:BJ168,role_attributes!$E$24:$AY$24)/SUM(role_attributes!$E$24:$AY$24)*squad!F168*IF(squad!N168&gt;4,TRUE,FALSE)</f>
        <v>0</v>
      </c>
      <c r="D168" s="98">
        <f>SUMPRODUCT(squad!P168:BJ168,role_attributes!$E$12:$AY$12)/SUM(role_attributes!$E$12:$AY$12)*squad!E168</f>
        <v>0</v>
      </c>
      <c r="E168" s="98">
        <f>SUMPRODUCT(squad!P168:BJ168,role_attributes!$E$27:$AY$27)/SUM(role_attributes!$E$27:$AY$27)*squad!F168*IF(squad!O168&gt;4,TRUE,FALSE)</f>
        <v>0</v>
      </c>
      <c r="F168" s="98">
        <f>SUMPRODUCT(squad!P168:BJ168,role_attributes!$E$65:$AY$65)/SUM(role_attributes!$E$65:$AY$65)*squad!G168</f>
        <v>0</v>
      </c>
      <c r="G168" s="98">
        <f>SUMPRODUCT(squad!P168:BJ168,role_attributes!$E$120:$AY$120)/SUM(role_attributes!$E$120:$AY$120)*squad!L168*IF(squad!O168&gt;4,TRUE,FALSE)</f>
        <v>0</v>
      </c>
      <c r="H168" s="98">
        <f>SUMPRODUCT(squad!P168:BJ168,role_attributes!$E$112:$AY$112)/SUM(role_attributes!$E$112:$AY$112)*squad!K168</f>
        <v>0</v>
      </c>
      <c r="I168" s="98">
        <f>SUMPRODUCT(squad!P168:BJ168,role_attributes!$E$150:$AY$150)/SUM(role_attributes!$E$150:$AY$150)*squad!M168</f>
        <v>0</v>
      </c>
      <c r="J168" s="98">
        <f>SUMPRODUCT(squad!P168:BJ168,role_attributes!$E$142:$AY$142)/SUM(role_attributes!$E$142:$AY$142)*squad!M168</f>
        <v>0</v>
      </c>
    </row>
    <row r="169" spans="1:10" x14ac:dyDescent="0.25">
      <c r="A169">
        <f>squad!A169</f>
        <v>0</v>
      </c>
      <c r="B169" s="98">
        <f>SUMPRODUCT(squad!P169:BJ169,role_attributes!$E$3:$AY$3)/SUM(role_attributes!$E$3:$AY$3)*squad!D169</f>
        <v>0</v>
      </c>
      <c r="C169" s="98">
        <f>SUMPRODUCT(squad!P169:BJ169,role_attributes!$E$24:$AY$24)/SUM(role_attributes!$E$24:$AY$24)*squad!F169*IF(squad!N169&gt;4,TRUE,FALSE)</f>
        <v>0</v>
      </c>
      <c r="D169" s="98">
        <f>SUMPRODUCT(squad!P169:BJ169,role_attributes!$E$12:$AY$12)/SUM(role_attributes!$E$12:$AY$12)*squad!E169</f>
        <v>0</v>
      </c>
      <c r="E169" s="98">
        <f>SUMPRODUCT(squad!P169:BJ169,role_attributes!$E$27:$AY$27)/SUM(role_attributes!$E$27:$AY$27)*squad!F169*IF(squad!O169&gt;4,TRUE,FALSE)</f>
        <v>0</v>
      </c>
      <c r="F169" s="98">
        <f>SUMPRODUCT(squad!P169:BJ169,role_attributes!$E$65:$AY$65)/SUM(role_attributes!$E$65:$AY$65)*squad!G169</f>
        <v>0</v>
      </c>
      <c r="G169" s="98">
        <f>SUMPRODUCT(squad!P169:BJ169,role_attributes!$E$120:$AY$120)/SUM(role_attributes!$E$120:$AY$120)*squad!L169*IF(squad!O169&gt;4,TRUE,FALSE)</f>
        <v>0</v>
      </c>
      <c r="H169" s="98">
        <f>SUMPRODUCT(squad!P169:BJ169,role_attributes!$E$112:$AY$112)/SUM(role_attributes!$E$112:$AY$112)*squad!K169</f>
        <v>0</v>
      </c>
      <c r="I169" s="98">
        <f>SUMPRODUCT(squad!P169:BJ169,role_attributes!$E$150:$AY$150)/SUM(role_attributes!$E$150:$AY$150)*squad!M169</f>
        <v>0</v>
      </c>
      <c r="J169" s="98">
        <f>SUMPRODUCT(squad!P169:BJ169,role_attributes!$E$142:$AY$142)/SUM(role_attributes!$E$142:$AY$142)*squad!M169</f>
        <v>0</v>
      </c>
    </row>
    <row r="170" spans="1:10" x14ac:dyDescent="0.25">
      <c r="A170">
        <f>squad!A170</f>
        <v>0</v>
      </c>
      <c r="B170" s="98">
        <f>SUMPRODUCT(squad!P170:BJ170,role_attributes!$E$3:$AY$3)/SUM(role_attributes!$E$3:$AY$3)*squad!D170</f>
        <v>0</v>
      </c>
      <c r="C170" s="98">
        <f>SUMPRODUCT(squad!P170:BJ170,role_attributes!$E$24:$AY$24)/SUM(role_attributes!$E$24:$AY$24)*squad!F170*IF(squad!N170&gt;4,TRUE,FALSE)</f>
        <v>0</v>
      </c>
      <c r="D170" s="98">
        <f>SUMPRODUCT(squad!P170:BJ170,role_attributes!$E$12:$AY$12)/SUM(role_attributes!$E$12:$AY$12)*squad!E170</f>
        <v>0</v>
      </c>
      <c r="E170" s="98">
        <f>SUMPRODUCT(squad!P170:BJ170,role_attributes!$E$27:$AY$27)/SUM(role_attributes!$E$27:$AY$27)*squad!F170*IF(squad!O170&gt;4,TRUE,FALSE)</f>
        <v>0</v>
      </c>
      <c r="F170" s="98">
        <f>SUMPRODUCT(squad!P170:BJ170,role_attributes!$E$65:$AY$65)/SUM(role_attributes!$E$65:$AY$65)*squad!G170</f>
        <v>0</v>
      </c>
      <c r="G170" s="98">
        <f>SUMPRODUCT(squad!P170:BJ170,role_attributes!$E$120:$AY$120)/SUM(role_attributes!$E$120:$AY$120)*squad!L170*IF(squad!O170&gt;4,TRUE,FALSE)</f>
        <v>0</v>
      </c>
      <c r="H170" s="98">
        <f>SUMPRODUCT(squad!P170:BJ170,role_attributes!$E$112:$AY$112)/SUM(role_attributes!$E$112:$AY$112)*squad!K170</f>
        <v>0</v>
      </c>
      <c r="I170" s="98">
        <f>SUMPRODUCT(squad!P170:BJ170,role_attributes!$E$150:$AY$150)/SUM(role_attributes!$E$150:$AY$150)*squad!M170</f>
        <v>0</v>
      </c>
      <c r="J170" s="98">
        <f>SUMPRODUCT(squad!P170:BJ170,role_attributes!$E$142:$AY$142)/SUM(role_attributes!$E$142:$AY$142)*squad!M170</f>
        <v>0</v>
      </c>
    </row>
    <row r="171" spans="1:10" x14ac:dyDescent="0.25">
      <c r="A171">
        <f>squad!A171</f>
        <v>0</v>
      </c>
      <c r="B171" s="98">
        <f>SUMPRODUCT(squad!P171:BJ171,role_attributes!$E$3:$AY$3)/SUM(role_attributes!$E$3:$AY$3)*squad!D171</f>
        <v>0</v>
      </c>
      <c r="C171" s="98">
        <f>SUMPRODUCT(squad!P171:BJ171,role_attributes!$E$24:$AY$24)/SUM(role_attributes!$E$24:$AY$24)*squad!F171*IF(squad!N171&gt;4,TRUE,FALSE)</f>
        <v>0</v>
      </c>
      <c r="D171" s="98">
        <f>SUMPRODUCT(squad!P171:BJ171,role_attributes!$E$12:$AY$12)/SUM(role_attributes!$E$12:$AY$12)*squad!E171</f>
        <v>0</v>
      </c>
      <c r="E171" s="98">
        <f>SUMPRODUCT(squad!P171:BJ171,role_attributes!$E$27:$AY$27)/SUM(role_attributes!$E$27:$AY$27)*squad!F171*IF(squad!O171&gt;4,TRUE,FALSE)</f>
        <v>0</v>
      </c>
      <c r="F171" s="98">
        <f>SUMPRODUCT(squad!P171:BJ171,role_attributes!$E$65:$AY$65)/SUM(role_attributes!$E$65:$AY$65)*squad!G171</f>
        <v>0</v>
      </c>
      <c r="G171" s="98">
        <f>SUMPRODUCT(squad!P171:BJ171,role_attributes!$E$120:$AY$120)/SUM(role_attributes!$E$120:$AY$120)*squad!L171*IF(squad!O171&gt;4,TRUE,FALSE)</f>
        <v>0</v>
      </c>
      <c r="H171" s="98">
        <f>SUMPRODUCT(squad!P171:BJ171,role_attributes!$E$112:$AY$112)/SUM(role_attributes!$E$112:$AY$112)*squad!K171</f>
        <v>0</v>
      </c>
      <c r="I171" s="98">
        <f>SUMPRODUCT(squad!P171:BJ171,role_attributes!$E$150:$AY$150)/SUM(role_attributes!$E$150:$AY$150)*squad!M171</f>
        <v>0</v>
      </c>
      <c r="J171" s="98">
        <f>SUMPRODUCT(squad!P171:BJ171,role_attributes!$E$142:$AY$142)/SUM(role_attributes!$E$142:$AY$142)*squad!M171</f>
        <v>0</v>
      </c>
    </row>
    <row r="172" spans="1:10" x14ac:dyDescent="0.25">
      <c r="A172">
        <f>squad!A172</f>
        <v>0</v>
      </c>
      <c r="B172" s="98">
        <f>SUMPRODUCT(squad!P172:BJ172,role_attributes!$E$3:$AY$3)/SUM(role_attributes!$E$3:$AY$3)*squad!D172</f>
        <v>0</v>
      </c>
      <c r="C172" s="98">
        <f>SUMPRODUCT(squad!P172:BJ172,role_attributes!$E$24:$AY$24)/SUM(role_attributes!$E$24:$AY$24)*squad!F172*IF(squad!N172&gt;4,TRUE,FALSE)</f>
        <v>0</v>
      </c>
      <c r="D172" s="98">
        <f>SUMPRODUCT(squad!P172:BJ172,role_attributes!$E$12:$AY$12)/SUM(role_attributes!$E$12:$AY$12)*squad!E172</f>
        <v>0</v>
      </c>
      <c r="E172" s="98">
        <f>SUMPRODUCT(squad!P172:BJ172,role_attributes!$E$27:$AY$27)/SUM(role_attributes!$E$27:$AY$27)*squad!F172*IF(squad!O172&gt;4,TRUE,FALSE)</f>
        <v>0</v>
      </c>
      <c r="F172" s="98">
        <f>SUMPRODUCT(squad!P172:BJ172,role_attributes!$E$65:$AY$65)/SUM(role_attributes!$E$65:$AY$65)*squad!G172</f>
        <v>0</v>
      </c>
      <c r="G172" s="98">
        <f>SUMPRODUCT(squad!P172:BJ172,role_attributes!$E$120:$AY$120)/SUM(role_attributes!$E$120:$AY$120)*squad!L172*IF(squad!O172&gt;4,TRUE,FALSE)</f>
        <v>0</v>
      </c>
      <c r="H172" s="98">
        <f>SUMPRODUCT(squad!P172:BJ172,role_attributes!$E$112:$AY$112)/SUM(role_attributes!$E$112:$AY$112)*squad!K172</f>
        <v>0</v>
      </c>
      <c r="I172" s="98">
        <f>SUMPRODUCT(squad!P172:BJ172,role_attributes!$E$150:$AY$150)/SUM(role_attributes!$E$150:$AY$150)*squad!M172</f>
        <v>0</v>
      </c>
      <c r="J172" s="98">
        <f>SUMPRODUCT(squad!P172:BJ172,role_attributes!$E$142:$AY$142)/SUM(role_attributes!$E$142:$AY$142)*squad!M172</f>
        <v>0</v>
      </c>
    </row>
    <row r="173" spans="1:10" x14ac:dyDescent="0.25">
      <c r="A173">
        <f>squad!A173</f>
        <v>0</v>
      </c>
      <c r="B173" s="98">
        <f>SUMPRODUCT(squad!P173:BJ173,role_attributes!$E$3:$AY$3)/SUM(role_attributes!$E$3:$AY$3)*squad!D173</f>
        <v>0</v>
      </c>
      <c r="C173" s="98">
        <f>SUMPRODUCT(squad!P173:BJ173,role_attributes!$E$24:$AY$24)/SUM(role_attributes!$E$24:$AY$24)*squad!F173*IF(squad!N173&gt;4,TRUE,FALSE)</f>
        <v>0</v>
      </c>
      <c r="D173" s="98">
        <f>SUMPRODUCT(squad!P173:BJ173,role_attributes!$E$12:$AY$12)/SUM(role_attributes!$E$12:$AY$12)*squad!E173</f>
        <v>0</v>
      </c>
      <c r="E173" s="98">
        <f>SUMPRODUCT(squad!P173:BJ173,role_attributes!$E$27:$AY$27)/SUM(role_attributes!$E$27:$AY$27)*squad!F173*IF(squad!O173&gt;4,TRUE,FALSE)</f>
        <v>0</v>
      </c>
      <c r="F173" s="98">
        <f>SUMPRODUCT(squad!P173:BJ173,role_attributes!$E$65:$AY$65)/SUM(role_attributes!$E$65:$AY$65)*squad!G173</f>
        <v>0</v>
      </c>
      <c r="G173" s="98">
        <f>SUMPRODUCT(squad!P173:BJ173,role_attributes!$E$120:$AY$120)/SUM(role_attributes!$E$120:$AY$120)*squad!L173*IF(squad!O173&gt;4,TRUE,FALSE)</f>
        <v>0</v>
      </c>
      <c r="H173" s="98">
        <f>SUMPRODUCT(squad!P173:BJ173,role_attributes!$E$112:$AY$112)/SUM(role_attributes!$E$112:$AY$112)*squad!K173</f>
        <v>0</v>
      </c>
      <c r="I173" s="98">
        <f>SUMPRODUCT(squad!P173:BJ173,role_attributes!$E$150:$AY$150)/SUM(role_attributes!$E$150:$AY$150)*squad!M173</f>
        <v>0</v>
      </c>
      <c r="J173" s="98">
        <f>SUMPRODUCT(squad!P173:BJ173,role_attributes!$E$142:$AY$142)/SUM(role_attributes!$E$142:$AY$142)*squad!M173</f>
        <v>0</v>
      </c>
    </row>
    <row r="174" spans="1:10" x14ac:dyDescent="0.25">
      <c r="A174">
        <f>squad!A174</f>
        <v>0</v>
      </c>
      <c r="B174" s="98">
        <f>SUMPRODUCT(squad!P174:BJ174,role_attributes!$E$3:$AY$3)/SUM(role_attributes!$E$3:$AY$3)*squad!D174</f>
        <v>0</v>
      </c>
      <c r="C174" s="98">
        <f>SUMPRODUCT(squad!P174:BJ174,role_attributes!$E$24:$AY$24)/SUM(role_attributes!$E$24:$AY$24)*squad!F174*IF(squad!N174&gt;4,TRUE,FALSE)</f>
        <v>0</v>
      </c>
      <c r="D174" s="98">
        <f>SUMPRODUCT(squad!P174:BJ174,role_attributes!$E$12:$AY$12)/SUM(role_attributes!$E$12:$AY$12)*squad!E174</f>
        <v>0</v>
      </c>
      <c r="E174" s="98">
        <f>SUMPRODUCT(squad!P174:BJ174,role_attributes!$E$27:$AY$27)/SUM(role_attributes!$E$27:$AY$27)*squad!F174*IF(squad!O174&gt;4,TRUE,FALSE)</f>
        <v>0</v>
      </c>
      <c r="F174" s="98">
        <f>SUMPRODUCT(squad!P174:BJ174,role_attributes!$E$65:$AY$65)/SUM(role_attributes!$E$65:$AY$65)*squad!G174</f>
        <v>0</v>
      </c>
      <c r="G174" s="98">
        <f>SUMPRODUCT(squad!P174:BJ174,role_attributes!$E$120:$AY$120)/SUM(role_attributes!$E$120:$AY$120)*squad!L174*IF(squad!O174&gt;4,TRUE,FALSE)</f>
        <v>0</v>
      </c>
      <c r="H174" s="98">
        <f>SUMPRODUCT(squad!P174:BJ174,role_attributes!$E$112:$AY$112)/SUM(role_attributes!$E$112:$AY$112)*squad!K174</f>
        <v>0</v>
      </c>
      <c r="I174" s="98">
        <f>SUMPRODUCT(squad!P174:BJ174,role_attributes!$E$150:$AY$150)/SUM(role_attributes!$E$150:$AY$150)*squad!M174</f>
        <v>0</v>
      </c>
      <c r="J174" s="98">
        <f>SUMPRODUCT(squad!P174:BJ174,role_attributes!$E$142:$AY$142)/SUM(role_attributes!$E$142:$AY$142)*squad!M174</f>
        <v>0</v>
      </c>
    </row>
    <row r="175" spans="1:10" x14ac:dyDescent="0.25">
      <c r="A175">
        <f>squad!A175</f>
        <v>0</v>
      </c>
      <c r="B175" s="98">
        <f>SUMPRODUCT(squad!P175:BJ175,role_attributes!$E$3:$AY$3)/SUM(role_attributes!$E$3:$AY$3)*squad!D175</f>
        <v>0</v>
      </c>
      <c r="C175" s="98">
        <f>SUMPRODUCT(squad!P175:BJ175,role_attributes!$E$24:$AY$24)/SUM(role_attributes!$E$24:$AY$24)*squad!F175*IF(squad!N175&gt;4,TRUE,FALSE)</f>
        <v>0</v>
      </c>
      <c r="D175" s="98">
        <f>SUMPRODUCT(squad!P175:BJ175,role_attributes!$E$12:$AY$12)/SUM(role_attributes!$E$12:$AY$12)*squad!E175</f>
        <v>0</v>
      </c>
      <c r="E175" s="98">
        <f>SUMPRODUCT(squad!P175:BJ175,role_attributes!$E$27:$AY$27)/SUM(role_attributes!$E$27:$AY$27)*squad!F175*IF(squad!O175&gt;4,TRUE,FALSE)</f>
        <v>0</v>
      </c>
      <c r="F175" s="98">
        <f>SUMPRODUCT(squad!P175:BJ175,role_attributes!$E$65:$AY$65)/SUM(role_attributes!$E$65:$AY$65)*squad!G175</f>
        <v>0</v>
      </c>
      <c r="G175" s="98">
        <f>SUMPRODUCT(squad!P175:BJ175,role_attributes!$E$120:$AY$120)/SUM(role_attributes!$E$120:$AY$120)*squad!L175*IF(squad!O175&gt;4,TRUE,FALSE)</f>
        <v>0</v>
      </c>
      <c r="H175" s="98">
        <f>SUMPRODUCT(squad!P175:BJ175,role_attributes!$E$112:$AY$112)/SUM(role_attributes!$E$112:$AY$112)*squad!K175</f>
        <v>0</v>
      </c>
      <c r="I175" s="98">
        <f>SUMPRODUCT(squad!P175:BJ175,role_attributes!$E$150:$AY$150)/SUM(role_attributes!$E$150:$AY$150)*squad!M175</f>
        <v>0</v>
      </c>
      <c r="J175" s="98">
        <f>SUMPRODUCT(squad!P175:BJ175,role_attributes!$E$142:$AY$142)/SUM(role_attributes!$E$142:$AY$142)*squad!M175</f>
        <v>0</v>
      </c>
    </row>
    <row r="176" spans="1:10" x14ac:dyDescent="0.25">
      <c r="A176">
        <f>squad!A176</f>
        <v>0</v>
      </c>
      <c r="B176" s="98">
        <f>SUMPRODUCT(squad!P176:BJ176,role_attributes!$E$3:$AY$3)/SUM(role_attributes!$E$3:$AY$3)*squad!D176</f>
        <v>0</v>
      </c>
      <c r="C176" s="98">
        <f>SUMPRODUCT(squad!P176:BJ176,role_attributes!$E$24:$AY$24)/SUM(role_attributes!$E$24:$AY$24)*squad!F176*IF(squad!N176&gt;4,TRUE,FALSE)</f>
        <v>0</v>
      </c>
      <c r="D176" s="98">
        <f>SUMPRODUCT(squad!P176:BJ176,role_attributes!$E$12:$AY$12)/SUM(role_attributes!$E$12:$AY$12)*squad!E176</f>
        <v>0</v>
      </c>
      <c r="E176" s="98">
        <f>SUMPRODUCT(squad!P176:BJ176,role_attributes!$E$27:$AY$27)/SUM(role_attributes!$E$27:$AY$27)*squad!F176*IF(squad!O176&gt;4,TRUE,FALSE)</f>
        <v>0</v>
      </c>
      <c r="F176" s="98">
        <f>SUMPRODUCT(squad!P176:BJ176,role_attributes!$E$65:$AY$65)/SUM(role_attributes!$E$65:$AY$65)*squad!G176</f>
        <v>0</v>
      </c>
      <c r="G176" s="98">
        <f>SUMPRODUCT(squad!P176:BJ176,role_attributes!$E$120:$AY$120)/SUM(role_attributes!$E$120:$AY$120)*squad!L176*IF(squad!O176&gt;4,TRUE,FALSE)</f>
        <v>0</v>
      </c>
      <c r="H176" s="98">
        <f>SUMPRODUCT(squad!P176:BJ176,role_attributes!$E$112:$AY$112)/SUM(role_attributes!$E$112:$AY$112)*squad!K176</f>
        <v>0</v>
      </c>
      <c r="I176" s="98">
        <f>SUMPRODUCT(squad!P176:BJ176,role_attributes!$E$150:$AY$150)/SUM(role_attributes!$E$150:$AY$150)*squad!M176</f>
        <v>0</v>
      </c>
      <c r="J176" s="98">
        <f>SUMPRODUCT(squad!P176:BJ176,role_attributes!$E$142:$AY$142)/SUM(role_attributes!$E$142:$AY$142)*squad!M176</f>
        <v>0</v>
      </c>
    </row>
    <row r="177" spans="1:10" x14ac:dyDescent="0.25">
      <c r="A177">
        <f>squad!A177</f>
        <v>0</v>
      </c>
      <c r="B177" s="98">
        <f>SUMPRODUCT(squad!P177:BJ177,role_attributes!$E$3:$AY$3)/SUM(role_attributes!$E$3:$AY$3)*squad!D177</f>
        <v>0</v>
      </c>
      <c r="C177" s="98">
        <f>SUMPRODUCT(squad!P177:BJ177,role_attributes!$E$24:$AY$24)/SUM(role_attributes!$E$24:$AY$24)*squad!F177*IF(squad!N177&gt;4,TRUE,FALSE)</f>
        <v>0</v>
      </c>
      <c r="D177" s="98">
        <f>SUMPRODUCT(squad!P177:BJ177,role_attributes!$E$12:$AY$12)/SUM(role_attributes!$E$12:$AY$12)*squad!E177</f>
        <v>0</v>
      </c>
      <c r="E177" s="98">
        <f>SUMPRODUCT(squad!P177:BJ177,role_attributes!$E$27:$AY$27)/SUM(role_attributes!$E$27:$AY$27)*squad!F177*IF(squad!O177&gt;4,TRUE,FALSE)</f>
        <v>0</v>
      </c>
      <c r="F177" s="98">
        <f>SUMPRODUCT(squad!P177:BJ177,role_attributes!$E$65:$AY$65)/SUM(role_attributes!$E$65:$AY$65)*squad!G177</f>
        <v>0</v>
      </c>
      <c r="G177" s="98">
        <f>SUMPRODUCT(squad!P177:BJ177,role_attributes!$E$120:$AY$120)/SUM(role_attributes!$E$120:$AY$120)*squad!L177*IF(squad!O177&gt;4,TRUE,FALSE)</f>
        <v>0</v>
      </c>
      <c r="H177" s="98">
        <f>SUMPRODUCT(squad!P177:BJ177,role_attributes!$E$112:$AY$112)/SUM(role_attributes!$E$112:$AY$112)*squad!K177</f>
        <v>0</v>
      </c>
      <c r="I177" s="98">
        <f>SUMPRODUCT(squad!P177:BJ177,role_attributes!$E$150:$AY$150)/SUM(role_attributes!$E$150:$AY$150)*squad!M177</f>
        <v>0</v>
      </c>
      <c r="J177" s="98">
        <f>SUMPRODUCT(squad!P177:BJ177,role_attributes!$E$142:$AY$142)/SUM(role_attributes!$E$142:$AY$142)*squad!M177</f>
        <v>0</v>
      </c>
    </row>
    <row r="178" spans="1:10" x14ac:dyDescent="0.25">
      <c r="A178">
        <f>squad!A178</f>
        <v>0</v>
      </c>
      <c r="B178" s="98">
        <f>SUMPRODUCT(squad!P178:BJ178,role_attributes!$E$3:$AY$3)/SUM(role_attributes!$E$3:$AY$3)*squad!D178</f>
        <v>0</v>
      </c>
      <c r="C178" s="98">
        <f>SUMPRODUCT(squad!P178:BJ178,role_attributes!$E$24:$AY$24)/SUM(role_attributes!$E$24:$AY$24)*squad!F178*IF(squad!N178&gt;4,TRUE,FALSE)</f>
        <v>0</v>
      </c>
      <c r="D178" s="98">
        <f>SUMPRODUCT(squad!P178:BJ178,role_attributes!$E$12:$AY$12)/SUM(role_attributes!$E$12:$AY$12)*squad!E178</f>
        <v>0</v>
      </c>
      <c r="E178" s="98">
        <f>SUMPRODUCT(squad!P178:BJ178,role_attributes!$E$27:$AY$27)/SUM(role_attributes!$E$27:$AY$27)*squad!F178*IF(squad!O178&gt;4,TRUE,FALSE)</f>
        <v>0</v>
      </c>
      <c r="F178" s="98">
        <f>SUMPRODUCT(squad!P178:BJ178,role_attributes!$E$65:$AY$65)/SUM(role_attributes!$E$65:$AY$65)*squad!G178</f>
        <v>0</v>
      </c>
      <c r="G178" s="98">
        <f>SUMPRODUCT(squad!P178:BJ178,role_attributes!$E$120:$AY$120)/SUM(role_attributes!$E$120:$AY$120)*squad!L178*IF(squad!O178&gt;4,TRUE,FALSE)</f>
        <v>0</v>
      </c>
      <c r="H178" s="98">
        <f>SUMPRODUCT(squad!P178:BJ178,role_attributes!$E$112:$AY$112)/SUM(role_attributes!$E$112:$AY$112)*squad!K178</f>
        <v>0</v>
      </c>
      <c r="I178" s="98">
        <f>SUMPRODUCT(squad!P178:BJ178,role_attributes!$E$150:$AY$150)/SUM(role_attributes!$E$150:$AY$150)*squad!M178</f>
        <v>0</v>
      </c>
      <c r="J178" s="98">
        <f>SUMPRODUCT(squad!P178:BJ178,role_attributes!$E$142:$AY$142)/SUM(role_attributes!$E$142:$AY$142)*squad!M178</f>
        <v>0</v>
      </c>
    </row>
    <row r="179" spans="1:10" x14ac:dyDescent="0.25">
      <c r="A179">
        <f>squad!A179</f>
        <v>0</v>
      </c>
      <c r="B179" s="98">
        <f>SUMPRODUCT(squad!P179:BJ179,role_attributes!$E$3:$AY$3)/SUM(role_attributes!$E$3:$AY$3)*squad!D179</f>
        <v>0</v>
      </c>
      <c r="C179" s="98">
        <f>SUMPRODUCT(squad!P179:BJ179,role_attributes!$E$24:$AY$24)/SUM(role_attributes!$E$24:$AY$24)*squad!F179*IF(squad!N179&gt;4,TRUE,FALSE)</f>
        <v>0</v>
      </c>
      <c r="D179" s="98">
        <f>SUMPRODUCT(squad!P179:BJ179,role_attributes!$E$12:$AY$12)/SUM(role_attributes!$E$12:$AY$12)*squad!E179</f>
        <v>0</v>
      </c>
      <c r="E179" s="98">
        <f>SUMPRODUCT(squad!P179:BJ179,role_attributes!$E$27:$AY$27)/SUM(role_attributes!$E$27:$AY$27)*squad!F179*IF(squad!O179&gt;4,TRUE,FALSE)</f>
        <v>0</v>
      </c>
      <c r="F179" s="98">
        <f>SUMPRODUCT(squad!P179:BJ179,role_attributes!$E$65:$AY$65)/SUM(role_attributes!$E$65:$AY$65)*squad!G179</f>
        <v>0</v>
      </c>
      <c r="G179" s="98">
        <f>SUMPRODUCT(squad!P179:BJ179,role_attributes!$E$120:$AY$120)/SUM(role_attributes!$E$120:$AY$120)*squad!L179*IF(squad!O179&gt;4,TRUE,FALSE)</f>
        <v>0</v>
      </c>
      <c r="H179" s="98">
        <f>SUMPRODUCT(squad!P179:BJ179,role_attributes!$E$112:$AY$112)/SUM(role_attributes!$E$112:$AY$112)*squad!K179</f>
        <v>0</v>
      </c>
      <c r="I179" s="98">
        <f>SUMPRODUCT(squad!P179:BJ179,role_attributes!$E$150:$AY$150)/SUM(role_attributes!$E$150:$AY$150)*squad!M179</f>
        <v>0</v>
      </c>
      <c r="J179" s="98">
        <f>SUMPRODUCT(squad!P179:BJ179,role_attributes!$E$142:$AY$142)/SUM(role_attributes!$E$142:$AY$142)*squad!M179</f>
        <v>0</v>
      </c>
    </row>
    <row r="180" spans="1:10" x14ac:dyDescent="0.25">
      <c r="A180">
        <f>squad!A180</f>
        <v>0</v>
      </c>
      <c r="B180" s="98">
        <f>SUMPRODUCT(squad!P180:BJ180,role_attributes!$E$3:$AY$3)/SUM(role_attributes!$E$3:$AY$3)*squad!D180</f>
        <v>0</v>
      </c>
      <c r="C180" s="98">
        <f>SUMPRODUCT(squad!P180:BJ180,role_attributes!$E$24:$AY$24)/SUM(role_attributes!$E$24:$AY$24)*squad!F180*IF(squad!N180&gt;4,TRUE,FALSE)</f>
        <v>0</v>
      </c>
      <c r="D180" s="98">
        <f>SUMPRODUCT(squad!P180:BJ180,role_attributes!$E$12:$AY$12)/SUM(role_attributes!$E$12:$AY$12)*squad!E180</f>
        <v>0</v>
      </c>
      <c r="E180" s="98">
        <f>SUMPRODUCT(squad!P180:BJ180,role_attributes!$E$27:$AY$27)/SUM(role_attributes!$E$27:$AY$27)*squad!F180*IF(squad!O180&gt;4,TRUE,FALSE)</f>
        <v>0</v>
      </c>
      <c r="F180" s="98">
        <f>SUMPRODUCT(squad!P180:BJ180,role_attributes!$E$65:$AY$65)/SUM(role_attributes!$E$65:$AY$65)*squad!G180</f>
        <v>0</v>
      </c>
      <c r="G180" s="98">
        <f>SUMPRODUCT(squad!P180:BJ180,role_attributes!$E$120:$AY$120)/SUM(role_attributes!$E$120:$AY$120)*squad!L180*IF(squad!O180&gt;4,TRUE,FALSE)</f>
        <v>0</v>
      </c>
      <c r="H180" s="98">
        <f>SUMPRODUCT(squad!P180:BJ180,role_attributes!$E$112:$AY$112)/SUM(role_attributes!$E$112:$AY$112)*squad!K180</f>
        <v>0</v>
      </c>
      <c r="I180" s="98">
        <f>SUMPRODUCT(squad!P180:BJ180,role_attributes!$E$150:$AY$150)/SUM(role_attributes!$E$150:$AY$150)*squad!M180</f>
        <v>0</v>
      </c>
      <c r="J180" s="98">
        <f>SUMPRODUCT(squad!P180:BJ180,role_attributes!$E$142:$AY$142)/SUM(role_attributes!$E$142:$AY$142)*squad!M180</f>
        <v>0</v>
      </c>
    </row>
    <row r="181" spans="1:10" x14ac:dyDescent="0.25">
      <c r="A181">
        <f>squad!A181</f>
        <v>0</v>
      </c>
      <c r="B181" s="98">
        <f>SUMPRODUCT(squad!P181:BJ181,role_attributes!$E$3:$AY$3)/SUM(role_attributes!$E$3:$AY$3)*squad!D181</f>
        <v>0</v>
      </c>
      <c r="C181" s="98">
        <f>SUMPRODUCT(squad!P181:BJ181,role_attributes!$E$24:$AY$24)/SUM(role_attributes!$E$24:$AY$24)*squad!F181*IF(squad!N181&gt;4,TRUE,FALSE)</f>
        <v>0</v>
      </c>
      <c r="D181" s="98">
        <f>SUMPRODUCT(squad!P181:BJ181,role_attributes!$E$12:$AY$12)/SUM(role_attributes!$E$12:$AY$12)*squad!E181</f>
        <v>0</v>
      </c>
      <c r="E181" s="98">
        <f>SUMPRODUCT(squad!P181:BJ181,role_attributes!$E$27:$AY$27)/SUM(role_attributes!$E$27:$AY$27)*squad!F181*IF(squad!O181&gt;4,TRUE,FALSE)</f>
        <v>0</v>
      </c>
      <c r="F181" s="98">
        <f>SUMPRODUCT(squad!P181:BJ181,role_attributes!$E$65:$AY$65)/SUM(role_attributes!$E$65:$AY$65)*squad!G181</f>
        <v>0</v>
      </c>
      <c r="G181" s="98">
        <f>SUMPRODUCT(squad!P181:BJ181,role_attributes!$E$120:$AY$120)/SUM(role_attributes!$E$120:$AY$120)*squad!L181*IF(squad!O181&gt;4,TRUE,FALSE)</f>
        <v>0</v>
      </c>
      <c r="H181" s="98">
        <f>SUMPRODUCT(squad!P181:BJ181,role_attributes!$E$112:$AY$112)/SUM(role_attributes!$E$112:$AY$112)*squad!K181</f>
        <v>0</v>
      </c>
      <c r="I181" s="98">
        <f>SUMPRODUCT(squad!P181:BJ181,role_attributes!$E$150:$AY$150)/SUM(role_attributes!$E$150:$AY$150)*squad!M181</f>
        <v>0</v>
      </c>
      <c r="J181" s="98">
        <f>SUMPRODUCT(squad!P181:BJ181,role_attributes!$E$142:$AY$142)/SUM(role_attributes!$E$142:$AY$142)*squad!M181</f>
        <v>0</v>
      </c>
    </row>
    <row r="182" spans="1:10" x14ac:dyDescent="0.25">
      <c r="A182">
        <f>squad!A182</f>
        <v>0</v>
      </c>
      <c r="B182" s="98">
        <f>SUMPRODUCT(squad!P182:BJ182,role_attributes!$E$3:$AY$3)/SUM(role_attributes!$E$3:$AY$3)*squad!D182</f>
        <v>0</v>
      </c>
      <c r="C182" s="98">
        <f>SUMPRODUCT(squad!P182:BJ182,role_attributes!$E$24:$AY$24)/SUM(role_attributes!$E$24:$AY$24)*squad!F182*IF(squad!N182&gt;4,TRUE,FALSE)</f>
        <v>0</v>
      </c>
      <c r="D182" s="98">
        <f>SUMPRODUCT(squad!P182:BJ182,role_attributes!$E$12:$AY$12)/SUM(role_attributes!$E$12:$AY$12)*squad!E182</f>
        <v>0</v>
      </c>
      <c r="E182" s="98">
        <f>SUMPRODUCT(squad!P182:BJ182,role_attributes!$E$27:$AY$27)/SUM(role_attributes!$E$27:$AY$27)*squad!F182*IF(squad!O182&gt;4,TRUE,FALSE)</f>
        <v>0</v>
      </c>
      <c r="F182" s="98">
        <f>SUMPRODUCT(squad!P182:BJ182,role_attributes!$E$65:$AY$65)/SUM(role_attributes!$E$65:$AY$65)*squad!G182</f>
        <v>0</v>
      </c>
      <c r="G182" s="98">
        <f>SUMPRODUCT(squad!P182:BJ182,role_attributes!$E$120:$AY$120)/SUM(role_attributes!$E$120:$AY$120)*squad!L182*IF(squad!O182&gt;4,TRUE,FALSE)</f>
        <v>0</v>
      </c>
      <c r="H182" s="98">
        <f>SUMPRODUCT(squad!P182:BJ182,role_attributes!$E$112:$AY$112)/SUM(role_attributes!$E$112:$AY$112)*squad!K182</f>
        <v>0</v>
      </c>
      <c r="I182" s="98">
        <f>SUMPRODUCT(squad!P182:BJ182,role_attributes!$E$150:$AY$150)/SUM(role_attributes!$E$150:$AY$150)*squad!M182</f>
        <v>0</v>
      </c>
      <c r="J182" s="98">
        <f>SUMPRODUCT(squad!P182:BJ182,role_attributes!$E$142:$AY$142)/SUM(role_attributes!$E$142:$AY$142)*squad!M182</f>
        <v>0</v>
      </c>
    </row>
    <row r="183" spans="1:10" x14ac:dyDescent="0.25">
      <c r="A183">
        <f>squad!A183</f>
        <v>0</v>
      </c>
      <c r="B183" s="98">
        <f>SUMPRODUCT(squad!P183:BJ183,role_attributes!$E$3:$AY$3)/SUM(role_attributes!$E$3:$AY$3)*squad!D183</f>
        <v>0</v>
      </c>
      <c r="C183" s="98">
        <f>SUMPRODUCT(squad!P183:BJ183,role_attributes!$E$24:$AY$24)/SUM(role_attributes!$E$24:$AY$24)*squad!F183*IF(squad!N183&gt;4,TRUE,FALSE)</f>
        <v>0</v>
      </c>
      <c r="D183" s="98">
        <f>SUMPRODUCT(squad!P183:BJ183,role_attributes!$E$12:$AY$12)/SUM(role_attributes!$E$12:$AY$12)*squad!E183</f>
        <v>0</v>
      </c>
      <c r="E183" s="98">
        <f>SUMPRODUCT(squad!P183:BJ183,role_attributes!$E$27:$AY$27)/SUM(role_attributes!$E$27:$AY$27)*squad!F183*IF(squad!O183&gt;4,TRUE,FALSE)</f>
        <v>0</v>
      </c>
      <c r="F183" s="98">
        <f>SUMPRODUCT(squad!P183:BJ183,role_attributes!$E$65:$AY$65)/SUM(role_attributes!$E$65:$AY$65)*squad!G183</f>
        <v>0</v>
      </c>
      <c r="G183" s="98">
        <f>SUMPRODUCT(squad!P183:BJ183,role_attributes!$E$120:$AY$120)/SUM(role_attributes!$E$120:$AY$120)*squad!L183*IF(squad!O183&gt;4,TRUE,FALSE)</f>
        <v>0</v>
      </c>
      <c r="H183" s="98">
        <f>SUMPRODUCT(squad!P183:BJ183,role_attributes!$E$112:$AY$112)/SUM(role_attributes!$E$112:$AY$112)*squad!K183</f>
        <v>0</v>
      </c>
      <c r="I183" s="98">
        <f>SUMPRODUCT(squad!P183:BJ183,role_attributes!$E$150:$AY$150)/SUM(role_attributes!$E$150:$AY$150)*squad!M183</f>
        <v>0</v>
      </c>
      <c r="J183" s="98">
        <f>SUMPRODUCT(squad!P183:BJ183,role_attributes!$E$142:$AY$142)/SUM(role_attributes!$E$142:$AY$142)*squad!M183</f>
        <v>0</v>
      </c>
    </row>
    <row r="184" spans="1:10" x14ac:dyDescent="0.25">
      <c r="A184">
        <f>squad!A184</f>
        <v>0</v>
      </c>
      <c r="B184" s="98">
        <f>SUMPRODUCT(squad!P184:BJ184,role_attributes!$E$3:$AY$3)/SUM(role_attributes!$E$3:$AY$3)*squad!D184</f>
        <v>0</v>
      </c>
      <c r="C184" s="98">
        <f>SUMPRODUCT(squad!P184:BJ184,role_attributes!$E$24:$AY$24)/SUM(role_attributes!$E$24:$AY$24)*squad!F184*IF(squad!N184&gt;4,TRUE,FALSE)</f>
        <v>0</v>
      </c>
      <c r="D184" s="98">
        <f>SUMPRODUCT(squad!P184:BJ184,role_attributes!$E$12:$AY$12)/SUM(role_attributes!$E$12:$AY$12)*squad!E184</f>
        <v>0</v>
      </c>
      <c r="E184" s="98">
        <f>SUMPRODUCT(squad!P184:BJ184,role_attributes!$E$27:$AY$27)/SUM(role_attributes!$E$27:$AY$27)*squad!F184*IF(squad!O184&gt;4,TRUE,FALSE)</f>
        <v>0</v>
      </c>
      <c r="F184" s="98">
        <f>SUMPRODUCT(squad!P184:BJ184,role_attributes!$E$65:$AY$65)/SUM(role_attributes!$E$65:$AY$65)*squad!G184</f>
        <v>0</v>
      </c>
      <c r="G184" s="98">
        <f>SUMPRODUCT(squad!P184:BJ184,role_attributes!$E$120:$AY$120)/SUM(role_attributes!$E$120:$AY$120)*squad!L184*IF(squad!O184&gt;4,TRUE,FALSE)</f>
        <v>0</v>
      </c>
      <c r="H184" s="98">
        <f>SUMPRODUCT(squad!P184:BJ184,role_attributes!$E$112:$AY$112)/SUM(role_attributes!$E$112:$AY$112)*squad!K184</f>
        <v>0</v>
      </c>
      <c r="I184" s="98">
        <f>SUMPRODUCT(squad!P184:BJ184,role_attributes!$E$150:$AY$150)/SUM(role_attributes!$E$150:$AY$150)*squad!M184</f>
        <v>0</v>
      </c>
      <c r="J184" s="98">
        <f>SUMPRODUCT(squad!P184:BJ184,role_attributes!$E$142:$AY$142)/SUM(role_attributes!$E$142:$AY$142)*squad!M184</f>
        <v>0</v>
      </c>
    </row>
    <row r="185" spans="1:10" x14ac:dyDescent="0.25">
      <c r="A185">
        <f>squad!A185</f>
        <v>0</v>
      </c>
      <c r="B185" s="98">
        <f>SUMPRODUCT(squad!P185:BJ185,role_attributes!$E$3:$AY$3)/SUM(role_attributes!$E$3:$AY$3)*squad!D185</f>
        <v>0</v>
      </c>
      <c r="C185" s="98">
        <f>SUMPRODUCT(squad!P185:BJ185,role_attributes!$E$24:$AY$24)/SUM(role_attributes!$E$24:$AY$24)*squad!F185*IF(squad!N185&gt;4,TRUE,FALSE)</f>
        <v>0</v>
      </c>
      <c r="D185" s="98">
        <f>SUMPRODUCT(squad!P185:BJ185,role_attributes!$E$12:$AY$12)/SUM(role_attributes!$E$12:$AY$12)*squad!E185</f>
        <v>0</v>
      </c>
      <c r="E185" s="98">
        <f>SUMPRODUCT(squad!P185:BJ185,role_attributes!$E$27:$AY$27)/SUM(role_attributes!$E$27:$AY$27)*squad!F185*IF(squad!O185&gt;4,TRUE,FALSE)</f>
        <v>0</v>
      </c>
      <c r="F185" s="98">
        <f>SUMPRODUCT(squad!P185:BJ185,role_attributes!$E$65:$AY$65)/SUM(role_attributes!$E$65:$AY$65)*squad!G185</f>
        <v>0</v>
      </c>
      <c r="G185" s="98">
        <f>SUMPRODUCT(squad!P185:BJ185,role_attributes!$E$120:$AY$120)/SUM(role_attributes!$E$120:$AY$120)*squad!L185*IF(squad!O185&gt;4,TRUE,FALSE)</f>
        <v>0</v>
      </c>
      <c r="H185" s="98">
        <f>SUMPRODUCT(squad!P185:BJ185,role_attributes!$E$112:$AY$112)/SUM(role_attributes!$E$112:$AY$112)*squad!K185</f>
        <v>0</v>
      </c>
      <c r="I185" s="98">
        <f>SUMPRODUCT(squad!P185:BJ185,role_attributes!$E$150:$AY$150)/SUM(role_attributes!$E$150:$AY$150)*squad!M185</f>
        <v>0</v>
      </c>
      <c r="J185" s="98">
        <f>SUMPRODUCT(squad!P185:BJ185,role_attributes!$E$142:$AY$142)/SUM(role_attributes!$E$142:$AY$142)*squad!M185</f>
        <v>0</v>
      </c>
    </row>
    <row r="186" spans="1:10" x14ac:dyDescent="0.25">
      <c r="A186">
        <f>squad!A186</f>
        <v>0</v>
      </c>
      <c r="B186" s="98">
        <f>SUMPRODUCT(squad!P186:BJ186,role_attributes!$E$3:$AY$3)/SUM(role_attributes!$E$3:$AY$3)*squad!D186</f>
        <v>0</v>
      </c>
      <c r="C186" s="98">
        <f>SUMPRODUCT(squad!P186:BJ186,role_attributes!$E$24:$AY$24)/SUM(role_attributes!$E$24:$AY$24)*squad!F186*IF(squad!N186&gt;4,TRUE,FALSE)</f>
        <v>0</v>
      </c>
      <c r="D186" s="98">
        <f>SUMPRODUCT(squad!P186:BJ186,role_attributes!$E$12:$AY$12)/SUM(role_attributes!$E$12:$AY$12)*squad!E186</f>
        <v>0</v>
      </c>
      <c r="E186" s="98">
        <f>SUMPRODUCT(squad!P186:BJ186,role_attributes!$E$27:$AY$27)/SUM(role_attributes!$E$27:$AY$27)*squad!F186*IF(squad!O186&gt;4,TRUE,FALSE)</f>
        <v>0</v>
      </c>
      <c r="F186" s="98">
        <f>SUMPRODUCT(squad!P186:BJ186,role_attributes!$E$65:$AY$65)/SUM(role_attributes!$E$65:$AY$65)*squad!G186</f>
        <v>0</v>
      </c>
      <c r="G186" s="98">
        <f>SUMPRODUCT(squad!P186:BJ186,role_attributes!$E$120:$AY$120)/SUM(role_attributes!$E$120:$AY$120)*squad!L186*IF(squad!O186&gt;4,TRUE,FALSE)</f>
        <v>0</v>
      </c>
      <c r="H186" s="98">
        <f>SUMPRODUCT(squad!P186:BJ186,role_attributes!$E$112:$AY$112)/SUM(role_attributes!$E$112:$AY$112)*squad!K186</f>
        <v>0</v>
      </c>
      <c r="I186" s="98">
        <f>SUMPRODUCT(squad!P186:BJ186,role_attributes!$E$150:$AY$150)/SUM(role_attributes!$E$150:$AY$150)*squad!M186</f>
        <v>0</v>
      </c>
      <c r="J186" s="98">
        <f>SUMPRODUCT(squad!P186:BJ186,role_attributes!$E$142:$AY$142)/SUM(role_attributes!$E$142:$AY$142)*squad!M186</f>
        <v>0</v>
      </c>
    </row>
    <row r="187" spans="1:10" x14ac:dyDescent="0.25">
      <c r="A187">
        <f>squad!A187</f>
        <v>0</v>
      </c>
      <c r="B187" s="98">
        <f>SUMPRODUCT(squad!P187:BJ187,role_attributes!$E$3:$AY$3)/SUM(role_attributes!$E$3:$AY$3)*squad!D187</f>
        <v>0</v>
      </c>
      <c r="C187" s="98">
        <f>SUMPRODUCT(squad!P187:BJ187,role_attributes!$E$24:$AY$24)/SUM(role_attributes!$E$24:$AY$24)*squad!F187*IF(squad!N187&gt;4,TRUE,FALSE)</f>
        <v>0</v>
      </c>
      <c r="D187" s="98">
        <f>SUMPRODUCT(squad!P187:BJ187,role_attributes!$E$12:$AY$12)/SUM(role_attributes!$E$12:$AY$12)*squad!E187</f>
        <v>0</v>
      </c>
      <c r="E187" s="98">
        <f>SUMPRODUCT(squad!P187:BJ187,role_attributes!$E$27:$AY$27)/SUM(role_attributes!$E$27:$AY$27)*squad!F187*IF(squad!O187&gt;4,TRUE,FALSE)</f>
        <v>0</v>
      </c>
      <c r="F187" s="98">
        <f>SUMPRODUCT(squad!P187:BJ187,role_attributes!$E$65:$AY$65)/SUM(role_attributes!$E$65:$AY$65)*squad!G187</f>
        <v>0</v>
      </c>
      <c r="G187" s="98">
        <f>SUMPRODUCT(squad!P187:BJ187,role_attributes!$E$120:$AY$120)/SUM(role_attributes!$E$120:$AY$120)*squad!L187*IF(squad!O187&gt;4,TRUE,FALSE)</f>
        <v>0</v>
      </c>
      <c r="H187" s="98">
        <f>SUMPRODUCT(squad!P187:BJ187,role_attributes!$E$112:$AY$112)/SUM(role_attributes!$E$112:$AY$112)*squad!K187</f>
        <v>0</v>
      </c>
      <c r="I187" s="98">
        <f>SUMPRODUCT(squad!P187:BJ187,role_attributes!$E$150:$AY$150)/SUM(role_attributes!$E$150:$AY$150)*squad!M187</f>
        <v>0</v>
      </c>
      <c r="J187" s="98">
        <f>SUMPRODUCT(squad!P187:BJ187,role_attributes!$E$142:$AY$142)/SUM(role_attributes!$E$142:$AY$142)*squad!M187</f>
        <v>0</v>
      </c>
    </row>
    <row r="188" spans="1:10" x14ac:dyDescent="0.25">
      <c r="A188">
        <f>squad!A188</f>
        <v>0</v>
      </c>
      <c r="B188" s="98">
        <f>SUMPRODUCT(squad!P188:BJ188,role_attributes!$E$3:$AY$3)/SUM(role_attributes!$E$3:$AY$3)*squad!D188</f>
        <v>0</v>
      </c>
      <c r="C188" s="98">
        <f>SUMPRODUCT(squad!P188:BJ188,role_attributes!$E$24:$AY$24)/SUM(role_attributes!$E$24:$AY$24)*squad!F188*IF(squad!N188&gt;4,TRUE,FALSE)</f>
        <v>0</v>
      </c>
      <c r="D188" s="98">
        <f>SUMPRODUCT(squad!P188:BJ188,role_attributes!$E$12:$AY$12)/SUM(role_attributes!$E$12:$AY$12)*squad!E188</f>
        <v>0</v>
      </c>
      <c r="E188" s="98">
        <f>SUMPRODUCT(squad!P188:BJ188,role_attributes!$E$27:$AY$27)/SUM(role_attributes!$E$27:$AY$27)*squad!F188*IF(squad!O188&gt;4,TRUE,FALSE)</f>
        <v>0</v>
      </c>
      <c r="F188" s="98">
        <f>SUMPRODUCT(squad!P188:BJ188,role_attributes!$E$65:$AY$65)/SUM(role_attributes!$E$65:$AY$65)*squad!G188</f>
        <v>0</v>
      </c>
      <c r="G188" s="98">
        <f>SUMPRODUCT(squad!P188:BJ188,role_attributes!$E$120:$AY$120)/SUM(role_attributes!$E$120:$AY$120)*squad!L188*IF(squad!O188&gt;4,TRUE,FALSE)</f>
        <v>0</v>
      </c>
      <c r="H188" s="98">
        <f>SUMPRODUCT(squad!P188:BJ188,role_attributes!$E$112:$AY$112)/SUM(role_attributes!$E$112:$AY$112)*squad!K188</f>
        <v>0</v>
      </c>
      <c r="I188" s="98">
        <f>SUMPRODUCT(squad!P188:BJ188,role_attributes!$E$150:$AY$150)/SUM(role_attributes!$E$150:$AY$150)*squad!M188</f>
        <v>0</v>
      </c>
      <c r="J188" s="98">
        <f>SUMPRODUCT(squad!P188:BJ188,role_attributes!$E$142:$AY$142)/SUM(role_attributes!$E$142:$AY$142)*squad!M188</f>
        <v>0</v>
      </c>
    </row>
    <row r="189" spans="1:10" x14ac:dyDescent="0.25">
      <c r="A189">
        <f>squad!A189</f>
        <v>0</v>
      </c>
      <c r="B189" s="98">
        <f>SUMPRODUCT(squad!P189:BJ189,role_attributes!$E$3:$AY$3)/SUM(role_attributes!$E$3:$AY$3)*squad!D189</f>
        <v>0</v>
      </c>
      <c r="C189" s="98">
        <f>SUMPRODUCT(squad!P189:BJ189,role_attributes!$E$24:$AY$24)/SUM(role_attributes!$E$24:$AY$24)*squad!F189*IF(squad!N189&gt;4,TRUE,FALSE)</f>
        <v>0</v>
      </c>
      <c r="D189" s="98">
        <f>SUMPRODUCT(squad!P189:BJ189,role_attributes!$E$12:$AY$12)/SUM(role_attributes!$E$12:$AY$12)*squad!E189</f>
        <v>0</v>
      </c>
      <c r="E189" s="98">
        <f>SUMPRODUCT(squad!P189:BJ189,role_attributes!$E$27:$AY$27)/SUM(role_attributes!$E$27:$AY$27)*squad!F189*IF(squad!O189&gt;4,TRUE,FALSE)</f>
        <v>0</v>
      </c>
      <c r="F189" s="98">
        <f>SUMPRODUCT(squad!P189:BJ189,role_attributes!$E$65:$AY$65)/SUM(role_attributes!$E$65:$AY$65)*squad!G189</f>
        <v>0</v>
      </c>
      <c r="G189" s="98">
        <f>SUMPRODUCT(squad!P189:BJ189,role_attributes!$E$120:$AY$120)/SUM(role_attributes!$E$120:$AY$120)*squad!L189*IF(squad!O189&gt;4,TRUE,FALSE)</f>
        <v>0</v>
      </c>
      <c r="H189" s="98">
        <f>SUMPRODUCT(squad!P189:BJ189,role_attributes!$E$112:$AY$112)/SUM(role_attributes!$E$112:$AY$112)*squad!K189</f>
        <v>0</v>
      </c>
      <c r="I189" s="98">
        <f>SUMPRODUCT(squad!P189:BJ189,role_attributes!$E$150:$AY$150)/SUM(role_attributes!$E$150:$AY$150)*squad!M189</f>
        <v>0</v>
      </c>
      <c r="J189" s="98">
        <f>SUMPRODUCT(squad!P189:BJ189,role_attributes!$E$142:$AY$142)/SUM(role_attributes!$E$142:$AY$142)*squad!M189</f>
        <v>0</v>
      </c>
    </row>
    <row r="190" spans="1:10" x14ac:dyDescent="0.25">
      <c r="A190">
        <f>squad!A190</f>
        <v>0</v>
      </c>
      <c r="B190" s="98">
        <f>SUMPRODUCT(squad!P190:BJ190,role_attributes!$E$3:$AY$3)/SUM(role_attributes!$E$3:$AY$3)*squad!D190</f>
        <v>0</v>
      </c>
      <c r="C190" s="98">
        <f>SUMPRODUCT(squad!P190:BJ190,role_attributes!$E$24:$AY$24)/SUM(role_attributes!$E$24:$AY$24)*squad!F190*IF(squad!N190&gt;4,TRUE,FALSE)</f>
        <v>0</v>
      </c>
      <c r="D190" s="98">
        <f>SUMPRODUCT(squad!P190:BJ190,role_attributes!$E$12:$AY$12)/SUM(role_attributes!$E$12:$AY$12)*squad!E190</f>
        <v>0</v>
      </c>
      <c r="E190" s="98">
        <f>SUMPRODUCT(squad!P190:BJ190,role_attributes!$E$27:$AY$27)/SUM(role_attributes!$E$27:$AY$27)*squad!F190*IF(squad!O190&gt;4,TRUE,FALSE)</f>
        <v>0</v>
      </c>
      <c r="F190" s="98">
        <f>SUMPRODUCT(squad!P190:BJ190,role_attributes!$E$65:$AY$65)/SUM(role_attributes!$E$65:$AY$65)*squad!G190</f>
        <v>0</v>
      </c>
      <c r="G190" s="98">
        <f>SUMPRODUCT(squad!P190:BJ190,role_attributes!$E$120:$AY$120)/SUM(role_attributes!$E$120:$AY$120)*squad!L190*IF(squad!O190&gt;4,TRUE,FALSE)</f>
        <v>0</v>
      </c>
      <c r="H190" s="98">
        <f>SUMPRODUCT(squad!P190:BJ190,role_attributes!$E$112:$AY$112)/SUM(role_attributes!$E$112:$AY$112)*squad!K190</f>
        <v>0</v>
      </c>
      <c r="I190" s="98">
        <f>SUMPRODUCT(squad!P190:BJ190,role_attributes!$E$150:$AY$150)/SUM(role_attributes!$E$150:$AY$150)*squad!M190</f>
        <v>0</v>
      </c>
      <c r="J190" s="98">
        <f>SUMPRODUCT(squad!P190:BJ190,role_attributes!$E$142:$AY$142)/SUM(role_attributes!$E$142:$AY$142)*squad!M190</f>
        <v>0</v>
      </c>
    </row>
    <row r="191" spans="1:10" x14ac:dyDescent="0.25">
      <c r="A191">
        <f>squad!A191</f>
        <v>0</v>
      </c>
      <c r="B191" s="98">
        <f>SUMPRODUCT(squad!P191:BJ191,role_attributes!$E$3:$AY$3)/SUM(role_attributes!$E$3:$AY$3)*squad!D191</f>
        <v>0</v>
      </c>
      <c r="C191" s="98">
        <f>SUMPRODUCT(squad!P191:BJ191,role_attributes!$E$24:$AY$24)/SUM(role_attributes!$E$24:$AY$24)*squad!F191*IF(squad!N191&gt;4,TRUE,FALSE)</f>
        <v>0</v>
      </c>
      <c r="D191" s="98">
        <f>SUMPRODUCT(squad!P191:BJ191,role_attributes!$E$12:$AY$12)/SUM(role_attributes!$E$12:$AY$12)*squad!E191</f>
        <v>0</v>
      </c>
      <c r="E191" s="98">
        <f>SUMPRODUCT(squad!P191:BJ191,role_attributes!$E$27:$AY$27)/SUM(role_attributes!$E$27:$AY$27)*squad!F191*IF(squad!O191&gt;4,TRUE,FALSE)</f>
        <v>0</v>
      </c>
      <c r="F191" s="98">
        <f>SUMPRODUCT(squad!P191:BJ191,role_attributes!$E$65:$AY$65)/SUM(role_attributes!$E$65:$AY$65)*squad!G191</f>
        <v>0</v>
      </c>
      <c r="G191" s="98">
        <f>SUMPRODUCT(squad!P191:BJ191,role_attributes!$E$120:$AY$120)/SUM(role_attributes!$E$120:$AY$120)*squad!L191*IF(squad!O191&gt;4,TRUE,FALSE)</f>
        <v>0</v>
      </c>
      <c r="H191" s="98">
        <f>SUMPRODUCT(squad!P191:BJ191,role_attributes!$E$112:$AY$112)/SUM(role_attributes!$E$112:$AY$112)*squad!K191</f>
        <v>0</v>
      </c>
      <c r="I191" s="98">
        <f>SUMPRODUCT(squad!P191:BJ191,role_attributes!$E$150:$AY$150)/SUM(role_attributes!$E$150:$AY$150)*squad!M191</f>
        <v>0</v>
      </c>
      <c r="J191" s="98">
        <f>SUMPRODUCT(squad!P191:BJ191,role_attributes!$E$142:$AY$142)/SUM(role_attributes!$E$142:$AY$142)*squad!M191</f>
        <v>0</v>
      </c>
    </row>
    <row r="192" spans="1:10" x14ac:dyDescent="0.25">
      <c r="A192">
        <f>squad!A192</f>
        <v>0</v>
      </c>
      <c r="B192" s="98">
        <f>SUMPRODUCT(squad!P192:BJ192,role_attributes!$E$3:$AY$3)/SUM(role_attributes!$E$3:$AY$3)*squad!D192</f>
        <v>0</v>
      </c>
      <c r="C192" s="98">
        <f>SUMPRODUCT(squad!P192:BJ192,role_attributes!$E$24:$AY$24)/SUM(role_attributes!$E$24:$AY$24)*squad!F192*IF(squad!N192&gt;4,TRUE,FALSE)</f>
        <v>0</v>
      </c>
      <c r="D192" s="98">
        <f>SUMPRODUCT(squad!P192:BJ192,role_attributes!$E$12:$AY$12)/SUM(role_attributes!$E$12:$AY$12)*squad!E192</f>
        <v>0</v>
      </c>
      <c r="E192" s="98">
        <f>SUMPRODUCT(squad!P192:BJ192,role_attributes!$E$27:$AY$27)/SUM(role_attributes!$E$27:$AY$27)*squad!F192*IF(squad!O192&gt;4,TRUE,FALSE)</f>
        <v>0</v>
      </c>
      <c r="F192" s="98">
        <f>SUMPRODUCT(squad!P192:BJ192,role_attributes!$E$65:$AY$65)/SUM(role_attributes!$E$65:$AY$65)*squad!G192</f>
        <v>0</v>
      </c>
      <c r="G192" s="98">
        <f>SUMPRODUCT(squad!P192:BJ192,role_attributes!$E$120:$AY$120)/SUM(role_attributes!$E$120:$AY$120)*squad!L192*IF(squad!O192&gt;4,TRUE,FALSE)</f>
        <v>0</v>
      </c>
      <c r="H192" s="98">
        <f>SUMPRODUCT(squad!P192:BJ192,role_attributes!$E$112:$AY$112)/SUM(role_attributes!$E$112:$AY$112)*squad!K192</f>
        <v>0</v>
      </c>
      <c r="I192" s="98">
        <f>SUMPRODUCT(squad!P192:BJ192,role_attributes!$E$150:$AY$150)/SUM(role_attributes!$E$150:$AY$150)*squad!M192</f>
        <v>0</v>
      </c>
      <c r="J192" s="98">
        <f>SUMPRODUCT(squad!P192:BJ192,role_attributes!$E$142:$AY$142)/SUM(role_attributes!$E$142:$AY$142)*squad!M192</f>
        <v>0</v>
      </c>
    </row>
    <row r="193" spans="1:10" x14ac:dyDescent="0.25">
      <c r="A193">
        <f>squad!A193</f>
        <v>0</v>
      </c>
      <c r="B193" s="98">
        <f>SUMPRODUCT(squad!P193:BJ193,role_attributes!$E$3:$AY$3)/SUM(role_attributes!$E$3:$AY$3)*squad!D193</f>
        <v>0</v>
      </c>
      <c r="C193" s="98">
        <f>SUMPRODUCT(squad!P193:BJ193,role_attributes!$E$24:$AY$24)/SUM(role_attributes!$E$24:$AY$24)*squad!F193*IF(squad!N193&gt;4,TRUE,FALSE)</f>
        <v>0</v>
      </c>
      <c r="D193" s="98">
        <f>SUMPRODUCT(squad!P193:BJ193,role_attributes!$E$12:$AY$12)/SUM(role_attributes!$E$12:$AY$12)*squad!E193</f>
        <v>0</v>
      </c>
      <c r="E193" s="98">
        <f>SUMPRODUCT(squad!P193:BJ193,role_attributes!$E$27:$AY$27)/SUM(role_attributes!$E$27:$AY$27)*squad!F193*IF(squad!O193&gt;4,TRUE,FALSE)</f>
        <v>0</v>
      </c>
      <c r="F193" s="98">
        <f>SUMPRODUCT(squad!P193:BJ193,role_attributes!$E$65:$AY$65)/SUM(role_attributes!$E$65:$AY$65)*squad!G193</f>
        <v>0</v>
      </c>
      <c r="G193" s="98">
        <f>SUMPRODUCT(squad!P193:BJ193,role_attributes!$E$120:$AY$120)/SUM(role_attributes!$E$120:$AY$120)*squad!L193*IF(squad!O193&gt;4,TRUE,FALSE)</f>
        <v>0</v>
      </c>
      <c r="H193" s="98">
        <f>SUMPRODUCT(squad!P193:BJ193,role_attributes!$E$112:$AY$112)/SUM(role_attributes!$E$112:$AY$112)*squad!K193</f>
        <v>0</v>
      </c>
      <c r="I193" s="98">
        <f>SUMPRODUCT(squad!P193:BJ193,role_attributes!$E$150:$AY$150)/SUM(role_attributes!$E$150:$AY$150)*squad!M193</f>
        <v>0</v>
      </c>
      <c r="J193" s="98">
        <f>SUMPRODUCT(squad!P193:BJ193,role_attributes!$E$142:$AY$142)/SUM(role_attributes!$E$142:$AY$142)*squad!M193</f>
        <v>0</v>
      </c>
    </row>
    <row r="194" spans="1:10" x14ac:dyDescent="0.25">
      <c r="A194">
        <f>squad!A194</f>
        <v>0</v>
      </c>
      <c r="B194" s="98">
        <f>SUMPRODUCT(squad!P194:BJ194,role_attributes!$E$3:$AY$3)/SUM(role_attributes!$E$3:$AY$3)*squad!D194</f>
        <v>0</v>
      </c>
      <c r="C194" s="98">
        <f>SUMPRODUCT(squad!P194:BJ194,role_attributes!$E$24:$AY$24)/SUM(role_attributes!$E$24:$AY$24)*squad!F194*IF(squad!N194&gt;4,TRUE,FALSE)</f>
        <v>0</v>
      </c>
      <c r="D194" s="98">
        <f>SUMPRODUCT(squad!P194:BJ194,role_attributes!$E$12:$AY$12)/SUM(role_attributes!$E$12:$AY$12)*squad!E194</f>
        <v>0</v>
      </c>
      <c r="E194" s="98">
        <f>SUMPRODUCT(squad!P194:BJ194,role_attributes!$E$27:$AY$27)/SUM(role_attributes!$E$27:$AY$27)*squad!F194*IF(squad!O194&gt;4,TRUE,FALSE)</f>
        <v>0</v>
      </c>
      <c r="F194" s="98">
        <f>SUMPRODUCT(squad!P194:BJ194,role_attributes!$E$65:$AY$65)/SUM(role_attributes!$E$65:$AY$65)*squad!G194</f>
        <v>0</v>
      </c>
      <c r="G194" s="98">
        <f>SUMPRODUCT(squad!P194:BJ194,role_attributes!$E$120:$AY$120)/SUM(role_attributes!$E$120:$AY$120)*squad!L194*IF(squad!O194&gt;4,TRUE,FALSE)</f>
        <v>0</v>
      </c>
      <c r="H194" s="98">
        <f>SUMPRODUCT(squad!P194:BJ194,role_attributes!$E$112:$AY$112)/SUM(role_attributes!$E$112:$AY$112)*squad!K194</f>
        <v>0</v>
      </c>
      <c r="I194" s="98">
        <f>SUMPRODUCT(squad!P194:BJ194,role_attributes!$E$150:$AY$150)/SUM(role_attributes!$E$150:$AY$150)*squad!M194</f>
        <v>0</v>
      </c>
      <c r="J194" s="98">
        <f>SUMPRODUCT(squad!P194:BJ194,role_attributes!$E$142:$AY$142)/SUM(role_attributes!$E$142:$AY$142)*squad!M194</f>
        <v>0</v>
      </c>
    </row>
    <row r="195" spans="1:10" x14ac:dyDescent="0.25">
      <c r="A195">
        <f>squad!A195</f>
        <v>0</v>
      </c>
      <c r="B195" s="98">
        <f>SUMPRODUCT(squad!P195:BJ195,role_attributes!$E$3:$AY$3)/SUM(role_attributes!$E$3:$AY$3)*squad!D195</f>
        <v>0</v>
      </c>
      <c r="C195" s="98">
        <f>SUMPRODUCT(squad!P195:BJ195,role_attributes!$E$24:$AY$24)/SUM(role_attributes!$E$24:$AY$24)*squad!F195*IF(squad!N195&gt;4,TRUE,FALSE)</f>
        <v>0</v>
      </c>
      <c r="D195" s="98">
        <f>SUMPRODUCT(squad!P195:BJ195,role_attributes!$E$12:$AY$12)/SUM(role_attributes!$E$12:$AY$12)*squad!E195</f>
        <v>0</v>
      </c>
      <c r="E195" s="98">
        <f>SUMPRODUCT(squad!P195:BJ195,role_attributes!$E$27:$AY$27)/SUM(role_attributes!$E$27:$AY$27)*squad!F195*IF(squad!O195&gt;4,TRUE,FALSE)</f>
        <v>0</v>
      </c>
      <c r="F195" s="98">
        <f>SUMPRODUCT(squad!P195:BJ195,role_attributes!$E$65:$AY$65)/SUM(role_attributes!$E$65:$AY$65)*squad!G195</f>
        <v>0</v>
      </c>
      <c r="G195" s="98">
        <f>SUMPRODUCT(squad!P195:BJ195,role_attributes!$E$120:$AY$120)/SUM(role_attributes!$E$120:$AY$120)*squad!L195*IF(squad!O195&gt;4,TRUE,FALSE)</f>
        <v>0</v>
      </c>
      <c r="H195" s="98">
        <f>SUMPRODUCT(squad!P195:BJ195,role_attributes!$E$112:$AY$112)/SUM(role_attributes!$E$112:$AY$112)*squad!K195</f>
        <v>0</v>
      </c>
      <c r="I195" s="98">
        <f>SUMPRODUCT(squad!P195:BJ195,role_attributes!$E$150:$AY$150)/SUM(role_attributes!$E$150:$AY$150)*squad!M195</f>
        <v>0</v>
      </c>
      <c r="J195" s="98">
        <f>SUMPRODUCT(squad!P195:BJ195,role_attributes!$E$142:$AY$142)/SUM(role_attributes!$E$142:$AY$142)*squad!M195</f>
        <v>0</v>
      </c>
    </row>
    <row r="196" spans="1:10" x14ac:dyDescent="0.25">
      <c r="A196">
        <f>squad!A196</f>
        <v>0</v>
      </c>
      <c r="B196" s="98">
        <f>SUMPRODUCT(squad!P196:BJ196,role_attributes!$E$3:$AY$3)/SUM(role_attributes!$E$3:$AY$3)*squad!D196</f>
        <v>0</v>
      </c>
      <c r="C196" s="98">
        <f>SUMPRODUCT(squad!P196:BJ196,role_attributes!$E$24:$AY$24)/SUM(role_attributes!$E$24:$AY$24)*squad!F196*IF(squad!N196&gt;4,TRUE,FALSE)</f>
        <v>0</v>
      </c>
      <c r="D196" s="98">
        <f>SUMPRODUCT(squad!P196:BJ196,role_attributes!$E$12:$AY$12)/SUM(role_attributes!$E$12:$AY$12)*squad!E196</f>
        <v>0</v>
      </c>
      <c r="E196" s="98">
        <f>SUMPRODUCT(squad!P196:BJ196,role_attributes!$E$27:$AY$27)/SUM(role_attributes!$E$27:$AY$27)*squad!F196*IF(squad!O196&gt;4,TRUE,FALSE)</f>
        <v>0</v>
      </c>
      <c r="F196" s="98">
        <f>SUMPRODUCT(squad!P196:BJ196,role_attributes!$E$65:$AY$65)/SUM(role_attributes!$E$65:$AY$65)*squad!G196</f>
        <v>0</v>
      </c>
      <c r="G196" s="98">
        <f>SUMPRODUCT(squad!P196:BJ196,role_attributes!$E$120:$AY$120)/SUM(role_attributes!$E$120:$AY$120)*squad!L196*IF(squad!O196&gt;4,TRUE,FALSE)</f>
        <v>0</v>
      </c>
      <c r="H196" s="98">
        <f>SUMPRODUCT(squad!P196:BJ196,role_attributes!$E$112:$AY$112)/SUM(role_attributes!$E$112:$AY$112)*squad!K196</f>
        <v>0</v>
      </c>
      <c r="I196" s="98">
        <f>SUMPRODUCT(squad!P196:BJ196,role_attributes!$E$150:$AY$150)/SUM(role_attributes!$E$150:$AY$150)*squad!M196</f>
        <v>0</v>
      </c>
      <c r="J196" s="98">
        <f>SUMPRODUCT(squad!P196:BJ196,role_attributes!$E$142:$AY$142)/SUM(role_attributes!$E$142:$AY$142)*squad!M196</f>
        <v>0</v>
      </c>
    </row>
    <row r="197" spans="1:10" x14ac:dyDescent="0.25">
      <c r="A197">
        <f>squad!A197</f>
        <v>0</v>
      </c>
      <c r="B197" s="98">
        <f>SUMPRODUCT(squad!P197:BJ197,role_attributes!$E$3:$AY$3)/SUM(role_attributes!$E$3:$AY$3)*squad!D197</f>
        <v>0</v>
      </c>
      <c r="C197" s="98">
        <f>SUMPRODUCT(squad!P197:BJ197,role_attributes!$E$24:$AY$24)/SUM(role_attributes!$E$24:$AY$24)*squad!F197*IF(squad!N197&gt;4,TRUE,FALSE)</f>
        <v>0</v>
      </c>
      <c r="D197" s="98">
        <f>SUMPRODUCT(squad!P197:BJ197,role_attributes!$E$12:$AY$12)/SUM(role_attributes!$E$12:$AY$12)*squad!E197</f>
        <v>0</v>
      </c>
      <c r="E197" s="98">
        <f>SUMPRODUCT(squad!P197:BJ197,role_attributes!$E$27:$AY$27)/SUM(role_attributes!$E$27:$AY$27)*squad!F197*IF(squad!O197&gt;4,TRUE,FALSE)</f>
        <v>0</v>
      </c>
      <c r="F197" s="98">
        <f>SUMPRODUCT(squad!P197:BJ197,role_attributes!$E$65:$AY$65)/SUM(role_attributes!$E$65:$AY$65)*squad!G197</f>
        <v>0</v>
      </c>
      <c r="G197" s="98">
        <f>SUMPRODUCT(squad!P197:BJ197,role_attributes!$E$120:$AY$120)/SUM(role_attributes!$E$120:$AY$120)*squad!L197*IF(squad!O197&gt;4,TRUE,FALSE)</f>
        <v>0</v>
      </c>
      <c r="H197" s="98">
        <f>SUMPRODUCT(squad!P197:BJ197,role_attributes!$E$112:$AY$112)/SUM(role_attributes!$E$112:$AY$112)*squad!K197</f>
        <v>0</v>
      </c>
      <c r="I197" s="98">
        <f>SUMPRODUCT(squad!P197:BJ197,role_attributes!$E$150:$AY$150)/SUM(role_attributes!$E$150:$AY$150)*squad!M197</f>
        <v>0</v>
      </c>
      <c r="J197" s="98">
        <f>SUMPRODUCT(squad!P197:BJ197,role_attributes!$E$142:$AY$142)/SUM(role_attributes!$E$142:$AY$142)*squad!M197</f>
        <v>0</v>
      </c>
    </row>
    <row r="198" spans="1:10" x14ac:dyDescent="0.25">
      <c r="A198">
        <f>squad!A198</f>
        <v>0</v>
      </c>
      <c r="B198" s="98">
        <f>SUMPRODUCT(squad!P198:BJ198,role_attributes!$E$3:$AY$3)/SUM(role_attributes!$E$3:$AY$3)*squad!D198</f>
        <v>0</v>
      </c>
      <c r="C198" s="98">
        <f>SUMPRODUCT(squad!P198:BJ198,role_attributes!$E$24:$AY$24)/SUM(role_attributes!$E$24:$AY$24)*squad!F198*IF(squad!N198&gt;4,TRUE,FALSE)</f>
        <v>0</v>
      </c>
      <c r="D198" s="98">
        <f>SUMPRODUCT(squad!P198:BJ198,role_attributes!$E$12:$AY$12)/SUM(role_attributes!$E$12:$AY$12)*squad!E198</f>
        <v>0</v>
      </c>
      <c r="E198" s="98">
        <f>SUMPRODUCT(squad!P198:BJ198,role_attributes!$E$27:$AY$27)/SUM(role_attributes!$E$27:$AY$27)*squad!F198*IF(squad!O198&gt;4,TRUE,FALSE)</f>
        <v>0</v>
      </c>
      <c r="F198" s="98">
        <f>SUMPRODUCT(squad!P198:BJ198,role_attributes!$E$65:$AY$65)/SUM(role_attributes!$E$65:$AY$65)*squad!G198</f>
        <v>0</v>
      </c>
      <c r="G198" s="98">
        <f>SUMPRODUCT(squad!P198:BJ198,role_attributes!$E$120:$AY$120)/SUM(role_attributes!$E$120:$AY$120)*squad!L198*IF(squad!O198&gt;4,TRUE,FALSE)</f>
        <v>0</v>
      </c>
      <c r="H198" s="98">
        <f>SUMPRODUCT(squad!P198:BJ198,role_attributes!$E$112:$AY$112)/SUM(role_attributes!$E$112:$AY$112)*squad!K198</f>
        <v>0</v>
      </c>
      <c r="I198" s="98">
        <f>SUMPRODUCT(squad!P198:BJ198,role_attributes!$E$150:$AY$150)/SUM(role_attributes!$E$150:$AY$150)*squad!M198</f>
        <v>0</v>
      </c>
      <c r="J198" s="98">
        <f>SUMPRODUCT(squad!P198:BJ198,role_attributes!$E$142:$AY$142)/SUM(role_attributes!$E$142:$AY$142)*squad!M198</f>
        <v>0</v>
      </c>
    </row>
    <row r="199" spans="1:10" x14ac:dyDescent="0.25">
      <c r="A199">
        <f>squad!A199</f>
        <v>0</v>
      </c>
      <c r="B199" s="98">
        <f>SUMPRODUCT(squad!P199:BJ199,role_attributes!$E$3:$AY$3)/SUM(role_attributes!$E$3:$AY$3)*squad!D199</f>
        <v>0</v>
      </c>
      <c r="C199" s="98">
        <f>SUMPRODUCT(squad!P199:BJ199,role_attributes!$E$24:$AY$24)/SUM(role_attributes!$E$24:$AY$24)*squad!F199*IF(squad!N199&gt;4,TRUE,FALSE)</f>
        <v>0</v>
      </c>
      <c r="D199" s="98">
        <f>SUMPRODUCT(squad!P199:BJ199,role_attributes!$E$12:$AY$12)/SUM(role_attributes!$E$12:$AY$12)*squad!E199</f>
        <v>0</v>
      </c>
      <c r="E199" s="98">
        <f>SUMPRODUCT(squad!P199:BJ199,role_attributes!$E$27:$AY$27)/SUM(role_attributes!$E$27:$AY$27)*squad!F199*IF(squad!O199&gt;4,TRUE,FALSE)</f>
        <v>0</v>
      </c>
      <c r="F199" s="98">
        <f>SUMPRODUCT(squad!P199:BJ199,role_attributes!$E$65:$AY$65)/SUM(role_attributes!$E$65:$AY$65)*squad!G199</f>
        <v>0</v>
      </c>
      <c r="G199" s="98">
        <f>SUMPRODUCT(squad!P199:BJ199,role_attributes!$E$120:$AY$120)/SUM(role_attributes!$E$120:$AY$120)*squad!L199*IF(squad!O199&gt;4,TRUE,FALSE)</f>
        <v>0</v>
      </c>
      <c r="H199" s="98">
        <f>SUMPRODUCT(squad!P199:BJ199,role_attributes!$E$112:$AY$112)/SUM(role_attributes!$E$112:$AY$112)*squad!K199</f>
        <v>0</v>
      </c>
      <c r="I199" s="98">
        <f>SUMPRODUCT(squad!P199:BJ199,role_attributes!$E$150:$AY$150)/SUM(role_attributes!$E$150:$AY$150)*squad!M199</f>
        <v>0</v>
      </c>
      <c r="J199" s="98">
        <f>SUMPRODUCT(squad!P199:BJ199,role_attributes!$E$142:$AY$142)/SUM(role_attributes!$E$142:$AY$142)*squad!M199</f>
        <v>0</v>
      </c>
    </row>
    <row r="200" spans="1:10" x14ac:dyDescent="0.25">
      <c r="A200">
        <f>squad!A200</f>
        <v>0</v>
      </c>
      <c r="B200" s="98">
        <f>SUMPRODUCT(squad!P200:BJ200,role_attributes!$E$3:$AY$3)/SUM(role_attributes!$E$3:$AY$3)*squad!D200</f>
        <v>0</v>
      </c>
      <c r="C200" s="98">
        <f>SUMPRODUCT(squad!P200:BJ200,role_attributes!$E$24:$AY$24)/SUM(role_attributes!$E$24:$AY$24)*squad!F200*IF(squad!N200&gt;4,TRUE,FALSE)</f>
        <v>0</v>
      </c>
      <c r="D200" s="98">
        <f>SUMPRODUCT(squad!P200:BJ200,role_attributes!$E$12:$AY$12)/SUM(role_attributes!$E$12:$AY$12)*squad!E200</f>
        <v>0</v>
      </c>
      <c r="E200" s="98">
        <f>SUMPRODUCT(squad!P200:BJ200,role_attributes!$E$27:$AY$27)/SUM(role_attributes!$E$27:$AY$27)*squad!F200*IF(squad!O200&gt;4,TRUE,FALSE)</f>
        <v>0</v>
      </c>
      <c r="F200" s="98">
        <f>SUMPRODUCT(squad!P200:BJ200,role_attributes!$E$65:$AY$65)/SUM(role_attributes!$E$65:$AY$65)*squad!G200</f>
        <v>0</v>
      </c>
      <c r="G200" s="98">
        <f>SUMPRODUCT(squad!P200:BJ200,role_attributes!$E$120:$AY$120)/SUM(role_attributes!$E$120:$AY$120)*squad!L200*IF(squad!O200&gt;4,TRUE,FALSE)</f>
        <v>0</v>
      </c>
      <c r="H200" s="98">
        <f>SUMPRODUCT(squad!P200:BJ200,role_attributes!$E$112:$AY$112)/SUM(role_attributes!$E$112:$AY$112)*squad!K200</f>
        <v>0</v>
      </c>
      <c r="I200" s="98">
        <f>SUMPRODUCT(squad!P200:BJ200,role_attributes!$E$150:$AY$150)/SUM(role_attributes!$E$150:$AY$150)*squad!M200</f>
        <v>0</v>
      </c>
      <c r="J200" s="98">
        <f>SUMPRODUCT(squad!P200:BJ200,role_attributes!$E$142:$AY$142)/SUM(role_attributes!$E$142:$AY$142)*squad!M200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DF53-B7A1-469B-8F02-B7B8F8880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471E-BE15-4889-8FEC-3B40BDCB9F87}">
  <dimension ref="A1:AZ151"/>
  <sheetViews>
    <sheetView workbookViewId="0">
      <selection activeCell="B43" sqref="B43"/>
    </sheetView>
  </sheetViews>
  <sheetFormatPr defaultRowHeight="15" x14ac:dyDescent="0.25"/>
  <cols>
    <col min="1" max="1" width="19.85546875" bestFit="1" customWidth="1"/>
    <col min="2" max="2" width="24.85546875" bestFit="1" customWidth="1"/>
    <col min="3" max="3" width="9.5703125" bestFit="1" customWidth="1"/>
    <col min="4" max="4" width="13.7109375" bestFit="1" customWidth="1"/>
  </cols>
  <sheetData>
    <row r="1" spans="1:52" x14ac:dyDescent="0.25">
      <c r="A1" t="s">
        <v>181</v>
      </c>
      <c r="B1" t="s">
        <v>182</v>
      </c>
      <c r="C1" t="s">
        <v>183</v>
      </c>
      <c r="D1" t="s">
        <v>184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185</v>
      </c>
    </row>
    <row r="2" spans="1:52" x14ac:dyDescent="0.25">
      <c r="A2" t="s">
        <v>61</v>
      </c>
      <c r="B2" t="s">
        <v>61</v>
      </c>
      <c r="C2" t="s">
        <v>186</v>
      </c>
      <c r="D2" t="s">
        <v>187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0.8</v>
      </c>
      <c r="U2">
        <v>0</v>
      </c>
      <c r="V2">
        <v>0</v>
      </c>
      <c r="W2">
        <v>1</v>
      </c>
      <c r="X2">
        <v>0.8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0.8</v>
      </c>
      <c r="AV2">
        <v>0</v>
      </c>
      <c r="AW2">
        <v>1</v>
      </c>
      <c r="AX2">
        <v>0</v>
      </c>
      <c r="AY2">
        <v>0.8</v>
      </c>
      <c r="AZ2">
        <v>13</v>
      </c>
    </row>
    <row r="3" spans="1:52" x14ac:dyDescent="0.25">
      <c r="A3" t="s">
        <v>61</v>
      </c>
      <c r="B3" t="s">
        <v>188</v>
      </c>
      <c r="C3" t="s">
        <v>186</v>
      </c>
      <c r="D3" t="s">
        <v>187</v>
      </c>
      <c r="E3">
        <v>0</v>
      </c>
      <c r="F3">
        <v>0</v>
      </c>
      <c r="G3">
        <v>0</v>
      </c>
      <c r="H3">
        <v>0</v>
      </c>
      <c r="I3">
        <v>0.8</v>
      </c>
      <c r="J3">
        <v>0</v>
      </c>
      <c r="K3">
        <v>0</v>
      </c>
      <c r="L3">
        <v>0</v>
      </c>
      <c r="M3">
        <v>0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0.8</v>
      </c>
      <c r="W3">
        <v>1</v>
      </c>
      <c r="X3">
        <v>0.8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0.8</v>
      </c>
      <c r="AF3">
        <v>0</v>
      </c>
      <c r="AG3">
        <v>0.8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0.8</v>
      </c>
      <c r="AP3">
        <v>1</v>
      </c>
      <c r="AQ3">
        <v>0.8</v>
      </c>
      <c r="AR3">
        <v>0</v>
      </c>
      <c r="AS3">
        <v>0.8</v>
      </c>
      <c r="AT3">
        <v>1</v>
      </c>
      <c r="AU3">
        <v>1</v>
      </c>
      <c r="AV3">
        <v>0</v>
      </c>
      <c r="AW3">
        <v>1</v>
      </c>
      <c r="AX3">
        <v>0.8</v>
      </c>
      <c r="AY3">
        <v>0.8</v>
      </c>
      <c r="AZ3">
        <v>19</v>
      </c>
    </row>
    <row r="4" spans="1:52" x14ac:dyDescent="0.25">
      <c r="A4" t="s">
        <v>61</v>
      </c>
      <c r="B4" t="s">
        <v>188</v>
      </c>
      <c r="C4" t="s">
        <v>189</v>
      </c>
      <c r="D4" t="s">
        <v>187</v>
      </c>
      <c r="E4">
        <v>0</v>
      </c>
      <c r="F4">
        <v>0</v>
      </c>
      <c r="G4">
        <v>0</v>
      </c>
      <c r="H4">
        <v>0</v>
      </c>
      <c r="I4">
        <v>0.8</v>
      </c>
      <c r="J4">
        <v>0</v>
      </c>
      <c r="K4">
        <v>0</v>
      </c>
      <c r="L4">
        <v>0</v>
      </c>
      <c r="M4">
        <v>0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0.8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0.8</v>
      </c>
      <c r="AF4">
        <v>0</v>
      </c>
      <c r="AG4">
        <v>0.8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</v>
      </c>
      <c r="AP4">
        <v>1</v>
      </c>
      <c r="AQ4">
        <v>0.8</v>
      </c>
      <c r="AR4">
        <v>0</v>
      </c>
      <c r="AS4">
        <v>0.8</v>
      </c>
      <c r="AT4">
        <v>1</v>
      </c>
      <c r="AU4">
        <v>1</v>
      </c>
      <c r="AV4">
        <v>0</v>
      </c>
      <c r="AW4">
        <v>1</v>
      </c>
      <c r="AX4">
        <v>1</v>
      </c>
      <c r="AY4">
        <v>0.8</v>
      </c>
      <c r="AZ4">
        <v>19</v>
      </c>
    </row>
    <row r="5" spans="1:52" x14ac:dyDescent="0.25">
      <c r="A5" t="s">
        <v>61</v>
      </c>
      <c r="B5" t="s">
        <v>188</v>
      </c>
      <c r="C5" t="s">
        <v>190</v>
      </c>
      <c r="D5" t="s">
        <v>187</v>
      </c>
      <c r="E5">
        <v>0</v>
      </c>
      <c r="F5">
        <v>0</v>
      </c>
      <c r="G5">
        <v>0</v>
      </c>
      <c r="H5">
        <v>0</v>
      </c>
      <c r="I5">
        <v>0.8</v>
      </c>
      <c r="J5">
        <v>0</v>
      </c>
      <c r="K5">
        <v>0</v>
      </c>
      <c r="L5">
        <v>0</v>
      </c>
      <c r="M5">
        <v>0</v>
      </c>
      <c r="N5">
        <v>0</v>
      </c>
      <c r="O5">
        <v>0.8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0.8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0.8</v>
      </c>
      <c r="AF5">
        <v>0</v>
      </c>
      <c r="AG5">
        <v>0.8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</v>
      </c>
      <c r="AP5">
        <v>1</v>
      </c>
      <c r="AQ5">
        <v>0.8</v>
      </c>
      <c r="AR5">
        <v>0.8</v>
      </c>
      <c r="AS5">
        <v>0.8</v>
      </c>
      <c r="AT5">
        <v>1</v>
      </c>
      <c r="AU5">
        <v>1</v>
      </c>
      <c r="AV5">
        <v>0</v>
      </c>
      <c r="AW5">
        <v>1</v>
      </c>
      <c r="AX5">
        <v>1</v>
      </c>
      <c r="AY5">
        <v>0.8</v>
      </c>
      <c r="AZ5">
        <v>20</v>
      </c>
    </row>
    <row r="6" spans="1:52" x14ac:dyDescent="0.25">
      <c r="A6" t="s">
        <v>62</v>
      </c>
      <c r="B6" t="s">
        <v>191</v>
      </c>
      <c r="C6" t="s">
        <v>186</v>
      </c>
      <c r="D6" t="s">
        <v>187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0.8</v>
      </c>
      <c r="T6">
        <v>0.8</v>
      </c>
      <c r="U6">
        <v>0.8</v>
      </c>
      <c r="V6">
        <v>0</v>
      </c>
      <c r="W6">
        <v>0.8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0.8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11</v>
      </c>
    </row>
    <row r="7" spans="1:52" x14ac:dyDescent="0.25">
      <c r="A7" t="s">
        <v>62</v>
      </c>
      <c r="B7" t="s">
        <v>191</v>
      </c>
      <c r="C7" t="s">
        <v>192</v>
      </c>
      <c r="D7" t="s">
        <v>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0.8</v>
      </c>
      <c r="O7">
        <v>0</v>
      </c>
      <c r="P7">
        <v>0</v>
      </c>
      <c r="Q7">
        <v>1</v>
      </c>
      <c r="R7">
        <v>0</v>
      </c>
      <c r="S7">
        <v>1</v>
      </c>
      <c r="T7">
        <v>0.8</v>
      </c>
      <c r="U7">
        <v>1</v>
      </c>
      <c r="V7">
        <v>0</v>
      </c>
      <c r="W7">
        <v>0.8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</row>
    <row r="8" spans="1:52" x14ac:dyDescent="0.25">
      <c r="A8" t="s">
        <v>62</v>
      </c>
      <c r="B8" t="s">
        <v>191</v>
      </c>
      <c r="C8" t="s">
        <v>193</v>
      </c>
      <c r="D8" t="s">
        <v>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0.8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0.8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0.8</v>
      </c>
      <c r="AK8">
        <v>0</v>
      </c>
      <c r="AL8">
        <v>1</v>
      </c>
      <c r="AM8">
        <v>0</v>
      </c>
      <c r="AN8">
        <v>0.8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</row>
    <row r="9" spans="1:52" x14ac:dyDescent="0.25">
      <c r="A9" t="s">
        <v>62</v>
      </c>
      <c r="B9" t="s">
        <v>62</v>
      </c>
      <c r="C9" t="s">
        <v>186</v>
      </c>
      <c r="D9" t="s">
        <v>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0.8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</row>
    <row r="10" spans="1:52" x14ac:dyDescent="0.25">
      <c r="A10" t="s">
        <v>62</v>
      </c>
      <c r="B10" t="s">
        <v>62</v>
      </c>
      <c r="C10" t="s">
        <v>192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0.8</v>
      </c>
      <c r="O10">
        <v>0</v>
      </c>
      <c r="P10">
        <v>0</v>
      </c>
      <c r="Q10">
        <v>1</v>
      </c>
      <c r="R10">
        <v>0</v>
      </c>
      <c r="S10">
        <v>1</v>
      </c>
      <c r="T10">
        <v>0.8</v>
      </c>
      <c r="U10">
        <v>1</v>
      </c>
      <c r="V10">
        <v>0.8</v>
      </c>
      <c r="W10">
        <v>0.8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</row>
    <row r="11" spans="1:52" x14ac:dyDescent="0.25">
      <c r="A11" t="s">
        <v>62</v>
      </c>
      <c r="B11" t="s">
        <v>62</v>
      </c>
      <c r="C11" t="s">
        <v>193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</v>
      </c>
      <c r="L11">
        <v>0</v>
      </c>
      <c r="M11">
        <v>0</v>
      </c>
      <c r="N11">
        <v>0.8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0.8</v>
      </c>
      <c r="V11">
        <v>0.8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0.8</v>
      </c>
      <c r="AK11">
        <v>0</v>
      </c>
      <c r="AL11">
        <v>1</v>
      </c>
      <c r="AM11">
        <v>0</v>
      </c>
      <c r="AN11">
        <v>0.8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</v>
      </c>
    </row>
    <row r="12" spans="1:52" x14ac:dyDescent="0.25">
      <c r="A12" t="s">
        <v>62</v>
      </c>
      <c r="B12" t="s">
        <v>194</v>
      </c>
      <c r="C12" t="s">
        <v>186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0.8</v>
      </c>
      <c r="S12">
        <v>0.8</v>
      </c>
      <c r="T12">
        <v>0.8</v>
      </c>
      <c r="U12">
        <v>0.8</v>
      </c>
      <c r="V12">
        <v>1</v>
      </c>
      <c r="W12">
        <v>0.8</v>
      </c>
      <c r="X12">
        <v>0.8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0.8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</row>
    <row r="13" spans="1:52" x14ac:dyDescent="0.25">
      <c r="A13" t="s">
        <v>62</v>
      </c>
      <c r="B13" t="s">
        <v>194</v>
      </c>
      <c r="C13" t="s">
        <v>192</v>
      </c>
      <c r="D13" t="s">
        <v>187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  <c r="L13">
        <v>0</v>
      </c>
      <c r="M13">
        <v>0</v>
      </c>
      <c r="N13">
        <v>0.8</v>
      </c>
      <c r="O13">
        <v>1</v>
      </c>
      <c r="P13">
        <v>0</v>
      </c>
      <c r="Q13">
        <v>1</v>
      </c>
      <c r="R13">
        <v>0.8</v>
      </c>
      <c r="S13">
        <v>1</v>
      </c>
      <c r="T13">
        <v>0.8</v>
      </c>
      <c r="U13">
        <v>1</v>
      </c>
      <c r="V13">
        <v>1</v>
      </c>
      <c r="W13">
        <v>0.8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0.8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</row>
    <row r="14" spans="1:52" x14ac:dyDescent="0.25">
      <c r="A14" t="s">
        <v>62</v>
      </c>
      <c r="B14" t="s">
        <v>194</v>
      </c>
      <c r="C14" t="s">
        <v>193</v>
      </c>
      <c r="D14" t="s">
        <v>187</v>
      </c>
      <c r="E14">
        <v>0</v>
      </c>
      <c r="F14">
        <v>0</v>
      </c>
      <c r="G14">
        <v>0</v>
      </c>
      <c r="H14">
        <v>0</v>
      </c>
      <c r="I14">
        <v>0.8</v>
      </c>
      <c r="J14">
        <v>0</v>
      </c>
      <c r="K14">
        <v>0.8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0.8</v>
      </c>
      <c r="S14">
        <v>0</v>
      </c>
      <c r="T14">
        <v>1</v>
      </c>
      <c r="U14">
        <v>0.8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0.8</v>
      </c>
      <c r="AF14">
        <v>0</v>
      </c>
      <c r="AG14">
        <v>0</v>
      </c>
      <c r="AH14">
        <v>0</v>
      </c>
      <c r="AI14">
        <v>0</v>
      </c>
      <c r="AJ14">
        <v>0.8</v>
      </c>
      <c r="AK14">
        <v>0</v>
      </c>
      <c r="AL14">
        <v>1</v>
      </c>
      <c r="AM14">
        <v>0</v>
      </c>
      <c r="AN14">
        <v>0.8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</row>
    <row r="15" spans="1:52" x14ac:dyDescent="0.25">
      <c r="A15" t="s">
        <v>62</v>
      </c>
      <c r="B15" t="s">
        <v>195</v>
      </c>
      <c r="C15" t="s">
        <v>189</v>
      </c>
      <c r="D15" t="s">
        <v>187</v>
      </c>
      <c r="E15">
        <v>0</v>
      </c>
      <c r="F15">
        <v>0</v>
      </c>
      <c r="G15">
        <v>0.8</v>
      </c>
      <c r="H15">
        <v>0</v>
      </c>
      <c r="I15">
        <v>1</v>
      </c>
      <c r="J15">
        <v>0</v>
      </c>
      <c r="K15">
        <v>0.8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0.8</v>
      </c>
      <c r="S15">
        <v>0</v>
      </c>
      <c r="T15">
        <v>1</v>
      </c>
      <c r="U15">
        <v>0.8</v>
      </c>
      <c r="V15">
        <v>1</v>
      </c>
      <c r="W15">
        <v>1</v>
      </c>
      <c r="X15">
        <v>1</v>
      </c>
      <c r="Y15">
        <v>0</v>
      </c>
      <c r="Z15">
        <v>0.8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0.8</v>
      </c>
      <c r="AI15">
        <v>0.8</v>
      </c>
      <c r="AJ15">
        <v>0.8</v>
      </c>
      <c r="AK15">
        <v>0</v>
      </c>
      <c r="AL15">
        <v>1</v>
      </c>
      <c r="AM15">
        <v>0.8</v>
      </c>
      <c r="AN15">
        <v>0.8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22</v>
      </c>
    </row>
    <row r="16" spans="1:52" x14ac:dyDescent="0.25">
      <c r="A16" t="s">
        <v>62</v>
      </c>
      <c r="B16" t="s">
        <v>195</v>
      </c>
      <c r="C16" t="s">
        <v>190</v>
      </c>
      <c r="D16" t="s">
        <v>187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0.8</v>
      </c>
      <c r="L16">
        <v>0.8</v>
      </c>
      <c r="M16">
        <v>0</v>
      </c>
      <c r="N16">
        <v>1</v>
      </c>
      <c r="O16">
        <v>1</v>
      </c>
      <c r="P16">
        <v>0</v>
      </c>
      <c r="Q16">
        <v>1</v>
      </c>
      <c r="R16">
        <v>0.8</v>
      </c>
      <c r="S16">
        <v>0</v>
      </c>
      <c r="T16">
        <v>1</v>
      </c>
      <c r="U16">
        <v>0.8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0.8</v>
      </c>
      <c r="AH16">
        <v>0.8</v>
      </c>
      <c r="AI16">
        <v>0.8</v>
      </c>
      <c r="AJ16">
        <v>0.8</v>
      </c>
      <c r="AK16">
        <v>0</v>
      </c>
      <c r="AL16">
        <v>1</v>
      </c>
      <c r="AM16">
        <v>0.8</v>
      </c>
      <c r="AN16">
        <v>0.8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</row>
    <row r="17" spans="1:52" x14ac:dyDescent="0.25">
      <c r="A17" t="s">
        <v>62</v>
      </c>
      <c r="B17" t="s">
        <v>196</v>
      </c>
      <c r="C17" t="s">
        <v>186</v>
      </c>
      <c r="D17" t="s">
        <v>187</v>
      </c>
      <c r="E17">
        <v>0</v>
      </c>
      <c r="F17">
        <v>1</v>
      </c>
      <c r="G17">
        <v>0.8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0.8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0.8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</row>
    <row r="18" spans="1:52" x14ac:dyDescent="0.25">
      <c r="A18" t="s">
        <v>62</v>
      </c>
      <c r="B18" t="s">
        <v>196</v>
      </c>
      <c r="C18" t="s">
        <v>189</v>
      </c>
      <c r="D18" t="s">
        <v>187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</v>
      </c>
      <c r="Z18">
        <v>0</v>
      </c>
      <c r="AA18">
        <v>0</v>
      </c>
      <c r="AB18">
        <v>0.8</v>
      </c>
      <c r="AC18">
        <v>1</v>
      </c>
      <c r="AD18">
        <v>0</v>
      </c>
      <c r="AE18">
        <v>0</v>
      </c>
      <c r="AF18">
        <v>0.8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</v>
      </c>
    </row>
    <row r="19" spans="1:52" x14ac:dyDescent="0.25">
      <c r="A19" t="s">
        <v>62</v>
      </c>
      <c r="B19" t="s">
        <v>196</v>
      </c>
      <c r="C19" t="s">
        <v>190</v>
      </c>
      <c r="D19" t="s">
        <v>187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</v>
      </c>
      <c r="Z19">
        <v>0</v>
      </c>
      <c r="AA19">
        <v>0</v>
      </c>
      <c r="AB19">
        <v>1</v>
      </c>
      <c r="AC19">
        <v>0.8</v>
      </c>
      <c r="AD19">
        <v>0</v>
      </c>
      <c r="AE19">
        <v>0</v>
      </c>
      <c r="AF19">
        <v>0.8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</v>
      </c>
    </row>
    <row r="20" spans="1:52" x14ac:dyDescent="0.25">
      <c r="A20" t="s">
        <v>63</v>
      </c>
      <c r="B20" t="s">
        <v>197</v>
      </c>
      <c r="C20" t="s">
        <v>186</v>
      </c>
      <c r="D20" t="s">
        <v>198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0.8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0.8</v>
      </c>
      <c r="T20">
        <v>1</v>
      </c>
      <c r="U20">
        <v>0.8</v>
      </c>
      <c r="V20">
        <v>0</v>
      </c>
      <c r="W20">
        <v>0.8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</row>
    <row r="21" spans="1:52" x14ac:dyDescent="0.25">
      <c r="A21" t="s">
        <v>63</v>
      </c>
      <c r="B21" t="s">
        <v>197</v>
      </c>
      <c r="C21" t="s">
        <v>186</v>
      </c>
      <c r="D21" t="s">
        <v>199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0.8</v>
      </c>
      <c r="T21">
        <v>1</v>
      </c>
      <c r="U21">
        <v>0.8</v>
      </c>
      <c r="V21">
        <v>0</v>
      </c>
      <c r="W21">
        <v>0.8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</row>
    <row r="22" spans="1:52" x14ac:dyDescent="0.25">
      <c r="A22" t="s">
        <v>63</v>
      </c>
      <c r="B22" t="s">
        <v>63</v>
      </c>
      <c r="C22" t="s">
        <v>186</v>
      </c>
      <c r="D22" t="s">
        <v>198</v>
      </c>
      <c r="E22">
        <v>0</v>
      </c>
      <c r="F22">
        <v>0.8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0.8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0.8</v>
      </c>
      <c r="W22">
        <v>1</v>
      </c>
      <c r="X22">
        <v>0.8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</v>
      </c>
      <c r="AM22">
        <v>0.8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</v>
      </c>
    </row>
    <row r="23" spans="1:52" x14ac:dyDescent="0.25">
      <c r="A23" t="s">
        <v>63</v>
      </c>
      <c r="B23" t="s">
        <v>63</v>
      </c>
      <c r="C23" t="s">
        <v>189</v>
      </c>
      <c r="D23" t="s">
        <v>198</v>
      </c>
      <c r="E23">
        <v>0</v>
      </c>
      <c r="F23">
        <v>0.8</v>
      </c>
      <c r="G23">
        <v>0.8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0.8</v>
      </c>
      <c r="P23">
        <v>0</v>
      </c>
      <c r="Q23">
        <v>1</v>
      </c>
      <c r="R23">
        <v>0.8</v>
      </c>
      <c r="S23">
        <v>0</v>
      </c>
      <c r="T23">
        <v>1</v>
      </c>
      <c r="U23">
        <v>0</v>
      </c>
      <c r="V23">
        <v>0.8</v>
      </c>
      <c r="W23">
        <v>1</v>
      </c>
      <c r="X23">
        <v>0.8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</v>
      </c>
      <c r="AM23">
        <v>0.8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</v>
      </c>
    </row>
    <row r="24" spans="1:52" x14ac:dyDescent="0.25">
      <c r="A24" t="s">
        <v>63</v>
      </c>
      <c r="B24" t="s">
        <v>63</v>
      </c>
      <c r="C24" t="s">
        <v>190</v>
      </c>
      <c r="D24" t="s">
        <v>198</v>
      </c>
      <c r="E24">
        <v>0</v>
      </c>
      <c r="F24">
        <v>1</v>
      </c>
      <c r="G24">
        <v>0.8</v>
      </c>
      <c r="H24">
        <v>0</v>
      </c>
      <c r="I24">
        <v>0.8</v>
      </c>
      <c r="J24">
        <v>0</v>
      </c>
      <c r="K24">
        <v>0</v>
      </c>
      <c r="L24">
        <v>0</v>
      </c>
      <c r="M24">
        <v>0</v>
      </c>
      <c r="N24">
        <v>0.8</v>
      </c>
      <c r="O24">
        <v>0.8</v>
      </c>
      <c r="P24">
        <v>0</v>
      </c>
      <c r="Q24">
        <v>1</v>
      </c>
      <c r="R24">
        <v>0.8</v>
      </c>
      <c r="S24">
        <v>0</v>
      </c>
      <c r="T24">
        <v>1</v>
      </c>
      <c r="U24">
        <v>0</v>
      </c>
      <c r="V24">
        <v>0.8</v>
      </c>
      <c r="W24">
        <v>0.8</v>
      </c>
      <c r="X24">
        <v>0.8</v>
      </c>
      <c r="Y24">
        <v>0</v>
      </c>
      <c r="Z24">
        <v>0</v>
      </c>
      <c r="AA24">
        <v>0</v>
      </c>
      <c r="AB24">
        <v>0.8</v>
      </c>
      <c r="AC24">
        <v>1</v>
      </c>
      <c r="AD24">
        <v>1</v>
      </c>
      <c r="AE24">
        <v>0</v>
      </c>
      <c r="AF24">
        <v>1</v>
      </c>
      <c r="AG24">
        <v>0.8</v>
      </c>
      <c r="AH24">
        <v>0.8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19</v>
      </c>
    </row>
    <row r="25" spans="1:52" x14ac:dyDescent="0.25">
      <c r="A25" t="s">
        <v>63</v>
      </c>
      <c r="B25" t="s">
        <v>63</v>
      </c>
      <c r="C25" t="s">
        <v>186</v>
      </c>
      <c r="D25" t="s">
        <v>199</v>
      </c>
      <c r="E25">
        <v>0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0.8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0.8</v>
      </c>
      <c r="W25">
        <v>1</v>
      </c>
      <c r="X25">
        <v>0.8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0.8</v>
      </c>
      <c r="AM25">
        <v>0.8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</v>
      </c>
    </row>
    <row r="26" spans="1:52" x14ac:dyDescent="0.25">
      <c r="A26" t="s">
        <v>63</v>
      </c>
      <c r="B26" t="s">
        <v>63</v>
      </c>
      <c r="C26" t="s">
        <v>189</v>
      </c>
      <c r="D26" t="s">
        <v>199</v>
      </c>
      <c r="E26">
        <v>0</v>
      </c>
      <c r="F26">
        <v>0.8</v>
      </c>
      <c r="G26">
        <v>0.8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0.8</v>
      </c>
      <c r="P26">
        <v>0</v>
      </c>
      <c r="Q26">
        <v>1</v>
      </c>
      <c r="R26">
        <v>0.8</v>
      </c>
      <c r="S26">
        <v>0</v>
      </c>
      <c r="T26">
        <v>1</v>
      </c>
      <c r="U26">
        <v>0</v>
      </c>
      <c r="V26">
        <v>0.8</v>
      </c>
      <c r="W26">
        <v>1</v>
      </c>
      <c r="X26">
        <v>0.8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0.8</v>
      </c>
      <c r="AM26">
        <v>0.8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15</v>
      </c>
    </row>
    <row r="27" spans="1:52" x14ac:dyDescent="0.25">
      <c r="A27" t="s">
        <v>63</v>
      </c>
      <c r="B27" t="s">
        <v>63</v>
      </c>
      <c r="C27" t="s">
        <v>190</v>
      </c>
      <c r="D27" t="s">
        <v>199</v>
      </c>
      <c r="E27">
        <v>0</v>
      </c>
      <c r="F27">
        <v>1</v>
      </c>
      <c r="G27">
        <v>0.8</v>
      </c>
      <c r="H27">
        <v>0</v>
      </c>
      <c r="I27">
        <v>0.8</v>
      </c>
      <c r="J27">
        <v>0</v>
      </c>
      <c r="K27">
        <v>0</v>
      </c>
      <c r="L27">
        <v>0</v>
      </c>
      <c r="M27">
        <v>0</v>
      </c>
      <c r="N27">
        <v>0.8</v>
      </c>
      <c r="O27">
        <v>0.8</v>
      </c>
      <c r="P27">
        <v>0</v>
      </c>
      <c r="Q27">
        <v>1</v>
      </c>
      <c r="R27">
        <v>0.8</v>
      </c>
      <c r="S27">
        <v>0</v>
      </c>
      <c r="T27">
        <v>1</v>
      </c>
      <c r="U27">
        <v>0</v>
      </c>
      <c r="V27">
        <v>0.8</v>
      </c>
      <c r="W27">
        <v>0.8</v>
      </c>
      <c r="X27">
        <v>0.8</v>
      </c>
      <c r="Y27">
        <v>0</v>
      </c>
      <c r="Z27">
        <v>0</v>
      </c>
      <c r="AA27">
        <v>0</v>
      </c>
      <c r="AB27">
        <v>0.8</v>
      </c>
      <c r="AC27">
        <v>1</v>
      </c>
      <c r="AD27">
        <v>1</v>
      </c>
      <c r="AE27">
        <v>0</v>
      </c>
      <c r="AF27">
        <v>1</v>
      </c>
      <c r="AG27">
        <v>0.8</v>
      </c>
      <c r="AH27">
        <v>0.8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</v>
      </c>
    </row>
    <row r="28" spans="1:52" x14ac:dyDescent="0.25">
      <c r="A28" t="s">
        <v>63</v>
      </c>
      <c r="B28" t="s">
        <v>65</v>
      </c>
      <c r="C28" t="s">
        <v>186</v>
      </c>
      <c r="D28" t="s">
        <v>198</v>
      </c>
      <c r="E28">
        <v>0</v>
      </c>
      <c r="F28">
        <v>0.8</v>
      </c>
      <c r="G28">
        <v>0.8</v>
      </c>
      <c r="H28">
        <v>0</v>
      </c>
      <c r="I28">
        <v>0.8</v>
      </c>
      <c r="J28">
        <v>0</v>
      </c>
      <c r="K28">
        <v>0</v>
      </c>
      <c r="L28">
        <v>0</v>
      </c>
      <c r="M28">
        <v>0</v>
      </c>
      <c r="N28">
        <v>1</v>
      </c>
      <c r="O28">
        <v>0.8</v>
      </c>
      <c r="P28">
        <v>0</v>
      </c>
      <c r="Q28">
        <v>1</v>
      </c>
      <c r="R28">
        <v>0.8</v>
      </c>
      <c r="S28">
        <v>0</v>
      </c>
      <c r="T28">
        <v>1</v>
      </c>
      <c r="U28">
        <v>0</v>
      </c>
      <c r="V28">
        <v>0</v>
      </c>
      <c r="W28">
        <v>0.8</v>
      </c>
      <c r="X28">
        <v>0.8</v>
      </c>
      <c r="Y28">
        <v>0</v>
      </c>
      <c r="Z28">
        <v>0</v>
      </c>
      <c r="AA28">
        <v>0</v>
      </c>
      <c r="AB28">
        <v>0.8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0.8</v>
      </c>
      <c r="AI28">
        <v>0</v>
      </c>
      <c r="AJ28">
        <v>0</v>
      </c>
      <c r="AK28">
        <v>0</v>
      </c>
      <c r="AL28">
        <v>0.8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18</v>
      </c>
    </row>
    <row r="29" spans="1:52" x14ac:dyDescent="0.25">
      <c r="A29" t="s">
        <v>63</v>
      </c>
      <c r="B29" t="s">
        <v>65</v>
      </c>
      <c r="C29" t="s">
        <v>189</v>
      </c>
      <c r="D29" t="s">
        <v>198</v>
      </c>
      <c r="E29">
        <v>0</v>
      </c>
      <c r="F29">
        <v>1</v>
      </c>
      <c r="G29">
        <v>1</v>
      </c>
      <c r="H29">
        <v>0</v>
      </c>
      <c r="I29">
        <v>0.8</v>
      </c>
      <c r="J29">
        <v>0</v>
      </c>
      <c r="K29">
        <v>0</v>
      </c>
      <c r="L29">
        <v>0</v>
      </c>
      <c r="M29">
        <v>0</v>
      </c>
      <c r="N29">
        <v>1</v>
      </c>
      <c r="O29">
        <v>0.8</v>
      </c>
      <c r="P29">
        <v>0</v>
      </c>
      <c r="Q29">
        <v>1</v>
      </c>
      <c r="R29">
        <v>0.8</v>
      </c>
      <c r="S29">
        <v>0</v>
      </c>
      <c r="T29">
        <v>0.8</v>
      </c>
      <c r="U29">
        <v>0</v>
      </c>
      <c r="V29">
        <v>0</v>
      </c>
      <c r="W29">
        <v>0.8</v>
      </c>
      <c r="X29">
        <v>0.8</v>
      </c>
      <c r="Y29">
        <v>0</v>
      </c>
      <c r="Z29">
        <v>0</v>
      </c>
      <c r="AA29">
        <v>0</v>
      </c>
      <c r="AB29">
        <v>1</v>
      </c>
      <c r="AC29">
        <v>0.8</v>
      </c>
      <c r="AD29">
        <v>1</v>
      </c>
      <c r="AE29">
        <v>0</v>
      </c>
      <c r="AF29">
        <v>1</v>
      </c>
      <c r="AG29">
        <v>1</v>
      </c>
      <c r="AH29">
        <v>0.8</v>
      </c>
      <c r="AI29">
        <v>0</v>
      </c>
      <c r="AJ29">
        <v>0</v>
      </c>
      <c r="AK29">
        <v>0</v>
      </c>
      <c r="AL29">
        <v>0.8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</v>
      </c>
    </row>
    <row r="30" spans="1:52" x14ac:dyDescent="0.25">
      <c r="A30" t="s">
        <v>63</v>
      </c>
      <c r="B30" t="s">
        <v>65</v>
      </c>
      <c r="C30" t="s">
        <v>190</v>
      </c>
      <c r="D30" t="s">
        <v>198</v>
      </c>
      <c r="E30">
        <v>0</v>
      </c>
      <c r="F30">
        <v>1</v>
      </c>
      <c r="G30">
        <v>1</v>
      </c>
      <c r="H30">
        <v>0</v>
      </c>
      <c r="I30">
        <v>0.8</v>
      </c>
      <c r="J30">
        <v>0</v>
      </c>
      <c r="K30">
        <v>0</v>
      </c>
      <c r="L30">
        <v>0</v>
      </c>
      <c r="M30">
        <v>0</v>
      </c>
      <c r="N30">
        <v>0.8</v>
      </c>
      <c r="O30">
        <v>0.8</v>
      </c>
      <c r="P30">
        <v>0</v>
      </c>
      <c r="Q30">
        <v>1</v>
      </c>
      <c r="R30">
        <v>1</v>
      </c>
      <c r="S30">
        <v>0</v>
      </c>
      <c r="T30">
        <v>0.8</v>
      </c>
      <c r="U30">
        <v>0</v>
      </c>
      <c r="V30">
        <v>0</v>
      </c>
      <c r="W30">
        <v>0.8</v>
      </c>
      <c r="X30">
        <v>0.8</v>
      </c>
      <c r="Y30">
        <v>0</v>
      </c>
      <c r="Z30">
        <v>0.8</v>
      </c>
      <c r="AA30">
        <v>0</v>
      </c>
      <c r="AB30">
        <v>1</v>
      </c>
      <c r="AC30">
        <v>0.8</v>
      </c>
      <c r="AD30">
        <v>1</v>
      </c>
      <c r="AE30">
        <v>0</v>
      </c>
      <c r="AF30">
        <v>1</v>
      </c>
      <c r="AG30">
        <v>1</v>
      </c>
      <c r="AH30">
        <v>0.8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19</v>
      </c>
    </row>
    <row r="31" spans="1:52" x14ac:dyDescent="0.25">
      <c r="A31" t="s">
        <v>63</v>
      </c>
      <c r="B31" t="s">
        <v>65</v>
      </c>
      <c r="C31" t="s">
        <v>186</v>
      </c>
      <c r="D31" t="s">
        <v>199</v>
      </c>
      <c r="E31">
        <v>0</v>
      </c>
      <c r="F31">
        <v>0.8</v>
      </c>
      <c r="G31">
        <v>0.8</v>
      </c>
      <c r="H31">
        <v>0</v>
      </c>
      <c r="I31">
        <v>0.8</v>
      </c>
      <c r="J31">
        <v>0</v>
      </c>
      <c r="K31">
        <v>0</v>
      </c>
      <c r="L31">
        <v>0</v>
      </c>
      <c r="M31">
        <v>0</v>
      </c>
      <c r="N31">
        <v>1</v>
      </c>
      <c r="O31">
        <v>0.8</v>
      </c>
      <c r="P31">
        <v>0</v>
      </c>
      <c r="Q31">
        <v>1</v>
      </c>
      <c r="R31">
        <v>0.8</v>
      </c>
      <c r="S31">
        <v>0</v>
      </c>
      <c r="T31">
        <v>1</v>
      </c>
      <c r="U31">
        <v>0</v>
      </c>
      <c r="V31">
        <v>0</v>
      </c>
      <c r="W31">
        <v>0.8</v>
      </c>
      <c r="X31">
        <v>0.8</v>
      </c>
      <c r="Y31">
        <v>0</v>
      </c>
      <c r="Z31">
        <v>0</v>
      </c>
      <c r="AA31">
        <v>0</v>
      </c>
      <c r="AB31">
        <v>0.8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0.8</v>
      </c>
      <c r="AI31">
        <v>0</v>
      </c>
      <c r="AJ31">
        <v>0</v>
      </c>
      <c r="AK31">
        <v>0</v>
      </c>
      <c r="AL31">
        <v>0.8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18</v>
      </c>
    </row>
    <row r="32" spans="1:52" x14ac:dyDescent="0.25">
      <c r="A32" t="s">
        <v>63</v>
      </c>
      <c r="B32" t="s">
        <v>65</v>
      </c>
      <c r="C32" t="s">
        <v>189</v>
      </c>
      <c r="D32" t="s">
        <v>199</v>
      </c>
      <c r="E32">
        <v>0</v>
      </c>
      <c r="F32">
        <v>1</v>
      </c>
      <c r="G32">
        <v>1</v>
      </c>
      <c r="H32">
        <v>0</v>
      </c>
      <c r="I32">
        <v>0.8</v>
      </c>
      <c r="J32">
        <v>0</v>
      </c>
      <c r="K32">
        <v>0</v>
      </c>
      <c r="L32">
        <v>0</v>
      </c>
      <c r="M32">
        <v>0</v>
      </c>
      <c r="N32">
        <v>1</v>
      </c>
      <c r="O32">
        <v>0.8</v>
      </c>
      <c r="P32">
        <v>0</v>
      </c>
      <c r="Q32">
        <v>1</v>
      </c>
      <c r="R32">
        <v>0.8</v>
      </c>
      <c r="S32">
        <v>0</v>
      </c>
      <c r="T32">
        <v>0.8</v>
      </c>
      <c r="U32">
        <v>0</v>
      </c>
      <c r="V32">
        <v>0</v>
      </c>
      <c r="W32">
        <v>0.8</v>
      </c>
      <c r="X32">
        <v>0.8</v>
      </c>
      <c r="Y32">
        <v>0</v>
      </c>
      <c r="Z32">
        <v>0</v>
      </c>
      <c r="AA32">
        <v>0</v>
      </c>
      <c r="AB32">
        <v>1</v>
      </c>
      <c r="AC32">
        <v>0.8</v>
      </c>
      <c r="AD32">
        <v>1</v>
      </c>
      <c r="AE32">
        <v>0</v>
      </c>
      <c r="AF32">
        <v>1</v>
      </c>
      <c r="AG32">
        <v>1</v>
      </c>
      <c r="AH32">
        <v>0.8</v>
      </c>
      <c r="AI32">
        <v>0</v>
      </c>
      <c r="AJ32">
        <v>0</v>
      </c>
      <c r="AK32">
        <v>0</v>
      </c>
      <c r="AL32">
        <v>0.8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18</v>
      </c>
    </row>
    <row r="33" spans="1:52" x14ac:dyDescent="0.25">
      <c r="A33" t="s">
        <v>63</v>
      </c>
      <c r="B33" t="s">
        <v>65</v>
      </c>
      <c r="C33" t="s">
        <v>190</v>
      </c>
      <c r="D33" t="s">
        <v>199</v>
      </c>
      <c r="E33">
        <v>0</v>
      </c>
      <c r="F33">
        <v>1</v>
      </c>
      <c r="G33">
        <v>1</v>
      </c>
      <c r="H33">
        <v>0</v>
      </c>
      <c r="I33">
        <v>0.8</v>
      </c>
      <c r="J33">
        <v>0</v>
      </c>
      <c r="K33">
        <v>0</v>
      </c>
      <c r="L33">
        <v>0</v>
      </c>
      <c r="M33">
        <v>0</v>
      </c>
      <c r="N33">
        <v>0.8</v>
      </c>
      <c r="O33">
        <v>0.8</v>
      </c>
      <c r="P33">
        <v>0</v>
      </c>
      <c r="Q33">
        <v>1</v>
      </c>
      <c r="R33">
        <v>1</v>
      </c>
      <c r="S33">
        <v>0</v>
      </c>
      <c r="T33">
        <v>0.8</v>
      </c>
      <c r="U33">
        <v>0</v>
      </c>
      <c r="V33">
        <v>0</v>
      </c>
      <c r="W33">
        <v>0.8</v>
      </c>
      <c r="X33">
        <v>0.8</v>
      </c>
      <c r="Y33">
        <v>0</v>
      </c>
      <c r="Z33">
        <v>0.8</v>
      </c>
      <c r="AA33">
        <v>0</v>
      </c>
      <c r="AB33">
        <v>1</v>
      </c>
      <c r="AC33">
        <v>0.8</v>
      </c>
      <c r="AD33">
        <v>1</v>
      </c>
      <c r="AE33">
        <v>0</v>
      </c>
      <c r="AF33">
        <v>1</v>
      </c>
      <c r="AG33">
        <v>1</v>
      </c>
      <c r="AH33">
        <v>0.8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19</v>
      </c>
    </row>
    <row r="34" spans="1:52" x14ac:dyDescent="0.25">
      <c r="A34" t="s">
        <v>63</v>
      </c>
      <c r="B34" t="s">
        <v>200</v>
      </c>
      <c r="C34" t="s">
        <v>186</v>
      </c>
      <c r="D34" t="s">
        <v>201</v>
      </c>
      <c r="E34">
        <v>0</v>
      </c>
      <c r="F34">
        <v>0</v>
      </c>
      <c r="G34">
        <v>0.8</v>
      </c>
      <c r="H34">
        <v>0</v>
      </c>
      <c r="I34">
        <v>0.8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0.8</v>
      </c>
      <c r="S34">
        <v>0</v>
      </c>
      <c r="T34">
        <v>1</v>
      </c>
      <c r="U34">
        <v>0</v>
      </c>
      <c r="V34">
        <v>0</v>
      </c>
      <c r="W34">
        <v>0.8</v>
      </c>
      <c r="X34">
        <v>1</v>
      </c>
      <c r="Y34">
        <v>0</v>
      </c>
      <c r="Z34">
        <v>0</v>
      </c>
      <c r="AA34">
        <v>0</v>
      </c>
      <c r="AB34">
        <v>0.8</v>
      </c>
      <c r="AC34">
        <v>1</v>
      </c>
      <c r="AD34">
        <v>1</v>
      </c>
      <c r="AE34">
        <v>0</v>
      </c>
      <c r="AF34">
        <v>1</v>
      </c>
      <c r="AG34">
        <v>0.8</v>
      </c>
      <c r="AH34">
        <v>0.8</v>
      </c>
      <c r="AI34">
        <v>0</v>
      </c>
      <c r="AJ34">
        <v>0</v>
      </c>
      <c r="AK34">
        <v>0</v>
      </c>
      <c r="AL34">
        <v>0</v>
      </c>
      <c r="AM34">
        <v>0.8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</v>
      </c>
    </row>
    <row r="35" spans="1:52" x14ac:dyDescent="0.25">
      <c r="A35" t="s">
        <v>63</v>
      </c>
      <c r="B35" t="s">
        <v>200</v>
      </c>
      <c r="C35" t="s">
        <v>189</v>
      </c>
      <c r="D35" t="s">
        <v>201</v>
      </c>
      <c r="E35">
        <v>0</v>
      </c>
      <c r="F35">
        <v>0</v>
      </c>
      <c r="G35">
        <v>0.8</v>
      </c>
      <c r="H35">
        <v>0</v>
      </c>
      <c r="I35">
        <v>0.8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0.8</v>
      </c>
      <c r="S35">
        <v>0</v>
      </c>
      <c r="T35">
        <v>1</v>
      </c>
      <c r="U35">
        <v>0</v>
      </c>
      <c r="V35">
        <v>0.8</v>
      </c>
      <c r="W35">
        <v>0.8</v>
      </c>
      <c r="X35">
        <v>1</v>
      </c>
      <c r="Y35">
        <v>0</v>
      </c>
      <c r="Z35">
        <v>0</v>
      </c>
      <c r="AA35">
        <v>0</v>
      </c>
      <c r="AB35">
        <v>1</v>
      </c>
      <c r="AC35">
        <v>0.8</v>
      </c>
      <c r="AD35">
        <v>1</v>
      </c>
      <c r="AE35">
        <v>0</v>
      </c>
      <c r="AF35">
        <v>1</v>
      </c>
      <c r="AG35">
        <v>0.8</v>
      </c>
      <c r="AH35">
        <v>0.8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</v>
      </c>
    </row>
    <row r="36" spans="1:52" x14ac:dyDescent="0.25">
      <c r="A36" t="s">
        <v>63</v>
      </c>
      <c r="B36" t="s">
        <v>200</v>
      </c>
      <c r="C36" t="s">
        <v>190</v>
      </c>
      <c r="D36" t="s">
        <v>201</v>
      </c>
      <c r="E36">
        <v>0</v>
      </c>
      <c r="F36">
        <v>0</v>
      </c>
      <c r="G36">
        <v>1</v>
      </c>
      <c r="H36">
        <v>0</v>
      </c>
      <c r="I36">
        <v>0.8</v>
      </c>
      <c r="J36">
        <v>0</v>
      </c>
      <c r="K36">
        <v>0</v>
      </c>
      <c r="L36">
        <v>0.8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0.8</v>
      </c>
      <c r="U36">
        <v>0</v>
      </c>
      <c r="V36">
        <v>0.8</v>
      </c>
      <c r="W36">
        <v>0.8</v>
      </c>
      <c r="X36">
        <v>1</v>
      </c>
      <c r="Y36">
        <v>0</v>
      </c>
      <c r="Z36">
        <v>0.8</v>
      </c>
      <c r="AA36">
        <v>0</v>
      </c>
      <c r="AB36">
        <v>1</v>
      </c>
      <c r="AC36">
        <v>0.8</v>
      </c>
      <c r="AD36">
        <v>1</v>
      </c>
      <c r="AE36">
        <v>0</v>
      </c>
      <c r="AF36">
        <v>1</v>
      </c>
      <c r="AG36">
        <v>1</v>
      </c>
      <c r="AH36">
        <v>0.8</v>
      </c>
      <c r="AI36">
        <v>0</v>
      </c>
      <c r="AJ36">
        <v>0</v>
      </c>
      <c r="AK36">
        <v>0</v>
      </c>
      <c r="AL36">
        <v>0.8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</row>
    <row r="37" spans="1:52" x14ac:dyDescent="0.25">
      <c r="A37" t="s">
        <v>63</v>
      </c>
      <c r="B37" t="s">
        <v>200</v>
      </c>
      <c r="C37" t="s">
        <v>186</v>
      </c>
      <c r="D37" t="s">
        <v>202</v>
      </c>
      <c r="E37">
        <v>0</v>
      </c>
      <c r="F37">
        <v>0</v>
      </c>
      <c r="G37">
        <v>0.8</v>
      </c>
      <c r="H37">
        <v>0</v>
      </c>
      <c r="I37">
        <v>0.8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0.8</v>
      </c>
      <c r="S37">
        <v>0</v>
      </c>
      <c r="T37">
        <v>1</v>
      </c>
      <c r="U37">
        <v>0</v>
      </c>
      <c r="V37">
        <v>0</v>
      </c>
      <c r="W37">
        <v>0.8</v>
      </c>
      <c r="X37">
        <v>1</v>
      </c>
      <c r="Y37">
        <v>0</v>
      </c>
      <c r="Z37">
        <v>0</v>
      </c>
      <c r="AA37">
        <v>0</v>
      </c>
      <c r="AB37">
        <v>0.8</v>
      </c>
      <c r="AC37">
        <v>1</v>
      </c>
      <c r="AD37">
        <v>1</v>
      </c>
      <c r="AE37">
        <v>0</v>
      </c>
      <c r="AF37">
        <v>1</v>
      </c>
      <c r="AG37">
        <v>0.8</v>
      </c>
      <c r="AH37">
        <v>0.8</v>
      </c>
      <c r="AI37">
        <v>0</v>
      </c>
      <c r="AJ37">
        <v>0</v>
      </c>
      <c r="AK37">
        <v>0</v>
      </c>
      <c r="AL37">
        <v>0</v>
      </c>
      <c r="AM37">
        <v>0.8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16</v>
      </c>
    </row>
    <row r="38" spans="1:52" x14ac:dyDescent="0.25">
      <c r="A38" t="s">
        <v>63</v>
      </c>
      <c r="B38" t="s">
        <v>200</v>
      </c>
      <c r="C38" t="s">
        <v>189</v>
      </c>
      <c r="D38" t="s">
        <v>202</v>
      </c>
      <c r="E38">
        <v>0</v>
      </c>
      <c r="F38">
        <v>0</v>
      </c>
      <c r="G38">
        <v>0.8</v>
      </c>
      <c r="H38">
        <v>0</v>
      </c>
      <c r="I38">
        <v>0.8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0.8</v>
      </c>
      <c r="S38">
        <v>0</v>
      </c>
      <c r="T38">
        <v>1</v>
      </c>
      <c r="U38">
        <v>0</v>
      </c>
      <c r="V38">
        <v>0.8</v>
      </c>
      <c r="W38">
        <v>0.8</v>
      </c>
      <c r="X38">
        <v>1</v>
      </c>
      <c r="Y38">
        <v>0</v>
      </c>
      <c r="Z38">
        <v>0</v>
      </c>
      <c r="AA38">
        <v>0</v>
      </c>
      <c r="AB38">
        <v>1</v>
      </c>
      <c r="AC38">
        <v>0.8</v>
      </c>
      <c r="AD38">
        <v>1</v>
      </c>
      <c r="AE38">
        <v>0</v>
      </c>
      <c r="AF38">
        <v>1</v>
      </c>
      <c r="AG38">
        <v>0.8</v>
      </c>
      <c r="AH38">
        <v>0.8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</v>
      </c>
    </row>
    <row r="39" spans="1:52" x14ac:dyDescent="0.25">
      <c r="A39" t="s">
        <v>63</v>
      </c>
      <c r="B39" t="s">
        <v>200</v>
      </c>
      <c r="C39" t="s">
        <v>190</v>
      </c>
      <c r="D39" t="s">
        <v>202</v>
      </c>
      <c r="E39">
        <v>0</v>
      </c>
      <c r="F39">
        <v>0</v>
      </c>
      <c r="G39">
        <v>1</v>
      </c>
      <c r="H39">
        <v>0</v>
      </c>
      <c r="I39">
        <v>0.8</v>
      </c>
      <c r="J39">
        <v>0</v>
      </c>
      <c r="K39">
        <v>0</v>
      </c>
      <c r="L39">
        <v>0.8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0.8</v>
      </c>
      <c r="U39">
        <v>0</v>
      </c>
      <c r="V39">
        <v>0.8</v>
      </c>
      <c r="W39">
        <v>0.8</v>
      </c>
      <c r="X39">
        <v>1</v>
      </c>
      <c r="Y39">
        <v>0</v>
      </c>
      <c r="Z39">
        <v>0.8</v>
      </c>
      <c r="AA39">
        <v>0</v>
      </c>
      <c r="AB39">
        <v>1</v>
      </c>
      <c r="AC39">
        <v>0.8</v>
      </c>
      <c r="AD39">
        <v>1</v>
      </c>
      <c r="AE39">
        <v>0</v>
      </c>
      <c r="AF39">
        <v>1</v>
      </c>
      <c r="AG39">
        <v>1</v>
      </c>
      <c r="AH39">
        <v>0.8</v>
      </c>
      <c r="AI39">
        <v>0</v>
      </c>
      <c r="AJ39">
        <v>0</v>
      </c>
      <c r="AK39">
        <v>0</v>
      </c>
      <c r="AL39">
        <v>0.8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</v>
      </c>
    </row>
    <row r="40" spans="1:52" x14ac:dyDescent="0.25">
      <c r="A40" t="s">
        <v>63</v>
      </c>
      <c r="B40" t="s">
        <v>203</v>
      </c>
      <c r="C40" t="s">
        <v>189</v>
      </c>
      <c r="D40" t="s">
        <v>198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0.8</v>
      </c>
      <c r="R40">
        <v>1</v>
      </c>
      <c r="S40">
        <v>0</v>
      </c>
      <c r="T40">
        <v>0.8</v>
      </c>
      <c r="U40">
        <v>0</v>
      </c>
      <c r="V40">
        <v>0.8</v>
      </c>
      <c r="W40">
        <v>0</v>
      </c>
      <c r="X40">
        <v>1</v>
      </c>
      <c r="Y40">
        <v>0</v>
      </c>
      <c r="Z40">
        <v>0.8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0.8</v>
      </c>
      <c r="AI40">
        <v>0.8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</v>
      </c>
    </row>
    <row r="41" spans="1:52" x14ac:dyDescent="0.25">
      <c r="A41" t="s">
        <v>63</v>
      </c>
      <c r="B41" t="s">
        <v>203</v>
      </c>
      <c r="C41" t="s">
        <v>190</v>
      </c>
      <c r="D41" t="s">
        <v>198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0.8</v>
      </c>
      <c r="R41">
        <v>1</v>
      </c>
      <c r="S41">
        <v>0</v>
      </c>
      <c r="T41">
        <v>0.8</v>
      </c>
      <c r="U41">
        <v>0</v>
      </c>
      <c r="V41">
        <v>0.8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0.8</v>
      </c>
      <c r="AI41">
        <v>0.8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18</v>
      </c>
    </row>
    <row r="42" spans="1:52" x14ac:dyDescent="0.25">
      <c r="A42" t="s">
        <v>63</v>
      </c>
      <c r="B42" t="s">
        <v>203</v>
      </c>
      <c r="C42" t="s">
        <v>189</v>
      </c>
      <c r="D42" t="s">
        <v>199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0.8</v>
      </c>
      <c r="R42">
        <v>1</v>
      </c>
      <c r="S42">
        <v>0</v>
      </c>
      <c r="T42">
        <v>0.8</v>
      </c>
      <c r="U42">
        <v>0</v>
      </c>
      <c r="V42">
        <v>0.8</v>
      </c>
      <c r="W42">
        <v>0</v>
      </c>
      <c r="X42">
        <v>1</v>
      </c>
      <c r="Y42">
        <v>0</v>
      </c>
      <c r="Z42">
        <v>0.8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0.8</v>
      </c>
      <c r="AI42">
        <v>0.8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18</v>
      </c>
    </row>
    <row r="43" spans="1:52" x14ac:dyDescent="0.25">
      <c r="A43" t="s">
        <v>63</v>
      </c>
      <c r="B43" t="s">
        <v>203</v>
      </c>
      <c r="C43" t="s">
        <v>190</v>
      </c>
      <c r="D43" t="s">
        <v>199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0.8</v>
      </c>
      <c r="R43">
        <v>1</v>
      </c>
      <c r="S43">
        <v>0</v>
      </c>
      <c r="T43">
        <v>0.8</v>
      </c>
      <c r="U43">
        <v>0</v>
      </c>
      <c r="V43">
        <v>0.8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0.8</v>
      </c>
      <c r="AI43">
        <v>0.8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</v>
      </c>
    </row>
    <row r="44" spans="1:52" x14ac:dyDescent="0.25">
      <c r="A44" t="s">
        <v>65</v>
      </c>
      <c r="B44" t="s">
        <v>65</v>
      </c>
      <c r="C44" t="s">
        <v>186</v>
      </c>
      <c r="D44" t="s">
        <v>198</v>
      </c>
      <c r="E44">
        <v>0</v>
      </c>
      <c r="F44">
        <v>0.8</v>
      </c>
      <c r="G44">
        <v>0.8</v>
      </c>
      <c r="H44">
        <v>0</v>
      </c>
      <c r="I44">
        <v>0.8</v>
      </c>
      <c r="J44">
        <v>0</v>
      </c>
      <c r="K44">
        <v>0</v>
      </c>
      <c r="L44">
        <v>0</v>
      </c>
      <c r="M44">
        <v>0</v>
      </c>
      <c r="N44">
        <v>1</v>
      </c>
      <c r="O44">
        <v>0.8</v>
      </c>
      <c r="P44">
        <v>0</v>
      </c>
      <c r="Q44">
        <v>1</v>
      </c>
      <c r="R44">
        <v>0.8</v>
      </c>
      <c r="S44">
        <v>0</v>
      </c>
      <c r="T44">
        <v>1</v>
      </c>
      <c r="U44">
        <v>0</v>
      </c>
      <c r="V44">
        <v>0</v>
      </c>
      <c r="W44">
        <v>0.8</v>
      </c>
      <c r="X44">
        <v>0.8</v>
      </c>
      <c r="Y44">
        <v>0</v>
      </c>
      <c r="Z44">
        <v>0</v>
      </c>
      <c r="AA44">
        <v>0</v>
      </c>
      <c r="AB44">
        <v>0.8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0.8</v>
      </c>
      <c r="AI44">
        <v>0</v>
      </c>
      <c r="AJ44">
        <v>0</v>
      </c>
      <c r="AK44">
        <v>0</v>
      </c>
      <c r="AL44">
        <v>0.8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</v>
      </c>
    </row>
    <row r="45" spans="1:52" x14ac:dyDescent="0.25">
      <c r="A45" t="s">
        <v>65</v>
      </c>
      <c r="B45" t="s">
        <v>65</v>
      </c>
      <c r="C45" t="s">
        <v>189</v>
      </c>
      <c r="D45" t="s">
        <v>198</v>
      </c>
      <c r="E45">
        <v>0</v>
      </c>
      <c r="F45">
        <v>1</v>
      </c>
      <c r="G45">
        <v>1</v>
      </c>
      <c r="H45">
        <v>0</v>
      </c>
      <c r="I45">
        <v>0.8</v>
      </c>
      <c r="J45">
        <v>0</v>
      </c>
      <c r="K45">
        <v>0</v>
      </c>
      <c r="L45">
        <v>0</v>
      </c>
      <c r="M45">
        <v>0</v>
      </c>
      <c r="N45">
        <v>1</v>
      </c>
      <c r="O45">
        <v>0.8</v>
      </c>
      <c r="P45">
        <v>0</v>
      </c>
      <c r="Q45">
        <v>1</v>
      </c>
      <c r="R45">
        <v>0.8</v>
      </c>
      <c r="S45">
        <v>0</v>
      </c>
      <c r="T45">
        <v>0.8</v>
      </c>
      <c r="U45">
        <v>0</v>
      </c>
      <c r="V45">
        <v>0</v>
      </c>
      <c r="W45">
        <v>0.8</v>
      </c>
      <c r="X45">
        <v>0.8</v>
      </c>
      <c r="Y45">
        <v>0</v>
      </c>
      <c r="Z45">
        <v>0</v>
      </c>
      <c r="AA45">
        <v>0</v>
      </c>
      <c r="AB45">
        <v>1</v>
      </c>
      <c r="AC45">
        <v>0.8</v>
      </c>
      <c r="AD45">
        <v>1</v>
      </c>
      <c r="AE45">
        <v>0</v>
      </c>
      <c r="AF45">
        <v>1</v>
      </c>
      <c r="AG45">
        <v>1</v>
      </c>
      <c r="AH45">
        <v>0.8</v>
      </c>
      <c r="AI45">
        <v>0</v>
      </c>
      <c r="AJ45">
        <v>0</v>
      </c>
      <c r="AK45">
        <v>0</v>
      </c>
      <c r="AL45">
        <v>0.8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18</v>
      </c>
    </row>
    <row r="46" spans="1:52" x14ac:dyDescent="0.25">
      <c r="A46" t="s">
        <v>65</v>
      </c>
      <c r="B46" t="s">
        <v>65</v>
      </c>
      <c r="C46" t="s">
        <v>190</v>
      </c>
      <c r="D46" t="s">
        <v>198</v>
      </c>
      <c r="E46">
        <v>0</v>
      </c>
      <c r="F46">
        <v>1</v>
      </c>
      <c r="G46">
        <v>1</v>
      </c>
      <c r="H46">
        <v>0</v>
      </c>
      <c r="I46">
        <v>0.8</v>
      </c>
      <c r="J46">
        <v>0</v>
      </c>
      <c r="K46">
        <v>0</v>
      </c>
      <c r="L46">
        <v>0</v>
      </c>
      <c r="M46">
        <v>0</v>
      </c>
      <c r="N46">
        <v>0.8</v>
      </c>
      <c r="O46">
        <v>0.8</v>
      </c>
      <c r="P46">
        <v>0</v>
      </c>
      <c r="Q46">
        <v>1</v>
      </c>
      <c r="R46">
        <v>1</v>
      </c>
      <c r="S46">
        <v>0</v>
      </c>
      <c r="T46">
        <v>0.8</v>
      </c>
      <c r="U46">
        <v>0</v>
      </c>
      <c r="V46">
        <v>0</v>
      </c>
      <c r="W46">
        <v>0.8</v>
      </c>
      <c r="X46">
        <v>0.8</v>
      </c>
      <c r="Y46">
        <v>0</v>
      </c>
      <c r="Z46">
        <v>0.8</v>
      </c>
      <c r="AA46">
        <v>0</v>
      </c>
      <c r="AB46">
        <v>1</v>
      </c>
      <c r="AC46">
        <v>0.8</v>
      </c>
      <c r="AD46">
        <v>1</v>
      </c>
      <c r="AE46">
        <v>0</v>
      </c>
      <c r="AF46">
        <v>1</v>
      </c>
      <c r="AG46">
        <v>1</v>
      </c>
      <c r="AH46">
        <v>0.8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19</v>
      </c>
    </row>
    <row r="47" spans="1:52" x14ac:dyDescent="0.25">
      <c r="A47" t="s">
        <v>65</v>
      </c>
      <c r="B47" t="s">
        <v>65</v>
      </c>
      <c r="C47" t="s">
        <v>186</v>
      </c>
      <c r="D47" t="s">
        <v>199</v>
      </c>
      <c r="E47">
        <v>0</v>
      </c>
      <c r="F47">
        <v>0.8</v>
      </c>
      <c r="G47">
        <v>0.8</v>
      </c>
      <c r="H47">
        <v>0</v>
      </c>
      <c r="I47">
        <v>0.8</v>
      </c>
      <c r="J47">
        <v>0</v>
      </c>
      <c r="K47">
        <v>0</v>
      </c>
      <c r="L47">
        <v>0</v>
      </c>
      <c r="M47">
        <v>0</v>
      </c>
      <c r="N47">
        <v>1</v>
      </c>
      <c r="O47">
        <v>0.8</v>
      </c>
      <c r="P47">
        <v>0</v>
      </c>
      <c r="Q47">
        <v>1</v>
      </c>
      <c r="R47">
        <v>0.8</v>
      </c>
      <c r="S47">
        <v>0</v>
      </c>
      <c r="T47">
        <v>1</v>
      </c>
      <c r="U47">
        <v>0</v>
      </c>
      <c r="V47">
        <v>0</v>
      </c>
      <c r="W47">
        <v>0.8</v>
      </c>
      <c r="X47">
        <v>0.8</v>
      </c>
      <c r="Y47">
        <v>0</v>
      </c>
      <c r="Z47">
        <v>0</v>
      </c>
      <c r="AA47">
        <v>0</v>
      </c>
      <c r="AB47">
        <v>0.8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0.8</v>
      </c>
      <c r="AI47">
        <v>0</v>
      </c>
      <c r="AJ47">
        <v>0</v>
      </c>
      <c r="AK47">
        <v>0</v>
      </c>
      <c r="AL47">
        <v>0.8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18</v>
      </c>
    </row>
    <row r="48" spans="1:52" x14ac:dyDescent="0.25">
      <c r="A48" t="s">
        <v>65</v>
      </c>
      <c r="B48" t="s">
        <v>65</v>
      </c>
      <c r="C48" t="s">
        <v>189</v>
      </c>
      <c r="D48" t="s">
        <v>199</v>
      </c>
      <c r="E48">
        <v>0</v>
      </c>
      <c r="F48">
        <v>1</v>
      </c>
      <c r="G48">
        <v>1</v>
      </c>
      <c r="H48">
        <v>0</v>
      </c>
      <c r="I48">
        <v>0.8</v>
      </c>
      <c r="J48">
        <v>0</v>
      </c>
      <c r="K48">
        <v>0</v>
      </c>
      <c r="L48">
        <v>0</v>
      </c>
      <c r="M48">
        <v>0</v>
      </c>
      <c r="N48">
        <v>1</v>
      </c>
      <c r="O48">
        <v>0.8</v>
      </c>
      <c r="P48">
        <v>0</v>
      </c>
      <c r="Q48">
        <v>1</v>
      </c>
      <c r="R48">
        <v>0.8</v>
      </c>
      <c r="S48">
        <v>0</v>
      </c>
      <c r="T48">
        <v>0.8</v>
      </c>
      <c r="U48">
        <v>0</v>
      </c>
      <c r="V48">
        <v>0</v>
      </c>
      <c r="W48">
        <v>0.8</v>
      </c>
      <c r="X48">
        <v>0.8</v>
      </c>
      <c r="Y48">
        <v>0</v>
      </c>
      <c r="Z48">
        <v>0</v>
      </c>
      <c r="AA48">
        <v>0</v>
      </c>
      <c r="AB48">
        <v>1</v>
      </c>
      <c r="AC48">
        <v>0.8</v>
      </c>
      <c r="AD48">
        <v>1</v>
      </c>
      <c r="AE48">
        <v>0</v>
      </c>
      <c r="AF48">
        <v>1</v>
      </c>
      <c r="AG48">
        <v>1</v>
      </c>
      <c r="AH48">
        <v>0.8</v>
      </c>
      <c r="AI48">
        <v>0</v>
      </c>
      <c r="AJ48">
        <v>0</v>
      </c>
      <c r="AK48">
        <v>0</v>
      </c>
      <c r="AL48">
        <v>0.8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18</v>
      </c>
    </row>
    <row r="49" spans="1:52" x14ac:dyDescent="0.25">
      <c r="A49" t="s">
        <v>65</v>
      </c>
      <c r="B49" t="s">
        <v>65</v>
      </c>
      <c r="C49" t="s">
        <v>190</v>
      </c>
      <c r="D49" t="s">
        <v>199</v>
      </c>
      <c r="E49">
        <v>0</v>
      </c>
      <c r="F49">
        <v>1</v>
      </c>
      <c r="G49">
        <v>1</v>
      </c>
      <c r="H49">
        <v>0</v>
      </c>
      <c r="I49">
        <v>0.8</v>
      </c>
      <c r="J49">
        <v>0</v>
      </c>
      <c r="K49">
        <v>0</v>
      </c>
      <c r="L49">
        <v>0</v>
      </c>
      <c r="M49">
        <v>0</v>
      </c>
      <c r="N49">
        <v>0.8</v>
      </c>
      <c r="O49">
        <v>0.8</v>
      </c>
      <c r="P49">
        <v>0</v>
      </c>
      <c r="Q49">
        <v>1</v>
      </c>
      <c r="R49">
        <v>1</v>
      </c>
      <c r="S49">
        <v>0</v>
      </c>
      <c r="T49">
        <v>0.8</v>
      </c>
      <c r="U49">
        <v>0</v>
      </c>
      <c r="V49">
        <v>0</v>
      </c>
      <c r="W49">
        <v>0.8</v>
      </c>
      <c r="X49">
        <v>0.8</v>
      </c>
      <c r="Y49">
        <v>0</v>
      </c>
      <c r="Z49">
        <v>0.8</v>
      </c>
      <c r="AA49">
        <v>0</v>
      </c>
      <c r="AB49">
        <v>1</v>
      </c>
      <c r="AC49">
        <v>0.8</v>
      </c>
      <c r="AD49">
        <v>1</v>
      </c>
      <c r="AE49">
        <v>0</v>
      </c>
      <c r="AF49">
        <v>1</v>
      </c>
      <c r="AG49">
        <v>1</v>
      </c>
      <c r="AH49">
        <v>0.8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19</v>
      </c>
    </row>
    <row r="50" spans="1:52" x14ac:dyDescent="0.25">
      <c r="A50" t="s">
        <v>65</v>
      </c>
      <c r="B50" t="s">
        <v>200</v>
      </c>
      <c r="C50" t="s">
        <v>186</v>
      </c>
      <c r="D50" t="s">
        <v>201</v>
      </c>
      <c r="E50">
        <v>0</v>
      </c>
      <c r="F50">
        <v>0</v>
      </c>
      <c r="G50">
        <v>0.8</v>
      </c>
      <c r="H50">
        <v>0</v>
      </c>
      <c r="I50">
        <v>0.8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0.8</v>
      </c>
      <c r="S50">
        <v>0</v>
      </c>
      <c r="T50">
        <v>1</v>
      </c>
      <c r="U50">
        <v>0</v>
      </c>
      <c r="V50">
        <v>0</v>
      </c>
      <c r="W50">
        <v>0.8</v>
      </c>
      <c r="X50">
        <v>1</v>
      </c>
      <c r="Y50">
        <v>0</v>
      </c>
      <c r="Z50">
        <v>0</v>
      </c>
      <c r="AA50">
        <v>0</v>
      </c>
      <c r="AB50">
        <v>0.8</v>
      </c>
      <c r="AC50">
        <v>1</v>
      </c>
      <c r="AD50">
        <v>1</v>
      </c>
      <c r="AE50">
        <v>0</v>
      </c>
      <c r="AF50">
        <v>1</v>
      </c>
      <c r="AG50">
        <v>0.8</v>
      </c>
      <c r="AH50">
        <v>0.8</v>
      </c>
      <c r="AI50">
        <v>0</v>
      </c>
      <c r="AJ50">
        <v>0</v>
      </c>
      <c r="AK50">
        <v>0</v>
      </c>
      <c r="AL50">
        <v>0</v>
      </c>
      <c r="AM50">
        <v>0.8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16</v>
      </c>
    </row>
    <row r="51" spans="1:52" x14ac:dyDescent="0.25">
      <c r="A51" t="s">
        <v>65</v>
      </c>
      <c r="B51" t="s">
        <v>200</v>
      </c>
      <c r="C51" t="s">
        <v>189</v>
      </c>
      <c r="D51" t="s">
        <v>201</v>
      </c>
      <c r="E51">
        <v>0</v>
      </c>
      <c r="F51">
        <v>0</v>
      </c>
      <c r="G51">
        <v>0.8</v>
      </c>
      <c r="H51">
        <v>0</v>
      </c>
      <c r="I51">
        <v>0.8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0.8</v>
      </c>
      <c r="S51">
        <v>0</v>
      </c>
      <c r="T51">
        <v>1</v>
      </c>
      <c r="U51">
        <v>0</v>
      </c>
      <c r="V51">
        <v>0.8</v>
      </c>
      <c r="W51">
        <v>0.8</v>
      </c>
      <c r="X51">
        <v>1</v>
      </c>
      <c r="Y51">
        <v>0</v>
      </c>
      <c r="Z51">
        <v>0</v>
      </c>
      <c r="AA51">
        <v>0</v>
      </c>
      <c r="AB51">
        <v>1</v>
      </c>
      <c r="AC51">
        <v>0.8</v>
      </c>
      <c r="AD51">
        <v>1</v>
      </c>
      <c r="AE51">
        <v>0</v>
      </c>
      <c r="AF51">
        <v>1</v>
      </c>
      <c r="AG51">
        <v>0.8</v>
      </c>
      <c r="AH51">
        <v>0.8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17</v>
      </c>
    </row>
    <row r="52" spans="1:52" x14ac:dyDescent="0.25">
      <c r="A52" t="s">
        <v>65</v>
      </c>
      <c r="B52" t="s">
        <v>200</v>
      </c>
      <c r="C52" t="s">
        <v>190</v>
      </c>
      <c r="D52" t="s">
        <v>201</v>
      </c>
      <c r="E52">
        <v>0</v>
      </c>
      <c r="F52">
        <v>0</v>
      </c>
      <c r="G52">
        <v>1</v>
      </c>
      <c r="H52">
        <v>0</v>
      </c>
      <c r="I52">
        <v>0.8</v>
      </c>
      <c r="J52">
        <v>0</v>
      </c>
      <c r="K52">
        <v>0</v>
      </c>
      <c r="L52">
        <v>0.8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0.8</v>
      </c>
      <c r="U52">
        <v>0</v>
      </c>
      <c r="V52">
        <v>0.8</v>
      </c>
      <c r="W52">
        <v>0.8</v>
      </c>
      <c r="X52">
        <v>1</v>
      </c>
      <c r="Y52">
        <v>0</v>
      </c>
      <c r="Z52">
        <v>0.8</v>
      </c>
      <c r="AA52">
        <v>0</v>
      </c>
      <c r="AB52">
        <v>1</v>
      </c>
      <c r="AC52">
        <v>0.8</v>
      </c>
      <c r="AD52">
        <v>1</v>
      </c>
      <c r="AE52">
        <v>0</v>
      </c>
      <c r="AF52">
        <v>1</v>
      </c>
      <c r="AG52">
        <v>1</v>
      </c>
      <c r="AH52">
        <v>0.8</v>
      </c>
      <c r="AI52">
        <v>0</v>
      </c>
      <c r="AJ52">
        <v>0</v>
      </c>
      <c r="AK52">
        <v>0</v>
      </c>
      <c r="AL52">
        <v>0.8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</v>
      </c>
    </row>
    <row r="53" spans="1:52" x14ac:dyDescent="0.25">
      <c r="A53" t="s">
        <v>65</v>
      </c>
      <c r="B53" t="s">
        <v>200</v>
      </c>
      <c r="C53" t="s">
        <v>186</v>
      </c>
      <c r="D53" t="s">
        <v>202</v>
      </c>
      <c r="E53">
        <v>0</v>
      </c>
      <c r="F53">
        <v>0</v>
      </c>
      <c r="G53">
        <v>0.8</v>
      </c>
      <c r="H53">
        <v>0</v>
      </c>
      <c r="I53">
        <v>0.8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0.8</v>
      </c>
      <c r="S53">
        <v>0</v>
      </c>
      <c r="T53">
        <v>1</v>
      </c>
      <c r="U53">
        <v>0</v>
      </c>
      <c r="V53">
        <v>0</v>
      </c>
      <c r="W53">
        <v>0.8</v>
      </c>
      <c r="X53">
        <v>1</v>
      </c>
      <c r="Y53">
        <v>0</v>
      </c>
      <c r="Z53">
        <v>0</v>
      </c>
      <c r="AA53">
        <v>0</v>
      </c>
      <c r="AB53">
        <v>0.8</v>
      </c>
      <c r="AC53">
        <v>1</v>
      </c>
      <c r="AD53">
        <v>1</v>
      </c>
      <c r="AE53">
        <v>0</v>
      </c>
      <c r="AF53">
        <v>1</v>
      </c>
      <c r="AG53">
        <v>0.8</v>
      </c>
      <c r="AH53">
        <v>0.8</v>
      </c>
      <c r="AI53">
        <v>0</v>
      </c>
      <c r="AJ53">
        <v>0</v>
      </c>
      <c r="AK53">
        <v>0</v>
      </c>
      <c r="AL53">
        <v>0</v>
      </c>
      <c r="AM53">
        <v>0.8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16</v>
      </c>
    </row>
    <row r="54" spans="1:52" x14ac:dyDescent="0.25">
      <c r="A54" t="s">
        <v>65</v>
      </c>
      <c r="B54" t="s">
        <v>200</v>
      </c>
      <c r="C54" t="s">
        <v>189</v>
      </c>
      <c r="D54" t="s">
        <v>202</v>
      </c>
      <c r="E54">
        <v>0</v>
      </c>
      <c r="F54">
        <v>0</v>
      </c>
      <c r="G54">
        <v>0.8</v>
      </c>
      <c r="H54">
        <v>0</v>
      </c>
      <c r="I54">
        <v>0.8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0.8</v>
      </c>
      <c r="S54">
        <v>0</v>
      </c>
      <c r="T54">
        <v>1</v>
      </c>
      <c r="U54">
        <v>0</v>
      </c>
      <c r="V54">
        <v>0.8</v>
      </c>
      <c r="W54">
        <v>0.8</v>
      </c>
      <c r="X54">
        <v>1</v>
      </c>
      <c r="Y54">
        <v>0</v>
      </c>
      <c r="Z54">
        <v>0</v>
      </c>
      <c r="AA54">
        <v>0</v>
      </c>
      <c r="AB54">
        <v>1</v>
      </c>
      <c r="AC54">
        <v>0.8</v>
      </c>
      <c r="AD54">
        <v>1</v>
      </c>
      <c r="AE54">
        <v>0</v>
      </c>
      <c r="AF54">
        <v>1</v>
      </c>
      <c r="AG54">
        <v>0.8</v>
      </c>
      <c r="AH54">
        <v>0.8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17</v>
      </c>
    </row>
    <row r="55" spans="1:52" x14ac:dyDescent="0.25">
      <c r="A55" t="s">
        <v>65</v>
      </c>
      <c r="B55" t="s">
        <v>200</v>
      </c>
      <c r="C55" t="s">
        <v>190</v>
      </c>
      <c r="D55" t="s">
        <v>202</v>
      </c>
      <c r="E55">
        <v>0</v>
      </c>
      <c r="F55">
        <v>0</v>
      </c>
      <c r="G55">
        <v>1</v>
      </c>
      <c r="H55">
        <v>0</v>
      </c>
      <c r="I55">
        <v>0.8</v>
      </c>
      <c r="J55">
        <v>0</v>
      </c>
      <c r="K55">
        <v>0</v>
      </c>
      <c r="L55">
        <v>0.8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0.8</v>
      </c>
      <c r="U55">
        <v>0</v>
      </c>
      <c r="V55">
        <v>0.8</v>
      </c>
      <c r="W55">
        <v>0.8</v>
      </c>
      <c r="X55">
        <v>1</v>
      </c>
      <c r="Y55">
        <v>0</v>
      </c>
      <c r="Z55">
        <v>0.8</v>
      </c>
      <c r="AA55">
        <v>0</v>
      </c>
      <c r="AB55">
        <v>1</v>
      </c>
      <c r="AC55">
        <v>0.8</v>
      </c>
      <c r="AD55">
        <v>1</v>
      </c>
      <c r="AE55">
        <v>0</v>
      </c>
      <c r="AF55">
        <v>1</v>
      </c>
      <c r="AG55">
        <v>1</v>
      </c>
      <c r="AH55">
        <v>0.8</v>
      </c>
      <c r="AI55">
        <v>0</v>
      </c>
      <c r="AJ55">
        <v>0</v>
      </c>
      <c r="AK55">
        <v>0</v>
      </c>
      <c r="AL55">
        <v>0.8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</v>
      </c>
    </row>
    <row r="56" spans="1:52" x14ac:dyDescent="0.25">
      <c r="A56" t="s">
        <v>65</v>
      </c>
      <c r="B56" t="s">
        <v>203</v>
      </c>
      <c r="C56" t="s">
        <v>189</v>
      </c>
      <c r="D56" t="s">
        <v>198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0.8</v>
      </c>
      <c r="R56">
        <v>1</v>
      </c>
      <c r="S56">
        <v>0</v>
      </c>
      <c r="T56">
        <v>0.8</v>
      </c>
      <c r="U56">
        <v>0</v>
      </c>
      <c r="V56">
        <v>0.8</v>
      </c>
      <c r="W56">
        <v>0</v>
      </c>
      <c r="X56">
        <v>1</v>
      </c>
      <c r="Y56">
        <v>0</v>
      </c>
      <c r="Z56">
        <v>0.8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0.8</v>
      </c>
      <c r="AI56">
        <v>0.8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18</v>
      </c>
    </row>
    <row r="57" spans="1:52" x14ac:dyDescent="0.25">
      <c r="A57" t="s">
        <v>65</v>
      </c>
      <c r="B57" t="s">
        <v>203</v>
      </c>
      <c r="C57" t="s">
        <v>190</v>
      </c>
      <c r="D57" t="s">
        <v>198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0.8</v>
      </c>
      <c r="R57">
        <v>1</v>
      </c>
      <c r="S57">
        <v>0</v>
      </c>
      <c r="T57">
        <v>0.8</v>
      </c>
      <c r="U57">
        <v>0</v>
      </c>
      <c r="V57">
        <v>0.8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0.8</v>
      </c>
      <c r="AI57">
        <v>0.8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18</v>
      </c>
    </row>
    <row r="58" spans="1:52" x14ac:dyDescent="0.25">
      <c r="A58" t="s">
        <v>65</v>
      </c>
      <c r="B58" t="s">
        <v>203</v>
      </c>
      <c r="C58" t="s">
        <v>189</v>
      </c>
      <c r="D58" t="s">
        <v>199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0.8</v>
      </c>
      <c r="R58">
        <v>1</v>
      </c>
      <c r="S58">
        <v>0</v>
      </c>
      <c r="T58">
        <v>0.8</v>
      </c>
      <c r="U58">
        <v>0</v>
      </c>
      <c r="V58">
        <v>0.8</v>
      </c>
      <c r="W58">
        <v>0</v>
      </c>
      <c r="X58">
        <v>1</v>
      </c>
      <c r="Y58">
        <v>0</v>
      </c>
      <c r="Z58">
        <v>0.8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0.8</v>
      </c>
      <c r="AI58">
        <v>0.8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</v>
      </c>
    </row>
    <row r="59" spans="1:52" x14ac:dyDescent="0.25">
      <c r="A59" t="s">
        <v>65</v>
      </c>
      <c r="B59" t="s">
        <v>203</v>
      </c>
      <c r="C59" t="s">
        <v>190</v>
      </c>
      <c r="D59" t="s">
        <v>199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0.8</v>
      </c>
      <c r="R59">
        <v>1</v>
      </c>
      <c r="S59">
        <v>0</v>
      </c>
      <c r="T59">
        <v>0.8</v>
      </c>
      <c r="U59">
        <v>0</v>
      </c>
      <c r="V59">
        <v>0.8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0.8</v>
      </c>
      <c r="AI59">
        <v>0.8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18</v>
      </c>
    </row>
    <row r="60" spans="1:52" x14ac:dyDescent="0.25">
      <c r="A60" t="s">
        <v>64</v>
      </c>
      <c r="B60" t="s">
        <v>204</v>
      </c>
      <c r="C60" t="s">
        <v>186</v>
      </c>
      <c r="D60" t="s">
        <v>187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0.8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0.8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</v>
      </c>
    </row>
    <row r="61" spans="1:52" x14ac:dyDescent="0.25">
      <c r="A61" t="s">
        <v>64</v>
      </c>
      <c r="B61" t="s">
        <v>205</v>
      </c>
      <c r="C61" t="s">
        <v>186</v>
      </c>
      <c r="D61" t="s">
        <v>187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0.8</v>
      </c>
      <c r="R61">
        <v>1</v>
      </c>
      <c r="S61">
        <v>0</v>
      </c>
      <c r="T61">
        <v>0.8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0.8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11</v>
      </c>
    </row>
    <row r="62" spans="1:52" x14ac:dyDescent="0.25">
      <c r="A62" t="s">
        <v>64</v>
      </c>
      <c r="B62" t="s">
        <v>205</v>
      </c>
      <c r="C62" t="s">
        <v>189</v>
      </c>
      <c r="D62" t="s">
        <v>187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0.8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0.8</v>
      </c>
      <c r="AC62">
        <v>0.8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0.8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11</v>
      </c>
    </row>
    <row r="63" spans="1:52" x14ac:dyDescent="0.25">
      <c r="A63" t="s">
        <v>64</v>
      </c>
      <c r="B63" t="s">
        <v>206</v>
      </c>
      <c r="C63" t="s">
        <v>189</v>
      </c>
      <c r="D63" t="s">
        <v>187</v>
      </c>
      <c r="E63">
        <v>0</v>
      </c>
      <c r="F63">
        <v>0</v>
      </c>
      <c r="G63">
        <v>0.8</v>
      </c>
      <c r="H63">
        <v>0</v>
      </c>
      <c r="I63">
        <v>1</v>
      </c>
      <c r="J63">
        <v>0</v>
      </c>
      <c r="K63">
        <v>0</v>
      </c>
      <c r="L63">
        <v>0.8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0.8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13</v>
      </c>
    </row>
    <row r="64" spans="1:52" x14ac:dyDescent="0.25">
      <c r="A64" t="s">
        <v>64</v>
      </c>
      <c r="B64" t="s">
        <v>64</v>
      </c>
      <c r="C64" t="s">
        <v>186</v>
      </c>
      <c r="D64" t="s">
        <v>187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0.8</v>
      </c>
      <c r="O64">
        <v>0.8</v>
      </c>
      <c r="P64">
        <v>0</v>
      </c>
      <c r="Q64">
        <v>1</v>
      </c>
      <c r="R64">
        <v>0</v>
      </c>
      <c r="S64">
        <v>0.8</v>
      </c>
      <c r="T64">
        <v>1</v>
      </c>
      <c r="U64">
        <v>0</v>
      </c>
      <c r="V64">
        <v>0.8</v>
      </c>
      <c r="W64">
        <v>1</v>
      </c>
      <c r="X64">
        <v>0.8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0.8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0.8</v>
      </c>
      <c r="AN64">
        <v>0.8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</v>
      </c>
    </row>
    <row r="65" spans="1:52" x14ac:dyDescent="0.25">
      <c r="A65" t="s">
        <v>64</v>
      </c>
      <c r="B65" t="s">
        <v>64</v>
      </c>
      <c r="C65" t="s">
        <v>189</v>
      </c>
      <c r="D65" t="s">
        <v>187</v>
      </c>
      <c r="E65">
        <v>0</v>
      </c>
      <c r="F65">
        <v>0</v>
      </c>
      <c r="G65">
        <v>0</v>
      </c>
      <c r="H65">
        <v>0</v>
      </c>
      <c r="I65">
        <v>0.8</v>
      </c>
      <c r="J65">
        <v>0</v>
      </c>
      <c r="K65">
        <v>0</v>
      </c>
      <c r="L65">
        <v>0</v>
      </c>
      <c r="M65">
        <v>0</v>
      </c>
      <c r="N65">
        <v>0.8</v>
      </c>
      <c r="O65">
        <v>0.8</v>
      </c>
      <c r="P65">
        <v>0</v>
      </c>
      <c r="Q65">
        <v>1</v>
      </c>
      <c r="R65">
        <v>0</v>
      </c>
      <c r="S65">
        <v>0.8</v>
      </c>
      <c r="T65">
        <v>1</v>
      </c>
      <c r="U65">
        <v>0</v>
      </c>
      <c r="V65">
        <v>0.8</v>
      </c>
      <c r="W65">
        <v>1</v>
      </c>
      <c r="X65">
        <v>0.8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0.8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0.8</v>
      </c>
      <c r="AN65">
        <v>0.8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14</v>
      </c>
    </row>
    <row r="66" spans="1:52" x14ac:dyDescent="0.25">
      <c r="A66" t="s">
        <v>64</v>
      </c>
      <c r="B66" t="s">
        <v>207</v>
      </c>
      <c r="C66" t="s">
        <v>186</v>
      </c>
      <c r="D66" t="s">
        <v>187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0.8</v>
      </c>
      <c r="V66">
        <v>0</v>
      </c>
      <c r="W66">
        <v>0.8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0.8</v>
      </c>
      <c r="AD66">
        <v>1</v>
      </c>
      <c r="AE66">
        <v>0</v>
      </c>
      <c r="AF66">
        <v>1</v>
      </c>
      <c r="AG66">
        <v>0</v>
      </c>
      <c r="AH66">
        <v>0.8</v>
      </c>
      <c r="AI66">
        <v>0</v>
      </c>
      <c r="AJ66">
        <v>0</v>
      </c>
      <c r="AK66">
        <v>0</v>
      </c>
      <c r="AL66">
        <v>0.8</v>
      </c>
      <c r="AM66">
        <v>1</v>
      </c>
      <c r="AN66">
        <v>0.8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13</v>
      </c>
    </row>
    <row r="67" spans="1:52" x14ac:dyDescent="0.25">
      <c r="A67" t="s">
        <v>64</v>
      </c>
      <c r="B67" t="s">
        <v>207</v>
      </c>
      <c r="C67" t="s">
        <v>189</v>
      </c>
      <c r="D67" t="s">
        <v>187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0.8</v>
      </c>
      <c r="O67">
        <v>0.8</v>
      </c>
      <c r="P67">
        <v>0</v>
      </c>
      <c r="Q67">
        <v>1</v>
      </c>
      <c r="R67">
        <v>0</v>
      </c>
      <c r="S67">
        <v>1</v>
      </c>
      <c r="T67">
        <v>1</v>
      </c>
      <c r="U67">
        <v>0.8</v>
      </c>
      <c r="V67">
        <v>0</v>
      </c>
      <c r="W67">
        <v>0.8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0.8</v>
      </c>
      <c r="AD67">
        <v>1</v>
      </c>
      <c r="AE67">
        <v>0</v>
      </c>
      <c r="AF67">
        <v>1</v>
      </c>
      <c r="AG67">
        <v>0</v>
      </c>
      <c r="AH67">
        <v>0.8</v>
      </c>
      <c r="AI67">
        <v>0</v>
      </c>
      <c r="AJ67">
        <v>0</v>
      </c>
      <c r="AK67">
        <v>0</v>
      </c>
      <c r="AL67">
        <v>0.8</v>
      </c>
      <c r="AM67">
        <v>1</v>
      </c>
      <c r="AN67">
        <v>0.8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13</v>
      </c>
    </row>
    <row r="68" spans="1:52" x14ac:dyDescent="0.25">
      <c r="A68" t="s">
        <v>64</v>
      </c>
      <c r="B68" t="s">
        <v>208</v>
      </c>
      <c r="C68" t="s">
        <v>189</v>
      </c>
      <c r="D68" t="s">
        <v>187</v>
      </c>
      <c r="E68">
        <v>0</v>
      </c>
      <c r="F68">
        <v>0</v>
      </c>
      <c r="G68">
        <v>0</v>
      </c>
      <c r="H68">
        <v>0.8</v>
      </c>
      <c r="I68">
        <v>0.8</v>
      </c>
      <c r="J68">
        <v>0</v>
      </c>
      <c r="K68">
        <v>0</v>
      </c>
      <c r="L68">
        <v>0.8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0.8</v>
      </c>
      <c r="U68">
        <v>0</v>
      </c>
      <c r="V68">
        <v>0.8</v>
      </c>
      <c r="W68">
        <v>0.8</v>
      </c>
      <c r="X68">
        <v>0.8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0.8</v>
      </c>
      <c r="AH68">
        <v>0</v>
      </c>
      <c r="AI68">
        <v>0.8</v>
      </c>
      <c r="AJ68">
        <v>0</v>
      </c>
      <c r="AK68">
        <v>0</v>
      </c>
      <c r="AL68">
        <v>1</v>
      </c>
      <c r="AM68">
        <v>1</v>
      </c>
      <c r="AN68">
        <v>0.8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</row>
    <row r="69" spans="1:52" x14ac:dyDescent="0.25">
      <c r="A69" t="s">
        <v>64</v>
      </c>
      <c r="B69" t="s">
        <v>208</v>
      </c>
      <c r="C69" t="s">
        <v>190</v>
      </c>
      <c r="D69" t="s">
        <v>187</v>
      </c>
      <c r="E69">
        <v>0</v>
      </c>
      <c r="F69">
        <v>0</v>
      </c>
      <c r="G69">
        <v>0</v>
      </c>
      <c r="H69">
        <v>1</v>
      </c>
      <c r="I69">
        <v>0.8</v>
      </c>
      <c r="J69">
        <v>0</v>
      </c>
      <c r="K69">
        <v>0</v>
      </c>
      <c r="L69">
        <v>1</v>
      </c>
      <c r="M69">
        <v>0</v>
      </c>
      <c r="N69">
        <v>0.8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0.8</v>
      </c>
      <c r="W69">
        <v>0.8</v>
      </c>
      <c r="X69">
        <v>0.8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0.8</v>
      </c>
      <c r="AH69">
        <v>0</v>
      </c>
      <c r="AI69">
        <v>0.8</v>
      </c>
      <c r="AJ69">
        <v>0</v>
      </c>
      <c r="AK69">
        <v>0</v>
      </c>
      <c r="AL69">
        <v>1</v>
      </c>
      <c r="AM69">
        <v>1</v>
      </c>
      <c r="AN69">
        <v>0.8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18</v>
      </c>
    </row>
    <row r="70" spans="1:52" x14ac:dyDescent="0.25">
      <c r="A70" t="s">
        <v>64</v>
      </c>
      <c r="B70" t="s">
        <v>209</v>
      </c>
      <c r="C70" t="s">
        <v>186</v>
      </c>
      <c r="D70" t="s">
        <v>187</v>
      </c>
      <c r="E70">
        <v>0</v>
      </c>
      <c r="F70">
        <v>0</v>
      </c>
      <c r="G70">
        <v>0</v>
      </c>
      <c r="H70">
        <v>0</v>
      </c>
      <c r="I70">
        <v>0.8</v>
      </c>
      <c r="J70">
        <v>0</v>
      </c>
      <c r="K70">
        <v>0</v>
      </c>
      <c r="L70">
        <v>0</v>
      </c>
      <c r="M70">
        <v>0</v>
      </c>
      <c r="N70">
        <v>1</v>
      </c>
      <c r="O70">
        <v>0.8</v>
      </c>
      <c r="P70">
        <v>0</v>
      </c>
      <c r="Q70">
        <v>1</v>
      </c>
      <c r="R70">
        <v>0</v>
      </c>
      <c r="S70">
        <v>0.8</v>
      </c>
      <c r="T70">
        <v>1</v>
      </c>
      <c r="U70">
        <v>0.8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0.8</v>
      </c>
      <c r="AG70">
        <v>0</v>
      </c>
      <c r="AH70">
        <v>0</v>
      </c>
      <c r="AI70">
        <v>0</v>
      </c>
      <c r="AJ70">
        <v>0.8</v>
      </c>
      <c r="AK70">
        <v>0</v>
      </c>
      <c r="AL70">
        <v>0</v>
      </c>
      <c r="AM70">
        <v>0.8</v>
      </c>
      <c r="AN70">
        <v>0.8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16</v>
      </c>
    </row>
    <row r="71" spans="1:52" x14ac:dyDescent="0.25">
      <c r="A71" t="s">
        <v>64</v>
      </c>
      <c r="B71" t="s">
        <v>210</v>
      </c>
      <c r="C71" t="s">
        <v>189</v>
      </c>
      <c r="D71" t="s">
        <v>187</v>
      </c>
      <c r="E71">
        <v>0</v>
      </c>
      <c r="F71">
        <v>0</v>
      </c>
      <c r="G71">
        <v>0.8</v>
      </c>
      <c r="H71">
        <v>0</v>
      </c>
      <c r="I71">
        <v>1</v>
      </c>
      <c r="J71">
        <v>0</v>
      </c>
      <c r="K71">
        <v>0</v>
      </c>
      <c r="L71">
        <v>0.8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0.8</v>
      </c>
      <c r="X71">
        <v>1</v>
      </c>
      <c r="Y71">
        <v>0</v>
      </c>
      <c r="Z71">
        <v>0</v>
      </c>
      <c r="AA71">
        <v>0</v>
      </c>
      <c r="AB71">
        <v>1</v>
      </c>
      <c r="AC71">
        <v>0.8</v>
      </c>
      <c r="AD71">
        <v>1</v>
      </c>
      <c r="AE71">
        <v>1</v>
      </c>
      <c r="AF71">
        <v>1</v>
      </c>
      <c r="AG71">
        <v>1</v>
      </c>
      <c r="AH71">
        <v>0.8</v>
      </c>
      <c r="AI71">
        <v>0.8</v>
      </c>
      <c r="AJ71">
        <v>0</v>
      </c>
      <c r="AK71">
        <v>0</v>
      </c>
      <c r="AL71">
        <v>0.8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19</v>
      </c>
    </row>
    <row r="72" spans="1:52" x14ac:dyDescent="0.25">
      <c r="A72" t="s">
        <v>66</v>
      </c>
      <c r="B72" t="s">
        <v>210</v>
      </c>
      <c r="C72" t="s">
        <v>189</v>
      </c>
      <c r="D72" t="s">
        <v>187</v>
      </c>
      <c r="E72">
        <v>0</v>
      </c>
      <c r="F72">
        <v>0</v>
      </c>
      <c r="G72">
        <v>0.8</v>
      </c>
      <c r="H72">
        <v>0</v>
      </c>
      <c r="I72">
        <v>1</v>
      </c>
      <c r="J72">
        <v>0</v>
      </c>
      <c r="K72">
        <v>0</v>
      </c>
      <c r="L72">
        <v>0.8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0.8</v>
      </c>
      <c r="X72">
        <v>1</v>
      </c>
      <c r="Y72">
        <v>0</v>
      </c>
      <c r="Z72">
        <v>0</v>
      </c>
      <c r="AA72">
        <v>0</v>
      </c>
      <c r="AB72">
        <v>1</v>
      </c>
      <c r="AC72">
        <v>0.8</v>
      </c>
      <c r="AD72">
        <v>1</v>
      </c>
      <c r="AE72">
        <v>1</v>
      </c>
      <c r="AF72">
        <v>1</v>
      </c>
      <c r="AG72">
        <v>1</v>
      </c>
      <c r="AH72">
        <v>0.8</v>
      </c>
      <c r="AI72">
        <v>0.8</v>
      </c>
      <c r="AJ72">
        <v>0</v>
      </c>
      <c r="AK72">
        <v>0</v>
      </c>
      <c r="AL72">
        <v>0.8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19</v>
      </c>
    </row>
    <row r="73" spans="1:52" x14ac:dyDescent="0.25">
      <c r="A73" t="s">
        <v>66</v>
      </c>
      <c r="B73" t="s">
        <v>207</v>
      </c>
      <c r="C73" t="s">
        <v>186</v>
      </c>
      <c r="D73" t="s">
        <v>187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0.8</v>
      </c>
      <c r="V73">
        <v>0</v>
      </c>
      <c r="W73">
        <v>0.8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0.8</v>
      </c>
      <c r="AD73">
        <v>1</v>
      </c>
      <c r="AE73">
        <v>0</v>
      </c>
      <c r="AF73">
        <v>1</v>
      </c>
      <c r="AG73">
        <v>0</v>
      </c>
      <c r="AH73">
        <v>0.8</v>
      </c>
      <c r="AI73">
        <v>0</v>
      </c>
      <c r="AJ73">
        <v>0</v>
      </c>
      <c r="AK73">
        <v>0</v>
      </c>
      <c r="AL73">
        <v>0.8</v>
      </c>
      <c r="AM73">
        <v>1</v>
      </c>
      <c r="AN73">
        <v>0.8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13</v>
      </c>
    </row>
    <row r="74" spans="1:52" x14ac:dyDescent="0.25">
      <c r="A74" t="s">
        <v>66</v>
      </c>
      <c r="B74" t="s">
        <v>207</v>
      </c>
      <c r="C74" t="s">
        <v>189</v>
      </c>
      <c r="D74" t="s">
        <v>187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</v>
      </c>
      <c r="O74">
        <v>0.8</v>
      </c>
      <c r="P74">
        <v>0</v>
      </c>
      <c r="Q74">
        <v>1</v>
      </c>
      <c r="R74">
        <v>0</v>
      </c>
      <c r="S74">
        <v>1</v>
      </c>
      <c r="T74">
        <v>1</v>
      </c>
      <c r="U74">
        <v>0.8</v>
      </c>
      <c r="V74">
        <v>0</v>
      </c>
      <c r="W74">
        <v>0.8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0.8</v>
      </c>
      <c r="AD74">
        <v>1</v>
      </c>
      <c r="AE74">
        <v>0</v>
      </c>
      <c r="AF74">
        <v>1</v>
      </c>
      <c r="AG74">
        <v>0</v>
      </c>
      <c r="AH74">
        <v>0.8</v>
      </c>
      <c r="AI74">
        <v>0</v>
      </c>
      <c r="AJ74">
        <v>0</v>
      </c>
      <c r="AK74">
        <v>0</v>
      </c>
      <c r="AL74">
        <v>0.8</v>
      </c>
      <c r="AM74">
        <v>1</v>
      </c>
      <c r="AN74">
        <v>0.8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13</v>
      </c>
    </row>
    <row r="75" spans="1:52" x14ac:dyDescent="0.25">
      <c r="A75" t="s">
        <v>66</v>
      </c>
      <c r="B75" t="s">
        <v>205</v>
      </c>
      <c r="C75" t="s">
        <v>186</v>
      </c>
      <c r="D75" t="s">
        <v>187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0.8</v>
      </c>
      <c r="R75">
        <v>1</v>
      </c>
      <c r="S75">
        <v>0</v>
      </c>
      <c r="T75">
        <v>0.8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0.8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11</v>
      </c>
    </row>
    <row r="76" spans="1:52" x14ac:dyDescent="0.25">
      <c r="A76" t="s">
        <v>66</v>
      </c>
      <c r="B76" t="s">
        <v>205</v>
      </c>
      <c r="C76" t="s">
        <v>189</v>
      </c>
      <c r="D76" t="s">
        <v>187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0.8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0.8</v>
      </c>
      <c r="AC76">
        <v>0.8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0.8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</v>
      </c>
    </row>
    <row r="77" spans="1:52" x14ac:dyDescent="0.25">
      <c r="A77" t="s">
        <v>66</v>
      </c>
      <c r="B77" t="s">
        <v>211</v>
      </c>
      <c r="C77" t="s">
        <v>189</v>
      </c>
      <c r="D77" t="s">
        <v>187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0.8</v>
      </c>
      <c r="S77">
        <v>0</v>
      </c>
      <c r="T77">
        <v>0.8</v>
      </c>
      <c r="U77">
        <v>0</v>
      </c>
      <c r="V77">
        <v>0.8</v>
      </c>
      <c r="W77">
        <v>0.8</v>
      </c>
      <c r="X77">
        <v>1</v>
      </c>
      <c r="Y77">
        <v>0</v>
      </c>
      <c r="Z77">
        <v>0</v>
      </c>
      <c r="AA77">
        <v>0</v>
      </c>
      <c r="AB77">
        <v>0.8</v>
      </c>
      <c r="AC77">
        <v>1</v>
      </c>
      <c r="AD77">
        <v>1</v>
      </c>
      <c r="AE77">
        <v>0.8</v>
      </c>
      <c r="AF77">
        <v>0.8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14</v>
      </c>
    </row>
    <row r="78" spans="1:52" x14ac:dyDescent="0.25">
      <c r="A78" t="s">
        <v>66</v>
      </c>
      <c r="B78" t="s">
        <v>66</v>
      </c>
      <c r="C78" t="s">
        <v>186</v>
      </c>
      <c r="D78" t="s">
        <v>187</v>
      </c>
      <c r="E78">
        <v>0</v>
      </c>
      <c r="F78">
        <v>0</v>
      </c>
      <c r="G78">
        <v>0</v>
      </c>
      <c r="H78">
        <v>0</v>
      </c>
      <c r="I78">
        <v>0.8</v>
      </c>
      <c r="J78">
        <v>0</v>
      </c>
      <c r="K78">
        <v>0</v>
      </c>
      <c r="L78">
        <v>0</v>
      </c>
      <c r="M78">
        <v>0</v>
      </c>
      <c r="N78">
        <v>0.8</v>
      </c>
      <c r="O78">
        <v>0.8</v>
      </c>
      <c r="P78">
        <v>0</v>
      </c>
      <c r="Q78">
        <v>1</v>
      </c>
      <c r="R78">
        <v>0.8</v>
      </c>
      <c r="S78">
        <v>0.8</v>
      </c>
      <c r="T78">
        <v>0.8</v>
      </c>
      <c r="U78">
        <v>0</v>
      </c>
      <c r="V78">
        <v>0.8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0.8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14</v>
      </c>
    </row>
    <row r="79" spans="1:52" x14ac:dyDescent="0.25">
      <c r="A79" t="s">
        <v>66</v>
      </c>
      <c r="B79" t="s">
        <v>66</v>
      </c>
      <c r="C79" t="s">
        <v>189</v>
      </c>
      <c r="D79" t="s">
        <v>187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0.8</v>
      </c>
      <c r="S79">
        <v>0</v>
      </c>
      <c r="T79">
        <v>0.8</v>
      </c>
      <c r="U79">
        <v>0</v>
      </c>
      <c r="V79">
        <v>0.8</v>
      </c>
      <c r="W79">
        <v>0.8</v>
      </c>
      <c r="X79">
        <v>1</v>
      </c>
      <c r="Y79">
        <v>0</v>
      </c>
      <c r="Z79">
        <v>0</v>
      </c>
      <c r="AA79">
        <v>0</v>
      </c>
      <c r="AB79">
        <v>0.8</v>
      </c>
      <c r="AC79">
        <v>0</v>
      </c>
      <c r="AD79">
        <v>1</v>
      </c>
      <c r="AE79">
        <v>0.8</v>
      </c>
      <c r="AF79">
        <v>0.8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13</v>
      </c>
    </row>
    <row r="80" spans="1:52" x14ac:dyDescent="0.25">
      <c r="A80" t="s">
        <v>66</v>
      </c>
      <c r="B80" t="s">
        <v>66</v>
      </c>
      <c r="C80" t="s">
        <v>190</v>
      </c>
      <c r="D80" t="s">
        <v>187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0.8</v>
      </c>
      <c r="M80">
        <v>0</v>
      </c>
      <c r="N80">
        <v>0</v>
      </c>
      <c r="O80">
        <v>1</v>
      </c>
      <c r="P80">
        <v>0</v>
      </c>
      <c r="Q80">
        <v>0.8</v>
      </c>
      <c r="R80">
        <v>0.8</v>
      </c>
      <c r="S80">
        <v>0</v>
      </c>
      <c r="T80">
        <v>0.8</v>
      </c>
      <c r="U80">
        <v>0</v>
      </c>
      <c r="V80">
        <v>0.8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0.8</v>
      </c>
      <c r="AE80">
        <v>0.8</v>
      </c>
      <c r="AF80">
        <v>0.8</v>
      </c>
      <c r="AG80">
        <v>0.8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14</v>
      </c>
    </row>
    <row r="81" spans="1:52" x14ac:dyDescent="0.25">
      <c r="A81" t="s">
        <v>66</v>
      </c>
      <c r="B81" t="s">
        <v>212</v>
      </c>
      <c r="C81" t="s">
        <v>189</v>
      </c>
      <c r="D81" t="s">
        <v>187</v>
      </c>
      <c r="E81">
        <v>0</v>
      </c>
      <c r="F81">
        <v>0</v>
      </c>
      <c r="G81">
        <v>0.8</v>
      </c>
      <c r="H81">
        <v>0.8</v>
      </c>
      <c r="I81">
        <v>0.8</v>
      </c>
      <c r="J81">
        <v>0</v>
      </c>
      <c r="K81">
        <v>0</v>
      </c>
      <c r="L81">
        <v>0.8</v>
      </c>
      <c r="M81">
        <v>0</v>
      </c>
      <c r="N81">
        <v>0</v>
      </c>
      <c r="O81">
        <v>1</v>
      </c>
      <c r="P81">
        <v>0</v>
      </c>
      <c r="Q81">
        <v>1</v>
      </c>
      <c r="R81">
        <v>0.8</v>
      </c>
      <c r="S81">
        <v>0.8</v>
      </c>
      <c r="T81">
        <v>0.8</v>
      </c>
      <c r="U81">
        <v>0</v>
      </c>
      <c r="V81">
        <v>0.8</v>
      </c>
      <c r="W81">
        <v>0</v>
      </c>
      <c r="X81">
        <v>0.8</v>
      </c>
      <c r="Y81">
        <v>0</v>
      </c>
      <c r="Z81">
        <v>0</v>
      </c>
      <c r="AA81">
        <v>0</v>
      </c>
      <c r="AB81">
        <v>1</v>
      </c>
      <c r="AC81">
        <v>0.8</v>
      </c>
      <c r="AD81">
        <v>1</v>
      </c>
      <c r="AE81">
        <v>0</v>
      </c>
      <c r="AF81">
        <v>1</v>
      </c>
      <c r="AG81">
        <v>0.8</v>
      </c>
      <c r="AH81">
        <v>0</v>
      </c>
      <c r="AI81">
        <v>0.8</v>
      </c>
      <c r="AJ81">
        <v>0</v>
      </c>
      <c r="AK81">
        <v>0</v>
      </c>
      <c r="AL81">
        <v>0.8</v>
      </c>
      <c r="AM81">
        <v>1</v>
      </c>
      <c r="AN81">
        <v>0.8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20</v>
      </c>
    </row>
    <row r="82" spans="1:52" x14ac:dyDescent="0.25">
      <c r="A82" t="s">
        <v>66</v>
      </c>
      <c r="B82" t="s">
        <v>213</v>
      </c>
      <c r="C82" t="s">
        <v>189</v>
      </c>
      <c r="D82" t="s">
        <v>187</v>
      </c>
      <c r="E82">
        <v>0</v>
      </c>
      <c r="F82">
        <v>0</v>
      </c>
      <c r="G82">
        <v>0.8</v>
      </c>
      <c r="H82">
        <v>0</v>
      </c>
      <c r="I82">
        <v>0.8</v>
      </c>
      <c r="J82">
        <v>0</v>
      </c>
      <c r="K82">
        <v>0</v>
      </c>
      <c r="L82">
        <v>0.8</v>
      </c>
      <c r="M82">
        <v>0</v>
      </c>
      <c r="N82">
        <v>0</v>
      </c>
      <c r="O82">
        <v>1</v>
      </c>
      <c r="P82">
        <v>0</v>
      </c>
      <c r="Q82">
        <v>0.8</v>
      </c>
      <c r="R82">
        <v>1</v>
      </c>
      <c r="S82">
        <v>0</v>
      </c>
      <c r="T82">
        <v>0.8</v>
      </c>
      <c r="U82">
        <v>0</v>
      </c>
      <c r="V82">
        <v>0.8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0.8</v>
      </c>
      <c r="AF82">
        <v>1</v>
      </c>
      <c r="AG82">
        <v>1</v>
      </c>
      <c r="AH82">
        <v>0</v>
      </c>
      <c r="AI82">
        <v>0.8</v>
      </c>
      <c r="AJ82">
        <v>0</v>
      </c>
      <c r="AK82">
        <v>0</v>
      </c>
      <c r="AL82">
        <v>0</v>
      </c>
      <c r="AM82">
        <v>0.8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15</v>
      </c>
    </row>
    <row r="83" spans="1:52" x14ac:dyDescent="0.25">
      <c r="A83" t="s">
        <v>66</v>
      </c>
      <c r="B83" t="s">
        <v>213</v>
      </c>
      <c r="C83" t="s">
        <v>190</v>
      </c>
      <c r="D83" t="s">
        <v>187</v>
      </c>
      <c r="E83">
        <v>0</v>
      </c>
      <c r="F83">
        <v>0</v>
      </c>
      <c r="G83">
        <v>1</v>
      </c>
      <c r="H83">
        <v>0.8</v>
      </c>
      <c r="I83">
        <v>0.8</v>
      </c>
      <c r="J83">
        <v>0</v>
      </c>
      <c r="K83">
        <v>0</v>
      </c>
      <c r="L83">
        <v>0.8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0.8</v>
      </c>
      <c r="U83">
        <v>0</v>
      </c>
      <c r="V83">
        <v>0.8</v>
      </c>
      <c r="W83">
        <v>0</v>
      </c>
      <c r="X83">
        <v>1</v>
      </c>
      <c r="Y83">
        <v>0</v>
      </c>
      <c r="Z83">
        <v>0.8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0.8</v>
      </c>
      <c r="AJ83">
        <v>0</v>
      </c>
      <c r="AK83">
        <v>0</v>
      </c>
      <c r="AL83">
        <v>0</v>
      </c>
      <c r="AM83">
        <v>0.8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</v>
      </c>
    </row>
    <row r="84" spans="1:52" x14ac:dyDescent="0.25">
      <c r="A84" t="s">
        <v>66</v>
      </c>
      <c r="B84" t="s">
        <v>214</v>
      </c>
      <c r="C84" t="s">
        <v>189</v>
      </c>
      <c r="D84" t="s">
        <v>187</v>
      </c>
      <c r="E84">
        <v>0</v>
      </c>
      <c r="F84">
        <v>0</v>
      </c>
      <c r="G84">
        <v>0.8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0.8</v>
      </c>
      <c r="U84">
        <v>0</v>
      </c>
      <c r="V84">
        <v>1</v>
      </c>
      <c r="W84">
        <v>0</v>
      </c>
      <c r="X84">
        <v>1</v>
      </c>
      <c r="Y84">
        <v>0</v>
      </c>
      <c r="Z84">
        <v>0.8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12</v>
      </c>
    </row>
    <row r="85" spans="1:52" x14ac:dyDescent="0.25">
      <c r="A85" t="s">
        <v>66</v>
      </c>
      <c r="B85" t="s">
        <v>214</v>
      </c>
      <c r="C85" t="s">
        <v>190</v>
      </c>
      <c r="D85" t="s">
        <v>187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0.8</v>
      </c>
      <c r="U85">
        <v>0</v>
      </c>
      <c r="V85">
        <v>1</v>
      </c>
      <c r="W85">
        <v>0</v>
      </c>
      <c r="X85">
        <v>1</v>
      </c>
      <c r="Y85">
        <v>0</v>
      </c>
      <c r="Z85">
        <v>0.8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0.8</v>
      </c>
      <c r="AH85">
        <v>0.8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13</v>
      </c>
    </row>
    <row r="86" spans="1:52" x14ac:dyDescent="0.25">
      <c r="A86" t="s">
        <v>67</v>
      </c>
      <c r="B86" t="s">
        <v>69</v>
      </c>
      <c r="C86" t="s">
        <v>189</v>
      </c>
      <c r="D86" t="s">
        <v>198</v>
      </c>
      <c r="E86">
        <v>0</v>
      </c>
      <c r="F86">
        <v>1</v>
      </c>
      <c r="G86">
        <v>1</v>
      </c>
      <c r="H86">
        <v>0</v>
      </c>
      <c r="I86">
        <v>0.8</v>
      </c>
      <c r="J86">
        <v>0</v>
      </c>
      <c r="K86">
        <v>0</v>
      </c>
      <c r="L86">
        <v>0</v>
      </c>
      <c r="M86">
        <v>0</v>
      </c>
      <c r="N86">
        <v>0</v>
      </c>
      <c r="O86">
        <v>0.8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0.8</v>
      </c>
      <c r="AG86">
        <v>1</v>
      </c>
      <c r="AH86">
        <v>0.8</v>
      </c>
      <c r="AI86">
        <v>0</v>
      </c>
      <c r="AJ86">
        <v>0</v>
      </c>
      <c r="AK86">
        <v>0</v>
      </c>
      <c r="AL86">
        <v>1</v>
      </c>
      <c r="AM86">
        <v>0.8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</row>
    <row r="87" spans="1:52" x14ac:dyDescent="0.25">
      <c r="A87" t="s">
        <v>67</v>
      </c>
      <c r="B87" t="s">
        <v>69</v>
      </c>
      <c r="C87" t="s">
        <v>190</v>
      </c>
      <c r="D87" t="s">
        <v>198</v>
      </c>
      <c r="E87">
        <v>0</v>
      </c>
      <c r="F87">
        <v>1</v>
      </c>
      <c r="G87">
        <v>1</v>
      </c>
      <c r="H87">
        <v>0</v>
      </c>
      <c r="I87">
        <v>0.8</v>
      </c>
      <c r="J87">
        <v>0</v>
      </c>
      <c r="K87">
        <v>0</v>
      </c>
      <c r="L87">
        <v>0</v>
      </c>
      <c r="M87">
        <v>0</v>
      </c>
      <c r="N87">
        <v>0</v>
      </c>
      <c r="O87">
        <v>0.8</v>
      </c>
      <c r="P87">
        <v>0</v>
      </c>
      <c r="Q87">
        <v>0</v>
      </c>
      <c r="R87">
        <v>1</v>
      </c>
      <c r="S87">
        <v>0</v>
      </c>
      <c r="T87">
        <v>0.8</v>
      </c>
      <c r="U87">
        <v>0</v>
      </c>
      <c r="V87">
        <v>0</v>
      </c>
      <c r="W87">
        <v>0</v>
      </c>
      <c r="X87">
        <v>0</v>
      </c>
      <c r="Y87">
        <v>0</v>
      </c>
      <c r="Z87">
        <v>0.8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0.8</v>
      </c>
      <c r="AG87">
        <v>1</v>
      </c>
      <c r="AH87">
        <v>0.8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</v>
      </c>
    </row>
    <row r="88" spans="1:52" x14ac:dyDescent="0.25">
      <c r="A88" t="s">
        <v>67</v>
      </c>
      <c r="B88" t="s">
        <v>69</v>
      </c>
      <c r="C88" t="s">
        <v>189</v>
      </c>
      <c r="D88" t="s">
        <v>199</v>
      </c>
      <c r="E88">
        <v>0</v>
      </c>
      <c r="F88">
        <v>1</v>
      </c>
      <c r="G88">
        <v>1</v>
      </c>
      <c r="H88">
        <v>0</v>
      </c>
      <c r="I88">
        <v>0.8</v>
      </c>
      <c r="J88">
        <v>0</v>
      </c>
      <c r="K88">
        <v>0</v>
      </c>
      <c r="L88">
        <v>0</v>
      </c>
      <c r="M88">
        <v>0</v>
      </c>
      <c r="N88">
        <v>0</v>
      </c>
      <c r="O88">
        <v>0.8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0.8</v>
      </c>
      <c r="AG88">
        <v>1</v>
      </c>
      <c r="AH88">
        <v>0.8</v>
      </c>
      <c r="AI88">
        <v>0</v>
      </c>
      <c r="AJ88">
        <v>0</v>
      </c>
      <c r="AK88">
        <v>0</v>
      </c>
      <c r="AL88">
        <v>1</v>
      </c>
      <c r="AM88">
        <v>0.8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</v>
      </c>
    </row>
    <row r="89" spans="1:52" x14ac:dyDescent="0.25">
      <c r="A89" t="s">
        <v>67</v>
      </c>
      <c r="B89" t="s">
        <v>69</v>
      </c>
      <c r="C89" t="s">
        <v>190</v>
      </c>
      <c r="D89" t="s">
        <v>199</v>
      </c>
      <c r="E89">
        <v>0</v>
      </c>
      <c r="F89">
        <v>1</v>
      </c>
      <c r="G89">
        <v>1</v>
      </c>
      <c r="H89">
        <v>0</v>
      </c>
      <c r="I89">
        <v>0.8</v>
      </c>
      <c r="J89">
        <v>0</v>
      </c>
      <c r="K89">
        <v>0</v>
      </c>
      <c r="L89">
        <v>0</v>
      </c>
      <c r="M89">
        <v>0</v>
      </c>
      <c r="N89">
        <v>0</v>
      </c>
      <c r="O89">
        <v>0.8</v>
      </c>
      <c r="P89">
        <v>0</v>
      </c>
      <c r="Q89">
        <v>0</v>
      </c>
      <c r="R89">
        <v>1</v>
      </c>
      <c r="S89">
        <v>0</v>
      </c>
      <c r="T89">
        <v>0.8</v>
      </c>
      <c r="U89">
        <v>0</v>
      </c>
      <c r="V89">
        <v>0</v>
      </c>
      <c r="W89">
        <v>0</v>
      </c>
      <c r="X89">
        <v>0</v>
      </c>
      <c r="Y89">
        <v>0</v>
      </c>
      <c r="Z89">
        <v>0.8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0.8</v>
      </c>
      <c r="AG89">
        <v>1</v>
      </c>
      <c r="AH89">
        <v>0.8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12</v>
      </c>
    </row>
    <row r="90" spans="1:52" x14ac:dyDescent="0.25">
      <c r="A90" t="s">
        <v>67</v>
      </c>
      <c r="B90" t="s">
        <v>215</v>
      </c>
      <c r="C90" t="s">
        <v>186</v>
      </c>
      <c r="D90" t="s">
        <v>198</v>
      </c>
      <c r="E90">
        <v>0</v>
      </c>
      <c r="F90">
        <v>0.8</v>
      </c>
      <c r="G90">
        <v>0.8</v>
      </c>
      <c r="H90">
        <v>0</v>
      </c>
      <c r="I90">
        <v>0.8</v>
      </c>
      <c r="J90">
        <v>0</v>
      </c>
      <c r="K90">
        <v>0</v>
      </c>
      <c r="L90">
        <v>0</v>
      </c>
      <c r="M90">
        <v>0</v>
      </c>
      <c r="N90">
        <v>0.8</v>
      </c>
      <c r="O90">
        <v>0</v>
      </c>
      <c r="P90">
        <v>0</v>
      </c>
      <c r="Q90">
        <v>0.8</v>
      </c>
      <c r="R90">
        <v>1</v>
      </c>
      <c r="S90">
        <v>0.8</v>
      </c>
      <c r="T90">
        <v>1</v>
      </c>
      <c r="U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0.8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16</v>
      </c>
    </row>
    <row r="91" spans="1:52" x14ac:dyDescent="0.25">
      <c r="A91" t="s">
        <v>67</v>
      </c>
      <c r="B91" t="s">
        <v>215</v>
      </c>
      <c r="C91" t="s">
        <v>189</v>
      </c>
      <c r="D91" t="s">
        <v>198</v>
      </c>
      <c r="E91">
        <v>0</v>
      </c>
      <c r="F91">
        <v>1</v>
      </c>
      <c r="G91">
        <v>0.8</v>
      </c>
      <c r="H91">
        <v>0</v>
      </c>
      <c r="I91">
        <v>0.8</v>
      </c>
      <c r="J91">
        <v>0</v>
      </c>
      <c r="K91">
        <v>0</v>
      </c>
      <c r="L91">
        <v>0</v>
      </c>
      <c r="M91">
        <v>0</v>
      </c>
      <c r="N91">
        <v>0.8</v>
      </c>
      <c r="O91">
        <v>0.8</v>
      </c>
      <c r="P91">
        <v>0</v>
      </c>
      <c r="Q91">
        <v>0.8</v>
      </c>
      <c r="R91">
        <v>1</v>
      </c>
      <c r="S91">
        <v>0.8</v>
      </c>
      <c r="T91">
        <v>0.8</v>
      </c>
      <c r="U91">
        <v>0</v>
      </c>
      <c r="V91">
        <v>0.8</v>
      </c>
      <c r="W91">
        <v>0.8</v>
      </c>
      <c r="X91">
        <v>0.8</v>
      </c>
      <c r="Y91">
        <v>0</v>
      </c>
      <c r="Z91">
        <v>0</v>
      </c>
      <c r="AA91">
        <v>0</v>
      </c>
      <c r="AB91">
        <v>1</v>
      </c>
      <c r="AC91">
        <v>0.8</v>
      </c>
      <c r="AD91">
        <v>1</v>
      </c>
      <c r="AE91">
        <v>0</v>
      </c>
      <c r="AF91">
        <v>1</v>
      </c>
      <c r="AG91">
        <v>0.8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18</v>
      </c>
    </row>
    <row r="92" spans="1:52" x14ac:dyDescent="0.25">
      <c r="A92" t="s">
        <v>67</v>
      </c>
      <c r="B92" t="s">
        <v>215</v>
      </c>
      <c r="C92" t="s">
        <v>186</v>
      </c>
      <c r="D92" t="s">
        <v>199</v>
      </c>
      <c r="E92">
        <v>0</v>
      </c>
      <c r="F92">
        <v>0.8</v>
      </c>
      <c r="G92">
        <v>0.8</v>
      </c>
      <c r="H92">
        <v>0</v>
      </c>
      <c r="I92">
        <v>0.8</v>
      </c>
      <c r="J92">
        <v>0</v>
      </c>
      <c r="K92">
        <v>0</v>
      </c>
      <c r="L92">
        <v>0</v>
      </c>
      <c r="M92">
        <v>0</v>
      </c>
      <c r="N92">
        <v>0.8</v>
      </c>
      <c r="O92">
        <v>0</v>
      </c>
      <c r="P92">
        <v>0</v>
      </c>
      <c r="Q92">
        <v>0.8</v>
      </c>
      <c r="R92">
        <v>1</v>
      </c>
      <c r="S92">
        <v>0.8</v>
      </c>
      <c r="T92">
        <v>1</v>
      </c>
      <c r="U92">
        <v>0</v>
      </c>
      <c r="V92">
        <v>0</v>
      </c>
      <c r="W92">
        <v>0.8</v>
      </c>
      <c r="X92">
        <v>0.8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0.8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</v>
      </c>
    </row>
    <row r="93" spans="1:52" x14ac:dyDescent="0.25">
      <c r="A93" t="s">
        <v>67</v>
      </c>
      <c r="B93" t="s">
        <v>215</v>
      </c>
      <c r="C93" t="s">
        <v>189</v>
      </c>
      <c r="D93" t="s">
        <v>199</v>
      </c>
      <c r="E93">
        <v>0</v>
      </c>
      <c r="F93">
        <v>1</v>
      </c>
      <c r="G93">
        <v>0.8</v>
      </c>
      <c r="H93">
        <v>0</v>
      </c>
      <c r="I93">
        <v>0.8</v>
      </c>
      <c r="J93">
        <v>0</v>
      </c>
      <c r="K93">
        <v>0</v>
      </c>
      <c r="L93">
        <v>0</v>
      </c>
      <c r="M93">
        <v>0</v>
      </c>
      <c r="N93">
        <v>0.8</v>
      </c>
      <c r="O93">
        <v>0.8</v>
      </c>
      <c r="P93">
        <v>0</v>
      </c>
      <c r="Q93">
        <v>0.8</v>
      </c>
      <c r="R93">
        <v>1</v>
      </c>
      <c r="S93">
        <v>0.8</v>
      </c>
      <c r="T93">
        <v>0.8</v>
      </c>
      <c r="U93">
        <v>0</v>
      </c>
      <c r="V93">
        <v>0.8</v>
      </c>
      <c r="W93">
        <v>0.8</v>
      </c>
      <c r="X93">
        <v>0.8</v>
      </c>
      <c r="Y93">
        <v>0</v>
      </c>
      <c r="Z93">
        <v>0</v>
      </c>
      <c r="AA93">
        <v>0</v>
      </c>
      <c r="AB93">
        <v>1</v>
      </c>
      <c r="AC93">
        <v>0.8</v>
      </c>
      <c r="AD93">
        <v>1</v>
      </c>
      <c r="AE93">
        <v>0</v>
      </c>
      <c r="AF93">
        <v>1</v>
      </c>
      <c r="AG93">
        <v>0.8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18</v>
      </c>
    </row>
    <row r="94" spans="1:52" x14ac:dyDescent="0.25">
      <c r="A94" t="s">
        <v>67</v>
      </c>
      <c r="B94" t="s">
        <v>67</v>
      </c>
      <c r="C94" t="s">
        <v>186</v>
      </c>
      <c r="D94" t="s">
        <v>198</v>
      </c>
      <c r="E94">
        <v>0</v>
      </c>
      <c r="F94">
        <v>0.8</v>
      </c>
      <c r="G94">
        <v>0</v>
      </c>
      <c r="H94">
        <v>0</v>
      </c>
      <c r="I94">
        <v>0.8</v>
      </c>
      <c r="J94">
        <v>0</v>
      </c>
      <c r="K94">
        <v>0</v>
      </c>
      <c r="L94">
        <v>0</v>
      </c>
      <c r="M94">
        <v>0</v>
      </c>
      <c r="N94">
        <v>0.8</v>
      </c>
      <c r="O94">
        <v>1</v>
      </c>
      <c r="P94">
        <v>0</v>
      </c>
      <c r="Q94">
        <v>1</v>
      </c>
      <c r="R94">
        <v>0.8</v>
      </c>
      <c r="S94">
        <v>0</v>
      </c>
      <c r="T94">
        <v>0.8</v>
      </c>
      <c r="U94">
        <v>0</v>
      </c>
      <c r="V94">
        <v>0.8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14</v>
      </c>
    </row>
    <row r="95" spans="1:52" x14ac:dyDescent="0.25">
      <c r="A95" t="s">
        <v>67</v>
      </c>
      <c r="B95" t="s">
        <v>67</v>
      </c>
      <c r="C95" t="s">
        <v>189</v>
      </c>
      <c r="D95" t="s">
        <v>198</v>
      </c>
      <c r="E95">
        <v>0</v>
      </c>
      <c r="F95">
        <v>0.8</v>
      </c>
      <c r="G95">
        <v>0</v>
      </c>
      <c r="H95">
        <v>0</v>
      </c>
      <c r="I95">
        <v>0.8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0.8</v>
      </c>
      <c r="S95">
        <v>0</v>
      </c>
      <c r="T95">
        <v>0.8</v>
      </c>
      <c r="U95">
        <v>0</v>
      </c>
      <c r="V95">
        <v>0.8</v>
      </c>
      <c r="W95">
        <v>0.8</v>
      </c>
      <c r="X95">
        <v>1</v>
      </c>
      <c r="Y95">
        <v>0</v>
      </c>
      <c r="Z95">
        <v>0</v>
      </c>
      <c r="AA95">
        <v>0</v>
      </c>
      <c r="AB95">
        <v>0.8</v>
      </c>
      <c r="AC95">
        <v>0.8</v>
      </c>
      <c r="AD95">
        <v>1</v>
      </c>
      <c r="AE95">
        <v>0.8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15</v>
      </c>
    </row>
    <row r="96" spans="1:52" x14ac:dyDescent="0.25">
      <c r="A96" t="s">
        <v>67</v>
      </c>
      <c r="B96" t="s">
        <v>67</v>
      </c>
      <c r="C96" t="s">
        <v>190</v>
      </c>
      <c r="D96" t="s">
        <v>198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0.8</v>
      </c>
      <c r="R96">
        <v>0.8</v>
      </c>
      <c r="S96">
        <v>0</v>
      </c>
      <c r="T96">
        <v>0.8</v>
      </c>
      <c r="U96">
        <v>0</v>
      </c>
      <c r="V96">
        <v>0.8</v>
      </c>
      <c r="W96">
        <v>0</v>
      </c>
      <c r="X96">
        <v>1</v>
      </c>
      <c r="Y96">
        <v>0</v>
      </c>
      <c r="Z96">
        <v>0</v>
      </c>
      <c r="AA96">
        <v>0</v>
      </c>
      <c r="AB96">
        <v>0.8</v>
      </c>
      <c r="AC96">
        <v>0</v>
      </c>
      <c r="AD96">
        <v>1</v>
      </c>
      <c r="AE96">
        <v>0.8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13</v>
      </c>
    </row>
    <row r="97" spans="1:52" x14ac:dyDescent="0.25">
      <c r="A97" t="s">
        <v>67</v>
      </c>
      <c r="B97" t="s">
        <v>67</v>
      </c>
      <c r="C97" t="s">
        <v>186</v>
      </c>
      <c r="D97" t="s">
        <v>199</v>
      </c>
      <c r="E97">
        <v>0</v>
      </c>
      <c r="F97">
        <v>0.8</v>
      </c>
      <c r="G97">
        <v>0</v>
      </c>
      <c r="H97">
        <v>0</v>
      </c>
      <c r="I97">
        <v>0.8</v>
      </c>
      <c r="J97">
        <v>0</v>
      </c>
      <c r="K97">
        <v>0</v>
      </c>
      <c r="L97">
        <v>0</v>
      </c>
      <c r="M97">
        <v>0</v>
      </c>
      <c r="N97">
        <v>0.8</v>
      </c>
      <c r="O97">
        <v>1</v>
      </c>
      <c r="P97">
        <v>0</v>
      </c>
      <c r="Q97">
        <v>1</v>
      </c>
      <c r="R97">
        <v>0.8</v>
      </c>
      <c r="S97">
        <v>0</v>
      </c>
      <c r="T97">
        <v>0.8</v>
      </c>
      <c r="U97">
        <v>0</v>
      </c>
      <c r="V97">
        <v>0.8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14</v>
      </c>
    </row>
    <row r="98" spans="1:52" x14ac:dyDescent="0.25">
      <c r="A98" t="s">
        <v>67</v>
      </c>
      <c r="B98" t="s">
        <v>67</v>
      </c>
      <c r="C98" t="s">
        <v>189</v>
      </c>
      <c r="D98" t="s">
        <v>199</v>
      </c>
      <c r="E98">
        <v>0</v>
      </c>
      <c r="F98">
        <v>0.8</v>
      </c>
      <c r="G98">
        <v>0</v>
      </c>
      <c r="H98">
        <v>0</v>
      </c>
      <c r="I98">
        <v>0.8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0.8</v>
      </c>
      <c r="S98">
        <v>0</v>
      </c>
      <c r="T98">
        <v>0.8</v>
      </c>
      <c r="U98">
        <v>0</v>
      </c>
      <c r="V98">
        <v>0.8</v>
      </c>
      <c r="W98">
        <v>0.8</v>
      </c>
      <c r="X98">
        <v>1</v>
      </c>
      <c r="Y98">
        <v>0</v>
      </c>
      <c r="Z98">
        <v>0</v>
      </c>
      <c r="AA98">
        <v>0</v>
      </c>
      <c r="AB98">
        <v>0.8</v>
      </c>
      <c r="AC98">
        <v>0.8</v>
      </c>
      <c r="AD98">
        <v>1</v>
      </c>
      <c r="AE98">
        <v>0.8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15</v>
      </c>
    </row>
    <row r="99" spans="1:52" x14ac:dyDescent="0.25">
      <c r="A99" t="s">
        <v>67</v>
      </c>
      <c r="B99" t="s">
        <v>67</v>
      </c>
      <c r="C99" t="s">
        <v>190</v>
      </c>
      <c r="D99" t="s">
        <v>199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0.8</v>
      </c>
      <c r="R99">
        <v>0.8</v>
      </c>
      <c r="S99">
        <v>0</v>
      </c>
      <c r="T99">
        <v>0.8</v>
      </c>
      <c r="U99">
        <v>0</v>
      </c>
      <c r="V99">
        <v>0.8</v>
      </c>
      <c r="W99">
        <v>0</v>
      </c>
      <c r="X99">
        <v>1</v>
      </c>
      <c r="Y99">
        <v>0</v>
      </c>
      <c r="Z99">
        <v>0</v>
      </c>
      <c r="AA99">
        <v>0</v>
      </c>
      <c r="AB99">
        <v>0.8</v>
      </c>
      <c r="AC99">
        <v>0</v>
      </c>
      <c r="AD99">
        <v>1</v>
      </c>
      <c r="AE99">
        <v>0.8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13</v>
      </c>
    </row>
    <row r="100" spans="1:52" x14ac:dyDescent="0.25">
      <c r="A100" t="s">
        <v>67</v>
      </c>
      <c r="B100" t="s">
        <v>216</v>
      </c>
      <c r="C100" t="s">
        <v>189</v>
      </c>
      <c r="D100" t="s">
        <v>201</v>
      </c>
      <c r="E100">
        <v>0</v>
      </c>
      <c r="F100">
        <v>0.8</v>
      </c>
      <c r="G100">
        <v>1</v>
      </c>
      <c r="H100">
        <v>0</v>
      </c>
      <c r="I100">
        <v>0.8</v>
      </c>
      <c r="J100">
        <v>0</v>
      </c>
      <c r="K100">
        <v>0</v>
      </c>
      <c r="L100">
        <v>0.8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0.8</v>
      </c>
      <c r="W100">
        <v>0</v>
      </c>
      <c r="X100">
        <v>0.8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0.8</v>
      </c>
      <c r="AF100">
        <v>0.8</v>
      </c>
      <c r="AG100">
        <v>1</v>
      </c>
      <c r="AH100">
        <v>0.8</v>
      </c>
      <c r="AI100">
        <v>0</v>
      </c>
      <c r="AJ100">
        <v>0</v>
      </c>
      <c r="AK100">
        <v>0</v>
      </c>
      <c r="AL100">
        <v>0.8</v>
      </c>
      <c r="AM100">
        <v>0.8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</row>
    <row r="101" spans="1:52" x14ac:dyDescent="0.25">
      <c r="A101" t="s">
        <v>67</v>
      </c>
      <c r="B101" t="s">
        <v>216</v>
      </c>
      <c r="C101" t="s">
        <v>190</v>
      </c>
      <c r="D101" t="s">
        <v>201</v>
      </c>
      <c r="E101">
        <v>0</v>
      </c>
      <c r="F101">
        <v>0.8</v>
      </c>
      <c r="G101">
        <v>1</v>
      </c>
      <c r="H101">
        <v>0</v>
      </c>
      <c r="I101">
        <v>0.8</v>
      </c>
      <c r="J101">
        <v>0</v>
      </c>
      <c r="K101">
        <v>0</v>
      </c>
      <c r="L101">
        <v>0.8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0.8</v>
      </c>
      <c r="U101">
        <v>0</v>
      </c>
      <c r="V101">
        <v>0.8</v>
      </c>
      <c r="W101">
        <v>0</v>
      </c>
      <c r="X101">
        <v>0.8</v>
      </c>
      <c r="Y101">
        <v>0</v>
      </c>
      <c r="Z101">
        <v>0.8</v>
      </c>
      <c r="AA101">
        <v>0</v>
      </c>
      <c r="AB101">
        <v>1</v>
      </c>
      <c r="AC101">
        <v>0</v>
      </c>
      <c r="AD101">
        <v>0</v>
      </c>
      <c r="AE101">
        <v>0.8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0.8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15</v>
      </c>
    </row>
    <row r="102" spans="1:52" x14ac:dyDescent="0.25">
      <c r="A102" t="s">
        <v>67</v>
      </c>
      <c r="B102" t="s">
        <v>216</v>
      </c>
      <c r="C102" t="s">
        <v>189</v>
      </c>
      <c r="D102" t="s">
        <v>202</v>
      </c>
      <c r="E102">
        <v>0</v>
      </c>
      <c r="F102">
        <v>0.8</v>
      </c>
      <c r="G102">
        <v>1</v>
      </c>
      <c r="H102">
        <v>0</v>
      </c>
      <c r="I102">
        <v>0.8</v>
      </c>
      <c r="J102">
        <v>0</v>
      </c>
      <c r="K102">
        <v>0</v>
      </c>
      <c r="L102">
        <v>0.8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0.8</v>
      </c>
      <c r="W102">
        <v>0</v>
      </c>
      <c r="X102">
        <v>0.8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0.8</v>
      </c>
      <c r="AF102">
        <v>0.8</v>
      </c>
      <c r="AG102">
        <v>1</v>
      </c>
      <c r="AH102">
        <v>0.8</v>
      </c>
      <c r="AI102">
        <v>0</v>
      </c>
      <c r="AJ102">
        <v>0</v>
      </c>
      <c r="AK102">
        <v>0</v>
      </c>
      <c r="AL102">
        <v>0.8</v>
      </c>
      <c r="AM102">
        <v>0.8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15</v>
      </c>
    </row>
    <row r="103" spans="1:52" x14ac:dyDescent="0.25">
      <c r="A103" t="s">
        <v>67</v>
      </c>
      <c r="B103" t="s">
        <v>216</v>
      </c>
      <c r="C103" t="s">
        <v>190</v>
      </c>
      <c r="D103" t="s">
        <v>202</v>
      </c>
      <c r="E103">
        <v>0</v>
      </c>
      <c r="F103">
        <v>0.8</v>
      </c>
      <c r="G103">
        <v>1</v>
      </c>
      <c r="H103">
        <v>0</v>
      </c>
      <c r="I103">
        <v>0.8</v>
      </c>
      <c r="J103">
        <v>0</v>
      </c>
      <c r="K103">
        <v>0</v>
      </c>
      <c r="L103">
        <v>0.8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0.8</v>
      </c>
      <c r="U103">
        <v>0</v>
      </c>
      <c r="V103">
        <v>0.8</v>
      </c>
      <c r="W103">
        <v>0</v>
      </c>
      <c r="X103">
        <v>0.8</v>
      </c>
      <c r="Y103">
        <v>0</v>
      </c>
      <c r="Z103">
        <v>0.8</v>
      </c>
      <c r="AA103">
        <v>0</v>
      </c>
      <c r="AB103">
        <v>1</v>
      </c>
      <c r="AC103">
        <v>0</v>
      </c>
      <c r="AD103">
        <v>0</v>
      </c>
      <c r="AE103">
        <v>0.8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0.8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15</v>
      </c>
    </row>
    <row r="104" spans="1:52" x14ac:dyDescent="0.25">
      <c r="A104" t="s">
        <v>67</v>
      </c>
      <c r="B104" t="s">
        <v>217</v>
      </c>
      <c r="C104" t="s">
        <v>189</v>
      </c>
      <c r="D104" t="s">
        <v>198</v>
      </c>
      <c r="E104">
        <v>0</v>
      </c>
      <c r="F104">
        <v>0</v>
      </c>
      <c r="G104">
        <v>0.8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0.8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0.8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</v>
      </c>
    </row>
    <row r="105" spans="1:52" x14ac:dyDescent="0.25">
      <c r="A105" t="s">
        <v>67</v>
      </c>
      <c r="B105" t="s">
        <v>217</v>
      </c>
      <c r="C105" t="s">
        <v>190</v>
      </c>
      <c r="D105" t="s">
        <v>198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0.8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0.8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0.8</v>
      </c>
      <c r="AH105">
        <v>0.8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</v>
      </c>
    </row>
    <row r="106" spans="1:52" x14ac:dyDescent="0.25">
      <c r="A106" t="s">
        <v>67</v>
      </c>
      <c r="B106" t="s">
        <v>217</v>
      </c>
      <c r="C106" t="s">
        <v>189</v>
      </c>
      <c r="D106" t="s">
        <v>199</v>
      </c>
      <c r="E106">
        <v>0</v>
      </c>
      <c r="F106">
        <v>0</v>
      </c>
      <c r="G106">
        <v>0.8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0.8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0.8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</v>
      </c>
    </row>
    <row r="107" spans="1:52" x14ac:dyDescent="0.25">
      <c r="A107" t="s">
        <v>67</v>
      </c>
      <c r="B107" t="s">
        <v>217</v>
      </c>
      <c r="C107" t="s">
        <v>190</v>
      </c>
      <c r="D107" t="s">
        <v>199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0.8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0.8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0.8</v>
      </c>
      <c r="AH107">
        <v>0.8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</v>
      </c>
    </row>
    <row r="108" spans="1:52" x14ac:dyDescent="0.25">
      <c r="A108" t="s">
        <v>68</v>
      </c>
      <c r="B108" t="s">
        <v>218</v>
      </c>
      <c r="C108" t="s">
        <v>190</v>
      </c>
      <c r="D108" t="s">
        <v>187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0.8</v>
      </c>
      <c r="P108">
        <v>0</v>
      </c>
      <c r="Q108">
        <v>0</v>
      </c>
      <c r="R108">
        <v>0.8</v>
      </c>
      <c r="S108">
        <v>0</v>
      </c>
      <c r="T108">
        <v>1</v>
      </c>
      <c r="U108">
        <v>0</v>
      </c>
      <c r="V108">
        <v>1</v>
      </c>
      <c r="W108">
        <v>0.8</v>
      </c>
      <c r="X108">
        <v>0.8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0.8</v>
      </c>
      <c r="AG108">
        <v>1</v>
      </c>
      <c r="AH108">
        <v>0.8</v>
      </c>
      <c r="AI108">
        <v>0.8</v>
      </c>
      <c r="AJ108">
        <v>0</v>
      </c>
      <c r="AK108">
        <v>0</v>
      </c>
      <c r="AL108">
        <v>0.8</v>
      </c>
      <c r="AM108">
        <v>0.8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16</v>
      </c>
    </row>
    <row r="109" spans="1:52" x14ac:dyDescent="0.25">
      <c r="A109" t="s">
        <v>68</v>
      </c>
      <c r="B109" t="s">
        <v>214</v>
      </c>
      <c r="C109" t="s">
        <v>189</v>
      </c>
      <c r="D109" t="s">
        <v>187</v>
      </c>
      <c r="E109">
        <v>0</v>
      </c>
      <c r="F109">
        <v>0</v>
      </c>
      <c r="G109">
        <v>0.8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0.8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0.8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0.8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12</v>
      </c>
    </row>
    <row r="110" spans="1:52" x14ac:dyDescent="0.25">
      <c r="A110" t="s">
        <v>68</v>
      </c>
      <c r="B110" t="s">
        <v>214</v>
      </c>
      <c r="C110" t="s">
        <v>190</v>
      </c>
      <c r="D110" t="s">
        <v>187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0.8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0.8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0.8</v>
      </c>
      <c r="AH110">
        <v>0.8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13</v>
      </c>
    </row>
    <row r="111" spans="1:52" x14ac:dyDescent="0.25">
      <c r="A111" t="s">
        <v>68</v>
      </c>
      <c r="B111" t="s">
        <v>68</v>
      </c>
      <c r="C111" t="s">
        <v>189</v>
      </c>
      <c r="D111" t="s">
        <v>187</v>
      </c>
      <c r="E111">
        <v>0</v>
      </c>
      <c r="F111">
        <v>0</v>
      </c>
      <c r="G111">
        <v>0.8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0.8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0.8</v>
      </c>
      <c r="AF111">
        <v>0</v>
      </c>
      <c r="AG111">
        <v>0</v>
      </c>
      <c r="AH111">
        <v>0.8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</v>
      </c>
    </row>
    <row r="112" spans="1:52" x14ac:dyDescent="0.25">
      <c r="A112" t="s">
        <v>68</v>
      </c>
      <c r="B112" t="s">
        <v>68</v>
      </c>
      <c r="C112" t="s">
        <v>190</v>
      </c>
      <c r="D112" t="s">
        <v>187</v>
      </c>
      <c r="E112">
        <v>0</v>
      </c>
      <c r="F112">
        <v>0</v>
      </c>
      <c r="G112">
        <v>1</v>
      </c>
      <c r="H112">
        <v>0.8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0.8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0.8</v>
      </c>
      <c r="AF112">
        <v>0</v>
      </c>
      <c r="AG112">
        <v>0</v>
      </c>
      <c r="AH112">
        <v>0.8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13</v>
      </c>
    </row>
    <row r="113" spans="1:52" x14ac:dyDescent="0.25">
      <c r="A113" t="s">
        <v>68</v>
      </c>
      <c r="B113" t="s">
        <v>219</v>
      </c>
      <c r="C113" t="s">
        <v>189</v>
      </c>
      <c r="D113" t="s">
        <v>187</v>
      </c>
      <c r="E113">
        <v>0</v>
      </c>
      <c r="F113">
        <v>0</v>
      </c>
      <c r="G113">
        <v>0.8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0.8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0.8</v>
      </c>
      <c r="AA113">
        <v>0</v>
      </c>
      <c r="AB113">
        <v>0.8</v>
      </c>
      <c r="AC113">
        <v>0</v>
      </c>
      <c r="AD113">
        <v>0.8</v>
      </c>
      <c r="AE113">
        <v>1</v>
      </c>
      <c r="AF113">
        <v>0</v>
      </c>
      <c r="AG113">
        <v>0</v>
      </c>
      <c r="AH113">
        <v>0.8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12</v>
      </c>
    </row>
    <row r="114" spans="1:52" x14ac:dyDescent="0.25">
      <c r="A114" t="s">
        <v>68</v>
      </c>
      <c r="B114" t="s">
        <v>220</v>
      </c>
      <c r="C114" t="s">
        <v>190</v>
      </c>
      <c r="D114" t="s">
        <v>187</v>
      </c>
      <c r="E114">
        <v>0</v>
      </c>
      <c r="F114">
        <v>0</v>
      </c>
      <c r="G114">
        <v>1</v>
      </c>
      <c r="H114">
        <v>0.8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0.8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0.8</v>
      </c>
      <c r="AI114">
        <v>0.8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14</v>
      </c>
    </row>
    <row r="115" spans="1:52" x14ac:dyDescent="0.25">
      <c r="A115" t="s">
        <v>69</v>
      </c>
      <c r="B115" t="s">
        <v>69</v>
      </c>
      <c r="C115" t="s">
        <v>189</v>
      </c>
      <c r="D115" t="s">
        <v>198</v>
      </c>
      <c r="E115">
        <v>0</v>
      </c>
      <c r="F115">
        <v>1</v>
      </c>
      <c r="G115">
        <v>1</v>
      </c>
      <c r="H115">
        <v>0</v>
      </c>
      <c r="I115">
        <v>0.8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0.8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0.8</v>
      </c>
      <c r="AG115">
        <v>1</v>
      </c>
      <c r="AH115">
        <v>0.8</v>
      </c>
      <c r="AI115">
        <v>0</v>
      </c>
      <c r="AJ115">
        <v>0</v>
      </c>
      <c r="AK115">
        <v>0</v>
      </c>
      <c r="AL115">
        <v>1</v>
      </c>
      <c r="AM115">
        <v>0.8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11</v>
      </c>
    </row>
    <row r="116" spans="1:52" x14ac:dyDescent="0.25">
      <c r="A116" t="s">
        <v>69</v>
      </c>
      <c r="B116" t="s">
        <v>69</v>
      </c>
      <c r="C116" t="s">
        <v>190</v>
      </c>
      <c r="D116" t="s">
        <v>198</v>
      </c>
      <c r="E116">
        <v>0</v>
      </c>
      <c r="F116">
        <v>1</v>
      </c>
      <c r="G116">
        <v>1</v>
      </c>
      <c r="H116">
        <v>0</v>
      </c>
      <c r="I116">
        <v>0.8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0.8</v>
      </c>
      <c r="P116">
        <v>0</v>
      </c>
      <c r="Q116">
        <v>0</v>
      </c>
      <c r="R116">
        <v>1</v>
      </c>
      <c r="S116">
        <v>0</v>
      </c>
      <c r="T116">
        <v>0.8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0.8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0.8</v>
      </c>
      <c r="AG116">
        <v>1</v>
      </c>
      <c r="AH116">
        <v>0.8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12</v>
      </c>
    </row>
    <row r="117" spans="1:52" x14ac:dyDescent="0.25">
      <c r="A117" t="s">
        <v>69</v>
      </c>
      <c r="B117" t="s">
        <v>69</v>
      </c>
      <c r="C117" t="s">
        <v>189</v>
      </c>
      <c r="D117" t="s">
        <v>199</v>
      </c>
      <c r="E117">
        <v>0</v>
      </c>
      <c r="F117">
        <v>1</v>
      </c>
      <c r="G117">
        <v>1</v>
      </c>
      <c r="H117">
        <v>0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0.8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0.8</v>
      </c>
      <c r="AG117">
        <v>1</v>
      </c>
      <c r="AH117">
        <v>0.8</v>
      </c>
      <c r="AI117">
        <v>0</v>
      </c>
      <c r="AJ117">
        <v>0</v>
      </c>
      <c r="AK117">
        <v>0</v>
      </c>
      <c r="AL117">
        <v>1</v>
      </c>
      <c r="AM117">
        <v>0.8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11</v>
      </c>
    </row>
    <row r="118" spans="1:52" x14ac:dyDescent="0.25">
      <c r="A118" t="s">
        <v>69</v>
      </c>
      <c r="B118" t="s">
        <v>69</v>
      </c>
      <c r="C118" t="s">
        <v>190</v>
      </c>
      <c r="D118" t="s">
        <v>199</v>
      </c>
      <c r="E118">
        <v>0</v>
      </c>
      <c r="F118">
        <v>1</v>
      </c>
      <c r="G118">
        <v>1</v>
      </c>
      <c r="H118">
        <v>0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0.8</v>
      </c>
      <c r="P118">
        <v>0</v>
      </c>
      <c r="Q118">
        <v>0</v>
      </c>
      <c r="R118">
        <v>1</v>
      </c>
      <c r="S118">
        <v>0</v>
      </c>
      <c r="T118">
        <v>0.8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0.8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0.8</v>
      </c>
      <c r="AG118">
        <v>1</v>
      </c>
      <c r="AH118">
        <v>0.8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12</v>
      </c>
    </row>
    <row r="119" spans="1:52" x14ac:dyDescent="0.25">
      <c r="A119" t="s">
        <v>69</v>
      </c>
      <c r="B119" t="s">
        <v>221</v>
      </c>
      <c r="C119" t="s">
        <v>189</v>
      </c>
      <c r="D119" t="s">
        <v>201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0.8</v>
      </c>
      <c r="M119">
        <v>0</v>
      </c>
      <c r="N119">
        <v>0</v>
      </c>
      <c r="O119">
        <v>0.8</v>
      </c>
      <c r="P119">
        <v>0</v>
      </c>
      <c r="Q119">
        <v>0</v>
      </c>
      <c r="R119">
        <v>1</v>
      </c>
      <c r="S119">
        <v>0</v>
      </c>
      <c r="T119">
        <v>0.8</v>
      </c>
      <c r="U119">
        <v>0</v>
      </c>
      <c r="V119">
        <v>0.8</v>
      </c>
      <c r="W119">
        <v>0</v>
      </c>
      <c r="X119">
        <v>0</v>
      </c>
      <c r="Y119">
        <v>0</v>
      </c>
      <c r="Z119">
        <v>0.8</v>
      </c>
      <c r="AA119">
        <v>0</v>
      </c>
      <c r="AB119">
        <v>1</v>
      </c>
      <c r="AC119">
        <v>0</v>
      </c>
      <c r="AD119">
        <v>0</v>
      </c>
      <c r="AE119">
        <v>0.8</v>
      </c>
      <c r="AF119">
        <v>0.8</v>
      </c>
      <c r="AG119">
        <v>1</v>
      </c>
      <c r="AH119">
        <v>1</v>
      </c>
      <c r="AI119">
        <v>0.8</v>
      </c>
      <c r="AJ119">
        <v>0</v>
      </c>
      <c r="AK119">
        <v>0</v>
      </c>
      <c r="AL119">
        <v>0.8</v>
      </c>
      <c r="AM119">
        <v>0.8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15</v>
      </c>
    </row>
    <row r="120" spans="1:52" x14ac:dyDescent="0.25">
      <c r="A120" t="s">
        <v>69</v>
      </c>
      <c r="B120" t="s">
        <v>221</v>
      </c>
      <c r="C120" t="s">
        <v>190</v>
      </c>
      <c r="D120" t="s">
        <v>201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0.8</v>
      </c>
      <c r="M120">
        <v>0</v>
      </c>
      <c r="N120">
        <v>0</v>
      </c>
      <c r="O120">
        <v>0.8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0.8</v>
      </c>
      <c r="W120">
        <v>0</v>
      </c>
      <c r="X120">
        <v>0</v>
      </c>
      <c r="Y120">
        <v>0</v>
      </c>
      <c r="Z120">
        <v>0.8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0.8</v>
      </c>
      <c r="AG120">
        <v>1</v>
      </c>
      <c r="AH120">
        <v>1</v>
      </c>
      <c r="AI120">
        <v>0.8</v>
      </c>
      <c r="AJ120">
        <v>0</v>
      </c>
      <c r="AK120">
        <v>0</v>
      </c>
      <c r="AL120">
        <v>0.8</v>
      </c>
      <c r="AM120">
        <v>0.8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14</v>
      </c>
    </row>
    <row r="121" spans="1:52" x14ac:dyDescent="0.25">
      <c r="A121" t="s">
        <v>69</v>
      </c>
      <c r="B121" t="s">
        <v>221</v>
      </c>
      <c r="C121" t="s">
        <v>189</v>
      </c>
      <c r="D121" t="s">
        <v>202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0.8</v>
      </c>
      <c r="M121">
        <v>0</v>
      </c>
      <c r="N121">
        <v>0</v>
      </c>
      <c r="O121">
        <v>0.8</v>
      </c>
      <c r="P121">
        <v>0</v>
      </c>
      <c r="Q121">
        <v>0</v>
      </c>
      <c r="R121">
        <v>1</v>
      </c>
      <c r="S121">
        <v>0</v>
      </c>
      <c r="T121">
        <v>0.8</v>
      </c>
      <c r="U121">
        <v>0</v>
      </c>
      <c r="V121">
        <v>0.8</v>
      </c>
      <c r="W121">
        <v>0</v>
      </c>
      <c r="X121">
        <v>0</v>
      </c>
      <c r="Y121">
        <v>0</v>
      </c>
      <c r="Z121">
        <v>0.8</v>
      </c>
      <c r="AA121">
        <v>0</v>
      </c>
      <c r="AB121">
        <v>1</v>
      </c>
      <c r="AC121">
        <v>0</v>
      </c>
      <c r="AD121">
        <v>0</v>
      </c>
      <c r="AE121">
        <v>0.8</v>
      </c>
      <c r="AF121">
        <v>0.8</v>
      </c>
      <c r="AG121">
        <v>1</v>
      </c>
      <c r="AH121">
        <v>1</v>
      </c>
      <c r="AI121">
        <v>0.8</v>
      </c>
      <c r="AJ121">
        <v>0</v>
      </c>
      <c r="AK121">
        <v>0</v>
      </c>
      <c r="AL121">
        <v>0.8</v>
      </c>
      <c r="AM121">
        <v>0.8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15</v>
      </c>
    </row>
    <row r="122" spans="1:52" x14ac:dyDescent="0.25">
      <c r="A122" t="s">
        <v>69</v>
      </c>
      <c r="B122" t="s">
        <v>221</v>
      </c>
      <c r="C122" t="s">
        <v>190</v>
      </c>
      <c r="D122" t="s">
        <v>202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0.8</v>
      </c>
      <c r="M122">
        <v>0</v>
      </c>
      <c r="N122">
        <v>0</v>
      </c>
      <c r="O122">
        <v>0.8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0.8</v>
      </c>
      <c r="W122">
        <v>0</v>
      </c>
      <c r="X122">
        <v>0</v>
      </c>
      <c r="Y122">
        <v>0</v>
      </c>
      <c r="Z122">
        <v>0.8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0.8</v>
      </c>
      <c r="AG122">
        <v>1</v>
      </c>
      <c r="AH122">
        <v>1</v>
      </c>
      <c r="AI122">
        <v>0.8</v>
      </c>
      <c r="AJ122">
        <v>0</v>
      </c>
      <c r="AK122">
        <v>0</v>
      </c>
      <c r="AL122">
        <v>0.8</v>
      </c>
      <c r="AM122">
        <v>0.8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</v>
      </c>
    </row>
    <row r="123" spans="1:52" x14ac:dyDescent="0.25">
      <c r="A123" t="s">
        <v>69</v>
      </c>
      <c r="B123" t="s">
        <v>216</v>
      </c>
      <c r="C123" t="s">
        <v>189</v>
      </c>
      <c r="D123" t="s">
        <v>201</v>
      </c>
      <c r="E123">
        <v>0</v>
      </c>
      <c r="F123">
        <v>0.8</v>
      </c>
      <c r="G123">
        <v>1</v>
      </c>
      <c r="H123">
        <v>0</v>
      </c>
      <c r="I123">
        <v>0.8</v>
      </c>
      <c r="J123">
        <v>0</v>
      </c>
      <c r="K123">
        <v>0</v>
      </c>
      <c r="L123">
        <v>0.8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0.8</v>
      </c>
      <c r="W123">
        <v>0</v>
      </c>
      <c r="X123">
        <v>0.8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0.8</v>
      </c>
      <c r="AF123">
        <v>0.8</v>
      </c>
      <c r="AG123">
        <v>1</v>
      </c>
      <c r="AH123">
        <v>0.8</v>
      </c>
      <c r="AI123">
        <v>0</v>
      </c>
      <c r="AJ123">
        <v>0</v>
      </c>
      <c r="AK123">
        <v>0</v>
      </c>
      <c r="AL123">
        <v>0.8</v>
      </c>
      <c r="AM123">
        <v>0.8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15</v>
      </c>
    </row>
    <row r="124" spans="1:52" x14ac:dyDescent="0.25">
      <c r="A124" t="s">
        <v>69</v>
      </c>
      <c r="B124" t="s">
        <v>216</v>
      </c>
      <c r="C124" t="s">
        <v>190</v>
      </c>
      <c r="D124" t="s">
        <v>201</v>
      </c>
      <c r="E124">
        <v>0</v>
      </c>
      <c r="F124">
        <v>0.8</v>
      </c>
      <c r="G124">
        <v>1</v>
      </c>
      <c r="H124">
        <v>0</v>
      </c>
      <c r="I124">
        <v>0.8</v>
      </c>
      <c r="J124">
        <v>0</v>
      </c>
      <c r="K124">
        <v>0</v>
      </c>
      <c r="L124">
        <v>0.8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0.8</v>
      </c>
      <c r="U124">
        <v>0</v>
      </c>
      <c r="V124">
        <v>0.8</v>
      </c>
      <c r="W124">
        <v>0</v>
      </c>
      <c r="X124">
        <v>0.8</v>
      </c>
      <c r="Y124">
        <v>0</v>
      </c>
      <c r="Z124">
        <v>0.8</v>
      </c>
      <c r="AA124">
        <v>0</v>
      </c>
      <c r="AB124">
        <v>1</v>
      </c>
      <c r="AC124">
        <v>0</v>
      </c>
      <c r="AD124">
        <v>0</v>
      </c>
      <c r="AE124">
        <v>0.8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</v>
      </c>
    </row>
    <row r="125" spans="1:52" x14ac:dyDescent="0.25">
      <c r="A125" t="s">
        <v>69</v>
      </c>
      <c r="B125" t="s">
        <v>216</v>
      </c>
      <c r="C125" t="s">
        <v>189</v>
      </c>
      <c r="D125" t="s">
        <v>202</v>
      </c>
      <c r="E125">
        <v>0</v>
      </c>
      <c r="F125">
        <v>0.8</v>
      </c>
      <c r="G125">
        <v>1</v>
      </c>
      <c r="H125">
        <v>0</v>
      </c>
      <c r="I125">
        <v>0.8</v>
      </c>
      <c r="J125">
        <v>0</v>
      </c>
      <c r="K125">
        <v>0</v>
      </c>
      <c r="L125">
        <v>0.8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0.8</v>
      </c>
      <c r="W125">
        <v>0</v>
      </c>
      <c r="X125">
        <v>0.8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0.8</v>
      </c>
      <c r="AF125">
        <v>0.8</v>
      </c>
      <c r="AG125">
        <v>1</v>
      </c>
      <c r="AH125">
        <v>0.8</v>
      </c>
      <c r="AI125">
        <v>0</v>
      </c>
      <c r="AJ125">
        <v>0</v>
      </c>
      <c r="AK125">
        <v>0</v>
      </c>
      <c r="AL125">
        <v>0.8</v>
      </c>
      <c r="AM125">
        <v>0.8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15</v>
      </c>
    </row>
    <row r="126" spans="1:52" x14ac:dyDescent="0.25">
      <c r="A126" t="s">
        <v>69</v>
      </c>
      <c r="B126" t="s">
        <v>216</v>
      </c>
      <c r="C126" t="s">
        <v>190</v>
      </c>
      <c r="D126" t="s">
        <v>202</v>
      </c>
      <c r="E126">
        <v>0</v>
      </c>
      <c r="F126">
        <v>0.8</v>
      </c>
      <c r="G126">
        <v>1</v>
      </c>
      <c r="H126">
        <v>0</v>
      </c>
      <c r="I126">
        <v>0.8</v>
      </c>
      <c r="J126">
        <v>0</v>
      </c>
      <c r="K126">
        <v>0</v>
      </c>
      <c r="L126">
        <v>0.8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0.8</v>
      </c>
      <c r="U126">
        <v>0</v>
      </c>
      <c r="V126">
        <v>0.8</v>
      </c>
      <c r="W126">
        <v>0</v>
      </c>
      <c r="X126">
        <v>0.8</v>
      </c>
      <c r="Y126">
        <v>0</v>
      </c>
      <c r="Z126">
        <v>0.8</v>
      </c>
      <c r="AA126">
        <v>0</v>
      </c>
      <c r="AB126">
        <v>1</v>
      </c>
      <c r="AC126">
        <v>0</v>
      </c>
      <c r="AD126">
        <v>0</v>
      </c>
      <c r="AE126">
        <v>0.8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0.8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15</v>
      </c>
    </row>
    <row r="127" spans="1:52" x14ac:dyDescent="0.25">
      <c r="A127" t="s">
        <v>69</v>
      </c>
      <c r="B127" t="s">
        <v>222</v>
      </c>
      <c r="C127" t="s">
        <v>190</v>
      </c>
      <c r="D127" t="s">
        <v>198</v>
      </c>
      <c r="E127">
        <v>0</v>
      </c>
      <c r="F127">
        <v>0</v>
      </c>
      <c r="G127">
        <v>0</v>
      </c>
      <c r="H127">
        <v>1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0.8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0.8</v>
      </c>
      <c r="AG127">
        <v>0.8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</row>
    <row r="128" spans="1:52" x14ac:dyDescent="0.25">
      <c r="A128" t="s">
        <v>69</v>
      </c>
      <c r="B128" t="s">
        <v>222</v>
      </c>
      <c r="C128" t="s">
        <v>190</v>
      </c>
      <c r="D128" t="s">
        <v>199</v>
      </c>
      <c r="E128">
        <v>0</v>
      </c>
      <c r="F128">
        <v>0</v>
      </c>
      <c r="G128">
        <v>0</v>
      </c>
      <c r="H128">
        <v>1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0.8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0.8</v>
      </c>
      <c r="AG128">
        <v>0.8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0.8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</v>
      </c>
    </row>
    <row r="129" spans="1:52" x14ac:dyDescent="0.25">
      <c r="A129" t="s">
        <v>69</v>
      </c>
      <c r="B129" t="s">
        <v>223</v>
      </c>
      <c r="C129" t="s">
        <v>189</v>
      </c>
      <c r="D129" t="s">
        <v>198</v>
      </c>
      <c r="E129">
        <v>0</v>
      </c>
      <c r="F129">
        <v>0.8</v>
      </c>
      <c r="G129">
        <v>0</v>
      </c>
      <c r="H129">
        <v>0</v>
      </c>
      <c r="I129">
        <v>0.8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0.8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0.8</v>
      </c>
      <c r="AC129">
        <v>0</v>
      </c>
      <c r="AD129">
        <v>1</v>
      </c>
      <c r="AE129">
        <v>0</v>
      </c>
      <c r="AF129">
        <v>0.8</v>
      </c>
      <c r="AG129">
        <v>0</v>
      </c>
      <c r="AH129">
        <v>0</v>
      </c>
      <c r="AI129">
        <v>0.8</v>
      </c>
      <c r="AJ129">
        <v>1</v>
      </c>
      <c r="AK129">
        <v>0</v>
      </c>
      <c r="AL129">
        <v>0</v>
      </c>
      <c r="AM129">
        <v>0.8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</v>
      </c>
    </row>
    <row r="130" spans="1:52" x14ac:dyDescent="0.25">
      <c r="A130" t="s">
        <v>69</v>
      </c>
      <c r="B130" t="s">
        <v>223</v>
      </c>
      <c r="C130" t="s">
        <v>190</v>
      </c>
      <c r="D130" t="s">
        <v>198</v>
      </c>
      <c r="E130">
        <v>0</v>
      </c>
      <c r="F130">
        <v>0.8</v>
      </c>
      <c r="G130">
        <v>0</v>
      </c>
      <c r="H130">
        <v>0.8</v>
      </c>
      <c r="I130">
        <v>0.8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0.8</v>
      </c>
      <c r="AE130">
        <v>0</v>
      </c>
      <c r="AF130">
        <v>0.8</v>
      </c>
      <c r="AG130">
        <v>0</v>
      </c>
      <c r="AH130">
        <v>0</v>
      </c>
      <c r="AI130">
        <v>0.8</v>
      </c>
      <c r="AJ130">
        <v>1</v>
      </c>
      <c r="AK130">
        <v>0</v>
      </c>
      <c r="AL130">
        <v>0</v>
      </c>
      <c r="AM130">
        <v>0.8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13</v>
      </c>
    </row>
    <row r="131" spans="1:52" x14ac:dyDescent="0.25">
      <c r="A131" t="s">
        <v>69</v>
      </c>
      <c r="B131" t="s">
        <v>223</v>
      </c>
      <c r="C131" t="s">
        <v>189</v>
      </c>
      <c r="D131" t="s">
        <v>199</v>
      </c>
      <c r="E131">
        <v>0</v>
      </c>
      <c r="F131">
        <v>0.8</v>
      </c>
      <c r="G131">
        <v>0</v>
      </c>
      <c r="H131">
        <v>0</v>
      </c>
      <c r="I131">
        <v>0.8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0.8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0.8</v>
      </c>
      <c r="AC131">
        <v>0</v>
      </c>
      <c r="AD131">
        <v>1</v>
      </c>
      <c r="AE131">
        <v>0</v>
      </c>
      <c r="AF131">
        <v>0.8</v>
      </c>
      <c r="AG131">
        <v>0</v>
      </c>
      <c r="AH131">
        <v>0</v>
      </c>
      <c r="AI131">
        <v>0.8</v>
      </c>
      <c r="AJ131">
        <v>1</v>
      </c>
      <c r="AK131">
        <v>0</v>
      </c>
      <c r="AL131">
        <v>0</v>
      </c>
      <c r="AM131">
        <v>0.8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</row>
    <row r="132" spans="1:52" x14ac:dyDescent="0.25">
      <c r="A132" t="s">
        <v>69</v>
      </c>
      <c r="B132" t="s">
        <v>223</v>
      </c>
      <c r="C132" t="s">
        <v>190</v>
      </c>
      <c r="D132" t="s">
        <v>199</v>
      </c>
      <c r="E132">
        <v>0</v>
      </c>
      <c r="F132">
        <v>0.8</v>
      </c>
      <c r="G132">
        <v>0</v>
      </c>
      <c r="H132">
        <v>0.8</v>
      </c>
      <c r="I132">
        <v>0.8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0.8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0.8</v>
      </c>
      <c r="AE132">
        <v>0</v>
      </c>
      <c r="AF132">
        <v>0.8</v>
      </c>
      <c r="AG132">
        <v>0</v>
      </c>
      <c r="AH132">
        <v>0</v>
      </c>
      <c r="AI132">
        <v>0.8</v>
      </c>
      <c r="AJ132">
        <v>1</v>
      </c>
      <c r="AK132">
        <v>0</v>
      </c>
      <c r="AL132">
        <v>0</v>
      </c>
      <c r="AM132">
        <v>0.8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13</v>
      </c>
    </row>
    <row r="133" spans="1:52" x14ac:dyDescent="0.25">
      <c r="A133" t="s">
        <v>69</v>
      </c>
      <c r="B133" t="s">
        <v>214</v>
      </c>
      <c r="C133" t="s">
        <v>189</v>
      </c>
      <c r="D133" t="s">
        <v>198</v>
      </c>
      <c r="E133">
        <v>0</v>
      </c>
      <c r="F133">
        <v>0</v>
      </c>
      <c r="G133">
        <v>0.8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0.8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0.8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0.8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12</v>
      </c>
    </row>
    <row r="134" spans="1:52" x14ac:dyDescent="0.25">
      <c r="A134" t="s">
        <v>69</v>
      </c>
      <c r="B134" t="s">
        <v>214</v>
      </c>
      <c r="C134" t="s">
        <v>190</v>
      </c>
      <c r="D134" t="s">
        <v>198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0.8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0.8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0.8</v>
      </c>
      <c r="AH134">
        <v>0.8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</v>
      </c>
    </row>
    <row r="135" spans="1:52" x14ac:dyDescent="0.25">
      <c r="A135" t="s">
        <v>69</v>
      </c>
      <c r="B135" t="s">
        <v>214</v>
      </c>
      <c r="C135" t="s">
        <v>189</v>
      </c>
      <c r="D135" t="s">
        <v>199</v>
      </c>
      <c r="E135">
        <v>0</v>
      </c>
      <c r="F135">
        <v>0</v>
      </c>
      <c r="G135">
        <v>0.8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0.8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0.8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0.8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12</v>
      </c>
    </row>
    <row r="136" spans="1:52" x14ac:dyDescent="0.25">
      <c r="A136" t="s">
        <v>69</v>
      </c>
      <c r="B136" t="s">
        <v>214</v>
      </c>
      <c r="C136" t="s">
        <v>190</v>
      </c>
      <c r="D136" t="s">
        <v>199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0.8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0.8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0.8</v>
      </c>
      <c r="AH136">
        <v>0.8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13</v>
      </c>
    </row>
    <row r="137" spans="1:52" x14ac:dyDescent="0.25">
      <c r="A137" t="s">
        <v>69</v>
      </c>
      <c r="B137" t="s">
        <v>220</v>
      </c>
      <c r="C137" t="s">
        <v>190</v>
      </c>
      <c r="D137" t="s">
        <v>198</v>
      </c>
      <c r="E137">
        <v>0</v>
      </c>
      <c r="F137">
        <v>0</v>
      </c>
      <c r="G137">
        <v>1</v>
      </c>
      <c r="H137">
        <v>0.8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0.8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0.8</v>
      </c>
      <c r="AI137">
        <v>0.8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14</v>
      </c>
    </row>
    <row r="138" spans="1:52" x14ac:dyDescent="0.25">
      <c r="A138" t="s">
        <v>69</v>
      </c>
      <c r="B138" t="s">
        <v>220</v>
      </c>
      <c r="C138" t="s">
        <v>190</v>
      </c>
      <c r="D138" t="s">
        <v>199</v>
      </c>
      <c r="E138">
        <v>0</v>
      </c>
      <c r="F138">
        <v>0</v>
      </c>
      <c r="G138">
        <v>1</v>
      </c>
      <c r="H138">
        <v>0.8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0.8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0.8</v>
      </c>
      <c r="AI138">
        <v>0.8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14</v>
      </c>
    </row>
    <row r="139" spans="1:52" x14ac:dyDescent="0.25">
      <c r="A139" t="s">
        <v>70</v>
      </c>
      <c r="B139" t="s">
        <v>224</v>
      </c>
      <c r="C139" t="s">
        <v>186</v>
      </c>
      <c r="D139" t="s">
        <v>187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0.8</v>
      </c>
      <c r="W139">
        <v>0.8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0.8</v>
      </c>
      <c r="AI139">
        <v>0.8</v>
      </c>
      <c r="AJ139">
        <v>0</v>
      </c>
      <c r="AK139">
        <v>0</v>
      </c>
      <c r="AL139">
        <v>1</v>
      </c>
      <c r="AM139">
        <v>1</v>
      </c>
      <c r="AN139">
        <v>0.8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15</v>
      </c>
    </row>
    <row r="140" spans="1:52" x14ac:dyDescent="0.25">
      <c r="A140" t="s">
        <v>70</v>
      </c>
      <c r="B140" t="s">
        <v>224</v>
      </c>
      <c r="C140" t="s">
        <v>189</v>
      </c>
      <c r="D140" t="s">
        <v>187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0.8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0.8</v>
      </c>
      <c r="W140">
        <v>0.8</v>
      </c>
      <c r="X140">
        <v>1</v>
      </c>
      <c r="Y140">
        <v>0</v>
      </c>
      <c r="Z140">
        <v>0</v>
      </c>
      <c r="AA140">
        <v>0</v>
      </c>
      <c r="AB140">
        <v>0.8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0.8</v>
      </c>
      <c r="AI140">
        <v>0.8</v>
      </c>
      <c r="AJ140">
        <v>0</v>
      </c>
      <c r="AK140">
        <v>0</v>
      </c>
      <c r="AL140">
        <v>1</v>
      </c>
      <c r="AM140">
        <v>1</v>
      </c>
      <c r="AN140">
        <v>0.8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17</v>
      </c>
    </row>
    <row r="141" spans="1:52" x14ac:dyDescent="0.25">
      <c r="A141" t="s">
        <v>70</v>
      </c>
      <c r="B141" t="s">
        <v>224</v>
      </c>
      <c r="C141" t="s">
        <v>190</v>
      </c>
      <c r="D141" t="s">
        <v>187</v>
      </c>
      <c r="E141">
        <v>0</v>
      </c>
      <c r="F141">
        <v>0</v>
      </c>
      <c r="G141">
        <v>0</v>
      </c>
      <c r="H141">
        <v>0.8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0.8</v>
      </c>
      <c r="W141">
        <v>0.8</v>
      </c>
      <c r="X141">
        <v>0.8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0.8</v>
      </c>
      <c r="AI141">
        <v>0.8</v>
      </c>
      <c r="AJ141">
        <v>0</v>
      </c>
      <c r="AK141">
        <v>0</v>
      </c>
      <c r="AL141">
        <v>1</v>
      </c>
      <c r="AM141">
        <v>1</v>
      </c>
      <c r="AN141">
        <v>0.8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17</v>
      </c>
    </row>
    <row r="142" spans="1:52" x14ac:dyDescent="0.25">
      <c r="A142" t="s">
        <v>70</v>
      </c>
      <c r="B142" t="s">
        <v>225</v>
      </c>
      <c r="C142" t="s">
        <v>190</v>
      </c>
      <c r="D142" t="s">
        <v>187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0.8</v>
      </c>
      <c r="P142">
        <v>0</v>
      </c>
      <c r="Q142">
        <v>0</v>
      </c>
      <c r="R142">
        <v>1</v>
      </c>
      <c r="S142">
        <v>0</v>
      </c>
      <c r="T142">
        <v>0.8</v>
      </c>
      <c r="U142">
        <v>0</v>
      </c>
      <c r="V142">
        <v>1</v>
      </c>
      <c r="W142">
        <v>0</v>
      </c>
      <c r="X142">
        <v>0.8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0.8</v>
      </c>
      <c r="AG142">
        <v>1</v>
      </c>
      <c r="AH142">
        <v>0.8</v>
      </c>
      <c r="AI142">
        <v>0.8</v>
      </c>
      <c r="AJ142">
        <v>0</v>
      </c>
      <c r="AK142">
        <v>0</v>
      </c>
      <c r="AL142">
        <v>0.8</v>
      </c>
      <c r="AM142">
        <v>0.8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</v>
      </c>
    </row>
    <row r="143" spans="1:52" x14ac:dyDescent="0.25">
      <c r="A143" t="s">
        <v>70</v>
      </c>
      <c r="B143" t="s">
        <v>226</v>
      </c>
      <c r="C143" t="s">
        <v>189</v>
      </c>
      <c r="D143" t="s">
        <v>187</v>
      </c>
      <c r="E143">
        <v>0</v>
      </c>
      <c r="F143">
        <v>0</v>
      </c>
      <c r="G143">
        <v>0</v>
      </c>
      <c r="H143">
        <v>0.8</v>
      </c>
      <c r="I143">
        <v>0.8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0.8</v>
      </c>
      <c r="T143">
        <v>0.8</v>
      </c>
      <c r="U143">
        <v>1</v>
      </c>
      <c r="V143">
        <v>0.8</v>
      </c>
      <c r="W143">
        <v>0</v>
      </c>
      <c r="X143">
        <v>0.8</v>
      </c>
      <c r="Y143">
        <v>0</v>
      </c>
      <c r="Z143">
        <v>0</v>
      </c>
      <c r="AA143">
        <v>0</v>
      </c>
      <c r="AB143">
        <v>0.8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13</v>
      </c>
    </row>
    <row r="144" spans="1:52" x14ac:dyDescent="0.25">
      <c r="A144" t="s">
        <v>70</v>
      </c>
      <c r="B144" t="s">
        <v>226</v>
      </c>
      <c r="C144" t="s">
        <v>190</v>
      </c>
      <c r="D144" t="s">
        <v>187</v>
      </c>
      <c r="E144">
        <v>0</v>
      </c>
      <c r="F144">
        <v>0</v>
      </c>
      <c r="G144">
        <v>0</v>
      </c>
      <c r="H144">
        <v>1</v>
      </c>
      <c r="I144">
        <v>0.8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0.8</v>
      </c>
      <c r="T144">
        <v>0.8</v>
      </c>
      <c r="U144">
        <v>1</v>
      </c>
      <c r="V144">
        <v>1</v>
      </c>
      <c r="W144">
        <v>0</v>
      </c>
      <c r="X144">
        <v>0.8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0.8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13</v>
      </c>
    </row>
    <row r="145" spans="1:52" x14ac:dyDescent="0.25">
      <c r="A145" t="s">
        <v>70</v>
      </c>
      <c r="B145" t="s">
        <v>227</v>
      </c>
      <c r="C145" t="s">
        <v>189</v>
      </c>
      <c r="D145" t="s">
        <v>187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0.8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0.8</v>
      </c>
      <c r="AA145">
        <v>0</v>
      </c>
      <c r="AB145">
        <v>1</v>
      </c>
      <c r="AC145">
        <v>0</v>
      </c>
      <c r="AD145">
        <v>1</v>
      </c>
      <c r="AE145">
        <v>0.8</v>
      </c>
      <c r="AF145">
        <v>0</v>
      </c>
      <c r="AG145">
        <v>0</v>
      </c>
      <c r="AH145">
        <v>0</v>
      </c>
      <c r="AI145">
        <v>0.8</v>
      </c>
      <c r="AJ145">
        <v>0</v>
      </c>
      <c r="AK145">
        <v>0</v>
      </c>
      <c r="AL145">
        <v>0</v>
      </c>
      <c r="AM145">
        <v>0</v>
      </c>
      <c r="AN145">
        <v>0.8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13</v>
      </c>
    </row>
    <row r="146" spans="1:52" x14ac:dyDescent="0.25">
      <c r="A146" t="s">
        <v>70</v>
      </c>
      <c r="B146" t="s">
        <v>227</v>
      </c>
      <c r="C146" t="s">
        <v>190</v>
      </c>
      <c r="D146" t="s">
        <v>187</v>
      </c>
      <c r="E146">
        <v>0</v>
      </c>
      <c r="F146">
        <v>0</v>
      </c>
      <c r="G146">
        <v>0.8</v>
      </c>
      <c r="H146">
        <v>0.8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0.8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0.8</v>
      </c>
      <c r="AA146">
        <v>0</v>
      </c>
      <c r="AB146">
        <v>1</v>
      </c>
      <c r="AC146">
        <v>0</v>
      </c>
      <c r="AD146">
        <v>1</v>
      </c>
      <c r="AE146">
        <v>0.8</v>
      </c>
      <c r="AF146">
        <v>0</v>
      </c>
      <c r="AG146">
        <v>0</v>
      </c>
      <c r="AH146">
        <v>0</v>
      </c>
      <c r="AI146">
        <v>0.8</v>
      </c>
      <c r="AJ146">
        <v>0</v>
      </c>
      <c r="AK146">
        <v>0</v>
      </c>
      <c r="AL146">
        <v>0</v>
      </c>
      <c r="AM146">
        <v>0</v>
      </c>
      <c r="AN146">
        <v>0.8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14</v>
      </c>
    </row>
    <row r="147" spans="1:52" x14ac:dyDescent="0.25">
      <c r="A147" t="s">
        <v>70</v>
      </c>
      <c r="B147" t="s">
        <v>228</v>
      </c>
      <c r="C147" t="s">
        <v>190</v>
      </c>
      <c r="D147" t="s">
        <v>187</v>
      </c>
      <c r="E147">
        <v>0</v>
      </c>
      <c r="F147">
        <v>0</v>
      </c>
      <c r="G147">
        <v>0</v>
      </c>
      <c r="H147">
        <v>1</v>
      </c>
      <c r="I147">
        <v>0.8</v>
      </c>
      <c r="J147">
        <v>0</v>
      </c>
      <c r="K147">
        <v>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0.8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0.8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9</v>
      </c>
    </row>
    <row r="148" spans="1:52" x14ac:dyDescent="0.25">
      <c r="A148" t="s">
        <v>70</v>
      </c>
      <c r="B148" t="s">
        <v>229</v>
      </c>
      <c r="C148" t="s">
        <v>189</v>
      </c>
      <c r="D148" t="s">
        <v>187</v>
      </c>
      <c r="E148">
        <v>0</v>
      </c>
      <c r="F148">
        <v>0</v>
      </c>
      <c r="G148">
        <v>1</v>
      </c>
      <c r="H148">
        <v>0.8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0.8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0.8</v>
      </c>
      <c r="AA148">
        <v>0</v>
      </c>
      <c r="AB148">
        <v>1</v>
      </c>
      <c r="AC148">
        <v>0</v>
      </c>
      <c r="AD148">
        <v>0.8</v>
      </c>
      <c r="AE148">
        <v>1</v>
      </c>
      <c r="AF148">
        <v>0</v>
      </c>
      <c r="AG148">
        <v>1</v>
      </c>
      <c r="AH148">
        <v>1</v>
      </c>
      <c r="AI148">
        <v>0.8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15</v>
      </c>
    </row>
    <row r="149" spans="1:52" x14ac:dyDescent="0.25">
      <c r="A149" t="s">
        <v>70</v>
      </c>
      <c r="B149" t="s">
        <v>220</v>
      </c>
      <c r="C149" t="s">
        <v>190</v>
      </c>
      <c r="D149" t="s">
        <v>187</v>
      </c>
      <c r="E149">
        <v>0</v>
      </c>
      <c r="F149">
        <v>0</v>
      </c>
      <c r="G149">
        <v>1</v>
      </c>
      <c r="H149">
        <v>0.8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0.8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0.8</v>
      </c>
      <c r="AI149">
        <v>0.8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14</v>
      </c>
    </row>
    <row r="150" spans="1:52" x14ac:dyDescent="0.25">
      <c r="A150" t="s">
        <v>70</v>
      </c>
      <c r="B150" t="s">
        <v>230</v>
      </c>
      <c r="C150" t="s">
        <v>189</v>
      </c>
      <c r="D150" t="s">
        <v>187</v>
      </c>
      <c r="E150">
        <v>0</v>
      </c>
      <c r="F150">
        <v>0</v>
      </c>
      <c r="G150">
        <v>1</v>
      </c>
      <c r="H150">
        <v>0.8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0.8</v>
      </c>
      <c r="AE150">
        <v>1</v>
      </c>
      <c r="AF150">
        <v>0.8</v>
      </c>
      <c r="AG150">
        <v>1</v>
      </c>
      <c r="AH150">
        <v>1</v>
      </c>
      <c r="AI150">
        <v>0.8</v>
      </c>
      <c r="AJ150">
        <v>0.8</v>
      </c>
      <c r="AK150">
        <v>0</v>
      </c>
      <c r="AL150">
        <v>0.8</v>
      </c>
      <c r="AM150">
        <v>0.8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</v>
      </c>
    </row>
    <row r="151" spans="1:52" x14ac:dyDescent="0.25">
      <c r="A151" t="s">
        <v>70</v>
      </c>
      <c r="B151" t="s">
        <v>230</v>
      </c>
      <c r="C151" t="s">
        <v>190</v>
      </c>
      <c r="D151" t="s">
        <v>187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0.8</v>
      </c>
      <c r="M151">
        <v>0</v>
      </c>
      <c r="N151">
        <v>0</v>
      </c>
      <c r="O151">
        <v>0.8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0.8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0.8</v>
      </c>
      <c r="AE151">
        <v>0.8</v>
      </c>
      <c r="AF151">
        <v>0.8</v>
      </c>
      <c r="AG151">
        <v>1</v>
      </c>
      <c r="AH151">
        <v>1</v>
      </c>
      <c r="AI151">
        <v>0.8</v>
      </c>
      <c r="AJ151">
        <v>0.8</v>
      </c>
      <c r="AK151">
        <v>0</v>
      </c>
      <c r="AL151">
        <v>0.8</v>
      </c>
      <c r="AM151">
        <v>0.8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CF35-AC6D-4C07-8599-33999A2AE0F0}">
  <dimension ref="A1:F20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240</v>
      </c>
      <c r="C1" t="s">
        <v>241</v>
      </c>
      <c r="D1" t="s">
        <v>242</v>
      </c>
      <c r="E1" t="s">
        <v>243</v>
      </c>
      <c r="F1" t="s">
        <v>244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 Team</vt:lpstr>
      <vt:lpstr>Teams</vt:lpstr>
      <vt:lpstr>Sheet3</vt:lpstr>
      <vt:lpstr>squad</vt:lpstr>
      <vt:lpstr>squad_roles</vt:lpstr>
      <vt:lpstr>training</vt:lpstr>
      <vt:lpstr>role_attributes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Healy-Gardner</dc:creator>
  <cp:lastModifiedBy>Austin Healy-Gardner</cp:lastModifiedBy>
  <dcterms:created xsi:type="dcterms:W3CDTF">2023-02-10T09:15:26Z</dcterms:created>
  <dcterms:modified xsi:type="dcterms:W3CDTF">2024-03-16T23:55:24Z</dcterms:modified>
</cp:coreProperties>
</file>