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Courses\Advanced Computer Architecture\HW\Fall 2022\PA\PA2\Python Program\"/>
    </mc:Choice>
  </mc:AlternateContent>
  <xr:revisionPtr revIDLastSave="0" documentId="13_ncr:1_{E681562F-E114-4446-8EAB-978E11FEC682}" xr6:coauthVersionLast="47" xr6:coauthVersionMax="47" xr10:uidLastSave="{00000000-0000-0000-0000-000000000000}"/>
  <bookViews>
    <workbookView xWindow="-120" yWindow="-120" windowWidth="25440" windowHeight="15270" activeTab="1" xr2:uid="{00000000-000D-0000-FFFF-FFFF00000000}"/>
  </bookViews>
  <sheets>
    <sheet name="Part 2" sheetId="6" r:id="rId1"/>
    <sheet name="401" sheetId="1" r:id="rId2"/>
    <sheet name="429" sheetId="5" r:id="rId3"/>
    <sheet name="456" sheetId="2" r:id="rId4"/>
    <sheet name="458" sheetId="3" r:id="rId5"/>
    <sheet name="470" sheetId="4" r:id="rId6"/>
  </sheets>
  <definedNames>
    <definedName name="_xlnm._FilterDatabase" localSheetId="1" hidden="1">'401'!$A$1:$I$22</definedName>
    <definedName name="_xlnm._FilterDatabase" localSheetId="2" hidden="1">'429'!$A$1:$I$14</definedName>
    <definedName name="_xlnm._FilterDatabase" localSheetId="3" hidden="1">'456'!$A$1:$I$14</definedName>
    <definedName name="_xlnm._FilterDatabase" localSheetId="4" hidden="1">'458'!$A$1:$I$14</definedName>
    <definedName name="_xlnm._FilterDatabase" localSheetId="5" hidden="1">'470'!$A$1:$I$14</definedName>
    <definedName name="_xlnm._FilterDatabase" localSheetId="0" hidden="1">'Part 2'!$A$1:$J$1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2" i="4"/>
  <c r="I3" i="3"/>
  <c r="I2" i="3"/>
  <c r="I7" i="3"/>
  <c r="I6" i="3"/>
  <c r="I5" i="3"/>
  <c r="I11" i="3"/>
  <c r="I10" i="3"/>
  <c r="I9" i="3"/>
  <c r="I14" i="3"/>
  <c r="I13" i="3"/>
  <c r="I12" i="3"/>
  <c r="I8" i="3"/>
  <c r="I4" i="3"/>
  <c r="I3" i="2"/>
  <c r="I4" i="2"/>
  <c r="I5" i="2"/>
  <c r="I6" i="2"/>
  <c r="I7" i="2"/>
  <c r="I8" i="2"/>
  <c r="I9" i="2"/>
  <c r="I10" i="2"/>
  <c r="I11" i="2"/>
  <c r="I12" i="2"/>
  <c r="I13" i="2"/>
  <c r="I14" i="2"/>
  <c r="I2" i="2"/>
  <c r="I14" i="5"/>
  <c r="I7" i="5"/>
  <c r="I12" i="5"/>
  <c r="I6" i="5"/>
  <c r="I11" i="5"/>
  <c r="I5" i="5"/>
  <c r="I10" i="5"/>
  <c r="I4" i="5"/>
  <c r="I9" i="5"/>
  <c r="I3" i="5"/>
  <c r="I8" i="5"/>
  <c r="I2" i="5"/>
  <c r="I13" i="5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</calcChain>
</file>

<file path=xl/sharedStrings.xml><?xml version="1.0" encoding="utf-8"?>
<sst xmlns="http://schemas.openxmlformats.org/spreadsheetml/2006/main" count="78" uniqueCount="20">
  <si>
    <t>401.bzip2</t>
  </si>
  <si>
    <t>429.mcf</t>
  </si>
  <si>
    <t>456.hmmer</t>
  </si>
  <si>
    <t>458.sjeng</t>
  </si>
  <si>
    <t>470.lbm</t>
  </si>
  <si>
    <t>CPI</t>
  </si>
  <si>
    <t>Total Instructions</t>
  </si>
  <si>
    <t>Block size</t>
  </si>
  <si>
    <t>64 bytes</t>
  </si>
  <si>
    <t>L1D(kB)</t>
  </si>
  <si>
    <t>L2(MB)</t>
  </si>
  <si>
    <t>L1I(kB)</t>
  </si>
  <si>
    <t>L1A</t>
  </si>
  <si>
    <t>L2A</t>
  </si>
  <si>
    <t>L2 Miss</t>
  </si>
  <si>
    <t>L1I Miss</t>
  </si>
  <si>
    <t>L1D Miss</t>
  </si>
  <si>
    <t>L2Miss</t>
  </si>
  <si>
    <t>Instructions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</si>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</sst>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4">
    <xf numFmtId="0" fontId="0" fillId="0" borderId="0" xfId="0"/>
    <xf numFmtId="0" fontId="19" fillId="0" borderId="10" xfId="0" applyFont="1" applyBorder="1"/>
    <xf numFmtId="0" fontId="19" fillId="0" borderId="17" xfId="0" applyFont="1" applyBorder="1"/>
    <xf numFmtId="0" fontId="19" fillId="0" borderId="18" xfId="0" applyFont="1" applyBorder="1"/>
    <xf numFmtId="0" fontId="19" fillId="0" borderId="12" xfId="0" applyFont="1" applyBorder="1"/>
    <xf numFmtId="164" fontId="19" fillId="0" borderId="10" xfId="0" applyNumberFormat="1" applyFont="1" applyBorder="1"/>
    <xf numFmtId="164" fontId="19" fillId="0" borderId="18" xfId="0" applyNumberFormat="1" applyFont="1" applyBorder="1"/>
    <xf numFmtId="164" fontId="19" fillId="0" borderId="22" xfId="0" applyNumberFormat="1" applyFont="1" applyBorder="1"/>
    <xf numFmtId="164" fontId="19" fillId="0" borderId="23" xfId="0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20" fillId="0" borderId="0" xfId="0" applyFont="1"/>
    <xf numFmtId="0" fontId="19" fillId="0" borderId="14" xfId="0" applyFont="1" applyBorder="1"/>
    <xf numFmtId="0" fontId="19" fillId="0" borderId="19" xfId="0" applyFont="1" applyBorder="1" applyAlignment="1">
      <alignment horizontal="right"/>
    </xf>
    <xf numFmtId="0" fontId="21" fillId="0" borderId="17" xfId="0" applyFont="1" applyBorder="1"/>
    <xf numFmtId="0" fontId="23" fillId="0" borderId="15" xfId="0" applyFont="1" applyBorder="1"/>
    <xf numFmtId="0" fontId="23" fillId="0" borderId="10" xfId="0" applyFont="1" applyBorder="1"/>
    <xf numFmtId="0" fontId="23" fillId="0" borderId="17" xfId="0" applyFont="1" applyBorder="1"/>
    <xf numFmtId="0" fontId="23" fillId="0" borderId="18" xfId="0" applyFont="1" applyBorder="1"/>
    <xf numFmtId="0" fontId="19" fillId="0" borderId="30" xfId="0" applyFont="1" applyFill="1" applyBorder="1"/>
    <xf numFmtId="164" fontId="19" fillId="0" borderId="30" xfId="0" applyNumberFormat="1" applyFont="1" applyFill="1" applyBorder="1"/>
    <xf numFmtId="164" fontId="19" fillId="0" borderId="31" xfId="0" applyNumberFormat="1" applyFont="1" applyFill="1" applyBorder="1"/>
    <xf numFmtId="0" fontId="19" fillId="0" borderId="32" xfId="0" applyFont="1" applyFill="1" applyBorder="1"/>
    <xf numFmtId="0" fontId="18" fillId="0" borderId="20" xfId="0" applyFont="1" applyFill="1" applyBorder="1"/>
    <xf numFmtId="0" fontId="18" fillId="0" borderId="33" xfId="0" applyFont="1" applyFill="1" applyBorder="1"/>
    <xf numFmtId="0" fontId="18" fillId="0" borderId="34" xfId="0" applyFont="1" applyFill="1" applyBorder="1"/>
    <xf numFmtId="0" fontId="18" fillId="0" borderId="11" xfId="0" applyFont="1" applyFill="1" applyBorder="1"/>
    <xf numFmtId="0" fontId="25" fillId="0" borderId="0" xfId="0" applyFont="1"/>
    <xf numFmtId="0" fontId="22" fillId="0" borderId="20" xfId="0" applyFont="1" applyFill="1" applyBorder="1"/>
    <xf numFmtId="0" fontId="22" fillId="0" borderId="33" xfId="0" applyFont="1" applyFill="1" applyBorder="1"/>
    <xf numFmtId="0" fontId="22" fillId="0" borderId="34" xfId="0" applyFont="1" applyFill="1" applyBorder="1"/>
    <xf numFmtId="0" fontId="22" fillId="0" borderId="11" xfId="0" applyFont="1" applyFill="1" applyBorder="1"/>
    <xf numFmtId="0" fontId="0" fillId="0" borderId="0" xfId="0" applyFont="1"/>
    <xf numFmtId="0" fontId="21" fillId="0" borderId="19" xfId="0" applyFont="1" applyBorder="1" applyAlignment="1">
      <alignment horizontal="right"/>
    </xf>
    <xf numFmtId="0" fontId="21" fillId="0" borderId="20" xfId="0" applyFont="1" applyBorder="1"/>
    <xf numFmtId="0" fontId="21" fillId="0" borderId="21" xfId="0" applyFont="1" applyBorder="1"/>
    <xf numFmtId="0" fontId="24" fillId="0" borderId="20" xfId="0" applyFont="1" applyFill="1" applyBorder="1"/>
    <xf numFmtId="0" fontId="24" fillId="0" borderId="33" xfId="0" applyFont="1" applyFill="1" applyBorder="1"/>
    <xf numFmtId="0" fontId="24" fillId="0" borderId="34" xfId="0" applyFont="1" applyFill="1" applyBorder="1"/>
    <xf numFmtId="0" fontId="24" fillId="0" borderId="11" xfId="0" applyFont="1" applyFill="1" applyBorder="1"/>
    <xf numFmtId="0" fontId="26" fillId="0" borderId="0" xfId="0" applyFont="1"/>
    <xf numFmtId="0" fontId="23" fillId="0" borderId="20" xfId="0" applyFont="1" applyBorder="1"/>
    <xf numFmtId="0" fontId="23" fillId="0" borderId="21" xfId="0" applyFont="1" applyBorder="1"/>
    <xf numFmtId="0" fontId="23" fillId="0" borderId="19" xfId="0" applyFont="1" applyBorder="1" applyAlignment="1">
      <alignment horizontal="right"/>
    </xf>
    <xf numFmtId="0" fontId="21" fillId="34" borderId="10" xfId="0" applyFont="1" applyFill="1" applyBorder="1"/>
    <xf numFmtId="10" fontId="21" fillId="34" borderId="10" xfId="0" applyNumberFormat="1" applyFont="1" applyFill="1" applyBorder="1"/>
    <xf numFmtId="164" fontId="21" fillId="34" borderId="10" xfId="0" applyNumberFormat="1" applyFont="1" applyFill="1" applyBorder="1"/>
    <xf numFmtId="164" fontId="21" fillId="34" borderId="16" xfId="0" applyNumberFormat="1" applyFont="1" applyFill="1" applyBorder="1"/>
    <xf numFmtId="0" fontId="21" fillId="34" borderId="27" xfId="0" applyFont="1" applyFill="1" applyBorder="1"/>
    <xf numFmtId="0" fontId="21" fillId="34" borderId="28" xfId="0" applyFont="1" applyFill="1" applyBorder="1"/>
    <xf numFmtId="0" fontId="21" fillId="34" borderId="18" xfId="0" applyFont="1" applyFill="1" applyBorder="1"/>
    <xf numFmtId="10" fontId="21" fillId="34" borderId="18" xfId="0" applyNumberFormat="1" applyFont="1" applyFill="1" applyBorder="1"/>
    <xf numFmtId="164" fontId="21" fillId="34" borderId="18" xfId="0" applyNumberFormat="1" applyFont="1" applyFill="1" applyBorder="1"/>
    <xf numFmtId="164" fontId="21" fillId="34" borderId="19" xfId="0" applyNumberFormat="1" applyFont="1" applyFill="1" applyBorder="1"/>
    <xf numFmtId="0" fontId="21" fillId="34" borderId="29" xfId="0" applyFont="1" applyFill="1" applyBorder="1"/>
    <xf numFmtId="0" fontId="21" fillId="0" borderId="10" xfId="0" applyFont="1" applyFill="1" applyBorder="1"/>
    <xf numFmtId="165" fontId="21" fillId="0" borderId="10" xfId="0" applyNumberFormat="1" applyFont="1" applyFill="1" applyBorder="1"/>
    <xf numFmtId="164" fontId="21" fillId="0" borderId="10" xfId="0" applyNumberFormat="1" applyFont="1" applyFill="1" applyBorder="1"/>
    <xf numFmtId="164" fontId="21" fillId="0" borderId="22" xfId="0" applyNumberFormat="1" applyFont="1" applyFill="1" applyBorder="1"/>
    <xf numFmtId="0" fontId="21" fillId="0" borderId="24" xfId="0" applyFont="1" applyFill="1" applyBorder="1"/>
    <xf numFmtId="0" fontId="21" fillId="0" borderId="25" xfId="0" applyFont="1" applyFill="1" applyBorder="1"/>
    <xf numFmtId="0" fontId="21" fillId="0" borderId="18" xfId="0" applyFont="1" applyFill="1" applyBorder="1"/>
    <xf numFmtId="165" fontId="21" fillId="0" borderId="18" xfId="0" applyNumberFormat="1" applyFont="1" applyFill="1" applyBorder="1"/>
    <xf numFmtId="164" fontId="21" fillId="0" borderId="18" xfId="0" applyNumberFormat="1" applyFont="1" applyFill="1" applyBorder="1"/>
    <xf numFmtId="164" fontId="21" fillId="0" borderId="23" xfId="0" applyNumberFormat="1" applyFont="1" applyFill="1" applyBorder="1"/>
    <xf numFmtId="0" fontId="21" fillId="0" borderId="26" xfId="0" applyFont="1" applyFill="1" applyBorder="1"/>
    <xf numFmtId="164" fontId="23" fillId="0" borderId="10" xfId="0" applyNumberFormat="1" applyFont="1" applyFill="1" applyBorder="1"/>
    <xf numFmtId="164" fontId="23" fillId="0" borderId="16" xfId="0" applyNumberFormat="1" applyFont="1" applyFill="1" applyBorder="1"/>
    <xf numFmtId="0" fontId="23" fillId="0" borderId="35" xfId="0" applyFont="1" applyFill="1" applyBorder="1"/>
    <xf numFmtId="164" fontId="23" fillId="0" borderId="18" xfId="0" applyNumberFormat="1" applyFont="1" applyFill="1" applyBorder="1"/>
    <xf numFmtId="164" fontId="23" fillId="0" borderId="19" xfId="0" applyNumberFormat="1" applyFont="1" applyFill="1" applyBorder="1"/>
    <xf numFmtId="0" fontId="23" fillId="0" borderId="36" xfId="0" applyFont="1" applyFill="1" applyBorder="1"/>
    <xf numFmtId="0" fontId="21" fillId="0" borderId="15" xfId="0" applyFont="1" applyFill="1" applyBorder="1"/>
    <xf numFmtId="164" fontId="21" fillId="0" borderId="16" xfId="0" applyNumberFormat="1" applyFont="1" applyFill="1" applyBorder="1"/>
    <xf numFmtId="0" fontId="21" fillId="0" borderId="35" xfId="0" applyFont="1" applyFill="1" applyBorder="1"/>
    <xf numFmtId="0" fontId="21" fillId="0" borderId="17" xfId="0" applyFont="1" applyFill="1" applyBorder="1"/>
    <xf numFmtId="164" fontId="21" fillId="0" borderId="19" xfId="0" applyNumberFormat="1" applyFont="1" applyFill="1" applyBorder="1"/>
    <xf numFmtId="0" fontId="21" fillId="0" borderId="36" xfId="0" applyFont="1" applyFill="1" applyBorder="1"/>
    <xf numFmtId="0" fontId="0" fillId="0" borderId="0" xfId="0" applyFont="1" applyFill="1"/>
    <xf numFmtId="0" fontId="21" fillId="0" borderId="12" xfId="0" applyFont="1" applyFill="1" applyBorder="1"/>
    <xf numFmtId="0" fontId="21" fillId="0" borderId="14" xfId="0" applyFont="1" applyFill="1" applyBorder="1"/>
    <xf numFmtId="0" fontId="21" fillId="0" borderId="19" xfId="0" applyFont="1" applyFill="1" applyBorder="1" applyAlignment="1">
      <alignment horizontal="right"/>
    </xf>
    <xf numFmtId="0" fontId="23" fillId="0" borderId="19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14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24" fillId="33" borderId="13" xfId="0" applyFont="1" applyFill="1" applyBorder="1" applyAlignment="1">
      <alignment horizontal="center"/>
    </xf>
    <xf numFmtId="0" fontId="24" fillId="33" borderId="14" xfId="0" applyFont="1" applyFill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6" xfId="0" applyFont="1" applyFill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zoomScale="134" zoomScaleNormal="134" workbookViewId="0">
      <selection activeCell="J4" sqref="J4"/>
    </sheetView>
  </sheetViews>
  <sheetFormatPr defaultColWidth="11" defaultRowHeight="20.25" x14ac:dyDescent="0.55000000000000004"/>
  <cols>
    <col min="1" max="1" width="8.5625" style="11" bestFit="1" customWidth="1"/>
    <col min="2" max="2" width="9.1875" style="11" bestFit="1" customWidth="1"/>
    <col min="3" max="3" width="10.625" style="11" bestFit="1" customWidth="1"/>
    <col min="4" max="4" width="8.5625" style="11" bestFit="1" customWidth="1"/>
    <col min="5" max="6" width="5.9375" style="11" bestFit="1" customWidth="1"/>
    <col min="7" max="7" width="8.1875" style="11" bestFit="1" customWidth="1"/>
    <col min="8" max="8" width="9.4375" style="11" customWidth="1"/>
    <col min="9" max="9" width="9.875" style="11" bestFit="1" customWidth="1"/>
    <col min="10" max="10" width="10.3125" style="11" customWidth="1"/>
    <col min="11" max="11" width="12.8125" bestFit="1" customWidth="1"/>
    <col min="12" max="12" width="8.5625" bestFit="1" customWidth="1"/>
  </cols>
  <sheetData>
    <row r="1" spans="1:10" ht="15.75" x14ac:dyDescent="0.5">
      <c r="A1" s="87" t="s">
        <v>19</v>
      </c>
      <c r="B1" s="87" t="s">
        <v>9</v>
      </c>
      <c r="C1" s="87" t="s">
        <v>11</v>
      </c>
      <c r="D1" s="87" t="s">
        <v>10</v>
      </c>
      <c r="E1" s="87" t="s">
        <v>12</v>
      </c>
      <c r="F1" s="87" t="s">
        <v>13</v>
      </c>
      <c r="G1" s="87" t="s">
        <v>17</v>
      </c>
      <c r="H1" s="87" t="s">
        <v>15</v>
      </c>
      <c r="I1" s="87" t="s">
        <v>16</v>
      </c>
      <c r="J1" s="88" t="s">
        <v>5</v>
      </c>
    </row>
    <row r="2" spans="1:10" ht="15.75" x14ac:dyDescent="0.5">
      <c r="A2" s="89" t="s">
        <v>0</v>
      </c>
      <c r="B2" s="89">
        <v>128</v>
      </c>
      <c r="C2" s="89">
        <v>128</v>
      </c>
      <c r="D2" s="89">
        <v>1</v>
      </c>
      <c r="E2" s="89">
        <v>2</v>
      </c>
      <c r="F2" s="89">
        <v>4</v>
      </c>
      <c r="G2" s="89">
        <v>0.65935600000000005</v>
      </c>
      <c r="H2" s="89">
        <v>9.9999999999999995E-7</v>
      </c>
      <c r="I2" s="89">
        <v>1.3115999999999999E-2</v>
      </c>
      <c r="J2" s="90">
        <v>1.0000000660667701</v>
      </c>
    </row>
    <row r="3" spans="1:10" ht="15.75" x14ac:dyDescent="0.5">
      <c r="A3" s="89" t="s">
        <v>1</v>
      </c>
      <c r="B3" s="89">
        <v>128</v>
      </c>
      <c r="C3" s="89">
        <v>128</v>
      </c>
      <c r="D3" s="89">
        <v>1</v>
      </c>
      <c r="E3" s="89">
        <v>2</v>
      </c>
      <c r="F3" s="89">
        <v>4</v>
      </c>
      <c r="G3" s="89">
        <v>0.61631899999999995</v>
      </c>
      <c r="H3" s="89">
        <v>9.9999999999999995E-7</v>
      </c>
      <c r="I3" s="89">
        <v>3.4821999999999999E-2</v>
      </c>
      <c r="J3" s="90">
        <v>1.0000000619801299</v>
      </c>
    </row>
    <row r="4" spans="1:10" ht="15.75" x14ac:dyDescent="0.5">
      <c r="A4" s="89" t="s">
        <v>2</v>
      </c>
      <c r="B4" s="89">
        <v>128</v>
      </c>
      <c r="C4" s="89">
        <v>128</v>
      </c>
      <c r="D4" s="89">
        <v>1</v>
      </c>
      <c r="E4" s="89">
        <v>2</v>
      </c>
      <c r="F4" s="89">
        <v>4</v>
      </c>
      <c r="G4" s="89">
        <v>4.8837999999999999E-2</v>
      </c>
      <c r="H4" s="89">
        <v>1.9999999999999999E-6</v>
      </c>
      <c r="I4" s="89">
        <v>4.8200000000000001E-4</v>
      </c>
      <c r="J4" s="91">
        <v>1.0000000048886399</v>
      </c>
    </row>
    <row r="5" spans="1:10" ht="15.75" x14ac:dyDescent="0.5">
      <c r="A5" s="89" t="s">
        <v>3</v>
      </c>
      <c r="B5" s="89">
        <v>128</v>
      </c>
      <c r="C5" s="89">
        <v>128</v>
      </c>
      <c r="D5" s="89">
        <v>1</v>
      </c>
      <c r="E5" s="89">
        <v>2</v>
      </c>
      <c r="F5" s="89">
        <v>4</v>
      </c>
      <c r="G5" s="89">
        <v>0.99414000000000002</v>
      </c>
      <c r="H5" s="89">
        <v>3.9999999999999998E-6</v>
      </c>
      <c r="I5" s="89">
        <v>3.1001999999999998E-2</v>
      </c>
      <c r="J5" s="90">
        <v>1.0000000997240599</v>
      </c>
    </row>
    <row r="6" spans="1:10" ht="16.149999999999999" thickBot="1" x14ac:dyDescent="0.55000000000000004">
      <c r="A6" s="92" t="s">
        <v>4</v>
      </c>
      <c r="B6" s="92">
        <v>128</v>
      </c>
      <c r="C6" s="92">
        <v>128</v>
      </c>
      <c r="D6" s="92">
        <v>1</v>
      </c>
      <c r="E6" s="92">
        <v>2</v>
      </c>
      <c r="F6" s="92">
        <v>4</v>
      </c>
      <c r="G6" s="92">
        <v>0.99796799999999997</v>
      </c>
      <c r="H6" s="92">
        <v>9.9999999999999995E-7</v>
      </c>
      <c r="I6" s="92">
        <v>3.3134999999999998E-2</v>
      </c>
      <c r="J6" s="82">
        <v>1.00000010012816</v>
      </c>
    </row>
    <row r="7" spans="1:10" x14ac:dyDescent="0.55000000000000004">
      <c r="A7" s="93"/>
      <c r="B7" s="93"/>
      <c r="C7" s="93"/>
      <c r="D7" s="93"/>
      <c r="E7" s="93"/>
      <c r="F7" s="93"/>
      <c r="G7" s="93"/>
      <c r="H7" s="93"/>
      <c r="I7" s="83" t="s">
        <v>18</v>
      </c>
      <c r="J7" s="84">
        <v>500000000</v>
      </c>
    </row>
    <row r="8" spans="1:10" ht="20.65" thickBot="1" x14ac:dyDescent="0.6">
      <c r="A8" s="93"/>
      <c r="B8" s="93"/>
      <c r="C8" s="93"/>
      <c r="D8" s="93"/>
      <c r="E8" s="93"/>
      <c r="F8" s="93"/>
      <c r="G8" s="93"/>
      <c r="H8" s="93"/>
      <c r="I8" s="85" t="s">
        <v>7</v>
      </c>
      <c r="J8" s="86" t="s">
        <v>8</v>
      </c>
    </row>
  </sheetData>
  <autoFilter ref="A1:J1" xr:uid="{00000000-0001-0000-05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67" workbookViewId="0">
      <selection activeCell="A2" sqref="A2"/>
    </sheetView>
  </sheetViews>
  <sheetFormatPr defaultColWidth="11" defaultRowHeight="15.75" x14ac:dyDescent="0.5"/>
  <cols>
    <col min="1" max="1" width="17.4375" bestFit="1" customWidth="1"/>
    <col min="2" max="3" width="16.3125" bestFit="1" customWidth="1"/>
    <col min="4" max="4" width="11.0625" bestFit="1" customWidth="1"/>
    <col min="5" max="5" width="11.0625" customWidth="1"/>
    <col min="6" max="6" width="17.8125" customWidth="1"/>
    <col min="7" max="7" width="17.5625" bestFit="1" customWidth="1"/>
    <col min="8" max="8" width="18.9375" bestFit="1" customWidth="1"/>
    <col min="9" max="9" width="20.4375" customWidth="1"/>
  </cols>
  <sheetData>
    <row r="1" spans="1:9" ht="25.15" thickBot="1" x14ac:dyDescent="0.7">
      <c r="A1" s="23" t="s">
        <v>9</v>
      </c>
      <c r="B1" s="24" t="s">
        <v>11</v>
      </c>
      <c r="C1" s="24" t="s">
        <v>10</v>
      </c>
      <c r="D1" s="24" t="s">
        <v>12</v>
      </c>
      <c r="E1" s="24" t="s">
        <v>13</v>
      </c>
      <c r="F1" s="24" t="s">
        <v>14</v>
      </c>
      <c r="G1" s="24" t="s">
        <v>15</v>
      </c>
      <c r="H1" s="25" t="s">
        <v>16</v>
      </c>
      <c r="I1" s="26" t="s">
        <v>5</v>
      </c>
    </row>
    <row r="2" spans="1:9" ht="25.15" x14ac:dyDescent="0.7">
      <c r="A2" s="19">
        <v>64</v>
      </c>
      <c r="B2" s="19">
        <v>256</v>
      </c>
      <c r="C2" s="19">
        <v>4</v>
      </c>
      <c r="D2" s="19">
        <v>4</v>
      </c>
      <c r="E2" s="19">
        <v>4</v>
      </c>
      <c r="F2" s="20">
        <v>7.7605999999999994E-2</v>
      </c>
      <c r="G2" s="20">
        <v>9.9999999999999995E-7</v>
      </c>
      <c r="H2" s="21">
        <v>7.9380000000000006E-3</v>
      </c>
      <c r="I2" s="22">
        <f>1+((5 *(G2+H2)+50*F2)/$G$27)</f>
        <v>1.00000000783999</v>
      </c>
    </row>
    <row r="3" spans="1:9" ht="25.15" x14ac:dyDescent="0.7">
      <c r="A3" s="1">
        <v>64</v>
      </c>
      <c r="B3" s="1">
        <v>64</v>
      </c>
      <c r="C3" s="1">
        <v>4</v>
      </c>
      <c r="D3" s="1">
        <v>4</v>
      </c>
      <c r="E3" s="1">
        <v>4</v>
      </c>
      <c r="F3" s="5">
        <v>0.50341999999999998</v>
      </c>
      <c r="G3" s="5">
        <v>9.9999999999999995E-7</v>
      </c>
      <c r="H3" s="7">
        <v>1.4161999999999999E-2</v>
      </c>
      <c r="I3" s="9">
        <f>1+((5 *(G3+H3)+50*F3)/$G$27)</f>
        <v>1.0000000504836299</v>
      </c>
    </row>
    <row r="4" spans="1:9" ht="25.15" x14ac:dyDescent="0.7">
      <c r="A4" s="1">
        <v>128</v>
      </c>
      <c r="B4" s="1">
        <v>64</v>
      </c>
      <c r="C4" s="1">
        <v>4</v>
      </c>
      <c r="D4" s="1">
        <v>1</v>
      </c>
      <c r="E4" s="1">
        <v>1</v>
      </c>
      <c r="F4" s="5">
        <v>0.51788000000000001</v>
      </c>
      <c r="G4" s="5">
        <v>9.9999999999999995E-7</v>
      </c>
      <c r="H4" s="7">
        <v>1.3766E-2</v>
      </c>
      <c r="I4" s="9">
        <f>1+((5 *(G4+H4)+50*F4)/$G$27)</f>
        <v>1.00000005192567</v>
      </c>
    </row>
    <row r="5" spans="1:9" ht="25.15" x14ac:dyDescent="0.7">
      <c r="A5" s="1">
        <v>128</v>
      </c>
      <c r="B5" s="1">
        <v>64</v>
      </c>
      <c r="C5" s="1">
        <v>4</v>
      </c>
      <c r="D5" s="1">
        <v>1</v>
      </c>
      <c r="E5" s="1">
        <v>4</v>
      </c>
      <c r="F5" s="5">
        <v>0.51793599999999995</v>
      </c>
      <c r="G5" s="5">
        <v>9.9999999999999995E-7</v>
      </c>
      <c r="H5" s="7">
        <v>1.3766E-2</v>
      </c>
      <c r="I5" s="9">
        <f>1+((5 *(G5+H5)+50*F5)/$G$27)</f>
        <v>1.00000005193127</v>
      </c>
    </row>
    <row r="6" spans="1:9" ht="25.15" x14ac:dyDescent="0.7">
      <c r="A6" s="1">
        <v>128</v>
      </c>
      <c r="B6" s="1">
        <v>128</v>
      </c>
      <c r="C6" s="1">
        <v>4</v>
      </c>
      <c r="D6" s="1">
        <v>2</v>
      </c>
      <c r="E6" s="1">
        <v>4</v>
      </c>
      <c r="F6" s="5">
        <v>0.54357100000000003</v>
      </c>
      <c r="G6" s="5">
        <v>9.9999999999999995E-7</v>
      </c>
      <c r="H6" s="7">
        <v>1.3115999999999999E-2</v>
      </c>
      <c r="I6" s="9">
        <f>1+((5 *(G6+H6)+50*F6)/$G$27)</f>
        <v>1.0000000544882699</v>
      </c>
    </row>
    <row r="7" spans="1:9" ht="25.15" x14ac:dyDescent="0.7">
      <c r="A7" s="1">
        <v>128</v>
      </c>
      <c r="B7" s="1">
        <v>64</v>
      </c>
      <c r="C7" s="1">
        <v>4</v>
      </c>
      <c r="D7" s="1">
        <v>2</v>
      </c>
      <c r="E7" s="1">
        <v>4</v>
      </c>
      <c r="F7" s="5">
        <v>0.54358200000000001</v>
      </c>
      <c r="G7" s="5">
        <v>9.9999999999999995E-7</v>
      </c>
      <c r="H7" s="7">
        <v>1.3115999999999999E-2</v>
      </c>
      <c r="I7" s="9">
        <f>1+((5 *(G7+H7)+50*F7)/$G$27)</f>
        <v>1.0000000544893699</v>
      </c>
    </row>
    <row r="8" spans="1:9" ht="25.15" x14ac:dyDescent="0.7">
      <c r="A8" s="1">
        <v>128</v>
      </c>
      <c r="B8" s="1">
        <v>64</v>
      </c>
      <c r="C8" s="1">
        <v>2</v>
      </c>
      <c r="D8" s="1">
        <v>1</v>
      </c>
      <c r="E8" s="1">
        <v>4</v>
      </c>
      <c r="F8" s="5">
        <v>0.55320400000000003</v>
      </c>
      <c r="G8" s="5">
        <v>9.9999999999999995E-7</v>
      </c>
      <c r="H8" s="7">
        <v>1.3766E-2</v>
      </c>
      <c r="I8" s="9">
        <f>1+((5 *(G8+H8)+50*F8)/$G$27)</f>
        <v>1.0000000554580699</v>
      </c>
    </row>
    <row r="9" spans="1:9" ht="25.15" x14ac:dyDescent="0.7">
      <c r="A9" s="1">
        <v>128</v>
      </c>
      <c r="B9" s="1">
        <v>64</v>
      </c>
      <c r="C9" s="1">
        <v>2</v>
      </c>
      <c r="D9" s="1">
        <v>1</v>
      </c>
      <c r="E9" s="1">
        <v>1</v>
      </c>
      <c r="F9" s="5">
        <v>0.55996599999999996</v>
      </c>
      <c r="G9" s="5">
        <v>9.9999999999999995E-7</v>
      </c>
      <c r="H9" s="7">
        <v>1.3766E-2</v>
      </c>
      <c r="I9" s="9">
        <f>1+((5 *(G9+H9)+50*F9)/$G$27)</f>
        <v>1.0000000561342699</v>
      </c>
    </row>
    <row r="10" spans="1:9" ht="25.15" x14ac:dyDescent="0.7">
      <c r="A10" s="1">
        <v>128</v>
      </c>
      <c r="B10" s="1">
        <v>128</v>
      </c>
      <c r="C10" s="1">
        <v>2</v>
      </c>
      <c r="D10" s="1">
        <v>2</v>
      </c>
      <c r="E10" s="1">
        <v>4</v>
      </c>
      <c r="F10" s="5">
        <v>0.58059099999999997</v>
      </c>
      <c r="G10" s="5">
        <v>9.9999999999999995E-7</v>
      </c>
      <c r="H10" s="7">
        <v>1.3115999999999999E-2</v>
      </c>
      <c r="I10" s="9">
        <f>1+((5 *(G10+H10)+50*F10)/$G$27)</f>
        <v>1.0000000581902699</v>
      </c>
    </row>
    <row r="11" spans="1:9" ht="25.15" x14ac:dyDescent="0.7">
      <c r="A11" s="1">
        <v>128</v>
      </c>
      <c r="B11" s="1">
        <v>64</v>
      </c>
      <c r="C11" s="1">
        <v>2</v>
      </c>
      <c r="D11" s="1">
        <v>2</v>
      </c>
      <c r="E11" s="1">
        <v>4</v>
      </c>
      <c r="F11" s="5">
        <v>0.58060199999999995</v>
      </c>
      <c r="G11" s="5">
        <v>9.9999999999999995E-7</v>
      </c>
      <c r="H11" s="7">
        <v>1.3115999999999999E-2</v>
      </c>
      <c r="I11" s="9">
        <f>1+((5 *(G11+H11)+50*F11)/$G$27)</f>
        <v>1.0000000581913699</v>
      </c>
    </row>
    <row r="12" spans="1:9" ht="25.15" x14ac:dyDescent="0.7">
      <c r="A12" s="1">
        <v>256</v>
      </c>
      <c r="B12" s="1">
        <v>128</v>
      </c>
      <c r="C12" s="1">
        <v>4</v>
      </c>
      <c r="D12" s="1">
        <v>2</v>
      </c>
      <c r="E12" s="1">
        <v>4</v>
      </c>
      <c r="F12" s="5">
        <v>0.61758000000000002</v>
      </c>
      <c r="G12" s="5">
        <v>9.9999999999999995E-7</v>
      </c>
      <c r="H12" s="7">
        <v>1.1544E-2</v>
      </c>
      <c r="I12" s="9">
        <f>1+((5 *(G12+H12)+50*F12)/$G$27)</f>
        <v>1.0000000618734499</v>
      </c>
    </row>
    <row r="13" spans="1:9" ht="25.15" x14ac:dyDescent="0.7">
      <c r="A13" s="1">
        <v>256</v>
      </c>
      <c r="B13" s="1">
        <v>64</v>
      </c>
      <c r="C13" s="1">
        <v>4</v>
      </c>
      <c r="D13" s="1">
        <v>2</v>
      </c>
      <c r="E13" s="1">
        <v>4</v>
      </c>
      <c r="F13" s="5">
        <v>0.61759299999999995</v>
      </c>
      <c r="G13" s="5">
        <v>9.9999999999999995E-7</v>
      </c>
      <c r="H13" s="7">
        <v>1.1544E-2</v>
      </c>
      <c r="I13" s="9">
        <f>1+((5 *(G13+H13)+50*F13)/$G$27)</f>
        <v>1.00000006187475</v>
      </c>
    </row>
    <row r="14" spans="1:9" ht="25.15" x14ac:dyDescent="0.7">
      <c r="A14" s="1">
        <v>128</v>
      </c>
      <c r="B14" s="1">
        <v>64</v>
      </c>
      <c r="C14" s="1">
        <v>1</v>
      </c>
      <c r="D14" s="1">
        <v>1</v>
      </c>
      <c r="E14" s="1">
        <v>4</v>
      </c>
      <c r="F14" s="5">
        <v>0.62826599999999999</v>
      </c>
      <c r="G14" s="5">
        <v>9.9999999999999995E-7</v>
      </c>
      <c r="H14" s="7">
        <v>1.3766E-2</v>
      </c>
      <c r="I14" s="9">
        <f>1+((5 *(G14+H14)+50*F14)/$G$27)</f>
        <v>1.00000006296427</v>
      </c>
    </row>
    <row r="15" spans="1:9" ht="25.15" x14ac:dyDescent="0.7">
      <c r="A15" s="1">
        <v>128</v>
      </c>
      <c r="B15" s="1">
        <v>64</v>
      </c>
      <c r="C15" s="1">
        <v>1</v>
      </c>
      <c r="D15" s="1">
        <v>1</v>
      </c>
      <c r="E15" s="1">
        <v>1</v>
      </c>
      <c r="F15" s="5">
        <v>0.65182499999999999</v>
      </c>
      <c r="G15" s="5">
        <v>9.9999999999999995E-7</v>
      </c>
      <c r="H15" s="7">
        <v>1.3766E-2</v>
      </c>
      <c r="I15" s="9">
        <f>1+((5 *(G15+H15)+50*F15)/$G$27)</f>
        <v>1.0000000653201699</v>
      </c>
    </row>
    <row r="16" spans="1:9" ht="25.15" x14ac:dyDescent="0.7">
      <c r="A16" s="1">
        <v>128</v>
      </c>
      <c r="B16" s="1">
        <v>128</v>
      </c>
      <c r="C16" s="1">
        <v>1</v>
      </c>
      <c r="D16" s="1">
        <v>2</v>
      </c>
      <c r="E16" s="1">
        <v>4</v>
      </c>
      <c r="F16" s="5">
        <v>0.65935600000000005</v>
      </c>
      <c r="G16" s="5">
        <v>9.9999999999999995E-7</v>
      </c>
      <c r="H16" s="7">
        <v>1.3115999999999999E-2</v>
      </c>
      <c r="I16" s="9">
        <f>1+((5 *(G16+H16)+50*F16)/$G$27)</f>
        <v>1.0000000660667701</v>
      </c>
    </row>
    <row r="17" spans="1:9" ht="25.15" x14ac:dyDescent="0.7">
      <c r="A17" s="1">
        <v>128</v>
      </c>
      <c r="B17" s="1">
        <v>64</v>
      </c>
      <c r="C17" s="1">
        <v>1</v>
      </c>
      <c r="D17" s="1">
        <v>2</v>
      </c>
      <c r="E17" s="1">
        <v>4</v>
      </c>
      <c r="F17" s="5">
        <v>0.659358</v>
      </c>
      <c r="G17" s="5">
        <v>9.9999999999999995E-7</v>
      </c>
      <c r="H17" s="7">
        <v>1.3115999999999999E-2</v>
      </c>
      <c r="I17" s="9">
        <f>1+((5 *(G17+H17)+50*F17)/$G$27)</f>
        <v>1.0000000660669699</v>
      </c>
    </row>
    <row r="18" spans="1:9" ht="25.15" x14ac:dyDescent="0.7">
      <c r="A18" s="1">
        <v>256</v>
      </c>
      <c r="B18" s="1">
        <v>128</v>
      </c>
      <c r="C18" s="1">
        <v>2</v>
      </c>
      <c r="D18" s="1">
        <v>2</v>
      </c>
      <c r="E18" s="1">
        <v>4</v>
      </c>
      <c r="F18" s="5">
        <v>0.65963799999999995</v>
      </c>
      <c r="G18" s="5">
        <v>9.9999999999999995E-7</v>
      </c>
      <c r="H18" s="7">
        <v>1.1544E-2</v>
      </c>
      <c r="I18" s="9">
        <f>1+((5 *(G18+H18)+50*F18)/$G$27)</f>
        <v>1.0000000660792501</v>
      </c>
    </row>
    <row r="19" spans="1:9" ht="25.15" x14ac:dyDescent="0.7">
      <c r="A19" s="1">
        <v>256</v>
      </c>
      <c r="B19" s="1">
        <v>64</v>
      </c>
      <c r="C19" s="1">
        <v>2</v>
      </c>
      <c r="D19" s="1">
        <v>2</v>
      </c>
      <c r="E19" s="1">
        <v>4</v>
      </c>
      <c r="F19" s="5">
        <v>0.65964900000000004</v>
      </c>
      <c r="G19" s="5">
        <v>9.9999999999999995E-7</v>
      </c>
      <c r="H19" s="7">
        <v>1.1544E-2</v>
      </c>
      <c r="I19" s="9">
        <f>1+((5 *(G19+H19)+50*F19)/$G$27)</f>
        <v>1.0000000660803501</v>
      </c>
    </row>
    <row r="20" spans="1:9" ht="25.15" x14ac:dyDescent="0.7">
      <c r="A20" s="1">
        <v>512</v>
      </c>
      <c r="B20" s="1">
        <v>64</v>
      </c>
      <c r="C20" s="1">
        <v>4</v>
      </c>
      <c r="D20" s="1">
        <v>4</v>
      </c>
      <c r="E20" s="1">
        <v>4</v>
      </c>
      <c r="F20" s="5">
        <v>0.72265500000000005</v>
      </c>
      <c r="G20" s="5">
        <v>9.9999999999999995E-7</v>
      </c>
      <c r="H20" s="7">
        <v>9.8650000000000005E-3</v>
      </c>
      <c r="I20" s="9">
        <f>1+((5 *(G20+H20)+50*F20)/$G$27)</f>
        <v>1.00000007236416</v>
      </c>
    </row>
    <row r="21" spans="1:9" ht="25.15" x14ac:dyDescent="0.7">
      <c r="A21" s="1">
        <v>256</v>
      </c>
      <c r="B21" s="1">
        <v>128</v>
      </c>
      <c r="C21" s="1">
        <v>1</v>
      </c>
      <c r="D21" s="1">
        <v>2</v>
      </c>
      <c r="E21" s="1">
        <v>4</v>
      </c>
      <c r="F21" s="5">
        <v>0.74934500000000004</v>
      </c>
      <c r="G21" s="5">
        <v>9.9999999999999995E-7</v>
      </c>
      <c r="H21" s="7">
        <v>1.1544E-2</v>
      </c>
      <c r="I21" s="9">
        <f>1+((5 *(G21+H21)+50*F21)/$G$27)</f>
        <v>1.00000007504995</v>
      </c>
    </row>
    <row r="22" spans="1:9" ht="25.5" thickBot="1" x14ac:dyDescent="0.75">
      <c r="A22" s="3">
        <v>256</v>
      </c>
      <c r="B22" s="3">
        <v>64</v>
      </c>
      <c r="C22" s="3">
        <v>1</v>
      </c>
      <c r="D22" s="3">
        <v>2</v>
      </c>
      <c r="E22" s="3">
        <v>4</v>
      </c>
      <c r="F22" s="6">
        <v>0.74934599999999996</v>
      </c>
      <c r="G22" s="6">
        <v>9.9999999999999995E-7</v>
      </c>
      <c r="H22" s="8">
        <v>1.1544E-2</v>
      </c>
      <c r="I22" s="10">
        <f>1+((5 *(G22+H22)+50*F22)/$G$27)</f>
        <v>1.00000007505005</v>
      </c>
    </row>
    <row r="26" spans="1:9" ht="16.149999999999999" thickBot="1" x14ac:dyDescent="0.55000000000000004"/>
    <row r="27" spans="1:9" ht="25.15" x14ac:dyDescent="0.7">
      <c r="F27" s="4" t="s">
        <v>6</v>
      </c>
      <c r="G27" s="12">
        <v>500000000</v>
      </c>
    </row>
    <row r="28" spans="1:9" ht="25.5" thickBot="1" x14ac:dyDescent="0.75">
      <c r="F28" s="2" t="s">
        <v>7</v>
      </c>
      <c r="G28" s="13" t="s">
        <v>8</v>
      </c>
    </row>
  </sheetData>
  <autoFilter ref="A1:I22" xr:uid="{00000000-0009-0000-0000-000000000000}">
    <sortState xmlns:xlrd2="http://schemas.microsoft.com/office/spreadsheetml/2017/richdata2" ref="A2:I22">
      <sortCondition ref="I1:I2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sqref="A1:I14"/>
    </sheetView>
  </sheetViews>
  <sheetFormatPr defaultColWidth="11" defaultRowHeight="15.75" x14ac:dyDescent="0.5"/>
  <cols>
    <col min="1" max="1" width="10.4375" style="32" bestFit="1" customWidth="1"/>
    <col min="2" max="2" width="9.6875" style="32" bestFit="1" customWidth="1"/>
    <col min="3" max="3" width="9.8125" style="32" bestFit="1" customWidth="1"/>
    <col min="4" max="5" width="6.5625" style="32" bestFit="1" customWidth="1"/>
    <col min="6" max="6" width="14.5625" style="32" bestFit="1" customWidth="1"/>
    <col min="7" max="7" width="10.6875" style="32" bestFit="1" customWidth="1"/>
    <col min="8" max="8" width="11.4375" style="32" bestFit="1" customWidth="1"/>
    <col min="9" max="9" width="11.8125" style="32" bestFit="1" customWidth="1"/>
    <col min="10" max="16384" width="11" style="32"/>
  </cols>
  <sheetData>
    <row r="1" spans="1:9" ht="16.149999999999999" thickBot="1" x14ac:dyDescent="0.55000000000000004">
      <c r="A1" s="28" t="s">
        <v>9</v>
      </c>
      <c r="B1" s="29" t="s">
        <v>11</v>
      </c>
      <c r="C1" s="29" t="s">
        <v>10</v>
      </c>
      <c r="D1" s="29" t="s">
        <v>12</v>
      </c>
      <c r="E1" s="29" t="s">
        <v>13</v>
      </c>
      <c r="F1" s="29" t="s">
        <v>14</v>
      </c>
      <c r="G1" s="29" t="s">
        <v>15</v>
      </c>
      <c r="H1" s="30" t="s">
        <v>16</v>
      </c>
      <c r="I1" s="31" t="s">
        <v>5</v>
      </c>
    </row>
    <row r="2" spans="1:9" x14ac:dyDescent="0.5">
      <c r="A2" s="55">
        <v>128</v>
      </c>
      <c r="B2" s="55">
        <v>64</v>
      </c>
      <c r="C2" s="55">
        <v>1</v>
      </c>
      <c r="D2" s="55">
        <v>2</v>
      </c>
      <c r="E2" s="55">
        <v>4</v>
      </c>
      <c r="F2" s="56">
        <v>0.61631999999999998</v>
      </c>
      <c r="G2" s="57">
        <v>9.9999999999999995E-7</v>
      </c>
      <c r="H2" s="58">
        <v>3.4821999999999999E-2</v>
      </c>
      <c r="I2" s="59">
        <f t="shared" ref="I2:I14" si="0">1 + (5 * (G2+H2) + 50*F2)/$G$19</f>
        <v>1.0000000619802301</v>
      </c>
    </row>
    <row r="3" spans="1:9" x14ac:dyDescent="0.5">
      <c r="A3" s="55">
        <v>128</v>
      </c>
      <c r="B3" s="55">
        <v>64</v>
      </c>
      <c r="C3" s="55">
        <v>2</v>
      </c>
      <c r="D3" s="55">
        <v>2</v>
      </c>
      <c r="E3" s="55">
        <v>4</v>
      </c>
      <c r="F3" s="56">
        <v>0.52867399999999998</v>
      </c>
      <c r="G3" s="57">
        <v>9.9999999999999995E-7</v>
      </c>
      <c r="H3" s="58">
        <v>3.4821999999999999E-2</v>
      </c>
      <c r="I3" s="60">
        <f t="shared" si="0"/>
        <v>1.0000000532156299</v>
      </c>
    </row>
    <row r="4" spans="1:9" x14ac:dyDescent="0.5">
      <c r="A4" s="55">
        <v>128</v>
      </c>
      <c r="B4" s="55">
        <v>64</v>
      </c>
      <c r="C4" s="55">
        <v>4</v>
      </c>
      <c r="D4" s="55">
        <v>2</v>
      </c>
      <c r="E4" s="55">
        <v>4</v>
      </c>
      <c r="F4" s="56">
        <v>0.43077500000000002</v>
      </c>
      <c r="G4" s="57">
        <v>9.9999999999999995E-7</v>
      </c>
      <c r="H4" s="58">
        <v>3.4821999999999999E-2</v>
      </c>
      <c r="I4" s="60">
        <f t="shared" si="0"/>
        <v>1.0000000434257299</v>
      </c>
    </row>
    <row r="5" spans="1:9" x14ac:dyDescent="0.5">
      <c r="A5" s="55">
        <v>256</v>
      </c>
      <c r="B5" s="55">
        <v>64</v>
      </c>
      <c r="C5" s="55">
        <v>1</v>
      </c>
      <c r="D5" s="55">
        <v>2</v>
      </c>
      <c r="E5" s="55">
        <v>4</v>
      </c>
      <c r="F5" s="56">
        <v>0.74847600000000003</v>
      </c>
      <c r="G5" s="57">
        <v>9.9999999999999995E-7</v>
      </c>
      <c r="H5" s="58">
        <v>2.8783E-2</v>
      </c>
      <c r="I5" s="60">
        <f t="shared" si="0"/>
        <v>1.0000000751354401</v>
      </c>
    </row>
    <row r="6" spans="1:9" x14ac:dyDescent="0.5">
      <c r="A6" s="55">
        <v>256</v>
      </c>
      <c r="B6" s="55">
        <v>64</v>
      </c>
      <c r="C6" s="55">
        <v>2</v>
      </c>
      <c r="D6" s="55">
        <v>2</v>
      </c>
      <c r="E6" s="55">
        <v>4</v>
      </c>
      <c r="F6" s="56">
        <v>0.63968499999999995</v>
      </c>
      <c r="G6" s="57">
        <v>9.9999999999999995E-7</v>
      </c>
      <c r="H6" s="58">
        <v>2.8783E-2</v>
      </c>
      <c r="I6" s="60">
        <f t="shared" si="0"/>
        <v>1.00000006425634</v>
      </c>
    </row>
    <row r="7" spans="1:9" x14ac:dyDescent="0.5">
      <c r="A7" s="55">
        <v>256</v>
      </c>
      <c r="B7" s="55">
        <v>64</v>
      </c>
      <c r="C7" s="55">
        <v>4</v>
      </c>
      <c r="D7" s="55">
        <v>2</v>
      </c>
      <c r="E7" s="55">
        <v>4</v>
      </c>
      <c r="F7" s="56">
        <v>0.52115</v>
      </c>
      <c r="G7" s="57">
        <v>9.9999999999999995E-7</v>
      </c>
      <c r="H7" s="58">
        <v>2.8783E-2</v>
      </c>
      <c r="I7" s="60">
        <f t="shared" si="0"/>
        <v>1.0000000524028401</v>
      </c>
    </row>
    <row r="8" spans="1:9" x14ac:dyDescent="0.5">
      <c r="A8" s="55">
        <v>128</v>
      </c>
      <c r="B8" s="55">
        <v>128</v>
      </c>
      <c r="C8" s="55">
        <v>1</v>
      </c>
      <c r="D8" s="55">
        <v>2</v>
      </c>
      <c r="E8" s="55">
        <v>4</v>
      </c>
      <c r="F8" s="56">
        <v>0.61631899999999995</v>
      </c>
      <c r="G8" s="57">
        <v>9.9999999999999995E-7</v>
      </c>
      <c r="H8" s="58">
        <v>3.4821999999999999E-2</v>
      </c>
      <c r="I8" s="60">
        <f t="shared" si="0"/>
        <v>1.0000000619801299</v>
      </c>
    </row>
    <row r="9" spans="1:9" x14ac:dyDescent="0.5">
      <c r="A9" s="55">
        <v>128</v>
      </c>
      <c r="B9" s="55">
        <v>128</v>
      </c>
      <c r="C9" s="55">
        <v>2</v>
      </c>
      <c r="D9" s="55">
        <v>2</v>
      </c>
      <c r="E9" s="55">
        <v>4</v>
      </c>
      <c r="F9" s="56">
        <v>0.52866900000000006</v>
      </c>
      <c r="G9" s="57">
        <v>9.9999999999999995E-7</v>
      </c>
      <c r="H9" s="58">
        <v>3.4821999999999999E-2</v>
      </c>
      <c r="I9" s="60">
        <f t="shared" si="0"/>
        <v>1.0000000532151301</v>
      </c>
    </row>
    <row r="10" spans="1:9" x14ac:dyDescent="0.5">
      <c r="A10" s="55">
        <v>128</v>
      </c>
      <c r="B10" s="55">
        <v>128</v>
      </c>
      <c r="C10" s="55">
        <v>4</v>
      </c>
      <c r="D10" s="55">
        <v>2</v>
      </c>
      <c r="E10" s="55">
        <v>4</v>
      </c>
      <c r="F10" s="56">
        <v>0.43077300000000002</v>
      </c>
      <c r="G10" s="57">
        <v>9.9999999999999995E-7</v>
      </c>
      <c r="H10" s="58">
        <v>3.4821999999999999E-2</v>
      </c>
      <c r="I10" s="60">
        <f t="shared" si="0"/>
        <v>1.0000000434255301</v>
      </c>
    </row>
    <row r="11" spans="1:9" x14ac:dyDescent="0.5">
      <c r="A11" s="55">
        <v>256</v>
      </c>
      <c r="B11" s="55">
        <v>128</v>
      </c>
      <c r="C11" s="55">
        <v>1</v>
      </c>
      <c r="D11" s="55">
        <v>2</v>
      </c>
      <c r="E11" s="55">
        <v>4</v>
      </c>
      <c r="F11" s="56">
        <v>0.748475</v>
      </c>
      <c r="G11" s="57">
        <v>9.9999999999999995E-7</v>
      </c>
      <c r="H11" s="58">
        <v>2.8783E-2</v>
      </c>
      <c r="I11" s="60">
        <f t="shared" si="0"/>
        <v>1.0000000751353399</v>
      </c>
    </row>
    <row r="12" spans="1:9" x14ac:dyDescent="0.5">
      <c r="A12" s="55">
        <v>256</v>
      </c>
      <c r="B12" s="55">
        <v>128</v>
      </c>
      <c r="C12" s="55">
        <v>2</v>
      </c>
      <c r="D12" s="55">
        <v>2</v>
      </c>
      <c r="E12" s="55">
        <v>4</v>
      </c>
      <c r="F12" s="56">
        <v>0.639679</v>
      </c>
      <c r="G12" s="57">
        <v>9.9999999999999995E-7</v>
      </c>
      <c r="H12" s="58">
        <v>2.8783E-2</v>
      </c>
      <c r="I12" s="60">
        <f t="shared" si="0"/>
        <v>1.0000000642557401</v>
      </c>
    </row>
    <row r="13" spans="1:9" x14ac:dyDescent="0.5">
      <c r="A13" s="55">
        <v>256</v>
      </c>
      <c r="B13" s="55">
        <v>128</v>
      </c>
      <c r="C13" s="55">
        <v>4</v>
      </c>
      <c r="D13" s="55">
        <v>2</v>
      </c>
      <c r="E13" s="55">
        <v>4</v>
      </c>
      <c r="F13" s="56">
        <v>0.52114700000000003</v>
      </c>
      <c r="G13" s="57">
        <v>9.9999999999999995E-7</v>
      </c>
      <c r="H13" s="58">
        <v>2.8783E-2</v>
      </c>
      <c r="I13" s="60">
        <f t="shared" si="0"/>
        <v>1.0000000524025401</v>
      </c>
    </row>
    <row r="14" spans="1:9" ht="16.149999999999999" thickBot="1" x14ac:dyDescent="0.55000000000000004">
      <c r="A14" s="61">
        <v>64</v>
      </c>
      <c r="B14" s="61">
        <v>256</v>
      </c>
      <c r="C14" s="61">
        <v>4</v>
      </c>
      <c r="D14" s="61">
        <v>4</v>
      </c>
      <c r="E14" s="61">
        <v>4</v>
      </c>
      <c r="F14" s="62">
        <v>0.35246100000000002</v>
      </c>
      <c r="G14" s="63">
        <v>9.9999999999999995E-7</v>
      </c>
      <c r="H14" s="64">
        <v>4.2560000000000001E-2</v>
      </c>
      <c r="I14" s="65">
        <f t="shared" si="0"/>
        <v>1.00000003567171</v>
      </c>
    </row>
    <row r="18" spans="6:7" ht="16.149999999999999" thickBot="1" x14ac:dyDescent="0.55000000000000004"/>
    <row r="19" spans="6:7" ht="16.149999999999999" thickBot="1" x14ac:dyDescent="0.55000000000000004">
      <c r="F19" s="34" t="s">
        <v>6</v>
      </c>
      <c r="G19" s="35">
        <v>500000000</v>
      </c>
    </row>
    <row r="20" spans="6:7" ht="16.149999999999999" thickBot="1" x14ac:dyDescent="0.55000000000000004">
      <c r="F20" s="14" t="s">
        <v>7</v>
      </c>
      <c r="G20" s="33" t="s">
        <v>8</v>
      </c>
    </row>
  </sheetData>
  <autoFilter ref="A1:I14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sqref="A1:I14"/>
    </sheetView>
  </sheetViews>
  <sheetFormatPr defaultColWidth="32.625" defaultRowHeight="15.75" x14ac:dyDescent="0.5"/>
  <cols>
    <col min="1" max="1" width="10.4375" style="32" bestFit="1" customWidth="1"/>
    <col min="2" max="2" width="9.6875" style="32" bestFit="1" customWidth="1"/>
    <col min="3" max="3" width="9.8125" style="32" bestFit="1" customWidth="1"/>
    <col min="4" max="5" width="6.5625" style="32" bestFit="1" customWidth="1"/>
    <col min="6" max="6" width="14.5625" style="32" bestFit="1" customWidth="1"/>
    <col min="7" max="7" width="10.6875" style="32" bestFit="1" customWidth="1"/>
    <col min="8" max="8" width="11.4375" style="32" bestFit="1" customWidth="1"/>
    <col min="9" max="9" width="11.8125" style="32" bestFit="1" customWidth="1"/>
    <col min="10" max="16384" width="32.625" style="32"/>
  </cols>
  <sheetData>
    <row r="1" spans="1:9" ht="16.149999999999999" thickBot="1" x14ac:dyDescent="0.55000000000000004">
      <c r="A1" s="28" t="s">
        <v>9</v>
      </c>
      <c r="B1" s="29" t="s">
        <v>11</v>
      </c>
      <c r="C1" s="29" t="s">
        <v>10</v>
      </c>
      <c r="D1" s="29" t="s">
        <v>12</v>
      </c>
      <c r="E1" s="29" t="s">
        <v>13</v>
      </c>
      <c r="F1" s="29" t="s">
        <v>14</v>
      </c>
      <c r="G1" s="29" t="s">
        <v>15</v>
      </c>
      <c r="H1" s="30" t="s">
        <v>16</v>
      </c>
      <c r="I1" s="31" t="s">
        <v>5</v>
      </c>
    </row>
    <row r="2" spans="1:9" x14ac:dyDescent="0.5">
      <c r="A2" s="44">
        <v>128</v>
      </c>
      <c r="B2" s="44">
        <v>64</v>
      </c>
      <c r="C2" s="44">
        <v>1</v>
      </c>
      <c r="D2" s="44">
        <v>2</v>
      </c>
      <c r="E2" s="44">
        <v>4</v>
      </c>
      <c r="F2" s="45">
        <v>4.7433999999999997E-2</v>
      </c>
      <c r="G2" s="46">
        <v>6.9999999999999999E-6</v>
      </c>
      <c r="H2" s="47">
        <v>4.8200000000000001E-4</v>
      </c>
      <c r="I2" s="48">
        <f t="shared" ref="I2:I14" si="0">1 + (5 * (G2+H2) + 50*F2)/$G$19</f>
        <v>1.00000000474829</v>
      </c>
    </row>
    <row r="3" spans="1:9" x14ac:dyDescent="0.5">
      <c r="A3" s="44">
        <v>128</v>
      </c>
      <c r="B3" s="44">
        <v>64</v>
      </c>
      <c r="C3" s="44">
        <v>2</v>
      </c>
      <c r="D3" s="44">
        <v>2</v>
      </c>
      <c r="E3" s="44">
        <v>4</v>
      </c>
      <c r="F3" s="45">
        <v>4.7433999999999997E-2</v>
      </c>
      <c r="G3" s="46">
        <v>6.9999999999999999E-6</v>
      </c>
      <c r="H3" s="47">
        <v>4.8200000000000001E-4</v>
      </c>
      <c r="I3" s="49">
        <f t="shared" si="0"/>
        <v>1.00000000474829</v>
      </c>
    </row>
    <row r="4" spans="1:9" x14ac:dyDescent="0.5">
      <c r="A4" s="44">
        <v>128</v>
      </c>
      <c r="B4" s="44">
        <v>64</v>
      </c>
      <c r="C4" s="44">
        <v>4</v>
      </c>
      <c r="D4" s="44">
        <v>2</v>
      </c>
      <c r="E4" s="44">
        <v>4</v>
      </c>
      <c r="F4" s="45">
        <v>4.7433999999999997E-2</v>
      </c>
      <c r="G4" s="46">
        <v>6.9999999999999999E-6</v>
      </c>
      <c r="H4" s="47">
        <v>4.8200000000000001E-4</v>
      </c>
      <c r="I4" s="49">
        <f t="shared" si="0"/>
        <v>1.00000000474829</v>
      </c>
    </row>
    <row r="5" spans="1:9" x14ac:dyDescent="0.5">
      <c r="A5" s="44">
        <v>256</v>
      </c>
      <c r="B5" s="44">
        <v>64</v>
      </c>
      <c r="C5" s="44">
        <v>1</v>
      </c>
      <c r="D5" s="44">
        <v>2</v>
      </c>
      <c r="E5" s="44">
        <v>4</v>
      </c>
      <c r="F5" s="45">
        <v>0.59315099999999998</v>
      </c>
      <c r="G5" s="46">
        <v>6.9999999999999999E-6</v>
      </c>
      <c r="H5" s="47">
        <v>2.0000000000000002E-5</v>
      </c>
      <c r="I5" s="49">
        <f t="shared" si="0"/>
        <v>1.0000000593153699</v>
      </c>
    </row>
    <row r="6" spans="1:9" x14ac:dyDescent="0.5">
      <c r="A6" s="44">
        <v>256</v>
      </c>
      <c r="B6" s="44">
        <v>64</v>
      </c>
      <c r="C6" s="44">
        <v>2</v>
      </c>
      <c r="D6" s="44">
        <v>2</v>
      </c>
      <c r="E6" s="44">
        <v>4</v>
      </c>
      <c r="F6" s="45">
        <v>0.59315099999999998</v>
      </c>
      <c r="G6" s="46">
        <v>6.9999999999999999E-6</v>
      </c>
      <c r="H6" s="47">
        <v>2.0000000000000002E-5</v>
      </c>
      <c r="I6" s="49">
        <f t="shared" si="0"/>
        <v>1.0000000593153699</v>
      </c>
    </row>
    <row r="7" spans="1:9" x14ac:dyDescent="0.5">
      <c r="A7" s="44">
        <v>256</v>
      </c>
      <c r="B7" s="44">
        <v>64</v>
      </c>
      <c r="C7" s="44">
        <v>4</v>
      </c>
      <c r="D7" s="44">
        <v>2</v>
      </c>
      <c r="E7" s="44">
        <v>4</v>
      </c>
      <c r="F7" s="45">
        <v>0.59315099999999998</v>
      </c>
      <c r="G7" s="46">
        <v>6.9999999999999999E-6</v>
      </c>
      <c r="H7" s="47">
        <v>2.0000000000000002E-5</v>
      </c>
      <c r="I7" s="49">
        <f t="shared" si="0"/>
        <v>1.0000000593153699</v>
      </c>
    </row>
    <row r="8" spans="1:9" x14ac:dyDescent="0.5">
      <c r="A8" s="44">
        <v>64</v>
      </c>
      <c r="B8" s="44">
        <v>256</v>
      </c>
      <c r="C8" s="44">
        <v>4</v>
      </c>
      <c r="D8" s="44">
        <v>4</v>
      </c>
      <c r="E8" s="44">
        <v>4</v>
      </c>
      <c r="F8" s="45">
        <v>1.6598000000000002E-2</v>
      </c>
      <c r="G8" s="46">
        <v>1.9999999999999999E-6</v>
      </c>
      <c r="H8" s="47">
        <v>1.433E-3</v>
      </c>
      <c r="I8" s="49">
        <f t="shared" si="0"/>
        <v>1.0000000016741499</v>
      </c>
    </row>
    <row r="9" spans="1:9" x14ac:dyDescent="0.5">
      <c r="A9" s="44">
        <v>128</v>
      </c>
      <c r="B9" s="44">
        <v>128</v>
      </c>
      <c r="C9" s="44">
        <v>1</v>
      </c>
      <c r="D9" s="44">
        <v>2</v>
      </c>
      <c r="E9" s="44">
        <v>4</v>
      </c>
      <c r="F9" s="45">
        <v>4.8837999999999999E-2</v>
      </c>
      <c r="G9" s="46">
        <v>1.9999999999999999E-6</v>
      </c>
      <c r="H9" s="47">
        <v>4.8200000000000001E-4</v>
      </c>
      <c r="I9" s="49">
        <f t="shared" si="0"/>
        <v>1.0000000048886399</v>
      </c>
    </row>
    <row r="10" spans="1:9" x14ac:dyDescent="0.5">
      <c r="A10" s="44">
        <v>128</v>
      </c>
      <c r="B10" s="44">
        <v>128</v>
      </c>
      <c r="C10" s="44">
        <v>2</v>
      </c>
      <c r="D10" s="44">
        <v>2</v>
      </c>
      <c r="E10" s="44">
        <v>4</v>
      </c>
      <c r="F10" s="45">
        <v>4.8837999999999999E-2</v>
      </c>
      <c r="G10" s="46">
        <v>1.9999999999999999E-6</v>
      </c>
      <c r="H10" s="47">
        <v>4.8200000000000001E-4</v>
      </c>
      <c r="I10" s="49">
        <f t="shared" si="0"/>
        <v>1.0000000048886399</v>
      </c>
    </row>
    <row r="11" spans="1:9" x14ac:dyDescent="0.5">
      <c r="A11" s="44">
        <v>128</v>
      </c>
      <c r="B11" s="44">
        <v>128</v>
      </c>
      <c r="C11" s="44">
        <v>4</v>
      </c>
      <c r="D11" s="44">
        <v>2</v>
      </c>
      <c r="E11" s="44">
        <v>4</v>
      </c>
      <c r="F11" s="45">
        <v>4.8837999999999999E-2</v>
      </c>
      <c r="G11" s="46">
        <v>1.9999999999999999E-6</v>
      </c>
      <c r="H11" s="47">
        <v>4.8200000000000001E-4</v>
      </c>
      <c r="I11" s="49">
        <f t="shared" si="0"/>
        <v>1.0000000048886399</v>
      </c>
    </row>
    <row r="12" spans="1:9" x14ac:dyDescent="0.5">
      <c r="A12" s="44">
        <v>256</v>
      </c>
      <c r="B12" s="44">
        <v>128</v>
      </c>
      <c r="C12" s="44">
        <v>1</v>
      </c>
      <c r="D12" s="44">
        <v>2</v>
      </c>
      <c r="E12" s="44">
        <v>4</v>
      </c>
      <c r="F12" s="45">
        <v>0.92606200000000005</v>
      </c>
      <c r="G12" s="46">
        <v>1.9999999999999999E-6</v>
      </c>
      <c r="H12" s="47">
        <v>2.0000000000000002E-5</v>
      </c>
      <c r="I12" s="49">
        <f t="shared" si="0"/>
        <v>1.0000000926064201</v>
      </c>
    </row>
    <row r="13" spans="1:9" x14ac:dyDescent="0.5">
      <c r="A13" s="44">
        <v>256</v>
      </c>
      <c r="B13" s="44">
        <v>128</v>
      </c>
      <c r="C13" s="44">
        <v>2</v>
      </c>
      <c r="D13" s="44">
        <v>2</v>
      </c>
      <c r="E13" s="44">
        <v>4</v>
      </c>
      <c r="F13" s="45">
        <v>0.92606200000000005</v>
      </c>
      <c r="G13" s="46">
        <v>1.9999999999999999E-6</v>
      </c>
      <c r="H13" s="47">
        <v>2.0000000000000002E-5</v>
      </c>
      <c r="I13" s="49">
        <f t="shared" si="0"/>
        <v>1.0000000926064201</v>
      </c>
    </row>
    <row r="14" spans="1:9" ht="16.149999999999999" thickBot="1" x14ac:dyDescent="0.55000000000000004">
      <c r="A14" s="50">
        <v>256</v>
      </c>
      <c r="B14" s="50">
        <v>128</v>
      </c>
      <c r="C14" s="50">
        <v>4</v>
      </c>
      <c r="D14" s="50">
        <v>2</v>
      </c>
      <c r="E14" s="50">
        <v>4</v>
      </c>
      <c r="F14" s="51">
        <v>0.92606200000000005</v>
      </c>
      <c r="G14" s="52">
        <v>1.9999999999999999E-6</v>
      </c>
      <c r="H14" s="53">
        <v>2.0000000000000002E-5</v>
      </c>
      <c r="I14" s="54">
        <f t="shared" si="0"/>
        <v>1.0000000926064201</v>
      </c>
    </row>
    <row r="18" spans="6:7" ht="16.149999999999999" thickBot="1" x14ac:dyDescent="0.55000000000000004"/>
    <row r="19" spans="6:7" ht="16.149999999999999" thickBot="1" x14ac:dyDescent="0.55000000000000004">
      <c r="F19" s="34" t="s">
        <v>6</v>
      </c>
      <c r="G19" s="35">
        <v>500000000</v>
      </c>
    </row>
    <row r="20" spans="6:7" ht="16.149999999999999" thickBot="1" x14ac:dyDescent="0.55000000000000004">
      <c r="F20" s="14" t="s">
        <v>7</v>
      </c>
      <c r="G20" s="33" t="s">
        <v>8</v>
      </c>
    </row>
  </sheetData>
  <autoFilter ref="A1:I14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sqref="A1:I14"/>
    </sheetView>
  </sheetViews>
  <sheetFormatPr defaultColWidth="11" defaultRowHeight="13.15" x14ac:dyDescent="0.4"/>
  <cols>
    <col min="1" max="1" width="9.1875" style="40" bestFit="1" customWidth="1"/>
    <col min="2" max="3" width="8.5625" style="40" bestFit="1" customWidth="1"/>
    <col min="4" max="5" width="5.9375" style="40" bestFit="1" customWidth="1"/>
    <col min="6" max="6" width="12.9375" style="40" bestFit="1" customWidth="1"/>
    <col min="7" max="7" width="9.25" style="40" bestFit="1" customWidth="1"/>
    <col min="8" max="8" width="9.875" style="40" bestFit="1" customWidth="1"/>
    <col min="9" max="9" width="10.3125" style="40" bestFit="1" customWidth="1"/>
    <col min="10" max="16384" width="11" style="40"/>
  </cols>
  <sheetData>
    <row r="1" spans="1:9" ht="13.5" thickBot="1" x14ac:dyDescent="0.45">
      <c r="A1" s="36" t="s">
        <v>9</v>
      </c>
      <c r="B1" s="37" t="s">
        <v>11</v>
      </c>
      <c r="C1" s="37" t="s">
        <v>10</v>
      </c>
      <c r="D1" s="37" t="s">
        <v>12</v>
      </c>
      <c r="E1" s="37" t="s">
        <v>13</v>
      </c>
      <c r="F1" s="37" t="s">
        <v>14</v>
      </c>
      <c r="G1" s="37" t="s">
        <v>15</v>
      </c>
      <c r="H1" s="38" t="s">
        <v>16</v>
      </c>
      <c r="I1" s="39" t="s">
        <v>5</v>
      </c>
    </row>
    <row r="2" spans="1:9" x14ac:dyDescent="0.4">
      <c r="A2" s="15">
        <v>128</v>
      </c>
      <c r="B2" s="16">
        <v>64</v>
      </c>
      <c r="C2" s="16">
        <v>4</v>
      </c>
      <c r="D2" s="16">
        <v>2</v>
      </c>
      <c r="E2" s="16">
        <v>4</v>
      </c>
      <c r="F2" s="66">
        <v>0.94168300000000005</v>
      </c>
      <c r="G2" s="66">
        <v>6.8300000000000001E-4</v>
      </c>
      <c r="H2" s="67">
        <v>3.1001999999999998E-2</v>
      </c>
      <c r="I2" s="68">
        <f t="shared" ref="I2:I14" si="0">1 + (5 * (G2+H2) + 50*F2)/$G$22</f>
        <v>1.0000000944851499</v>
      </c>
    </row>
    <row r="3" spans="1:9" x14ac:dyDescent="0.4">
      <c r="A3" s="15">
        <v>128</v>
      </c>
      <c r="B3" s="16">
        <v>64</v>
      </c>
      <c r="C3" s="16">
        <v>2</v>
      </c>
      <c r="D3" s="16">
        <v>2</v>
      </c>
      <c r="E3" s="16">
        <v>4</v>
      </c>
      <c r="F3" s="66">
        <v>0.94227000000000005</v>
      </c>
      <c r="G3" s="66">
        <v>6.8300000000000001E-4</v>
      </c>
      <c r="H3" s="67">
        <v>3.1001999999999998E-2</v>
      </c>
      <c r="I3" s="68">
        <f t="shared" si="0"/>
        <v>1.0000000945438501</v>
      </c>
    </row>
    <row r="4" spans="1:9" x14ac:dyDescent="0.4">
      <c r="A4" s="15">
        <v>128</v>
      </c>
      <c r="B4" s="16">
        <v>64</v>
      </c>
      <c r="C4" s="16">
        <v>1</v>
      </c>
      <c r="D4" s="16">
        <v>2</v>
      </c>
      <c r="E4" s="16">
        <v>4</v>
      </c>
      <c r="F4" s="66">
        <v>0.94289800000000001</v>
      </c>
      <c r="G4" s="66">
        <v>6.8300000000000001E-4</v>
      </c>
      <c r="H4" s="67">
        <v>3.1001999999999998E-2</v>
      </c>
      <c r="I4" s="68">
        <f t="shared" si="0"/>
        <v>1.0000000946066501</v>
      </c>
    </row>
    <row r="5" spans="1:9" x14ac:dyDescent="0.4">
      <c r="A5" s="15">
        <v>256</v>
      </c>
      <c r="B5" s="16">
        <v>64</v>
      </c>
      <c r="C5" s="16">
        <v>4</v>
      </c>
      <c r="D5" s="16">
        <v>2</v>
      </c>
      <c r="E5" s="16">
        <v>4</v>
      </c>
      <c r="F5" s="66">
        <v>0.94493499999999997</v>
      </c>
      <c r="G5" s="66">
        <v>6.8300000000000001E-4</v>
      </c>
      <c r="H5" s="67">
        <v>3.0890000000000001E-2</v>
      </c>
      <c r="I5" s="68">
        <f t="shared" si="0"/>
        <v>1.00000009480923</v>
      </c>
    </row>
    <row r="6" spans="1:9" x14ac:dyDescent="0.4">
      <c r="A6" s="15">
        <v>256</v>
      </c>
      <c r="B6" s="16">
        <v>64</v>
      </c>
      <c r="C6" s="16">
        <v>2</v>
      </c>
      <c r="D6" s="16">
        <v>2</v>
      </c>
      <c r="E6" s="16">
        <v>4</v>
      </c>
      <c r="F6" s="66">
        <v>0.94552599999999998</v>
      </c>
      <c r="G6" s="66">
        <v>6.8300000000000001E-4</v>
      </c>
      <c r="H6" s="67">
        <v>3.0890000000000001E-2</v>
      </c>
      <c r="I6" s="68">
        <f t="shared" si="0"/>
        <v>1.0000000948683301</v>
      </c>
    </row>
    <row r="7" spans="1:9" x14ac:dyDescent="0.4">
      <c r="A7" s="15">
        <v>256</v>
      </c>
      <c r="B7" s="16">
        <v>64</v>
      </c>
      <c r="C7" s="16">
        <v>1</v>
      </c>
      <c r="D7" s="16">
        <v>2</v>
      </c>
      <c r="E7" s="16">
        <v>4</v>
      </c>
      <c r="F7" s="66">
        <v>0.94617399999999996</v>
      </c>
      <c r="G7" s="66">
        <v>6.8300000000000001E-4</v>
      </c>
      <c r="H7" s="67">
        <v>3.0890000000000001E-2</v>
      </c>
      <c r="I7" s="68">
        <f t="shared" si="0"/>
        <v>1.00000009493313</v>
      </c>
    </row>
    <row r="8" spans="1:9" x14ac:dyDescent="0.4">
      <c r="A8" s="15">
        <v>64</v>
      </c>
      <c r="B8" s="16">
        <v>256</v>
      </c>
      <c r="C8" s="16">
        <v>4</v>
      </c>
      <c r="D8" s="16">
        <v>4</v>
      </c>
      <c r="E8" s="16">
        <v>4</v>
      </c>
      <c r="F8" s="66">
        <v>0.98424900000000004</v>
      </c>
      <c r="G8" s="66">
        <v>1.9999999999999999E-6</v>
      </c>
      <c r="H8" s="67">
        <v>3.1279000000000001E-2</v>
      </c>
      <c r="I8" s="68">
        <f t="shared" si="0"/>
        <v>1.00000009873771</v>
      </c>
    </row>
    <row r="9" spans="1:9" x14ac:dyDescent="0.4">
      <c r="A9" s="15">
        <v>128</v>
      </c>
      <c r="B9" s="16">
        <v>128</v>
      </c>
      <c r="C9" s="16">
        <v>4</v>
      </c>
      <c r="D9" s="16">
        <v>2</v>
      </c>
      <c r="E9" s="16">
        <v>4</v>
      </c>
      <c r="F9" s="66">
        <v>0.99290199999999995</v>
      </c>
      <c r="G9" s="66">
        <v>3.9999999999999998E-6</v>
      </c>
      <c r="H9" s="67">
        <v>3.1001999999999998E-2</v>
      </c>
      <c r="I9" s="68">
        <f t="shared" si="0"/>
        <v>1.00000009960026</v>
      </c>
    </row>
    <row r="10" spans="1:9" x14ac:dyDescent="0.4">
      <c r="A10" s="15">
        <v>128</v>
      </c>
      <c r="B10" s="16">
        <v>128</v>
      </c>
      <c r="C10" s="16">
        <v>2</v>
      </c>
      <c r="D10" s="16">
        <v>2</v>
      </c>
      <c r="E10" s="16">
        <v>4</v>
      </c>
      <c r="F10" s="66">
        <v>0.99350499999999997</v>
      </c>
      <c r="G10" s="66">
        <v>3.9999999999999998E-6</v>
      </c>
      <c r="H10" s="67">
        <v>3.1001999999999998E-2</v>
      </c>
      <c r="I10" s="68">
        <f t="shared" si="0"/>
        <v>1.00000009966056</v>
      </c>
    </row>
    <row r="11" spans="1:9" x14ac:dyDescent="0.4">
      <c r="A11" s="15">
        <v>128</v>
      </c>
      <c r="B11" s="16">
        <v>128</v>
      </c>
      <c r="C11" s="16">
        <v>1</v>
      </c>
      <c r="D11" s="16">
        <v>2</v>
      </c>
      <c r="E11" s="16">
        <v>4</v>
      </c>
      <c r="F11" s="66">
        <v>0.99414000000000002</v>
      </c>
      <c r="G11" s="66">
        <v>3.9999999999999998E-6</v>
      </c>
      <c r="H11" s="67">
        <v>3.1001999999999998E-2</v>
      </c>
      <c r="I11" s="68">
        <f t="shared" si="0"/>
        <v>1.0000000997240599</v>
      </c>
    </row>
    <row r="12" spans="1:9" x14ac:dyDescent="0.4">
      <c r="A12" s="15">
        <v>256</v>
      </c>
      <c r="B12" s="16">
        <v>128</v>
      </c>
      <c r="C12" s="16">
        <v>4</v>
      </c>
      <c r="D12" s="16">
        <v>2</v>
      </c>
      <c r="E12" s="16">
        <v>4</v>
      </c>
      <c r="F12" s="66">
        <v>0.99651800000000001</v>
      </c>
      <c r="G12" s="66">
        <v>3.9999999999999998E-6</v>
      </c>
      <c r="H12" s="67">
        <v>3.0890000000000001E-2</v>
      </c>
      <c r="I12" s="68">
        <f t="shared" si="0"/>
        <v>1.0000000999607399</v>
      </c>
    </row>
    <row r="13" spans="1:9" x14ac:dyDescent="0.4">
      <c r="A13" s="15">
        <v>256</v>
      </c>
      <c r="B13" s="16">
        <v>128</v>
      </c>
      <c r="C13" s="16">
        <v>2</v>
      </c>
      <c r="D13" s="16">
        <v>2</v>
      </c>
      <c r="E13" s="16">
        <v>4</v>
      </c>
      <c r="F13" s="66">
        <v>0.99712500000000004</v>
      </c>
      <c r="G13" s="66">
        <v>3.9999999999999998E-6</v>
      </c>
      <c r="H13" s="67">
        <v>3.0890000000000001E-2</v>
      </c>
      <c r="I13" s="68">
        <f t="shared" si="0"/>
        <v>1.00000010002144</v>
      </c>
    </row>
    <row r="14" spans="1:9" ht="13.5" thickBot="1" x14ac:dyDescent="0.45">
      <c r="A14" s="17">
        <v>256</v>
      </c>
      <c r="B14" s="18">
        <v>128</v>
      </c>
      <c r="C14" s="18">
        <v>1</v>
      </c>
      <c r="D14" s="18">
        <v>2</v>
      </c>
      <c r="E14" s="18">
        <v>4</v>
      </c>
      <c r="F14" s="69">
        <v>0.99777899999999997</v>
      </c>
      <c r="G14" s="69">
        <v>3.9999999999999998E-6</v>
      </c>
      <c r="H14" s="70">
        <v>3.0890000000000001E-2</v>
      </c>
      <c r="I14" s="71">
        <f t="shared" si="0"/>
        <v>1.0000001000868399</v>
      </c>
    </row>
    <row r="21" spans="6:7" ht="13.5" thickBot="1" x14ac:dyDescent="0.45"/>
    <row r="22" spans="6:7" ht="13.5" thickBot="1" x14ac:dyDescent="0.45">
      <c r="F22" s="41" t="s">
        <v>6</v>
      </c>
      <c r="G22" s="42">
        <v>500000000</v>
      </c>
    </row>
    <row r="23" spans="6:7" ht="13.5" thickBot="1" x14ac:dyDescent="0.45">
      <c r="F23" s="17" t="s">
        <v>7</v>
      </c>
      <c r="G23" s="43" t="s">
        <v>8</v>
      </c>
    </row>
  </sheetData>
  <autoFilter ref="A1:I14" xr:uid="{00000000-0009-0000-0000-000003000000}">
    <sortState xmlns:xlrd2="http://schemas.microsoft.com/office/spreadsheetml/2017/richdata2" ref="A2:I14">
      <sortCondition ref="I1:I1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"/>
  <sheetViews>
    <sheetView workbookViewId="0">
      <selection sqref="A1:I14"/>
    </sheetView>
  </sheetViews>
  <sheetFormatPr defaultColWidth="11" defaultRowHeight="18" x14ac:dyDescent="0.55000000000000004"/>
  <cols>
    <col min="1" max="1" width="10.4375" style="78" bestFit="1" customWidth="1"/>
    <col min="2" max="2" width="9.6875" style="78" bestFit="1" customWidth="1"/>
    <col min="3" max="3" width="9.8125" style="78" bestFit="1" customWidth="1"/>
    <col min="4" max="5" width="6.5625" style="78" bestFit="1" customWidth="1"/>
    <col min="6" max="6" width="14.5625" style="78" bestFit="1" customWidth="1"/>
    <col min="7" max="7" width="10.6875" style="78" bestFit="1" customWidth="1"/>
    <col min="8" max="8" width="11.4375" style="78" bestFit="1" customWidth="1"/>
    <col min="9" max="9" width="9.8125" style="78" bestFit="1" customWidth="1"/>
    <col min="10" max="16384" width="11" style="27"/>
  </cols>
  <sheetData>
    <row r="1" spans="1:9" ht="18.399999999999999" thickBot="1" x14ac:dyDescent="0.6">
      <c r="A1" s="28" t="s">
        <v>9</v>
      </c>
      <c r="B1" s="29" t="s">
        <v>11</v>
      </c>
      <c r="C1" s="29" t="s">
        <v>10</v>
      </c>
      <c r="D1" s="29" t="s">
        <v>12</v>
      </c>
      <c r="E1" s="29" t="s">
        <v>13</v>
      </c>
      <c r="F1" s="29" t="s">
        <v>14</v>
      </c>
      <c r="G1" s="29" t="s">
        <v>15</v>
      </c>
      <c r="H1" s="30" t="s">
        <v>16</v>
      </c>
      <c r="I1" s="31" t="s">
        <v>5</v>
      </c>
    </row>
    <row r="2" spans="1:9" x14ac:dyDescent="0.55000000000000004">
      <c r="A2" s="72">
        <v>128</v>
      </c>
      <c r="B2" s="55">
        <v>64</v>
      </c>
      <c r="C2" s="55">
        <v>1</v>
      </c>
      <c r="D2" s="55">
        <v>2</v>
      </c>
      <c r="E2" s="55">
        <v>4</v>
      </c>
      <c r="F2" s="57">
        <v>0.99796700000000005</v>
      </c>
      <c r="G2" s="57">
        <v>9.9999999999999995E-7</v>
      </c>
      <c r="H2" s="73">
        <v>3.3134999999999998E-2</v>
      </c>
      <c r="I2" s="74">
        <f t="shared" ref="I2:I14" si="0">1 + (5 * (G2+H2) + 50*F2)/$G$22</f>
        <v>1.0000001001280601</v>
      </c>
    </row>
    <row r="3" spans="1:9" x14ac:dyDescent="0.55000000000000004">
      <c r="A3" s="72">
        <v>128</v>
      </c>
      <c r="B3" s="55">
        <v>64</v>
      </c>
      <c r="C3" s="55">
        <v>2</v>
      </c>
      <c r="D3" s="55">
        <v>2</v>
      </c>
      <c r="E3" s="55">
        <v>4</v>
      </c>
      <c r="F3" s="57">
        <v>0.99796499999999999</v>
      </c>
      <c r="G3" s="57">
        <v>9.9999999999999995E-7</v>
      </c>
      <c r="H3" s="73">
        <v>3.3134999999999998E-2</v>
      </c>
      <c r="I3" s="74">
        <f t="shared" si="0"/>
        <v>1.00000010012786</v>
      </c>
    </row>
    <row r="4" spans="1:9" x14ac:dyDescent="0.55000000000000004">
      <c r="A4" s="72">
        <v>128</v>
      </c>
      <c r="B4" s="55">
        <v>64</v>
      </c>
      <c r="C4" s="55">
        <v>4</v>
      </c>
      <c r="D4" s="55">
        <v>2</v>
      </c>
      <c r="E4" s="55">
        <v>4</v>
      </c>
      <c r="F4" s="57">
        <v>0.99796499999999999</v>
      </c>
      <c r="G4" s="57">
        <v>9.9999999999999995E-7</v>
      </c>
      <c r="H4" s="73">
        <v>3.3134999999999998E-2</v>
      </c>
      <c r="I4" s="74">
        <f t="shared" si="0"/>
        <v>1.00000010012786</v>
      </c>
    </row>
    <row r="5" spans="1:9" x14ac:dyDescent="0.55000000000000004">
      <c r="A5" s="72">
        <v>256</v>
      </c>
      <c r="B5" s="55">
        <v>64</v>
      </c>
      <c r="C5" s="55">
        <v>1</v>
      </c>
      <c r="D5" s="55">
        <v>2</v>
      </c>
      <c r="E5" s="55">
        <v>4</v>
      </c>
      <c r="F5" s="57">
        <v>0.99876100000000001</v>
      </c>
      <c r="G5" s="57">
        <v>9.9999999999999995E-7</v>
      </c>
      <c r="H5" s="73">
        <v>3.3112000000000003E-2</v>
      </c>
      <c r="I5" s="74">
        <f t="shared" si="0"/>
        <v>1.0000001002072301</v>
      </c>
    </row>
    <row r="6" spans="1:9" x14ac:dyDescent="0.55000000000000004">
      <c r="A6" s="72">
        <v>256</v>
      </c>
      <c r="B6" s="55">
        <v>64</v>
      </c>
      <c r="C6" s="55">
        <v>2</v>
      </c>
      <c r="D6" s="55">
        <v>2</v>
      </c>
      <c r="E6" s="55">
        <v>4</v>
      </c>
      <c r="F6" s="57">
        <v>0.99867600000000001</v>
      </c>
      <c r="G6" s="57">
        <v>9.9999999999999995E-7</v>
      </c>
      <c r="H6" s="73">
        <v>3.3112000000000003E-2</v>
      </c>
      <c r="I6" s="74">
        <f t="shared" si="0"/>
        <v>1.00000010019873</v>
      </c>
    </row>
    <row r="7" spans="1:9" x14ac:dyDescent="0.55000000000000004">
      <c r="A7" s="72">
        <v>256</v>
      </c>
      <c r="B7" s="55">
        <v>64</v>
      </c>
      <c r="C7" s="55">
        <v>4</v>
      </c>
      <c r="D7" s="55">
        <v>2</v>
      </c>
      <c r="E7" s="55">
        <v>4</v>
      </c>
      <c r="F7" s="57">
        <v>0.99866999999999995</v>
      </c>
      <c r="G7" s="57">
        <v>9.9999999999999995E-7</v>
      </c>
      <c r="H7" s="73">
        <v>3.3112000000000003E-2</v>
      </c>
      <c r="I7" s="74">
        <f t="shared" si="0"/>
        <v>1.00000010019813</v>
      </c>
    </row>
    <row r="8" spans="1:9" x14ac:dyDescent="0.55000000000000004">
      <c r="A8" s="72">
        <v>128</v>
      </c>
      <c r="B8" s="55">
        <v>128</v>
      </c>
      <c r="C8" s="55">
        <v>1</v>
      </c>
      <c r="D8" s="55">
        <v>2</v>
      </c>
      <c r="E8" s="55">
        <v>4</v>
      </c>
      <c r="F8" s="57">
        <v>0.99796799999999997</v>
      </c>
      <c r="G8" s="57">
        <v>9.9999999999999995E-7</v>
      </c>
      <c r="H8" s="73">
        <v>3.3134999999999998E-2</v>
      </c>
      <c r="I8" s="74">
        <f t="shared" si="0"/>
        <v>1.00000010012816</v>
      </c>
    </row>
    <row r="9" spans="1:9" x14ac:dyDescent="0.55000000000000004">
      <c r="A9" s="72">
        <v>128</v>
      </c>
      <c r="B9" s="55">
        <v>128</v>
      </c>
      <c r="C9" s="55">
        <v>2</v>
      </c>
      <c r="D9" s="55">
        <v>2</v>
      </c>
      <c r="E9" s="55">
        <v>4</v>
      </c>
      <c r="F9" s="57">
        <v>0.99796700000000005</v>
      </c>
      <c r="G9" s="57">
        <v>9.9999999999999995E-7</v>
      </c>
      <c r="H9" s="73">
        <v>3.3134999999999998E-2</v>
      </c>
      <c r="I9" s="74">
        <f t="shared" si="0"/>
        <v>1.0000001001280601</v>
      </c>
    </row>
    <row r="10" spans="1:9" x14ac:dyDescent="0.55000000000000004">
      <c r="A10" s="72">
        <v>128</v>
      </c>
      <c r="B10" s="55">
        <v>128</v>
      </c>
      <c r="C10" s="55">
        <v>4</v>
      </c>
      <c r="D10" s="55">
        <v>2</v>
      </c>
      <c r="E10" s="55">
        <v>4</v>
      </c>
      <c r="F10" s="57">
        <v>0.99796700000000005</v>
      </c>
      <c r="G10" s="57">
        <v>9.9999999999999995E-7</v>
      </c>
      <c r="H10" s="73">
        <v>3.3134999999999998E-2</v>
      </c>
      <c r="I10" s="74">
        <f t="shared" si="0"/>
        <v>1.0000001001280601</v>
      </c>
    </row>
    <row r="11" spans="1:9" x14ac:dyDescent="0.55000000000000004">
      <c r="A11" s="72">
        <v>256</v>
      </c>
      <c r="B11" s="55">
        <v>128</v>
      </c>
      <c r="C11" s="55">
        <v>1</v>
      </c>
      <c r="D11" s="55">
        <v>2</v>
      </c>
      <c r="E11" s="55">
        <v>4</v>
      </c>
      <c r="F11" s="57">
        <v>0.99876200000000004</v>
      </c>
      <c r="G11" s="57">
        <v>9.9999999999999995E-7</v>
      </c>
      <c r="H11" s="73">
        <v>3.3112000000000003E-2</v>
      </c>
      <c r="I11" s="74">
        <f t="shared" si="0"/>
        <v>1.00000010020733</v>
      </c>
    </row>
    <row r="12" spans="1:9" x14ac:dyDescent="0.55000000000000004">
      <c r="A12" s="72">
        <v>256</v>
      </c>
      <c r="B12" s="55">
        <v>128</v>
      </c>
      <c r="C12" s="55">
        <v>2</v>
      </c>
      <c r="D12" s="55">
        <v>2</v>
      </c>
      <c r="E12" s="55">
        <v>4</v>
      </c>
      <c r="F12" s="57">
        <v>0.99867700000000004</v>
      </c>
      <c r="G12" s="57">
        <v>9.9999999999999995E-7</v>
      </c>
      <c r="H12" s="73">
        <v>3.3112000000000003E-2</v>
      </c>
      <c r="I12" s="74">
        <f t="shared" si="0"/>
        <v>1.0000001001988299</v>
      </c>
    </row>
    <row r="13" spans="1:9" x14ac:dyDescent="0.55000000000000004">
      <c r="A13" s="72">
        <v>256</v>
      </c>
      <c r="B13" s="55">
        <v>128</v>
      </c>
      <c r="C13" s="55">
        <v>4</v>
      </c>
      <c r="D13" s="55">
        <v>2</v>
      </c>
      <c r="E13" s="55">
        <v>4</v>
      </c>
      <c r="F13" s="57">
        <v>0.99867099999999998</v>
      </c>
      <c r="G13" s="57">
        <v>9.9999999999999995E-7</v>
      </c>
      <c r="H13" s="73">
        <v>3.3112000000000003E-2</v>
      </c>
      <c r="I13" s="74">
        <f t="shared" si="0"/>
        <v>1.0000001001982299</v>
      </c>
    </row>
    <row r="14" spans="1:9" ht="18.399999999999999" thickBot="1" x14ac:dyDescent="0.6">
      <c r="A14" s="75">
        <v>64</v>
      </c>
      <c r="B14" s="61">
        <v>256</v>
      </c>
      <c r="C14" s="61">
        <v>4</v>
      </c>
      <c r="D14" s="61">
        <v>4</v>
      </c>
      <c r="E14" s="61">
        <v>4</v>
      </c>
      <c r="F14" s="63">
        <v>0.99779700000000005</v>
      </c>
      <c r="G14" s="63">
        <v>9.9999999999999995E-7</v>
      </c>
      <c r="H14" s="76">
        <v>3.3140999999999997E-2</v>
      </c>
      <c r="I14" s="77">
        <f t="shared" si="0"/>
        <v>1.0000001001111201</v>
      </c>
    </row>
    <row r="21" spans="6:7" ht="18.399999999999999" thickBot="1" x14ac:dyDescent="0.6"/>
    <row r="22" spans="6:7" x14ac:dyDescent="0.55000000000000004">
      <c r="F22" s="79" t="s">
        <v>6</v>
      </c>
      <c r="G22" s="80">
        <v>500000000</v>
      </c>
    </row>
    <row r="23" spans="6:7" ht="18.399999999999999" thickBot="1" x14ac:dyDescent="0.6">
      <c r="F23" s="75" t="s">
        <v>7</v>
      </c>
      <c r="G23" s="81" t="s">
        <v>8</v>
      </c>
    </row>
  </sheetData>
  <autoFilter ref="A1:I14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 2</vt:lpstr>
      <vt:lpstr>401</vt:lpstr>
      <vt:lpstr>429</vt:lpstr>
      <vt:lpstr>456</vt:lpstr>
      <vt:lpstr>458</vt:lpstr>
      <vt:lpstr>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oluwafemiajeigbe</cp:lastModifiedBy>
  <dcterms:created xsi:type="dcterms:W3CDTF">2022-10-26T05:04:26Z</dcterms:created>
  <dcterms:modified xsi:type="dcterms:W3CDTF">2022-10-27T03:41:51Z</dcterms:modified>
</cp:coreProperties>
</file>