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aiwan project\"/>
    </mc:Choice>
  </mc:AlternateContent>
  <xr:revisionPtr revIDLastSave="0" documentId="13_ncr:1_{23C90874-2ED9-43B9-99A8-7A4032A36FFC}" xr6:coauthVersionLast="47" xr6:coauthVersionMax="47" xr10:uidLastSave="{00000000-0000-0000-0000-000000000000}"/>
  <bookViews>
    <workbookView xWindow="28680" yWindow="2580" windowWidth="29040" windowHeight="16440" xr2:uid="{9235DC1B-C9A8-9E41-808D-E5C38754DA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6" i="1" l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27" i="1" l="1"/>
  <c r="BL18" i="1" s="1"/>
  <c r="BL23" i="1" l="1"/>
  <c r="BL19" i="1"/>
  <c r="BL15" i="1"/>
  <c r="BL11" i="1"/>
  <c r="BL7" i="1"/>
  <c r="BL27" i="1"/>
  <c r="BL26" i="1"/>
  <c r="BL22" i="1"/>
  <c r="BL14" i="1"/>
  <c r="BL10" i="1"/>
  <c r="BL6" i="1"/>
  <c r="BL25" i="1"/>
  <c r="BL21" i="1"/>
  <c r="BL17" i="1"/>
  <c r="BL13" i="1"/>
  <c r="BL9" i="1"/>
  <c r="BL5" i="1"/>
  <c r="BL24" i="1"/>
  <c r="BL20" i="1"/>
  <c r="BL16" i="1"/>
  <c r="BL12" i="1"/>
  <c r="BL8" i="1"/>
  <c r="BL4" i="1"/>
  <c r="BR4" i="1" s="1"/>
  <c r="BP4" i="1" l="1"/>
  <c r="BQ4" i="1"/>
  <c r="BT4" i="1"/>
  <c r="BS4" i="1"/>
  <c r="BN4" i="1"/>
  <c r="BO4" i="1"/>
</calcChain>
</file>

<file path=xl/sharedStrings.xml><?xml version="1.0" encoding="utf-8"?>
<sst xmlns="http://schemas.openxmlformats.org/spreadsheetml/2006/main" count="34" uniqueCount="34">
  <si>
    <t>Times</t>
  </si>
  <si>
    <t>Ind</t>
  </si>
  <si>
    <t>WG</t>
  </si>
  <si>
    <t>OG</t>
  </si>
  <si>
    <t>Prd</t>
  </si>
  <si>
    <t>TQ</t>
  </si>
  <si>
    <t>SAnQ</t>
  </si>
  <si>
    <t>WC</t>
  </si>
  <si>
    <t>SP</t>
  </si>
  <si>
    <t>SW</t>
  </si>
  <si>
    <t>SO</t>
  </si>
  <si>
    <t>Lec</t>
  </si>
  <si>
    <t>RtW</t>
  </si>
  <si>
    <t>DV</t>
  </si>
  <si>
    <t>PQ</t>
  </si>
  <si>
    <t>TAnQ</t>
  </si>
  <si>
    <t>MG</t>
  </si>
  <si>
    <t>OoO</t>
  </si>
  <si>
    <t>TW</t>
  </si>
  <si>
    <t>TO</t>
  </si>
  <si>
    <t xml:space="preserve">L </t>
  </si>
  <si>
    <t>Codes</t>
  </si>
  <si>
    <t>SQ</t>
  </si>
  <si>
    <t>FUp</t>
  </si>
  <si>
    <t>Adm</t>
  </si>
  <si>
    <t>Time SumTime Percent</t>
  </si>
  <si>
    <t>Student Talk</t>
  </si>
  <si>
    <t>Instructor Guide</t>
  </si>
  <si>
    <t>Student Work</t>
  </si>
  <si>
    <t>Teach Present</t>
  </si>
  <si>
    <t>Student Rec</t>
  </si>
  <si>
    <t>Amd +TO</t>
  </si>
  <si>
    <t>Take Quiz + SO</t>
  </si>
  <si>
    <t xml:space="preserve">COPUS Codes for 12 November from First Camera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</si>
</sst>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A7250-925F-9F48-9A00-42BC5B4CBAE5}">
  <dimension ref="A1:BT27"/>
  <sheetViews>
    <sheetView tabSelected="1" workbookViewId="0">
      <pane xSplit="1" topLeftCell="B1" activePane="topRight" state="frozen"/>
      <selection pane="topRight" activeCell="H18" sqref="H18"/>
    </sheetView>
  </sheetViews>
  <sheetFormatPr defaultColWidth="11" defaultRowHeight="15.75" x14ac:dyDescent="0.25"/>
  <cols>
    <col min="2" max="2" width="4.5" customWidth="1"/>
    <col min="3" max="3" width="4.125" customWidth="1"/>
    <col min="4" max="4" width="3.125" customWidth="1"/>
    <col min="5" max="5" width="3.5" customWidth="1"/>
    <col min="6" max="6" width="3.875" customWidth="1"/>
    <col min="7" max="7" width="3.125" customWidth="1"/>
    <col min="8" max="8" width="3.625" customWidth="1"/>
    <col min="9" max="9" width="3.125" customWidth="1"/>
    <col min="10" max="10" width="3.375" customWidth="1"/>
    <col min="11" max="11" width="3" customWidth="1"/>
    <col min="12" max="12" width="3.5" customWidth="1"/>
    <col min="13" max="13" width="3.625" customWidth="1"/>
    <col min="14" max="14" width="4" customWidth="1"/>
    <col min="15" max="15" width="3.875" customWidth="1"/>
    <col min="16" max="16" width="3.125" customWidth="1"/>
    <col min="17" max="17" width="3" customWidth="1"/>
    <col min="18" max="20" width="3.5" customWidth="1"/>
    <col min="21" max="21" width="3.125" customWidth="1"/>
    <col min="22" max="22" width="4.125" customWidth="1"/>
    <col min="23" max="23" width="4" customWidth="1"/>
    <col min="24" max="24" width="3.375" customWidth="1"/>
    <col min="25" max="26" width="3.5" customWidth="1"/>
    <col min="27" max="27" width="4" customWidth="1"/>
    <col min="28" max="29" width="3.5" customWidth="1"/>
    <col min="30" max="30" width="4.125" customWidth="1"/>
    <col min="31" max="32" width="4.375" customWidth="1"/>
    <col min="33" max="62" width="4" customWidth="1"/>
    <col min="63" max="63" width="8.5" customWidth="1"/>
    <col min="65" max="65" width="2.125" customWidth="1"/>
    <col min="66" max="66" width="12.125" customWidth="1"/>
    <col min="67" max="67" width="15.375" customWidth="1"/>
    <col min="68" max="68" width="14" customWidth="1"/>
    <col min="69" max="69" width="13.125" customWidth="1"/>
  </cols>
  <sheetData>
    <row r="1" spans="1:72" x14ac:dyDescent="0.25">
      <c r="A1" t="s">
        <v>33</v>
      </c>
    </row>
    <row r="2" spans="1:72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 t="s">
        <v>25</v>
      </c>
      <c r="BN2" t="s">
        <v>26</v>
      </c>
      <c r="BO2" t="s">
        <v>27</v>
      </c>
      <c r="BP2" t="s">
        <v>28</v>
      </c>
      <c r="BQ2" t="s">
        <v>29</v>
      </c>
      <c r="BR2" t="s">
        <v>30</v>
      </c>
      <c r="BS2" t="s">
        <v>31</v>
      </c>
      <c r="BT2" t="s">
        <v>32</v>
      </c>
    </row>
    <row r="3" spans="1:72" x14ac:dyDescent="0.25">
      <c r="A3" t="s">
        <v>21</v>
      </c>
    </row>
    <row r="4" spans="1:72" x14ac:dyDescent="0.25">
      <c r="A4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0</v>
      </c>
      <c r="U4">
        <v>1</v>
      </c>
      <c r="V4">
        <v>1</v>
      </c>
      <c r="W4">
        <v>0</v>
      </c>
      <c r="X4">
        <v>0</v>
      </c>
      <c r="Y4">
        <v>0</v>
      </c>
      <c r="Z4">
        <v>1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1</v>
      </c>
      <c r="AI4">
        <v>1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f>SUM(B4:BJ4)</f>
        <v>39</v>
      </c>
      <c r="BL4">
        <f>100*BK4/$BK$27</f>
        <v>19.306930693069308</v>
      </c>
      <c r="BN4">
        <f>+BL10+BL11+BL12+BL13</f>
        <v>6.9306930693069306</v>
      </c>
      <c r="BO4">
        <f>+BL19+BL20+BL21++BL22+BL23</f>
        <v>16.831683168316832</v>
      </c>
      <c r="BP4">
        <f>+BL5+BL6+BL7+BL8+BL9</f>
        <v>14.356435643564357</v>
      </c>
      <c r="BQ4">
        <f>+BL16+BL17+BL18</f>
        <v>36.633663366336634</v>
      </c>
      <c r="BR4">
        <f>+BL4</f>
        <v>19.306930693069308</v>
      </c>
      <c r="BS4">
        <f>+BL24+BL26</f>
        <v>5.9405940594059405</v>
      </c>
      <c r="BT4">
        <f>+BL9+BL15</f>
        <v>0</v>
      </c>
    </row>
    <row r="5" spans="1:72" x14ac:dyDescent="0.2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f t="shared" ref="BK5:BK26" si="0">SUM(B5:BJ5)</f>
        <v>10</v>
      </c>
      <c r="BL5">
        <f t="shared" ref="BL5:BL26" si="1">100*BK5/$BK$27</f>
        <v>4.9504950495049505</v>
      </c>
    </row>
    <row r="6" spans="1:72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f t="shared" si="0"/>
        <v>3</v>
      </c>
      <c r="BL6">
        <f t="shared" si="1"/>
        <v>1.4851485148514851</v>
      </c>
    </row>
    <row r="7" spans="1:72" x14ac:dyDescent="0.25">
      <c r="A7" t="s">
        <v>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f t="shared" si="0"/>
        <v>16</v>
      </c>
      <c r="BL7">
        <f t="shared" si="1"/>
        <v>7.9207920792079207</v>
      </c>
    </row>
    <row r="8" spans="1:72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f t="shared" si="0"/>
        <v>0</v>
      </c>
      <c r="BL8">
        <f t="shared" si="1"/>
        <v>0</v>
      </c>
    </row>
    <row r="9" spans="1:72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f t="shared" si="0"/>
        <v>0</v>
      </c>
      <c r="BL9">
        <f t="shared" si="1"/>
        <v>0</v>
      </c>
    </row>
    <row r="10" spans="1:72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f t="shared" si="0"/>
        <v>14</v>
      </c>
      <c r="BL10">
        <f t="shared" si="1"/>
        <v>6.9306930693069306</v>
      </c>
    </row>
    <row r="11" spans="1:72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f t="shared" si="0"/>
        <v>0</v>
      </c>
      <c r="BL11">
        <f t="shared" si="1"/>
        <v>0</v>
      </c>
    </row>
    <row r="12" spans="1:72" x14ac:dyDescent="0.25">
      <c r="A12" t="s">
        <v>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f t="shared" si="0"/>
        <v>0</v>
      </c>
      <c r="BL12">
        <f t="shared" si="1"/>
        <v>0</v>
      </c>
    </row>
    <row r="13" spans="1:72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f t="shared" si="0"/>
        <v>0</v>
      </c>
      <c r="BL13">
        <f t="shared" si="1"/>
        <v>0</v>
      </c>
    </row>
    <row r="14" spans="1:72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f t="shared" si="0"/>
        <v>0</v>
      </c>
      <c r="BL14">
        <f t="shared" si="1"/>
        <v>0</v>
      </c>
    </row>
    <row r="15" spans="1:72" x14ac:dyDescent="0.25">
      <c r="A15" t="s">
        <v>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f t="shared" si="0"/>
        <v>0</v>
      </c>
      <c r="BL15">
        <f t="shared" si="1"/>
        <v>0</v>
      </c>
    </row>
    <row r="16" spans="1:72" x14ac:dyDescent="0.25">
      <c r="A16" t="s">
        <v>11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1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f t="shared" si="0"/>
        <v>39</v>
      </c>
      <c r="BL16">
        <f t="shared" si="1"/>
        <v>19.306930693069308</v>
      </c>
    </row>
    <row r="17" spans="1:64" x14ac:dyDescent="0.25">
      <c r="A17" t="s">
        <v>12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I17">
        <v>0</v>
      </c>
      <c r="BJ17">
        <v>0</v>
      </c>
      <c r="BK17">
        <f t="shared" si="0"/>
        <v>23</v>
      </c>
      <c r="BL17">
        <f t="shared" si="1"/>
        <v>11.386138613861386</v>
      </c>
    </row>
    <row r="18" spans="1:64" x14ac:dyDescent="0.25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1">
        <v>1</v>
      </c>
      <c r="I18">
        <v>0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f t="shared" si="0"/>
        <v>12</v>
      </c>
      <c r="BL18">
        <f t="shared" si="1"/>
        <v>5.9405940594059405</v>
      </c>
    </row>
    <row r="19" spans="1:64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f t="shared" si="0"/>
        <v>3</v>
      </c>
      <c r="BL19">
        <f t="shared" si="1"/>
        <v>1.4851485148514851</v>
      </c>
    </row>
    <row r="20" spans="1:64" x14ac:dyDescent="0.25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1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0</v>
      </c>
      <c r="BH20">
        <v>0</v>
      </c>
      <c r="BI20">
        <v>0</v>
      </c>
      <c r="BJ20">
        <v>0</v>
      </c>
      <c r="BK20">
        <f t="shared" si="0"/>
        <v>18</v>
      </c>
      <c r="BL20">
        <f t="shared" si="1"/>
        <v>8.9108910891089117</v>
      </c>
    </row>
    <row r="21" spans="1:64" x14ac:dyDescent="0.25">
      <c r="A21" t="s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f t="shared" si="0"/>
        <v>0</v>
      </c>
      <c r="BL21">
        <f t="shared" si="1"/>
        <v>0</v>
      </c>
    </row>
    <row r="22" spans="1:64" x14ac:dyDescent="0.25">
      <c r="A22" t="s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f t="shared" si="0"/>
        <v>5</v>
      </c>
      <c r="BL22">
        <f t="shared" si="1"/>
        <v>2.4752475247524752</v>
      </c>
    </row>
    <row r="23" spans="1:64" x14ac:dyDescent="0.25">
      <c r="A23" t="s">
        <v>17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f t="shared" si="0"/>
        <v>8</v>
      </c>
      <c r="BL23">
        <f t="shared" si="1"/>
        <v>3.9603960396039604</v>
      </c>
    </row>
    <row r="24" spans="1:64" x14ac:dyDescent="0.25">
      <c r="A24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f t="shared" si="0"/>
        <v>12</v>
      </c>
      <c r="BL24">
        <f t="shared" si="1"/>
        <v>5.9405940594059405</v>
      </c>
    </row>
    <row r="25" spans="1:64" x14ac:dyDescent="0.25">
      <c r="A25" t="s">
        <v>18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f t="shared" si="0"/>
        <v>0</v>
      </c>
      <c r="BL25">
        <f t="shared" si="1"/>
        <v>0</v>
      </c>
    </row>
    <row r="26" spans="1:64" x14ac:dyDescent="0.25">
      <c r="A26" t="s">
        <v>19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f t="shared" si="0"/>
        <v>0</v>
      </c>
      <c r="BL26">
        <f t="shared" si="1"/>
        <v>0</v>
      </c>
    </row>
    <row r="27" spans="1:64" x14ac:dyDescent="0.25">
      <c r="BK27">
        <f>SUM(BK4:BK26)</f>
        <v>202</v>
      </c>
      <c r="BL27">
        <f t="shared" ref="BL27" si="2">100*BK27/301</f>
        <v>67.10963455149502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Brendan Ng</cp:lastModifiedBy>
  <cp:lastPrinted>2024-08-01T16:32:05Z</cp:lastPrinted>
  <dcterms:created xsi:type="dcterms:W3CDTF">2024-07-26T22:05:56Z</dcterms:created>
  <dcterms:modified xsi:type="dcterms:W3CDTF">2025-09-25T03:58:29Z</dcterms:modified>
</cp:coreProperties>
</file>