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mclc/Desktop/NCTU Research Project Files Sept 2019/First Camera Video Analysis--COPUS and TDOP coding papers/Excell and SPSS COPUS Codes for First Camera/2-Minute COPUS Codes for December First Camera/"/>
    </mc:Choice>
  </mc:AlternateContent>
  <xr:revisionPtr revIDLastSave="0" documentId="13_ncr:1_{E8EDB730-6F80-8D4F-94D5-1B1B64F4E3EC}" xr6:coauthVersionLast="47" xr6:coauthVersionMax="47" xr10:uidLastSave="{00000000-0000-0000-0000-000000000000}"/>
  <bookViews>
    <workbookView xWindow="2760" yWindow="2300" windowWidth="37180" windowHeight="17440" xr2:uid="{9235DC1B-C9A8-9E41-808D-E5C38754D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6" i="1" l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27" i="1" l="1"/>
  <c r="BC18" i="1" s="1"/>
  <c r="BC23" i="1" l="1"/>
  <c r="BC19" i="1"/>
  <c r="BC15" i="1"/>
  <c r="BC11" i="1"/>
  <c r="BC7" i="1"/>
  <c r="BC27" i="1"/>
  <c r="BC26" i="1"/>
  <c r="BC22" i="1"/>
  <c r="BC14" i="1"/>
  <c r="BC10" i="1"/>
  <c r="BC6" i="1"/>
  <c r="BC25" i="1"/>
  <c r="BC21" i="1"/>
  <c r="BC17" i="1"/>
  <c r="BC13" i="1"/>
  <c r="BC9" i="1"/>
  <c r="BC5" i="1"/>
  <c r="BC24" i="1"/>
  <c r="BC20" i="1"/>
  <c r="BC16" i="1"/>
  <c r="BC12" i="1"/>
  <c r="BC8" i="1"/>
  <c r="BC4" i="1"/>
  <c r="BI4" i="1" s="1"/>
  <c r="BG4" i="1" l="1"/>
  <c r="BH4" i="1"/>
  <c r="BK4" i="1"/>
  <c r="BJ4" i="1"/>
  <c r="BE4" i="1"/>
  <c r="BF4" i="1"/>
</calcChain>
</file>

<file path=xl/sharedStrings.xml><?xml version="1.0" encoding="utf-8"?>
<sst xmlns="http://schemas.openxmlformats.org/spreadsheetml/2006/main" count="34" uniqueCount="34">
  <si>
    <t>Times</t>
  </si>
  <si>
    <t>Ind</t>
  </si>
  <si>
    <t>WG</t>
  </si>
  <si>
    <t>OG</t>
  </si>
  <si>
    <t>Prd</t>
  </si>
  <si>
    <t>TQ</t>
  </si>
  <si>
    <t>SAnQ</t>
  </si>
  <si>
    <t>WC</t>
  </si>
  <si>
    <t>SP</t>
  </si>
  <si>
    <t>SW</t>
  </si>
  <si>
    <t>SO</t>
  </si>
  <si>
    <t>Lec</t>
  </si>
  <si>
    <t>RtW</t>
  </si>
  <si>
    <t>DV</t>
  </si>
  <si>
    <t>PQ</t>
  </si>
  <si>
    <t>TAnQ</t>
  </si>
  <si>
    <t>MG</t>
  </si>
  <si>
    <t>OoO</t>
  </si>
  <si>
    <t>TW</t>
  </si>
  <si>
    <t>TO</t>
  </si>
  <si>
    <t xml:space="preserve">L </t>
  </si>
  <si>
    <t>Codes</t>
  </si>
  <si>
    <t>SQ</t>
  </si>
  <si>
    <t>FUp</t>
  </si>
  <si>
    <t>Adm</t>
  </si>
  <si>
    <t>Time SumTime Percent</t>
  </si>
  <si>
    <t>Student Talk</t>
  </si>
  <si>
    <t>Instructor Guide</t>
  </si>
  <si>
    <t>Student Work</t>
  </si>
  <si>
    <t>Teach Present</t>
  </si>
  <si>
    <t>Student Rec</t>
  </si>
  <si>
    <t>Amd +TO</t>
  </si>
  <si>
    <t>Take Quiz + SO</t>
  </si>
  <si>
    <t xml:space="preserve">COPUS Codes for 29 November from First Camera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</si>
</sst>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7250-925F-9F48-9A00-42BC5B4CBAE5}">
  <dimension ref="A1:BK27"/>
  <sheetViews>
    <sheetView tabSelected="1" workbookViewId="0">
      <pane xSplit="1" topLeftCell="AB1" activePane="topRight" state="frozen"/>
      <selection pane="topRight"/>
    </sheetView>
  </sheetViews>
  <sheetFormatPr baseColWidth="10" defaultRowHeight="16" x14ac:dyDescent="0.2"/>
  <cols>
    <col min="2" max="2" width="4.5" customWidth="1"/>
    <col min="3" max="3" width="4.1640625" customWidth="1"/>
    <col min="4" max="4" width="3.1640625" customWidth="1"/>
    <col min="5" max="5" width="3.5" customWidth="1"/>
    <col min="6" max="6" width="3.83203125" customWidth="1"/>
    <col min="7" max="7" width="3.1640625" customWidth="1"/>
    <col min="8" max="8" width="3.6640625" customWidth="1"/>
    <col min="9" max="9" width="3.1640625" customWidth="1"/>
    <col min="10" max="10" width="3.33203125" customWidth="1"/>
    <col min="11" max="11" width="3" customWidth="1"/>
    <col min="12" max="12" width="3.5" customWidth="1"/>
    <col min="13" max="13" width="3.6640625" customWidth="1"/>
    <col min="14" max="14" width="4" customWidth="1"/>
    <col min="15" max="15" width="3.83203125" customWidth="1"/>
    <col min="16" max="16" width="3.1640625" customWidth="1"/>
    <col min="17" max="17" width="3" customWidth="1"/>
    <col min="18" max="20" width="3.5" customWidth="1"/>
    <col min="21" max="21" width="3.1640625" customWidth="1"/>
    <col min="22" max="22" width="4.1640625" customWidth="1"/>
    <col min="23" max="23" width="4" customWidth="1"/>
    <col min="24" max="24" width="3.33203125" customWidth="1"/>
    <col min="25" max="26" width="3.5" customWidth="1"/>
    <col min="27" max="27" width="4" customWidth="1"/>
    <col min="28" max="29" width="3.5" customWidth="1"/>
    <col min="30" max="30" width="4.1640625" customWidth="1"/>
    <col min="31" max="32" width="4.33203125" customWidth="1"/>
    <col min="33" max="53" width="4" customWidth="1"/>
    <col min="54" max="54" width="8.5" customWidth="1"/>
    <col min="56" max="56" width="2.1640625" customWidth="1"/>
    <col min="57" max="57" width="12.1640625" customWidth="1"/>
    <col min="58" max="58" width="15.33203125" customWidth="1"/>
    <col min="59" max="59" width="14" customWidth="1"/>
    <col min="60" max="60" width="13.1640625" customWidth="1"/>
  </cols>
  <sheetData>
    <row r="1" spans="1:63" x14ac:dyDescent="0.2">
      <c r="A1" t="s">
        <v>33</v>
      </c>
    </row>
    <row r="2" spans="1:63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 t="s">
        <v>25</v>
      </c>
      <c r="BE2" t="s">
        <v>26</v>
      </c>
      <c r="BF2" t="s">
        <v>27</v>
      </c>
      <c r="BG2" t="s">
        <v>28</v>
      </c>
      <c r="BH2" t="s">
        <v>29</v>
      </c>
      <c r="BI2" t="s">
        <v>30</v>
      </c>
      <c r="BJ2" t="s">
        <v>31</v>
      </c>
      <c r="BK2" t="s">
        <v>32</v>
      </c>
    </row>
    <row r="3" spans="1:63" x14ac:dyDescent="0.2">
      <c r="A3" t="s">
        <v>21</v>
      </c>
    </row>
    <row r="4" spans="1:63" x14ac:dyDescent="0.2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f>SUM(B4:BA4)</f>
        <v>25</v>
      </c>
      <c r="BC4">
        <f>100*BB4/$BB$27</f>
        <v>22.522522522522522</v>
      </c>
      <c r="BE4">
        <f>+BC10+BC11+BC12+BC13</f>
        <v>3.6036036036036037</v>
      </c>
      <c r="BF4">
        <f>+BC19+BC20+BC21++BC22+BC23</f>
        <v>14.414414414414416</v>
      </c>
      <c r="BG4">
        <f>+BC5+BC6+BC7+BC8+BC9</f>
        <v>4.5045045045045047</v>
      </c>
      <c r="BH4">
        <f>+BC16+BC17+BC18</f>
        <v>46.846846846846844</v>
      </c>
      <c r="BI4">
        <f>+BC4</f>
        <v>22.522522522522522</v>
      </c>
      <c r="BJ4">
        <f>+BC24+BC26</f>
        <v>8.1081081081081088</v>
      </c>
      <c r="BK4">
        <f>+BC9+BC15</f>
        <v>0</v>
      </c>
    </row>
    <row r="5" spans="1:63" x14ac:dyDescent="0.2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f t="shared" ref="BB5:BB26" si="0">SUM(B5:BA5)</f>
        <v>0</v>
      </c>
      <c r="BC5">
        <f t="shared" ref="BC5:BC26" si="1">100*BB5/$BB$27</f>
        <v>0</v>
      </c>
    </row>
    <row r="6" spans="1:63" x14ac:dyDescent="0.2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f t="shared" si="0"/>
        <v>0</v>
      </c>
      <c r="BC6">
        <f t="shared" si="1"/>
        <v>0</v>
      </c>
    </row>
    <row r="7" spans="1:63" x14ac:dyDescent="0.2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f t="shared" si="0"/>
        <v>5</v>
      </c>
      <c r="BC7">
        <f t="shared" si="1"/>
        <v>4.5045045045045047</v>
      </c>
    </row>
    <row r="8" spans="1:63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f t="shared" si="0"/>
        <v>0</v>
      </c>
      <c r="BC8">
        <f t="shared" si="1"/>
        <v>0</v>
      </c>
    </row>
    <row r="9" spans="1:63" x14ac:dyDescent="0.2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f t="shared" si="0"/>
        <v>0</v>
      </c>
      <c r="BC9">
        <f t="shared" si="1"/>
        <v>0</v>
      </c>
    </row>
    <row r="10" spans="1:63" x14ac:dyDescent="0.2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f t="shared" si="0"/>
        <v>4</v>
      </c>
      <c r="BC10">
        <f t="shared" si="1"/>
        <v>3.6036036036036037</v>
      </c>
    </row>
    <row r="11" spans="1:63" x14ac:dyDescent="0.2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f t="shared" si="0"/>
        <v>0</v>
      </c>
      <c r="BC11">
        <f t="shared" si="1"/>
        <v>0</v>
      </c>
    </row>
    <row r="12" spans="1:63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f t="shared" si="0"/>
        <v>0</v>
      </c>
      <c r="BC12">
        <f t="shared" si="1"/>
        <v>0</v>
      </c>
    </row>
    <row r="13" spans="1:63" x14ac:dyDescent="0.2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f t="shared" si="0"/>
        <v>0</v>
      </c>
      <c r="BC13">
        <f t="shared" si="1"/>
        <v>0</v>
      </c>
    </row>
    <row r="14" spans="1:63" x14ac:dyDescent="0.2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f t="shared" si="0"/>
        <v>0</v>
      </c>
      <c r="BC14">
        <f t="shared" si="1"/>
        <v>0</v>
      </c>
    </row>
    <row r="15" spans="1:63" x14ac:dyDescent="0.2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f t="shared" si="0"/>
        <v>0</v>
      </c>
      <c r="BC15">
        <f t="shared" si="1"/>
        <v>0</v>
      </c>
    </row>
    <row r="16" spans="1:63" x14ac:dyDescent="0.2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f t="shared" si="0"/>
        <v>25</v>
      </c>
      <c r="BC16">
        <f t="shared" si="1"/>
        <v>22.522522522522522</v>
      </c>
    </row>
    <row r="17" spans="1:55" x14ac:dyDescent="0.2">
      <c r="A17" t="s">
        <v>12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f t="shared" si="0"/>
        <v>20</v>
      </c>
      <c r="BC17">
        <f t="shared" si="1"/>
        <v>18.018018018018019</v>
      </c>
    </row>
    <row r="18" spans="1:55" x14ac:dyDescent="0.2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f t="shared" si="0"/>
        <v>7</v>
      </c>
      <c r="BC18">
        <f t="shared" si="1"/>
        <v>6.3063063063063067</v>
      </c>
    </row>
    <row r="19" spans="1:55" x14ac:dyDescent="0.2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f t="shared" si="0"/>
        <v>0</v>
      </c>
      <c r="BC19">
        <f t="shared" si="1"/>
        <v>0</v>
      </c>
    </row>
    <row r="20" spans="1:55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f t="shared" si="0"/>
        <v>8</v>
      </c>
      <c r="BC20">
        <f t="shared" si="1"/>
        <v>7.2072072072072073</v>
      </c>
    </row>
    <row r="21" spans="1:55" x14ac:dyDescent="0.2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f t="shared" si="0"/>
        <v>0</v>
      </c>
      <c r="BC21">
        <f t="shared" si="1"/>
        <v>0</v>
      </c>
    </row>
    <row r="22" spans="1:55" x14ac:dyDescent="0.2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f t="shared" si="0"/>
        <v>1</v>
      </c>
      <c r="BC22">
        <f t="shared" si="1"/>
        <v>0.90090090090090091</v>
      </c>
    </row>
    <row r="23" spans="1:55" x14ac:dyDescent="0.2">
      <c r="A23" t="s">
        <v>17</v>
      </c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f t="shared" si="0"/>
        <v>7</v>
      </c>
      <c r="BC23">
        <f t="shared" si="1"/>
        <v>6.3063063063063067</v>
      </c>
    </row>
    <row r="24" spans="1:55" x14ac:dyDescent="0.2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f t="shared" si="0"/>
        <v>9</v>
      </c>
      <c r="BC24">
        <f t="shared" si="1"/>
        <v>8.1081081081081088</v>
      </c>
    </row>
    <row r="25" spans="1:55" x14ac:dyDescent="0.2">
      <c r="A25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f t="shared" si="0"/>
        <v>0</v>
      </c>
      <c r="BC25">
        <f t="shared" si="1"/>
        <v>0</v>
      </c>
    </row>
    <row r="26" spans="1:55" x14ac:dyDescent="0.2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f t="shared" si="0"/>
        <v>0</v>
      </c>
      <c r="BC26">
        <f t="shared" si="1"/>
        <v>0</v>
      </c>
    </row>
    <row r="27" spans="1:55" x14ac:dyDescent="0.2">
      <c r="BB27">
        <f>SUM(BB4:BB26)</f>
        <v>111</v>
      </c>
      <c r="BC27">
        <f t="shared" ref="BC27" si="2">100*BB27/301</f>
        <v>36.877076411960132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2024-08-01T16:32:05Z</cp:lastPrinted>
  <dcterms:created xsi:type="dcterms:W3CDTF">2024-07-26T22:05:56Z</dcterms:created>
  <dcterms:modified xsi:type="dcterms:W3CDTF">2025-05-10T19:19:52Z</dcterms:modified>
</cp:coreProperties>
</file>