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khil/Documents/NYU/Fall 18/Econometrics/Final Project/"/>
    </mc:Choice>
  </mc:AlternateContent>
  <bookViews>
    <workbookView xWindow="0" yWindow="460" windowWidth="28800" windowHeight="17540" tabRatio="500"/>
  </bookViews>
  <sheets>
    <sheet name="Sheet1" sheetId="1" r:id="rId1"/>
    <sheet name="1999FA" sheetId="2" r:id="rId2"/>
    <sheet name="2000FA" sheetId="3" r:id="rId3"/>
    <sheet name="2001FA" sheetId="4" r:id="rId4"/>
    <sheet name="2002FA" sheetId="5" r:id="rId5"/>
    <sheet name="2003F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716" i="1" l="1"/>
  <c r="AG1529" i="1"/>
  <c r="AG1594" i="1"/>
  <c r="AG1626" i="1"/>
  <c r="AG1498" i="1"/>
  <c r="AG1542" i="1"/>
  <c r="AG1400" i="1"/>
  <c r="AG1443" i="1"/>
  <c r="AG1662" i="1"/>
  <c r="AG1696" i="1"/>
  <c r="AG1422" i="1"/>
  <c r="AG1469" i="1"/>
  <c r="AG1458" i="1"/>
  <c r="AG1646" i="1"/>
  <c r="AG1444" i="1"/>
  <c r="AG1431" i="1"/>
  <c r="AG1423" i="1"/>
  <c r="AG1615" i="1"/>
  <c r="AG1616" i="1"/>
  <c r="AG1589" i="1"/>
  <c r="AG1673" i="1"/>
  <c r="AG1580" i="1"/>
  <c r="AG1708" i="1"/>
  <c r="AG1697" i="1"/>
  <c r="AG1639" i="1"/>
  <c r="AG1410" i="1"/>
  <c r="AG1613" i="1"/>
  <c r="AG1717" i="1"/>
  <c r="AG1507" i="1"/>
  <c r="AG1558" i="1"/>
  <c r="AG1481" i="1"/>
  <c r="AG1543" i="1"/>
  <c r="AG1482" i="1"/>
  <c r="AG1520" i="1"/>
  <c r="AG1530" i="1"/>
  <c r="AG1663" i="1"/>
  <c r="AG1675" i="1"/>
  <c r="AG1581" i="1"/>
  <c r="AG1709" i="1"/>
  <c r="AG1517" i="1"/>
  <c r="AG1504" i="1"/>
  <c r="AG1455" i="1"/>
  <c r="AG1388" i="1"/>
  <c r="AG1459" i="1"/>
  <c r="AG1424" i="1"/>
  <c r="AG1570" i="1"/>
  <c r="AG1483" i="1"/>
  <c r="AG1397" i="1"/>
  <c r="AG1411" i="1"/>
  <c r="AG1617" i="1"/>
  <c r="AG1718" i="1"/>
  <c r="AG1389" i="1"/>
  <c r="AG1685" i="1"/>
  <c r="AG1647" i="1"/>
  <c r="AG1676" i="1"/>
  <c r="AG1521" i="1"/>
  <c r="AG1460" i="1"/>
  <c r="AG1618" i="1"/>
  <c r="AG1571" i="1"/>
  <c r="AG1627" i="1"/>
  <c r="AG1628" i="1"/>
  <c r="AG1536" i="1"/>
  <c r="AG1401" i="1"/>
  <c r="AG1499" i="1"/>
  <c r="AG1559" i="1"/>
  <c r="AG1470" i="1"/>
  <c r="AG1578" i="1"/>
  <c r="AG1508" i="1"/>
  <c r="AG1548" i="1"/>
  <c r="AG1398" i="1"/>
  <c r="AG1602" i="1"/>
  <c r="AG1719" i="1"/>
  <c r="AG1664" i="1"/>
  <c r="AG1637" i="1"/>
  <c r="AG1710" i="1"/>
  <c r="AG1531" i="1"/>
  <c r="AG1484" i="1"/>
  <c r="AG1648" i="1"/>
  <c r="AG1445" i="1"/>
  <c r="AG1604" i="1"/>
  <c r="AG1605" i="1"/>
  <c r="AG1500" i="1"/>
  <c r="AG1595" i="1"/>
  <c r="AG1640" i="1"/>
  <c r="AG1629" i="1"/>
  <c r="AG1505" i="1"/>
  <c r="AG1432" i="1"/>
  <c r="AG1418" i="1"/>
  <c r="AG1686" i="1"/>
  <c r="AG1677" i="1"/>
  <c r="AG1665" i="1"/>
  <c r="AG1619" i="1"/>
  <c r="AG1649" i="1"/>
  <c r="AG1582" i="1"/>
  <c r="AG1537" i="1"/>
  <c r="AG1390" i="1"/>
  <c r="AG1461" i="1"/>
  <c r="AG1666" i="1"/>
  <c r="AG1526" i="1"/>
  <c r="AG1720" i="1"/>
  <c r="AG1462" i="1"/>
  <c r="AG1433" i="1"/>
  <c r="AG1399" i="1"/>
  <c r="AG1572" i="1"/>
  <c r="AG1606" i="1"/>
  <c r="AG1446" i="1"/>
  <c r="AG1693" i="1"/>
  <c r="AG1412" i="1"/>
  <c r="AG1560" i="1"/>
  <c r="AG1630" i="1"/>
  <c r="AG1402" i="1"/>
  <c r="AG1501" i="1"/>
  <c r="AG1711" i="1"/>
  <c r="AG1419" i="1"/>
  <c r="AG1538" i="1"/>
  <c r="AG1471" i="1"/>
  <c r="AG1485" i="1"/>
  <c r="AG1561" i="1"/>
  <c r="AG1583" i="1"/>
  <c r="AG1509" i="1"/>
  <c r="AG1573" i="1"/>
  <c r="AG1698" i="1"/>
  <c r="AG1447" i="1"/>
  <c r="AG1607" i="1"/>
  <c r="AG1486" i="1"/>
  <c r="AG1650" i="1"/>
  <c r="AG1487" i="1"/>
  <c r="AG1434" i="1"/>
  <c r="AG1678" i="1"/>
  <c r="AG1549" i="1"/>
  <c r="AG1463" i="1"/>
  <c r="AG1413" i="1"/>
  <c r="AG1448" i="1"/>
  <c r="AG1590" i="1"/>
  <c r="AG1502" i="1"/>
  <c r="AG1472" i="1"/>
  <c r="AG1532" i="1"/>
  <c r="AG1414" i="1"/>
  <c r="AG1596" i="1"/>
  <c r="AG1620" i="1"/>
  <c r="AG1385" i="1"/>
  <c r="AG1631" i="1"/>
  <c r="AG1391" i="1"/>
  <c r="AG1464" i="1"/>
  <c r="AG1687" i="1"/>
  <c r="AG1503" i="1"/>
  <c r="AG1510" i="1"/>
  <c r="AG1651" i="1"/>
  <c r="AG1562" i="1"/>
  <c r="AG1652" i="1"/>
  <c r="AG1403" i="1"/>
  <c r="AG1435" i="1"/>
  <c r="AG1392" i="1"/>
  <c r="AG1511" i="1"/>
  <c r="AG1488" i="1"/>
  <c r="AG1404" i="1"/>
  <c r="AG1597" i="1"/>
  <c r="AG1688" i="1"/>
  <c r="AG1533" i="1"/>
  <c r="AG1608" i="1"/>
  <c r="AG1574" i="1"/>
  <c r="AG1449" i="1"/>
  <c r="AG1667" i="1"/>
  <c r="AG1393" i="1"/>
  <c r="AG1621" i="1"/>
  <c r="AG1569" i="1"/>
  <c r="AG1689" i="1"/>
  <c r="AG1436" i="1"/>
  <c r="AG1575" i="1"/>
  <c r="AG1603" i="1"/>
  <c r="AG1632" i="1"/>
  <c r="AG1415" i="1"/>
  <c r="AG1550" i="1"/>
  <c r="AG1405" i="1"/>
  <c r="AG1544" i="1"/>
  <c r="AG1659" i="1"/>
  <c r="AG1653" i="1"/>
  <c r="AG1551" i="1"/>
  <c r="AG1668" i="1"/>
  <c r="AG1437" i="1"/>
  <c r="AG1591" i="1"/>
  <c r="AG1534" i="1"/>
  <c r="AG1522" i="1"/>
  <c r="AG1579" i="1"/>
  <c r="AG1669" i="1"/>
  <c r="AG1576" i="1"/>
  <c r="AG1512" i="1"/>
  <c r="AG1699" i="1"/>
  <c r="AG1712" i="1"/>
  <c r="AG1425" i="1"/>
  <c r="AG1473" i="1"/>
  <c r="AG1660" i="1"/>
  <c r="AG1700" i="1"/>
  <c r="AG1523" i="1"/>
  <c r="AG1563" i="1"/>
  <c r="AG1721" i="1"/>
  <c r="AG1386" i="1"/>
  <c r="AG1679" i="1"/>
  <c r="AG1690" i="1"/>
  <c r="AG1670" i="1"/>
  <c r="AG1552" i="1"/>
  <c r="AG1654" i="1"/>
  <c r="AG1674" i="1"/>
  <c r="AG1495" i="1"/>
  <c r="AG1706" i="1"/>
  <c r="AG1633" i="1"/>
  <c r="AG1638" i="1"/>
  <c r="AG1641" i="1"/>
  <c r="AG1456" i="1"/>
  <c r="AG1592" i="1"/>
  <c r="AG1539" i="1"/>
  <c r="AG1707" i="1"/>
  <c r="AG1426" i="1"/>
  <c r="AG1553" i="1"/>
  <c r="AG1722" i="1"/>
  <c r="AG1680" i="1"/>
  <c r="AG1450" i="1"/>
  <c r="AG1609" i="1"/>
  <c r="AG1701" i="1"/>
  <c r="AG1420" i="1"/>
  <c r="AG1430" i="1"/>
  <c r="AG1598" i="1"/>
  <c r="AG1713" i="1"/>
  <c r="AG1438" i="1"/>
  <c r="AG1465" i="1"/>
  <c r="AG1527" i="1"/>
  <c r="AG1694" i="1"/>
  <c r="AG1557" i="1"/>
  <c r="AG1655" i="1"/>
  <c r="AG1457" i="1"/>
  <c r="AG1691" i="1"/>
  <c r="AG1518" i="1"/>
  <c r="AG1506" i="1"/>
  <c r="AG1489" i="1"/>
  <c r="AG1625" i="1"/>
  <c r="AG1610" i="1"/>
  <c r="AG1439" i="1"/>
  <c r="AG1466" i="1"/>
  <c r="AG1622" i="1"/>
  <c r="AG1656" i="1"/>
  <c r="AG1474" i="1"/>
  <c r="AG1519" i="1"/>
  <c r="AG1475" i="1"/>
  <c r="AG1564" i="1"/>
  <c r="AG1513" i="1"/>
  <c r="AG1565" i="1"/>
  <c r="AG1394" i="1"/>
  <c r="AG1584" i="1"/>
  <c r="AG1634" i="1"/>
  <c r="AG1623" i="1"/>
  <c r="AG1476" i="1"/>
  <c r="AG1681" i="1"/>
  <c r="AG1427" i="1"/>
  <c r="AG1451" i="1"/>
  <c r="AG1642" i="1"/>
  <c r="AG1514" i="1"/>
  <c r="AG1682" i="1"/>
  <c r="AG1624" i="1"/>
  <c r="AG1490" i="1"/>
  <c r="AG1643" i="1"/>
  <c r="AG1702" i="1"/>
  <c r="AG1524" i="1"/>
  <c r="AG1703" i="1"/>
  <c r="AG1477" i="1"/>
  <c r="AG1545" i="1"/>
  <c r="AG1491" i="1"/>
  <c r="AG1452" i="1"/>
  <c r="AG1723" i="1"/>
  <c r="AG1406" i="1"/>
  <c r="AG1585" i="1"/>
  <c r="AG1586" i="1"/>
  <c r="AG1492" i="1"/>
  <c r="AG1714" i="1"/>
  <c r="AG1599" i="1"/>
  <c r="AG1600" i="1"/>
  <c r="AG1440" i="1"/>
  <c r="AG1692" i="1"/>
  <c r="AG1587" i="1"/>
  <c r="AG1493" i="1"/>
  <c r="AG1467" i="1"/>
  <c r="AG1554" i="1"/>
  <c r="AG1421" i="1"/>
  <c r="AG1453" i="1"/>
  <c r="AG1577" i="1"/>
  <c r="AG1416" i="1"/>
  <c r="AG1566" i="1"/>
  <c r="AG1661" i="1"/>
  <c r="AG1525" i="1"/>
  <c r="AG1683" i="1"/>
  <c r="AG1515" i="1"/>
  <c r="AG1657" i="1"/>
  <c r="AG1635" i="1"/>
  <c r="AG1428" i="1"/>
  <c r="AG1395" i="1"/>
  <c r="AG1441" i="1"/>
  <c r="AG1644" i="1"/>
  <c r="AG1704" i="1"/>
  <c r="AG1705" i="1"/>
  <c r="AG1555" i="1"/>
  <c r="AG1528" i="1"/>
  <c r="AG1540" i="1"/>
  <c r="AG1671" i="1"/>
  <c r="AG1478" i="1"/>
  <c r="AG1695" i="1"/>
  <c r="AG1593" i="1"/>
  <c r="AG1468" i="1"/>
  <c r="AG1546" i="1"/>
  <c r="AG1724" i="1"/>
  <c r="AG1725" i="1"/>
  <c r="AG1726" i="1"/>
  <c r="AG1636" i="1"/>
  <c r="AG1417" i="1"/>
  <c r="AG1479" i="1"/>
  <c r="AG1601" i="1"/>
  <c r="AG1496" i="1"/>
  <c r="AG1497" i="1"/>
  <c r="AG1645" i="1"/>
  <c r="AG1614" i="1"/>
  <c r="AG1387" i="1"/>
  <c r="AG1611" i="1"/>
  <c r="AG1442" i="1"/>
  <c r="AG1715" i="1"/>
  <c r="AG1407" i="1"/>
  <c r="AG1567" i="1"/>
  <c r="AG1547" i="1"/>
  <c r="AG1535" i="1"/>
  <c r="AG1556" i="1"/>
  <c r="AG1454" i="1"/>
  <c r="AG1429" i="1"/>
  <c r="AG1658" i="1"/>
  <c r="AG1408" i="1"/>
  <c r="AG1672" i="1"/>
  <c r="AG1494" i="1"/>
  <c r="AG1480" i="1"/>
  <c r="AG1396" i="1"/>
  <c r="AG1409" i="1"/>
  <c r="AG1588" i="1"/>
  <c r="AG1568" i="1"/>
  <c r="AG1612" i="1"/>
  <c r="AG1516" i="1"/>
  <c r="AG1684" i="1"/>
  <c r="AG1541" i="1"/>
  <c r="AG1371" i="1"/>
  <c r="AG1384" i="1"/>
  <c r="AG1063" i="1"/>
  <c r="AG1297" i="1"/>
  <c r="AG1143" i="1"/>
  <c r="AG1187" i="1"/>
  <c r="AG1309" i="1"/>
  <c r="AG1111" i="1"/>
  <c r="AG1156" i="1"/>
  <c r="AG1274" i="1"/>
  <c r="AG1350" i="1"/>
  <c r="AG1164" i="1"/>
  <c r="AG1252" i="1"/>
  <c r="AG1284" i="1"/>
  <c r="AG1370" i="1"/>
  <c r="AG1349" i="1"/>
  <c r="AG1197" i="1"/>
  <c r="AG1348" i="1"/>
  <c r="AG1283" i="1"/>
  <c r="AG1358" i="1"/>
  <c r="AG1296" i="1"/>
  <c r="AG1086" i="1"/>
  <c r="AG1308" i="1"/>
  <c r="AG1273" i="1"/>
  <c r="AG1322" i="1"/>
  <c r="AG1261" i="1"/>
  <c r="AG1142" i="1"/>
  <c r="AG1124" i="1"/>
  <c r="AG1239" i="1"/>
  <c r="AG1186" i="1"/>
  <c r="AG1299" i="1"/>
  <c r="AG1134" i="1"/>
  <c r="AG1133" i="1"/>
  <c r="AG1110" i="1"/>
  <c r="AG1250" i="1"/>
  <c r="AG1099" i="1"/>
  <c r="AG1208" i="1"/>
  <c r="AG1229" i="1"/>
  <c r="AG1144" i="1"/>
  <c r="AG1163" i="1"/>
  <c r="AG1228" i="1"/>
  <c r="AG1321" i="1"/>
  <c r="AG1109" i="1"/>
  <c r="AG1174" i="1"/>
  <c r="AG1123" i="1"/>
  <c r="AG1227" i="1"/>
  <c r="AG1051" i="1"/>
  <c r="AG1050" i="1"/>
  <c r="AG1098" i="1"/>
  <c r="AG1076" i="1"/>
  <c r="AG1173" i="1"/>
  <c r="AG1335" i="1"/>
  <c r="AG1196" i="1"/>
  <c r="AG1272" i="1"/>
  <c r="AG1049" i="1"/>
  <c r="AG1075" i="1"/>
  <c r="AG1077" i="1"/>
  <c r="AG1062" i="1"/>
  <c r="AG1207" i="1"/>
  <c r="AG1217" i="1"/>
  <c r="AG1347" i="1"/>
  <c r="AG1155" i="1"/>
  <c r="AG1373" i="1"/>
  <c r="AG1132" i="1"/>
  <c r="AG1185" i="1"/>
  <c r="AG1383" i="1"/>
  <c r="AG1122" i="1"/>
  <c r="AG1277" i="1"/>
  <c r="AG1334" i="1"/>
  <c r="AG1242" i="1"/>
  <c r="AG1320" i="1"/>
  <c r="AG1054" i="1"/>
  <c r="AG1216" i="1"/>
  <c r="AG1162" i="1"/>
  <c r="AG1319" i="1"/>
  <c r="AG1154" i="1"/>
  <c r="AG1295" i="1"/>
  <c r="AG1249" i="1"/>
  <c r="AG1238" i="1"/>
  <c r="AG1307" i="1"/>
  <c r="AG1382" i="1"/>
  <c r="AG1206" i="1"/>
  <c r="AG1153" i="1"/>
  <c r="AG1215" i="1"/>
  <c r="AG1195" i="1"/>
  <c r="AG1248" i="1"/>
  <c r="AG1131" i="1"/>
  <c r="AG1318" i="1"/>
  <c r="AG1381" i="1"/>
  <c r="AG1286" i="1"/>
  <c r="AG1048" i="1"/>
  <c r="AG1141" i="1"/>
  <c r="AG1121" i="1"/>
  <c r="AG1271" i="1"/>
  <c r="AG1360" i="1"/>
  <c r="AG1260" i="1"/>
  <c r="AG1074" i="1"/>
  <c r="AG1140" i="1"/>
  <c r="AG1237" i="1"/>
  <c r="AG1294" i="1"/>
  <c r="AG1214" i="1"/>
  <c r="AG1047" i="1"/>
  <c r="AG1108" i="1"/>
  <c r="AG1346" i="1"/>
  <c r="AG1205" i="1"/>
  <c r="AG1333" i="1"/>
  <c r="AG1107" i="1"/>
  <c r="AG1097" i="1"/>
  <c r="AG1172" i="1"/>
  <c r="AG1270" i="1"/>
  <c r="AG1369" i="1"/>
  <c r="AG1259" i="1"/>
  <c r="AG1337" i="1"/>
  <c r="AG1152" i="1"/>
  <c r="AG1120" i="1"/>
  <c r="AG1161" i="1"/>
  <c r="AG1345" i="1"/>
  <c r="AG1046" i="1"/>
  <c r="AG1106" i="1"/>
  <c r="AG1114" i="1"/>
  <c r="AG1151" i="1"/>
  <c r="AG1096" i="1"/>
  <c r="AG1247" i="1"/>
  <c r="AG1226" i="1"/>
  <c r="AG1095" i="1"/>
  <c r="AG1184" i="1"/>
  <c r="AG1368" i="1"/>
  <c r="AG1061" i="1"/>
  <c r="AG1085" i="1"/>
  <c r="AG1344" i="1"/>
  <c r="AG1293" i="1"/>
  <c r="AG1311" i="1"/>
  <c r="AG1269" i="1"/>
  <c r="AG1285" i="1"/>
  <c r="AG1204" i="1"/>
  <c r="AG1236" i="1"/>
  <c r="AG1105" i="1"/>
  <c r="AG1282" i="1"/>
  <c r="AG1139" i="1"/>
  <c r="AG1367" i="1"/>
  <c r="AG1306" i="1"/>
  <c r="AG1305" i="1"/>
  <c r="AG1160" i="1"/>
  <c r="AG1225" i="1"/>
  <c r="AG1045" i="1"/>
  <c r="AG1130" i="1"/>
  <c r="AG1150" i="1"/>
  <c r="AG1203" i="1"/>
  <c r="AG1224" i="1"/>
  <c r="AG1073" i="1"/>
  <c r="AG1072" i="1"/>
  <c r="AG1246" i="1"/>
  <c r="AG1213" i="1"/>
  <c r="AG1194" i="1"/>
  <c r="AG1223" i="1"/>
  <c r="AG1183" i="1"/>
  <c r="AG1166" i="1"/>
  <c r="AG1159" i="1"/>
  <c r="AG1182" i="1"/>
  <c r="AG1202" i="1"/>
  <c r="AG1212" i="1"/>
  <c r="AG1113" i="1"/>
  <c r="AG1211" i="1"/>
  <c r="AG1235" i="1"/>
  <c r="AG1332" i="1"/>
  <c r="AG1129" i="1"/>
  <c r="AG1357" i="1"/>
  <c r="AG1366" i="1"/>
  <c r="AG1201" i="1"/>
  <c r="AG1112" i="1"/>
  <c r="AG1060" i="1"/>
  <c r="AG1365" i="1"/>
  <c r="AG1359" i="1"/>
  <c r="AG1292" i="1"/>
  <c r="AG1084" i="1"/>
  <c r="AG1094" i="1"/>
  <c r="AG1138" i="1"/>
  <c r="AG1262" i="1"/>
  <c r="AG1071" i="1"/>
  <c r="AG1251" i="1"/>
  <c r="AG1053" i="1"/>
  <c r="AG1070" i="1"/>
  <c r="AG1364" i="1"/>
  <c r="AG1044" i="1"/>
  <c r="AG1171" i="1"/>
  <c r="AG1343" i="1"/>
  <c r="AG1268" i="1"/>
  <c r="AG1267" i="1"/>
  <c r="AG1128" i="1"/>
  <c r="AG1342" i="1"/>
  <c r="AG1059" i="1"/>
  <c r="AG1104" i="1"/>
  <c r="AG1093" i="1"/>
  <c r="AG1331" i="1"/>
  <c r="AG1356" i="1"/>
  <c r="AG1083" i="1"/>
  <c r="AG1230" i="1"/>
  <c r="AG1210" i="1"/>
  <c r="AG1082" i="1"/>
  <c r="AG1266" i="1"/>
  <c r="AG1258" i="1"/>
  <c r="AG1380" i="1"/>
  <c r="AG1317" i="1"/>
  <c r="AG1281" i="1"/>
  <c r="AG1257" i="1"/>
  <c r="AG1137" i="1"/>
  <c r="AG1304" i="1"/>
  <c r="AG1127" i="1"/>
  <c r="AG1065" i="1"/>
  <c r="AG1136" i="1"/>
  <c r="AG1330" i="1"/>
  <c r="AG1181" i="1"/>
  <c r="AG1180" i="1"/>
  <c r="AG1193" i="1"/>
  <c r="AG1192" i="1"/>
  <c r="AG1058" i="1"/>
  <c r="AG1043" i="1"/>
  <c r="AG1119" i="1"/>
  <c r="AG1280" i="1"/>
  <c r="AG1179" i="1"/>
  <c r="AG1256" i="1"/>
  <c r="AG1379" i="1"/>
  <c r="AG1316" i="1"/>
  <c r="AG1092" i="1"/>
  <c r="AG1329" i="1"/>
  <c r="AG1328" i="1"/>
  <c r="AG1165" i="1"/>
  <c r="AG1170" i="1"/>
  <c r="AG1245" i="1"/>
  <c r="AG1222" i="1"/>
  <c r="AG1255" i="1"/>
  <c r="AG1372" i="1"/>
  <c r="AG1042" i="1"/>
  <c r="AG1091" i="1"/>
  <c r="AG1118" i="1"/>
  <c r="AG1191" i="1"/>
  <c r="AG1341" i="1"/>
  <c r="AG1069" i="1"/>
  <c r="AG1279" i="1"/>
  <c r="AG1221" i="1"/>
  <c r="AG1126" i="1"/>
  <c r="AG1291" i="1"/>
  <c r="AG1265" i="1"/>
  <c r="AG1149" i="1"/>
  <c r="AG1158" i="1"/>
  <c r="AG1200" i="1"/>
  <c r="AG1378" i="1"/>
  <c r="AG1264" i="1"/>
  <c r="AG1355" i="1"/>
  <c r="AG1303" i="1"/>
  <c r="AG1336" i="1"/>
  <c r="AG1081" i="1"/>
  <c r="AG1080" i="1"/>
  <c r="AG1241" i="1"/>
  <c r="AG1190" i="1"/>
  <c r="AG1363" i="1"/>
  <c r="AG1315" i="1"/>
  <c r="AG1068" i="1"/>
  <c r="AG1302" i="1"/>
  <c r="AG1234" i="1"/>
  <c r="AG1057" i="1"/>
  <c r="AG1117" i="1"/>
  <c r="AG1178" i="1"/>
  <c r="AG1103" i="1"/>
  <c r="AG1056" i="1"/>
  <c r="AG1240" i="1"/>
  <c r="AG1233" i="1"/>
  <c r="AG1148" i="1"/>
  <c r="AG1340" i="1"/>
  <c r="AG1189" i="1"/>
  <c r="AG1290" i="1"/>
  <c r="AG1278" i="1"/>
  <c r="AG1301" i="1"/>
  <c r="AG1090" i="1"/>
  <c r="AG1169" i="1"/>
  <c r="AG1298" i="1"/>
  <c r="AG1220" i="1"/>
  <c r="AG1354" i="1"/>
  <c r="AG1276" i="1"/>
  <c r="AG1377" i="1"/>
  <c r="AG1089" i="1"/>
  <c r="AG1067" i="1"/>
  <c r="AG1177" i="1"/>
  <c r="AG1102" i="1"/>
  <c r="AG1314" i="1"/>
  <c r="AG1313" i="1"/>
  <c r="AG1066" i="1"/>
  <c r="AG1300" i="1"/>
  <c r="AG1362" i="1"/>
  <c r="AG1199" i="1"/>
  <c r="AG1147" i="1"/>
  <c r="AG1079" i="1"/>
  <c r="AG1052" i="1"/>
  <c r="AG1325" i="1"/>
  <c r="AG1088" i="1"/>
  <c r="AG1339" i="1"/>
  <c r="AG1232" i="1"/>
  <c r="AG1055" i="1"/>
  <c r="AG1244" i="1"/>
  <c r="AG1219" i="1"/>
  <c r="AG1289" i="1"/>
  <c r="AG1175" i="1"/>
  <c r="AG1376" i="1"/>
  <c r="AG1078" i="1"/>
  <c r="AG1135" i="1"/>
  <c r="AG1116" i="1"/>
  <c r="AG1324" i="1"/>
  <c r="AG1168" i="1"/>
  <c r="AG1312" i="1"/>
  <c r="AG1353" i="1"/>
  <c r="AG1254" i="1"/>
  <c r="AG1352" i="1"/>
  <c r="AG1288" i="1"/>
  <c r="AG1253" i="1"/>
  <c r="AG1275" i="1"/>
  <c r="AG1101" i="1"/>
  <c r="AG1188" i="1"/>
  <c r="AG1327" i="1"/>
  <c r="AG1287" i="1"/>
  <c r="AG1209" i="1"/>
  <c r="AG1146" i="1"/>
  <c r="AG1375" i="1"/>
  <c r="AG1157" i="1"/>
  <c r="AG1361" i="1"/>
  <c r="AG1087" i="1"/>
  <c r="AG1310" i="1"/>
  <c r="AG1218" i="1"/>
  <c r="AG1198" i="1"/>
  <c r="AG1338" i="1"/>
  <c r="AG1351" i="1"/>
  <c r="AG1167" i="1"/>
  <c r="AG1100" i="1"/>
  <c r="AG1115" i="1"/>
  <c r="AG1145" i="1"/>
  <c r="AG1263" i="1"/>
  <c r="AG1243" i="1"/>
  <c r="AG1323" i="1"/>
  <c r="AG1041" i="1"/>
  <c r="AG1064" i="1"/>
  <c r="AG1374" i="1"/>
  <c r="AG1125" i="1"/>
  <c r="AG1176" i="1"/>
  <c r="AG1326" i="1"/>
  <c r="AG1231" i="1"/>
  <c r="AG1032" i="1"/>
  <c r="AG713" i="1"/>
  <c r="AG1000" i="1"/>
  <c r="AG944" i="1"/>
  <c r="AG943" i="1"/>
  <c r="AG774" i="1"/>
  <c r="AG891" i="1"/>
  <c r="AG739" i="1"/>
  <c r="AG924" i="1"/>
  <c r="AG787" i="1"/>
  <c r="AG726" i="1"/>
  <c r="AG954" i="1"/>
  <c r="AG912" i="1"/>
  <c r="AG877" i="1"/>
  <c r="AG798" i="1"/>
  <c r="AG942" i="1"/>
  <c r="AG831" i="1"/>
  <c r="AG751" i="1"/>
  <c r="AG1011" i="1"/>
  <c r="AG852" i="1"/>
  <c r="AG902" i="1"/>
  <c r="AG799" i="1"/>
  <c r="AG965" i="1"/>
  <c r="AG841" i="1"/>
  <c r="AG773" i="1"/>
  <c r="AG851" i="1"/>
  <c r="AG820" i="1"/>
  <c r="AG987" i="1"/>
  <c r="AG933" i="1"/>
  <c r="AG1021" i="1"/>
  <c r="AG712" i="1"/>
  <c r="AG864" i="1"/>
  <c r="AG750" i="1"/>
  <c r="AG975" i="1"/>
  <c r="AG749" i="1"/>
  <c r="AG725" i="1"/>
  <c r="AG978" i="1"/>
  <c r="AG999" i="1"/>
  <c r="AG1040" i="1"/>
  <c r="AG986" i="1"/>
  <c r="AG819" i="1"/>
  <c r="AG890" i="1"/>
  <c r="AG1020" i="1"/>
  <c r="AG830" i="1"/>
  <c r="AG738" i="1"/>
  <c r="AG711" i="1"/>
  <c r="AG724" i="1"/>
  <c r="AG876" i="1"/>
  <c r="AG1039" i="1"/>
  <c r="AG723" i="1"/>
  <c r="AG964" i="1"/>
  <c r="AG875" i="1"/>
  <c r="AG1010" i="1"/>
  <c r="AG953" i="1"/>
  <c r="AG932" i="1"/>
  <c r="AG911" i="1"/>
  <c r="AG763" i="1"/>
  <c r="AG974" i="1"/>
  <c r="AG901" i="1"/>
  <c r="AG810" i="1"/>
  <c r="AG737" i="1"/>
  <c r="AG797" i="1"/>
  <c r="AG809" i="1"/>
  <c r="AG889" i="1"/>
  <c r="AG796" i="1"/>
  <c r="AG874" i="1"/>
  <c r="AG772" i="1"/>
  <c r="AG843" i="1"/>
  <c r="AG786" i="1"/>
  <c r="AG963" i="1"/>
  <c r="AG795" i="1"/>
  <c r="AG808" i="1"/>
  <c r="AG754" i="1"/>
  <c r="AG722" i="1"/>
  <c r="AG829" i="1"/>
  <c r="AG945" i="1"/>
  <c r="AG990" i="1"/>
  <c r="AG785" i="1"/>
  <c r="AG721" i="1"/>
  <c r="AG873" i="1"/>
  <c r="AG762" i="1"/>
  <c r="AG818" i="1"/>
  <c r="AG736" i="1"/>
  <c r="AG1009" i="1"/>
  <c r="AG962" i="1"/>
  <c r="AG735" i="1"/>
  <c r="AG1031" i="1"/>
  <c r="AG910" i="1"/>
  <c r="AG1038" i="1"/>
  <c r="AG931" i="1"/>
  <c r="AG850" i="1"/>
  <c r="AG998" i="1"/>
  <c r="AG771" i="1"/>
  <c r="AG840" i="1"/>
  <c r="AG952" i="1"/>
  <c r="AG1008" i="1"/>
  <c r="AG807" i="1"/>
  <c r="AG710" i="1"/>
  <c r="AG761" i="1"/>
  <c r="AG1037" i="1"/>
  <c r="AG900" i="1"/>
  <c r="AG1007" i="1"/>
  <c r="AG951" i="1"/>
  <c r="AG777" i="1"/>
  <c r="AG923" i="1"/>
  <c r="AG973" i="1"/>
  <c r="AG872" i="1"/>
  <c r="AG871" i="1"/>
  <c r="AG985" i="1"/>
  <c r="AG1019" i="1"/>
  <c r="AG770" i="1"/>
  <c r="AG863" i="1"/>
  <c r="AG839" i="1"/>
  <c r="AG977" i="1"/>
  <c r="AG794" i="1"/>
  <c r="AG760" i="1"/>
  <c r="AG828" i="1"/>
  <c r="AG870" i="1"/>
  <c r="AG838" i="1"/>
  <c r="AG888" i="1"/>
  <c r="AG740" i="1"/>
  <c r="AG806" i="1"/>
  <c r="AG849" i="1"/>
  <c r="AG827" i="1"/>
  <c r="AG793" i="1"/>
  <c r="AG769" i="1"/>
  <c r="AG941" i="1"/>
  <c r="AG922" i="1"/>
  <c r="AG879" i="1"/>
  <c r="AG709" i="1"/>
  <c r="AG862" i="1"/>
  <c r="AG1030" i="1"/>
  <c r="AG826" i="1"/>
  <c r="AG748" i="1"/>
  <c r="AG821" i="1"/>
  <c r="AG972" i="1"/>
  <c r="AG747" i="1"/>
  <c r="AG997" i="1"/>
  <c r="AG961" i="1"/>
  <c r="AG764" i="1"/>
  <c r="AG899" i="1"/>
  <c r="AG950" i="1"/>
  <c r="AG1029" i="1"/>
  <c r="AG746" i="1"/>
  <c r="AG960" i="1"/>
  <c r="AG708" i="1"/>
  <c r="AG817" i="1"/>
  <c r="AG861" i="1"/>
  <c r="AG940" i="1"/>
  <c r="AG1036" i="1"/>
  <c r="AG939" i="1"/>
  <c r="AG792" i="1"/>
  <c r="AG938" i="1"/>
  <c r="AG791" i="1"/>
  <c r="AG720" i="1"/>
  <c r="AG1018" i="1"/>
  <c r="AG921" i="1"/>
  <c r="AG1017" i="1"/>
  <c r="AG1028" i="1"/>
  <c r="AG734" i="1"/>
  <c r="AG920" i="1"/>
  <c r="AG996" i="1"/>
  <c r="AG805" i="1"/>
  <c r="AG971" i="1"/>
  <c r="AG959" i="1"/>
  <c r="AG733" i="1"/>
  <c r="AG719" i="1"/>
  <c r="AG898" i="1"/>
  <c r="AG848" i="1"/>
  <c r="AG934" i="1"/>
  <c r="AG930" i="1"/>
  <c r="AG854" i="1"/>
  <c r="AG707" i="1"/>
  <c r="AG995" i="1"/>
  <c r="AG753" i="1"/>
  <c r="AG984" i="1"/>
  <c r="AG784" i="1"/>
  <c r="AG929" i="1"/>
  <c r="AG825" i="1"/>
  <c r="AG752" i="1"/>
  <c r="AG966" i="1"/>
  <c r="AG804" i="1"/>
  <c r="AG860" i="1"/>
  <c r="AG745" i="1"/>
  <c r="AG887" i="1"/>
  <c r="AG859" i="1"/>
  <c r="AG1027" i="1"/>
  <c r="AG1016" i="1"/>
  <c r="AG994" i="1"/>
  <c r="AG842" i="1"/>
  <c r="AG1006" i="1"/>
  <c r="AG886" i="1"/>
  <c r="AG925" i="1"/>
  <c r="AG816" i="1"/>
  <c r="AG837" i="1"/>
  <c r="AG824" i="1"/>
  <c r="AG970" i="1"/>
  <c r="AG714" i="1"/>
  <c r="AG919" i="1"/>
  <c r="AG783" i="1"/>
  <c r="AG958" i="1"/>
  <c r="AG803" i="1"/>
  <c r="AG718" i="1"/>
  <c r="AG776" i="1"/>
  <c r="AG909" i="1"/>
  <c r="AG815" i="1"/>
  <c r="AG706" i="1"/>
  <c r="AG732" i="1"/>
  <c r="AG949" i="1"/>
  <c r="AG847" i="1"/>
  <c r="AG869" i="1"/>
  <c r="AG1005" i="1"/>
  <c r="AG775" i="1"/>
  <c r="AG802" i="1"/>
  <c r="AG1015" i="1"/>
  <c r="AG885" i="1"/>
  <c r="AG928" i="1"/>
  <c r="AG1026" i="1"/>
  <c r="AG918" i="1"/>
  <c r="AG836" i="1"/>
  <c r="AG728" i="1"/>
  <c r="AG937" i="1"/>
  <c r="AG782" i="1"/>
  <c r="AG814" i="1"/>
  <c r="AG1035" i="1"/>
  <c r="AG983" i="1"/>
  <c r="AG884" i="1"/>
  <c r="AG982" i="1"/>
  <c r="AG790" i="1"/>
  <c r="AG759" i="1"/>
  <c r="AG705" i="1"/>
  <c r="AG969" i="1"/>
  <c r="AG758" i="1"/>
  <c r="AG897" i="1"/>
  <c r="AG896" i="1"/>
  <c r="AG1004" i="1"/>
  <c r="AG989" i="1"/>
  <c r="AG704" i="1"/>
  <c r="AG868" i="1"/>
  <c r="AG731" i="1"/>
  <c r="AG908" i="1"/>
  <c r="AG768" i="1"/>
  <c r="AG744" i="1"/>
  <c r="AG846" i="1"/>
  <c r="AG835" i="1"/>
  <c r="AG1014" i="1"/>
  <c r="AG1013" i="1"/>
  <c r="AG801" i="1"/>
  <c r="AG767" i="1"/>
  <c r="AG936" i="1"/>
  <c r="AG1025" i="1"/>
  <c r="AG781" i="1"/>
  <c r="AG858" i="1"/>
  <c r="AG780" i="1"/>
  <c r="AG701" i="1"/>
  <c r="AG1003" i="1"/>
  <c r="AG883" i="1"/>
  <c r="AG917" i="1"/>
  <c r="AG743" i="1"/>
  <c r="AG968" i="1"/>
  <c r="AG957" i="1"/>
  <c r="AG895" i="1"/>
  <c r="AG948" i="1"/>
  <c r="AG916" i="1"/>
  <c r="AG834" i="1"/>
  <c r="AG981" i="1"/>
  <c r="AG988" i="1"/>
  <c r="AG789" i="1"/>
  <c r="AG857" i="1"/>
  <c r="AG717" i="1"/>
  <c r="AG882" i="1"/>
  <c r="AG757" i="1"/>
  <c r="AG935" i="1"/>
  <c r="AG907" i="1"/>
  <c r="AG914" i="1"/>
  <c r="AG1024" i="1"/>
  <c r="AG993" i="1"/>
  <c r="AG779" i="1"/>
  <c r="AG853" i="1"/>
  <c r="AG727" i="1"/>
  <c r="AG906" i="1"/>
  <c r="AG867" i="1"/>
  <c r="AG976" i="1"/>
  <c r="AG992" i="1"/>
  <c r="AG766" i="1"/>
  <c r="AG845" i="1"/>
  <c r="AG927" i="1"/>
  <c r="AG915" i="1"/>
  <c r="AG926" i="1"/>
  <c r="AG905" i="1"/>
  <c r="AG813" i="1"/>
  <c r="AG866" i="1"/>
  <c r="AG1023" i="1"/>
  <c r="AG823" i="1"/>
  <c r="AG881" i="1"/>
  <c r="AG947" i="1"/>
  <c r="AG1002" i="1"/>
  <c r="AG756" i="1"/>
  <c r="AG730" i="1"/>
  <c r="AG742" i="1"/>
  <c r="AG856" i="1"/>
  <c r="AG894" i="1"/>
  <c r="AG878" i="1"/>
  <c r="AG703" i="1"/>
  <c r="AG1012" i="1"/>
  <c r="AG956" i="1"/>
  <c r="AG1034" i="1"/>
  <c r="AG833" i="1"/>
  <c r="AG800" i="1"/>
  <c r="AG812" i="1"/>
  <c r="AG1022" i="1"/>
  <c r="AG880" i="1"/>
  <c r="AG1033" i="1"/>
  <c r="AG844" i="1"/>
  <c r="AG913" i="1"/>
  <c r="AG1001" i="1"/>
  <c r="AG765" i="1"/>
  <c r="AG967" i="1"/>
  <c r="AG855" i="1"/>
  <c r="AG904" i="1"/>
  <c r="AG980" i="1"/>
  <c r="AG979" i="1"/>
  <c r="AG832" i="1"/>
  <c r="AG778" i="1"/>
  <c r="AG893" i="1"/>
  <c r="AG702" i="1"/>
  <c r="AG755" i="1"/>
  <c r="AG892" i="1"/>
  <c r="AG865" i="1"/>
  <c r="AG716" i="1"/>
  <c r="AG955" i="1"/>
  <c r="AG811" i="1"/>
  <c r="AG741" i="1"/>
  <c r="AG903" i="1"/>
  <c r="AG991" i="1"/>
  <c r="AG822" i="1"/>
  <c r="AG729" i="1"/>
  <c r="AG715" i="1"/>
  <c r="AG946" i="1"/>
  <c r="AG788" i="1"/>
  <c r="AG358" i="1"/>
  <c r="AG678" i="1"/>
  <c r="AG381" i="1"/>
  <c r="AG595" i="1"/>
  <c r="AG594" i="1"/>
  <c r="AG419" i="1"/>
  <c r="AG407" i="1"/>
  <c r="AG527" i="1"/>
  <c r="AG651" i="1"/>
  <c r="AG662" i="1"/>
  <c r="AG383" i="1"/>
  <c r="AG574" i="1"/>
  <c r="AG691" i="1"/>
  <c r="AG418" i="1"/>
  <c r="AG614" i="1"/>
  <c r="AG561" i="1"/>
  <c r="AG640" i="1"/>
  <c r="AG442" i="1"/>
  <c r="AG441" i="1"/>
  <c r="AG540" i="1"/>
  <c r="AG430" i="1"/>
  <c r="AG560" i="1"/>
  <c r="AG637" i="1"/>
  <c r="AG467" i="1"/>
  <c r="AG506" i="1"/>
  <c r="AG479" i="1"/>
  <c r="AG466" i="1"/>
  <c r="AG548" i="1"/>
  <c r="AG370" i="1"/>
  <c r="AG455" i="1"/>
  <c r="AG539" i="1"/>
  <c r="AG636" i="1"/>
  <c r="AG526" i="1"/>
  <c r="AG493" i="1"/>
  <c r="AG518" i="1"/>
  <c r="AG393" i="1"/>
  <c r="AG593" i="1"/>
  <c r="AG650" i="1"/>
  <c r="AG538" i="1"/>
  <c r="AG625" i="1"/>
  <c r="AG357" i="1"/>
  <c r="AG573" i="1"/>
  <c r="AG507" i="1"/>
  <c r="AG372" i="1"/>
  <c r="AG564" i="1"/>
  <c r="AG661" i="1"/>
  <c r="AG356" i="1"/>
  <c r="AG559" i="1"/>
  <c r="AG547" i="1"/>
  <c r="AG380" i="1"/>
  <c r="AG525" i="1"/>
  <c r="AG440" i="1"/>
  <c r="AG505" i="1"/>
  <c r="AG585" i="1"/>
  <c r="AG478" i="1"/>
  <c r="AG394" i="1"/>
  <c r="AG492" i="1"/>
  <c r="AG584" i="1"/>
  <c r="AG675" i="1"/>
  <c r="AG617" i="1"/>
  <c r="AG477" i="1"/>
  <c r="AG674" i="1"/>
  <c r="AG417" i="1"/>
  <c r="AG454" i="1"/>
  <c r="AG613" i="1"/>
  <c r="AG616" i="1"/>
  <c r="AG516" i="1"/>
  <c r="AG605" i="1"/>
  <c r="AG491" i="1"/>
  <c r="AG495" i="1"/>
  <c r="AG517" i="1"/>
  <c r="AG583" i="1"/>
  <c r="AG606" i="1"/>
  <c r="AG465" i="1"/>
  <c r="AG429" i="1"/>
  <c r="AG649" i="1"/>
  <c r="AG504" i="1"/>
  <c r="AG558" i="1"/>
  <c r="AG524" i="1"/>
  <c r="AG660" i="1"/>
  <c r="AG439" i="1"/>
  <c r="AG406" i="1"/>
  <c r="AG379" i="1"/>
  <c r="AG612" i="1"/>
  <c r="AG369" i="1"/>
  <c r="AG355" i="1"/>
  <c r="AG354" i="1"/>
  <c r="AG537" i="1"/>
  <c r="AG405" i="1"/>
  <c r="AG515" i="1"/>
  <c r="AG416" i="1"/>
  <c r="AG490" i="1"/>
  <c r="AG368" i="1"/>
  <c r="AG700" i="1"/>
  <c r="AG536" i="1"/>
  <c r="AG572" i="1"/>
  <c r="AG476" i="1"/>
  <c r="AG503" i="1"/>
  <c r="AG673" i="1"/>
  <c r="AG672" i="1"/>
  <c r="AG659" i="1"/>
  <c r="AG624" i="1"/>
  <c r="AG627" i="1"/>
  <c r="AG353" i="1"/>
  <c r="AG604" i="1"/>
  <c r="AG611" i="1"/>
  <c r="AG699" i="1"/>
  <c r="AG415" i="1"/>
  <c r="AG523" i="1"/>
  <c r="AG443" i="1"/>
  <c r="AG392" i="1"/>
  <c r="AG453" i="1"/>
  <c r="AG489" i="1"/>
  <c r="AG671" i="1"/>
  <c r="AG698" i="1"/>
  <c r="AG428" i="1"/>
  <c r="AG404" i="1"/>
  <c r="AG502" i="1"/>
  <c r="AG501" i="1"/>
  <c r="AG514" i="1"/>
  <c r="AG571" i="1"/>
  <c r="AG529" i="1"/>
  <c r="AG457" i="1"/>
  <c r="AG546" i="1"/>
  <c r="AG635" i="1"/>
  <c r="AG391" i="1"/>
  <c r="AG438" i="1"/>
  <c r="AG570" i="1"/>
  <c r="AG563" i="1"/>
  <c r="AG592" i="1"/>
  <c r="AG658" i="1"/>
  <c r="AG603" i="1"/>
  <c r="AG352" i="1"/>
  <c r="AG437" i="1"/>
  <c r="AG582" i="1"/>
  <c r="AG378" i="1"/>
  <c r="AG591" i="1"/>
  <c r="AG452" i="1"/>
  <c r="AG569" i="1"/>
  <c r="AG451" i="1"/>
  <c r="AG403" i="1"/>
  <c r="AG436" i="1"/>
  <c r="AG657" i="1"/>
  <c r="AG450" i="1"/>
  <c r="AG427" i="1"/>
  <c r="AG581" i="1"/>
  <c r="AG488" i="1"/>
  <c r="AG689" i="1"/>
  <c r="AG522" i="1"/>
  <c r="AG475" i="1"/>
  <c r="AG377" i="1"/>
  <c r="AG390" i="1"/>
  <c r="AG402" i="1"/>
  <c r="AG435" i="1"/>
  <c r="AG545" i="1"/>
  <c r="AG389" i="1"/>
  <c r="AG634" i="1"/>
  <c r="AG401" i="1"/>
  <c r="AG400" i="1"/>
  <c r="AG513" i="1"/>
  <c r="AG623" i="1"/>
  <c r="AG648" i="1"/>
  <c r="AG426" i="1"/>
  <c r="AG414" i="1"/>
  <c r="AG382" i="1"/>
  <c r="AG367" i="1"/>
  <c r="AG633" i="1"/>
  <c r="AG351" i="1"/>
  <c r="AG670" i="1"/>
  <c r="AG557" i="1"/>
  <c r="AG647" i="1"/>
  <c r="AG669" i="1"/>
  <c r="AG590" i="1"/>
  <c r="AG388" i="1"/>
  <c r="AG688" i="1"/>
  <c r="AG464" i="1"/>
  <c r="AG568" i="1"/>
  <c r="AG602" i="1"/>
  <c r="AG456" i="1"/>
  <c r="AG687" i="1"/>
  <c r="AG601" i="1"/>
  <c r="AG686" i="1"/>
  <c r="AG622" i="1"/>
  <c r="AG685" i="1"/>
  <c r="AG474" i="1"/>
  <c r="AG512" i="1"/>
  <c r="AG366" i="1"/>
  <c r="AG487" i="1"/>
  <c r="AG639" i="1"/>
  <c r="AG473" i="1"/>
  <c r="AG589" i="1"/>
  <c r="AG632" i="1"/>
  <c r="AG544" i="1"/>
  <c r="AG521" i="1"/>
  <c r="AG652" i="1"/>
  <c r="AG556" i="1"/>
  <c r="AG535" i="1"/>
  <c r="AG425" i="1"/>
  <c r="AG684" i="1"/>
  <c r="AG615" i="1"/>
  <c r="AG365" i="1"/>
  <c r="AG646" i="1"/>
  <c r="AG449" i="1"/>
  <c r="AG610" i="1"/>
  <c r="AG631" i="1"/>
  <c r="AG580" i="1"/>
  <c r="AG486" i="1"/>
  <c r="AG645" i="1"/>
  <c r="AG528" i="1"/>
  <c r="AG371" i="1"/>
  <c r="AG399" i="1"/>
  <c r="AG434" i="1"/>
  <c r="AG555" i="1"/>
  <c r="AG668" i="1"/>
  <c r="AG387" i="1"/>
  <c r="AG621" i="1"/>
  <c r="AG463" i="1"/>
  <c r="AG350" i="1"/>
  <c r="AG554" i="1"/>
  <c r="AG579" i="1"/>
  <c r="AG567" i="1"/>
  <c r="AG683" i="1"/>
  <c r="AG376" i="1"/>
  <c r="AG420" i="1"/>
  <c r="AG697" i="1"/>
  <c r="AG534" i="1"/>
  <c r="AG600" i="1"/>
  <c r="AG349" i="1"/>
  <c r="AG472" i="1"/>
  <c r="AG609" i="1"/>
  <c r="AG588" i="1"/>
  <c r="AG644" i="1"/>
  <c r="AG398" i="1"/>
  <c r="AG562" i="1"/>
  <c r="AG364" i="1"/>
  <c r="AG667" i="1"/>
  <c r="AG386" i="1"/>
  <c r="AG433" i="1"/>
  <c r="AG638" i="1"/>
  <c r="AG578" i="1"/>
  <c r="AG397" i="1"/>
  <c r="AG511" i="1"/>
  <c r="AG500" i="1"/>
  <c r="AG533" i="1"/>
  <c r="AG499" i="1"/>
  <c r="AG413" i="1"/>
  <c r="AG448" i="1"/>
  <c r="AG682" i="1"/>
  <c r="AG656" i="1"/>
  <c r="AG520" i="1"/>
  <c r="AG681" i="1"/>
  <c r="AG424" i="1"/>
  <c r="AG666" i="1"/>
  <c r="AG532" i="1"/>
  <c r="AG630" i="1"/>
  <c r="AG620" i="1"/>
  <c r="AG447" i="1"/>
  <c r="AG462" i="1"/>
  <c r="AG471" i="1"/>
  <c r="AG346" i="1"/>
  <c r="AG619" i="1"/>
  <c r="AG655" i="1"/>
  <c r="AG485" i="1"/>
  <c r="AG696" i="1"/>
  <c r="AG553" i="1"/>
  <c r="AG484" i="1"/>
  <c r="AG375" i="1"/>
  <c r="AG695" i="1"/>
  <c r="AG618" i="1"/>
  <c r="AG470" i="1"/>
  <c r="AG599" i="1"/>
  <c r="AG577" i="1"/>
  <c r="AG483" i="1"/>
  <c r="AG446" i="1"/>
  <c r="AG412" i="1"/>
  <c r="AG552" i="1"/>
  <c r="AG423" i="1"/>
  <c r="AG385" i="1"/>
  <c r="AG510" i="1"/>
  <c r="AG363" i="1"/>
  <c r="AG677" i="1"/>
  <c r="AG362" i="1"/>
  <c r="AG411" i="1"/>
  <c r="AG498" i="1"/>
  <c r="AG551" i="1"/>
  <c r="AG396" i="1"/>
  <c r="AG461" i="1"/>
  <c r="AG422" i="1"/>
  <c r="AG587" i="1"/>
  <c r="AG543" i="1"/>
  <c r="AG494" i="1"/>
  <c r="AG643" i="1"/>
  <c r="AG665" i="1"/>
  <c r="AG608" i="1"/>
  <c r="AG460" i="1"/>
  <c r="AG664" i="1"/>
  <c r="AG598" i="1"/>
  <c r="AG374" i="1"/>
  <c r="AG690" i="1"/>
  <c r="AG642" i="1"/>
  <c r="AG576" i="1"/>
  <c r="AG550" i="1"/>
  <c r="AG626" i="1"/>
  <c r="AG445" i="1"/>
  <c r="AG361" i="1"/>
  <c r="AG410" i="1"/>
  <c r="AG469" i="1"/>
  <c r="AG680" i="1"/>
  <c r="AG432" i="1"/>
  <c r="AG395" i="1"/>
  <c r="AG348" i="1"/>
  <c r="AG497" i="1"/>
  <c r="AG531" i="1"/>
  <c r="AG459" i="1"/>
  <c r="AG542" i="1"/>
  <c r="AG421" i="1"/>
  <c r="AG373" i="1"/>
  <c r="AG566" i="1"/>
  <c r="AG384" i="1"/>
  <c r="AG654" i="1"/>
  <c r="AG509" i="1"/>
  <c r="AG482" i="1"/>
  <c r="AG694" i="1"/>
  <c r="AG597" i="1"/>
  <c r="AG496" i="1"/>
  <c r="AG409" i="1"/>
  <c r="AG586" i="1"/>
  <c r="AG458" i="1"/>
  <c r="AG693" i="1"/>
  <c r="AG679" i="1"/>
  <c r="AG444" i="1"/>
  <c r="AG629" i="1"/>
  <c r="AG347" i="1"/>
  <c r="AG653" i="1"/>
  <c r="AG692" i="1"/>
  <c r="AG519" i="1"/>
  <c r="AG508" i="1"/>
  <c r="AG481" i="1"/>
  <c r="AG676" i="1"/>
  <c r="AG663" i="1"/>
  <c r="AG575" i="1"/>
  <c r="AG607" i="1"/>
  <c r="AG431" i="1"/>
  <c r="AG641" i="1"/>
  <c r="AG530" i="1"/>
  <c r="AG565" i="1"/>
  <c r="AG628" i="1"/>
  <c r="AG468" i="1"/>
  <c r="AG360" i="1"/>
  <c r="AG541" i="1"/>
  <c r="AG408" i="1"/>
  <c r="AG359" i="1"/>
  <c r="AG345" i="1"/>
  <c r="AG596" i="1"/>
  <c r="AG480" i="1"/>
  <c r="AG549" i="1"/>
  <c r="AG94" i="1"/>
  <c r="AG219" i="1"/>
  <c r="AG95" i="1"/>
  <c r="AG38" i="1"/>
  <c r="AG325" i="1"/>
  <c r="AG220" i="1"/>
  <c r="AG238" i="1"/>
  <c r="AG3" i="1"/>
  <c r="AG39" i="1"/>
  <c r="AG72" i="1"/>
  <c r="AG239" i="1"/>
  <c r="AG105" i="1"/>
  <c r="AG40" i="1"/>
  <c r="AG274" i="1"/>
  <c r="AG187" i="1"/>
  <c r="AG157" i="1"/>
  <c r="AG166" i="1"/>
  <c r="AG208" i="1"/>
  <c r="AG176" i="1"/>
  <c r="AG260" i="1"/>
  <c r="AG130" i="1"/>
  <c r="AG272" i="1"/>
  <c r="AG197" i="1"/>
  <c r="AG41" i="1"/>
  <c r="AG13" i="1"/>
  <c r="AG59" i="1"/>
  <c r="AG73" i="1"/>
  <c r="AG218" i="1"/>
  <c r="AG49" i="1"/>
  <c r="AG275" i="1"/>
  <c r="AG289" i="1"/>
  <c r="AG240" i="1"/>
  <c r="AG330" i="1"/>
  <c r="AG36" i="1"/>
  <c r="AG84" i="1"/>
  <c r="AG250" i="1"/>
  <c r="AG209" i="1"/>
  <c r="AG118" i="1"/>
  <c r="AG312" i="1"/>
  <c r="AG4" i="1"/>
  <c r="AG96" i="1"/>
  <c r="AG167" i="1"/>
  <c r="AG228" i="1"/>
  <c r="AG107" i="1"/>
  <c r="AG145" i="1"/>
  <c r="AG336" i="1"/>
  <c r="AG331" i="1"/>
  <c r="AG301" i="1"/>
  <c r="AG131" i="1"/>
  <c r="AG177" i="1"/>
  <c r="AG168" i="1"/>
  <c r="AG313" i="1"/>
  <c r="AG108" i="1"/>
  <c r="AG69" i="1"/>
  <c r="AG42" i="1"/>
  <c r="AG43" i="1"/>
  <c r="AG261" i="1"/>
  <c r="AG188" i="1"/>
  <c r="AG50" i="1"/>
  <c r="AG5" i="1"/>
  <c r="AG158" i="1"/>
  <c r="AG60" i="1"/>
  <c r="AG251" i="1"/>
  <c r="AG210" i="1"/>
  <c r="AG26" i="1"/>
  <c r="AG290" i="1"/>
  <c r="AG27" i="1"/>
  <c r="AG291" i="1"/>
  <c r="AG262" i="1"/>
  <c r="AG314" i="1"/>
  <c r="AG241" i="1"/>
  <c r="AG14" i="1"/>
  <c r="AG82" i="1"/>
  <c r="AG229" i="1"/>
  <c r="AG97" i="1"/>
  <c r="AG119" i="1"/>
  <c r="AG230" i="1"/>
  <c r="AG51" i="1"/>
  <c r="AG132" i="1"/>
  <c r="AG146" i="1"/>
  <c r="AG178" i="1"/>
  <c r="AG169" i="1"/>
  <c r="AG159" i="1"/>
  <c r="AG61" i="1"/>
  <c r="AG211" i="1"/>
  <c r="AG44" i="1"/>
  <c r="AG252" i="1"/>
  <c r="AG326" i="1"/>
  <c r="AG62" i="1"/>
  <c r="AG242" i="1"/>
  <c r="AG6" i="1"/>
  <c r="AG221" i="1"/>
  <c r="AG109" i="1"/>
  <c r="AG231" i="1"/>
  <c r="AG302" i="1"/>
  <c r="AG15" i="1"/>
  <c r="AG120" i="1"/>
  <c r="AG74" i="1"/>
  <c r="AG249" i="1"/>
  <c r="AG133" i="1"/>
  <c r="AG207" i="1"/>
  <c r="AG285" i="1"/>
  <c r="AG147" i="1"/>
  <c r="AG7" i="1"/>
  <c r="AG337" i="1"/>
  <c r="AG98" i="1"/>
  <c r="AG232" i="1"/>
  <c r="AG143" i="1"/>
  <c r="AG121" i="1"/>
  <c r="AG303" i="1"/>
  <c r="AG63" i="1"/>
  <c r="AG286" i="1"/>
  <c r="AG160" i="1"/>
  <c r="AG315" i="1"/>
  <c r="AG304" i="1"/>
  <c r="AG276" i="1"/>
  <c r="AG70" i="1"/>
  <c r="AG28" i="1"/>
  <c r="AG253" i="1"/>
  <c r="AG263" i="1"/>
  <c r="AG122" i="1"/>
  <c r="AG75" i="1"/>
  <c r="AG64" i="1"/>
  <c r="AG29" i="1"/>
  <c r="AG16" i="1"/>
  <c r="AG212" i="1"/>
  <c r="AG316" i="1"/>
  <c r="AG198" i="1"/>
  <c r="AG17" i="1"/>
  <c r="AG338" i="1"/>
  <c r="AG52" i="1"/>
  <c r="AG85" i="1"/>
  <c r="AG161" i="1"/>
  <c r="AG170" i="1"/>
  <c r="AG243" i="1"/>
  <c r="AG332" i="1"/>
  <c r="AG222" i="1"/>
  <c r="AG110" i="1"/>
  <c r="AG162" i="1"/>
  <c r="AG317" i="1"/>
  <c r="AG8" i="1"/>
  <c r="AG244" i="1"/>
  <c r="AG76" i="1"/>
  <c r="AG53" i="1"/>
  <c r="AG199" i="1"/>
  <c r="AG318" i="1"/>
  <c r="AG134" i="1"/>
  <c r="AG327" i="1"/>
  <c r="AG287" i="1"/>
  <c r="AG223" i="1"/>
  <c r="AG163" i="1"/>
  <c r="AG111" i="1"/>
  <c r="AG224" i="1"/>
  <c r="AG254" i="1"/>
  <c r="AG233" i="1"/>
  <c r="AG9" i="1"/>
  <c r="AG305" i="1"/>
  <c r="AG213" i="1"/>
  <c r="AG299" i="1"/>
  <c r="AG135" i="1"/>
  <c r="AG179" i="1"/>
  <c r="AG123" i="1"/>
  <c r="AG328" i="1"/>
  <c r="AG319" i="1"/>
  <c r="AG54" i="1"/>
  <c r="AG264" i="1"/>
  <c r="AG306" i="1"/>
  <c r="AG300" i="1"/>
  <c r="AG288" i="1"/>
  <c r="AG112" i="1"/>
  <c r="AG99" i="1"/>
  <c r="AG292" i="1"/>
  <c r="AG18" i="1"/>
  <c r="AG93" i="1"/>
  <c r="AG180" i="1"/>
  <c r="AG329" i="1"/>
  <c r="AG245" i="1"/>
  <c r="AG136" i="1"/>
  <c r="AG214" i="1"/>
  <c r="AG148" i="1"/>
  <c r="AG113" i="1"/>
  <c r="AG277" i="1"/>
  <c r="AG171" i="1"/>
  <c r="AG278" i="1"/>
  <c r="AG19" i="1"/>
  <c r="AG265" i="1"/>
  <c r="AG279" i="1"/>
  <c r="AG137" i="1"/>
  <c r="AG215" i="1"/>
  <c r="AG189" i="1"/>
  <c r="AG190" i="1"/>
  <c r="AG266" i="1"/>
  <c r="AG117" i="1"/>
  <c r="AG307" i="1"/>
  <c r="AG138" i="1"/>
  <c r="AG246" i="1"/>
  <c r="AG86" i="1"/>
  <c r="AG339" i="1"/>
  <c r="AG191" i="1"/>
  <c r="AG149" i="1"/>
  <c r="AG124" i="1"/>
  <c r="AG225" i="1"/>
  <c r="AG340" i="1"/>
  <c r="AG200" i="1"/>
  <c r="AG139" i="1"/>
  <c r="AG10" i="1"/>
  <c r="AG37" i="1"/>
  <c r="AG308" i="1"/>
  <c r="AG172" i="1"/>
  <c r="AG87" i="1"/>
  <c r="AG273" i="1"/>
  <c r="AG125" i="1"/>
  <c r="AG192" i="1"/>
  <c r="AG341" i="1"/>
  <c r="AG320" i="1"/>
  <c r="AG309" i="1"/>
  <c r="AG280" i="1"/>
  <c r="AG150" i="1"/>
  <c r="AG55" i="1"/>
  <c r="AG151" i="1"/>
  <c r="AG193" i="1"/>
  <c r="AG293" i="1"/>
  <c r="AG255" i="1"/>
  <c r="AG65" i="1"/>
  <c r="AG11" i="1"/>
  <c r="AG247" i="1"/>
  <c r="AG88" i="1"/>
  <c r="AG30" i="1"/>
  <c r="AG66" i="1"/>
  <c r="AG126" i="1"/>
  <c r="AG216" i="1"/>
  <c r="AG127" i="1"/>
  <c r="AG181" i="1"/>
  <c r="AG333" i="1"/>
  <c r="AG77" i="1"/>
  <c r="AG100" i="1"/>
  <c r="AG31" i="1"/>
  <c r="AG89" i="1"/>
  <c r="AG56" i="1"/>
  <c r="AG182" i="1"/>
  <c r="AG201" i="1"/>
  <c r="AG164" i="1"/>
  <c r="AG32" i="1"/>
  <c r="AG267" i="1"/>
  <c r="AG256" i="1"/>
  <c r="AG268" i="1"/>
  <c r="AG217" i="1"/>
  <c r="AG152" i="1"/>
  <c r="AG78" i="1"/>
  <c r="AG33" i="1"/>
  <c r="AG269" i="1"/>
  <c r="AG20" i="1"/>
  <c r="AG140" i="1"/>
  <c r="AG165" i="1"/>
  <c r="AG45" i="1"/>
  <c r="AG57" i="1"/>
  <c r="AG234" i="1"/>
  <c r="AG67" i="1"/>
  <c r="AG294" i="1"/>
  <c r="AG101" i="1"/>
  <c r="AG173" i="1"/>
  <c r="AG183" i="1"/>
  <c r="AG295" i="1"/>
  <c r="AG174" i="1"/>
  <c r="AG114" i="1"/>
  <c r="AG21" i="1"/>
  <c r="AG321" i="1"/>
  <c r="AG46" i="1"/>
  <c r="AG115" i="1"/>
  <c r="AG235" i="1"/>
  <c r="AG334" i="1"/>
  <c r="AG257" i="1"/>
  <c r="AG342" i="1"/>
  <c r="AG202" i="1"/>
  <c r="AG102" i="1"/>
  <c r="AG83" i="1"/>
  <c r="AG281" i="1"/>
  <c r="AG79" i="1"/>
  <c r="AG258" i="1"/>
  <c r="AG226" i="1"/>
  <c r="AG47" i="1"/>
  <c r="AG322" i="1"/>
  <c r="AG2" i="1"/>
  <c r="AG175" i="1"/>
  <c r="AG323" i="1"/>
  <c r="AG12" i="1"/>
  <c r="AG270" i="1"/>
  <c r="AG144" i="1"/>
  <c r="AG227" i="1"/>
  <c r="AG259" i="1"/>
  <c r="AG248" i="1"/>
  <c r="AG22" i="1"/>
  <c r="AG194" i="1"/>
  <c r="AG310" i="1"/>
  <c r="AG343" i="1"/>
  <c r="AG34" i="1"/>
  <c r="AG156" i="1"/>
  <c r="AG324" i="1"/>
  <c r="AG103" i="1"/>
  <c r="AG80" i="1"/>
  <c r="AG296" i="1"/>
  <c r="AG141" i="1"/>
  <c r="AG23" i="1"/>
  <c r="AG153" i="1"/>
  <c r="AG154" i="1"/>
  <c r="AG68" i="1"/>
  <c r="AG104" i="1"/>
  <c r="AG184" i="1"/>
  <c r="AG344" i="1"/>
  <c r="AG203" i="1"/>
  <c r="AG155" i="1"/>
  <c r="AG297" i="1"/>
  <c r="AG24" i="1"/>
  <c r="AG195" i="1"/>
  <c r="AG204" i="1"/>
  <c r="AG205" i="1"/>
  <c r="AG185" i="1"/>
  <c r="AG206" i="1"/>
  <c r="AG81" i="1"/>
  <c r="AG271" i="1"/>
  <c r="AG48" i="1"/>
  <c r="AG90" i="1"/>
  <c r="AG186" i="1"/>
  <c r="AG106" i="1"/>
  <c r="AG311" i="1"/>
  <c r="AG91" i="1"/>
  <c r="AG116" i="1"/>
  <c r="AG128" i="1"/>
  <c r="AG236" i="1"/>
  <c r="AG335" i="1"/>
  <c r="AG92" i="1"/>
  <c r="AG142" i="1"/>
  <c r="AG71" i="1"/>
  <c r="AG129" i="1"/>
  <c r="AG282" i="1"/>
  <c r="AG283" i="1"/>
  <c r="AG237" i="1"/>
  <c r="AG298" i="1"/>
  <c r="AG58" i="1"/>
  <c r="AG25" i="1"/>
  <c r="AG284" i="1"/>
  <c r="AG35" i="1"/>
  <c r="AG196" i="1"/>
  <c r="AE176" i="1"/>
  <c r="AE260" i="1"/>
  <c r="AE130" i="1"/>
  <c r="AE272" i="1"/>
  <c r="AE197" i="1"/>
  <c r="AE41" i="1"/>
  <c r="AE13" i="1"/>
  <c r="AE59" i="1"/>
  <c r="AE73" i="1"/>
  <c r="AE218" i="1"/>
  <c r="AE49" i="1"/>
  <c r="AE275" i="1"/>
  <c r="AE289" i="1"/>
  <c r="AE240" i="1"/>
  <c r="AE330" i="1"/>
  <c r="AE36" i="1"/>
  <c r="AE84" i="1"/>
  <c r="AE250" i="1"/>
  <c r="AE209" i="1"/>
  <c r="AE118" i="1"/>
  <c r="AE312" i="1"/>
  <c r="AE4" i="1"/>
  <c r="AE96" i="1"/>
  <c r="AE167" i="1"/>
  <c r="AE228" i="1"/>
  <c r="AE107" i="1"/>
  <c r="AE145" i="1"/>
  <c r="AE336" i="1"/>
  <c r="AE331" i="1"/>
  <c r="AE301" i="1"/>
  <c r="AE131" i="1"/>
  <c r="AE177" i="1"/>
  <c r="AE168" i="1"/>
  <c r="AE313" i="1"/>
  <c r="AE108" i="1"/>
  <c r="AE69" i="1"/>
  <c r="AE42" i="1"/>
  <c r="AE43" i="1"/>
  <c r="AE261" i="1"/>
  <c r="AE188" i="1"/>
  <c r="AE50" i="1"/>
  <c r="AE5" i="1"/>
  <c r="AE158" i="1"/>
  <c r="AE60" i="1"/>
  <c r="AE251" i="1"/>
  <c r="AE210" i="1"/>
  <c r="AE26" i="1"/>
  <c r="AE290" i="1"/>
  <c r="AE94" i="1"/>
  <c r="AE219" i="1"/>
  <c r="AE27" i="1"/>
  <c r="AE291" i="1"/>
  <c r="AE262" i="1"/>
  <c r="AE314" i="1"/>
  <c r="AE241" i="1"/>
  <c r="AE14" i="1"/>
  <c r="AE82" i="1"/>
  <c r="AE229" i="1"/>
  <c r="AE97" i="1"/>
  <c r="AE196" i="1"/>
  <c r="AE119" i="1"/>
  <c r="AE230" i="1"/>
  <c r="AE51" i="1"/>
  <c r="AE132" i="1"/>
  <c r="AE146" i="1"/>
  <c r="AE178" i="1"/>
  <c r="AE169" i="1"/>
  <c r="AE159" i="1"/>
  <c r="AE61" i="1"/>
  <c r="AE211" i="1"/>
  <c r="AE44" i="1"/>
  <c r="AE252" i="1"/>
  <c r="AE326" i="1"/>
  <c r="AE62" i="1"/>
  <c r="AE242" i="1"/>
  <c r="AE6" i="1"/>
  <c r="AE221" i="1"/>
  <c r="AE109" i="1"/>
  <c r="AE231" i="1"/>
  <c r="AE302" i="1"/>
  <c r="AE15" i="1"/>
  <c r="AE120" i="1"/>
  <c r="AE74" i="1"/>
  <c r="AE249" i="1"/>
  <c r="AE133" i="1"/>
  <c r="AE207" i="1"/>
  <c r="AE285" i="1"/>
  <c r="AE147" i="1"/>
  <c r="AE7" i="1"/>
  <c r="AE337" i="1"/>
  <c r="AE98" i="1"/>
  <c r="AE232" i="1"/>
  <c r="AE143" i="1"/>
  <c r="AE121" i="1"/>
  <c r="AE303" i="1"/>
  <c r="AE63" i="1"/>
  <c r="AE286" i="1"/>
  <c r="AE160" i="1"/>
  <c r="AE95" i="1"/>
  <c r="AE315" i="1"/>
  <c r="AE304" i="1"/>
  <c r="AE276" i="1"/>
  <c r="AE70" i="1"/>
  <c r="AE28" i="1"/>
  <c r="AE253" i="1"/>
  <c r="AE263" i="1"/>
  <c r="AE122" i="1"/>
  <c r="AE75" i="1"/>
  <c r="AE64" i="1"/>
  <c r="AE29" i="1"/>
  <c r="AE16" i="1"/>
  <c r="AE212" i="1"/>
  <c r="AE316" i="1"/>
  <c r="AE198" i="1"/>
  <c r="AE17" i="1"/>
  <c r="AE40" i="1"/>
  <c r="AE338" i="1"/>
  <c r="AE52" i="1"/>
  <c r="AE85" i="1"/>
  <c r="AE161" i="1"/>
  <c r="AE170" i="1"/>
  <c r="AE243" i="1"/>
  <c r="AE332" i="1"/>
  <c r="AE222" i="1"/>
  <c r="AE110" i="1"/>
  <c r="AE38" i="1"/>
  <c r="AE162" i="1"/>
  <c r="AE317" i="1"/>
  <c r="AE8" i="1"/>
  <c r="AE244" i="1"/>
  <c r="AE76" i="1"/>
  <c r="AE53" i="1"/>
  <c r="AE199" i="1"/>
  <c r="AE318" i="1"/>
  <c r="AE134" i="1"/>
  <c r="AE327" i="1"/>
  <c r="AE287" i="1"/>
  <c r="AE325" i="1"/>
  <c r="AE223" i="1"/>
  <c r="AE163" i="1"/>
  <c r="AE111" i="1"/>
  <c r="AE224" i="1"/>
  <c r="AE274" i="1"/>
  <c r="AE254" i="1"/>
  <c r="AE233" i="1"/>
  <c r="AE9" i="1"/>
  <c r="AE305" i="1"/>
  <c r="AE213" i="1"/>
  <c r="AE299" i="1"/>
  <c r="AE135" i="1"/>
  <c r="AE179" i="1"/>
  <c r="AE123" i="1"/>
  <c r="AE328" i="1"/>
  <c r="AE319" i="1"/>
  <c r="AE54" i="1"/>
  <c r="AE264" i="1"/>
  <c r="AE306" i="1"/>
  <c r="AE300" i="1"/>
  <c r="AE288" i="1"/>
  <c r="AE112" i="1"/>
  <c r="AE99" i="1"/>
  <c r="AE187" i="1"/>
  <c r="AE292" i="1"/>
  <c r="AE18" i="1"/>
  <c r="AE93" i="1"/>
  <c r="AE180" i="1"/>
  <c r="AE329" i="1"/>
  <c r="AE245" i="1"/>
  <c r="AE136" i="1"/>
  <c r="AE214" i="1"/>
  <c r="AE148" i="1"/>
  <c r="AE113" i="1"/>
  <c r="AE277" i="1"/>
  <c r="AE171" i="1"/>
  <c r="AE278" i="1"/>
  <c r="AE19" i="1"/>
  <c r="AE265" i="1"/>
  <c r="AE279" i="1"/>
  <c r="AE137" i="1"/>
  <c r="AE215" i="1"/>
  <c r="AE189" i="1"/>
  <c r="AE190" i="1"/>
  <c r="AE266" i="1"/>
  <c r="AE117" i="1"/>
  <c r="AE307" i="1"/>
  <c r="AE138" i="1"/>
  <c r="AE246" i="1"/>
  <c r="AE86" i="1"/>
  <c r="AE339" i="1"/>
  <c r="AE191" i="1"/>
  <c r="AE149" i="1"/>
  <c r="AE124" i="1"/>
  <c r="AE225" i="1"/>
  <c r="AE340" i="1"/>
  <c r="AE200" i="1"/>
  <c r="AE139" i="1"/>
  <c r="AE10" i="1"/>
  <c r="AE37" i="1"/>
  <c r="AE308" i="1"/>
  <c r="AE157" i="1"/>
  <c r="AE172" i="1"/>
  <c r="AE87" i="1"/>
  <c r="AE273" i="1"/>
  <c r="AE125" i="1"/>
  <c r="AE192" i="1"/>
  <c r="AE341" i="1"/>
  <c r="AE320" i="1"/>
  <c r="AE220" i="1"/>
  <c r="AE309" i="1"/>
  <c r="AE280" i="1"/>
  <c r="AE150" i="1"/>
  <c r="AE55" i="1"/>
  <c r="AE151" i="1"/>
  <c r="AE193" i="1"/>
  <c r="AE293" i="1"/>
  <c r="AE255" i="1"/>
  <c r="AE65" i="1"/>
  <c r="AE11" i="1"/>
  <c r="AE247" i="1"/>
  <c r="AE88" i="1"/>
  <c r="AE30" i="1"/>
  <c r="AE66" i="1"/>
  <c r="AE126" i="1"/>
  <c r="AE216" i="1"/>
  <c r="AE127" i="1"/>
  <c r="AE181" i="1"/>
  <c r="AE333" i="1"/>
  <c r="AE238" i="1"/>
  <c r="AE77" i="1"/>
  <c r="AE100" i="1"/>
  <c r="AE31" i="1"/>
  <c r="AE3" i="1"/>
  <c r="AE89" i="1"/>
  <c r="AE56" i="1"/>
  <c r="AE182" i="1"/>
  <c r="AE201" i="1"/>
  <c r="AE164" i="1"/>
  <c r="AE32" i="1"/>
  <c r="AE267" i="1"/>
  <c r="AE39" i="1"/>
  <c r="AE256" i="1"/>
  <c r="AE268" i="1"/>
  <c r="AE217" i="1"/>
  <c r="AE152" i="1"/>
  <c r="AE78" i="1"/>
  <c r="AE33" i="1"/>
  <c r="AE269" i="1"/>
  <c r="AE20" i="1"/>
  <c r="AE140" i="1"/>
  <c r="AE165" i="1"/>
  <c r="AE45" i="1"/>
  <c r="AE57" i="1"/>
  <c r="AE234" i="1"/>
  <c r="AE67" i="1"/>
  <c r="AE294" i="1"/>
  <c r="AE101" i="1"/>
  <c r="AE173" i="1"/>
  <c r="AE183" i="1"/>
  <c r="AE295" i="1"/>
  <c r="AE174" i="1"/>
  <c r="AE114" i="1"/>
  <c r="AE21" i="1"/>
  <c r="AE321" i="1"/>
  <c r="AE46" i="1"/>
  <c r="AE115" i="1"/>
  <c r="AE235" i="1"/>
  <c r="AE334" i="1"/>
  <c r="AE257" i="1"/>
  <c r="AE342" i="1"/>
  <c r="AE202" i="1"/>
  <c r="AE102" i="1"/>
  <c r="AE83" i="1"/>
  <c r="AE281" i="1"/>
  <c r="AE79" i="1"/>
  <c r="AE258" i="1"/>
  <c r="AE226" i="1"/>
  <c r="AE72" i="1"/>
  <c r="AE47" i="1"/>
  <c r="AE322" i="1"/>
  <c r="AE2" i="1"/>
  <c r="AE175" i="1"/>
  <c r="AE323" i="1"/>
  <c r="AE12" i="1"/>
  <c r="AE270" i="1"/>
  <c r="AE144" i="1"/>
  <c r="AE227" i="1"/>
  <c r="AE259" i="1"/>
  <c r="AE248" i="1"/>
  <c r="AE22" i="1"/>
  <c r="AE194" i="1"/>
  <c r="AE310" i="1"/>
  <c r="AE343" i="1"/>
  <c r="AE34" i="1"/>
  <c r="AE156" i="1"/>
  <c r="AE324" i="1"/>
  <c r="AE103" i="1"/>
  <c r="AE80" i="1"/>
  <c r="AE296" i="1"/>
  <c r="AE141" i="1"/>
  <c r="AE23" i="1"/>
  <c r="AE153" i="1"/>
  <c r="AE154" i="1"/>
  <c r="AE239" i="1"/>
  <c r="AE68" i="1"/>
  <c r="AE104" i="1"/>
  <c r="AE184" i="1"/>
  <c r="AE344" i="1"/>
  <c r="AE203" i="1"/>
  <c r="AE155" i="1"/>
  <c r="AE297" i="1"/>
  <c r="AE24" i="1"/>
  <c r="AE166" i="1"/>
  <c r="AE195" i="1"/>
  <c r="AE105" i="1"/>
  <c r="AE204" i="1"/>
  <c r="AE205" i="1"/>
  <c r="AE185" i="1"/>
  <c r="AE206" i="1"/>
  <c r="AE81" i="1"/>
  <c r="AE271" i="1"/>
  <c r="AE48" i="1"/>
  <c r="AE90" i="1"/>
  <c r="AE186" i="1"/>
  <c r="AE106" i="1"/>
  <c r="AE311" i="1"/>
  <c r="AE91" i="1"/>
  <c r="AE116" i="1"/>
  <c r="AE128" i="1"/>
  <c r="AE236" i="1"/>
  <c r="AE335" i="1"/>
  <c r="AE92" i="1"/>
  <c r="AE142" i="1"/>
  <c r="AE71" i="1"/>
  <c r="AE129" i="1"/>
  <c r="AE282" i="1"/>
  <c r="AE283" i="1"/>
  <c r="AE237" i="1"/>
  <c r="AE298" i="1"/>
  <c r="AE208" i="1"/>
  <c r="AE58" i="1"/>
  <c r="AE25" i="1"/>
  <c r="AE284" i="1"/>
  <c r="AE35" i="1"/>
  <c r="AD176" i="1"/>
  <c r="AD260" i="1"/>
  <c r="AD130" i="1"/>
  <c r="AD272" i="1"/>
  <c r="AD197" i="1"/>
  <c r="AD41" i="1"/>
  <c r="AD13" i="1"/>
  <c r="AD59" i="1"/>
  <c r="AD73" i="1"/>
  <c r="AD218" i="1"/>
  <c r="AD49" i="1"/>
  <c r="AD275" i="1"/>
  <c r="AD289" i="1"/>
  <c r="AD240" i="1"/>
  <c r="AD330" i="1"/>
  <c r="AD36" i="1"/>
  <c r="AD84" i="1"/>
  <c r="AD250" i="1"/>
  <c r="AD209" i="1"/>
  <c r="AD118" i="1"/>
  <c r="AD312" i="1"/>
  <c r="AD4" i="1"/>
  <c r="AD96" i="1"/>
  <c r="AD167" i="1"/>
  <c r="AD228" i="1"/>
  <c r="AD107" i="1"/>
  <c r="AD145" i="1"/>
  <c r="AD336" i="1"/>
  <c r="AD331" i="1"/>
  <c r="AD301" i="1"/>
  <c r="AD131" i="1"/>
  <c r="AD177" i="1"/>
  <c r="AD168" i="1"/>
  <c r="AD313" i="1"/>
  <c r="AD108" i="1"/>
  <c r="AD69" i="1"/>
  <c r="AD42" i="1"/>
  <c r="AD43" i="1"/>
  <c r="AD261" i="1"/>
  <c r="AD188" i="1"/>
  <c r="AD50" i="1"/>
  <c r="AD5" i="1"/>
  <c r="AD158" i="1"/>
  <c r="AD60" i="1"/>
  <c r="AD251" i="1"/>
  <c r="AD210" i="1"/>
  <c r="AD26" i="1"/>
  <c r="AD290" i="1"/>
  <c r="AD94" i="1"/>
  <c r="AD219" i="1"/>
  <c r="AD27" i="1"/>
  <c r="AD291" i="1"/>
  <c r="AD262" i="1"/>
  <c r="AD314" i="1"/>
  <c r="AD241" i="1"/>
  <c r="AD14" i="1"/>
  <c r="AD82" i="1"/>
  <c r="AD229" i="1"/>
  <c r="AD97" i="1"/>
  <c r="AD196" i="1"/>
  <c r="AD119" i="1"/>
  <c r="AD230" i="1"/>
  <c r="AD51" i="1"/>
  <c r="AD132" i="1"/>
  <c r="AD146" i="1"/>
  <c r="AD178" i="1"/>
  <c r="AD169" i="1"/>
  <c r="AD159" i="1"/>
  <c r="AD61" i="1"/>
  <c r="AD211" i="1"/>
  <c r="AD44" i="1"/>
  <c r="AD252" i="1"/>
  <c r="AD326" i="1"/>
  <c r="AD62" i="1"/>
  <c r="AD242" i="1"/>
  <c r="AD6" i="1"/>
  <c r="AD221" i="1"/>
  <c r="AD109" i="1"/>
  <c r="AD231" i="1"/>
  <c r="AD302" i="1"/>
  <c r="AD15" i="1"/>
  <c r="AD120" i="1"/>
  <c r="AD74" i="1"/>
  <c r="AD249" i="1"/>
  <c r="AD133" i="1"/>
  <c r="AD207" i="1"/>
  <c r="AD285" i="1"/>
  <c r="AD147" i="1"/>
  <c r="AD7" i="1"/>
  <c r="AD337" i="1"/>
  <c r="AD98" i="1"/>
  <c r="AD232" i="1"/>
  <c r="AD143" i="1"/>
  <c r="AD121" i="1"/>
  <c r="AD303" i="1"/>
  <c r="AD63" i="1"/>
  <c r="AD286" i="1"/>
  <c r="AD160" i="1"/>
  <c r="AD95" i="1"/>
  <c r="AD315" i="1"/>
  <c r="AD304" i="1"/>
  <c r="AD276" i="1"/>
  <c r="AD70" i="1"/>
  <c r="AD28" i="1"/>
  <c r="AD253" i="1"/>
  <c r="AD263" i="1"/>
  <c r="AD122" i="1"/>
  <c r="AD75" i="1"/>
  <c r="AD64" i="1"/>
  <c r="AD29" i="1"/>
  <c r="AD16" i="1"/>
  <c r="AD212" i="1"/>
  <c r="AD316" i="1"/>
  <c r="AD198" i="1"/>
  <c r="AD17" i="1"/>
  <c r="AD40" i="1"/>
  <c r="AD338" i="1"/>
  <c r="AD52" i="1"/>
  <c r="AD85" i="1"/>
  <c r="AD161" i="1"/>
  <c r="AD170" i="1"/>
  <c r="AD243" i="1"/>
  <c r="AD332" i="1"/>
  <c r="AD222" i="1"/>
  <c r="AD110" i="1"/>
  <c r="AD38" i="1"/>
  <c r="AD162" i="1"/>
  <c r="AD317" i="1"/>
  <c r="AD8" i="1"/>
  <c r="AD244" i="1"/>
  <c r="AD76" i="1"/>
  <c r="AD53" i="1"/>
  <c r="AD199" i="1"/>
  <c r="AD318" i="1"/>
  <c r="AD134" i="1"/>
  <c r="AD327" i="1"/>
  <c r="AD287" i="1"/>
  <c r="AD325" i="1"/>
  <c r="AD223" i="1"/>
  <c r="AD163" i="1"/>
  <c r="AD111" i="1"/>
  <c r="AD224" i="1"/>
  <c r="AD274" i="1"/>
  <c r="AD254" i="1"/>
  <c r="AD233" i="1"/>
  <c r="AD9" i="1"/>
  <c r="AD305" i="1"/>
  <c r="AD213" i="1"/>
  <c r="AD299" i="1"/>
  <c r="AD135" i="1"/>
  <c r="AD179" i="1"/>
  <c r="AD123" i="1"/>
  <c r="AD328" i="1"/>
  <c r="AD319" i="1"/>
  <c r="AD54" i="1"/>
  <c r="AD264" i="1"/>
  <c r="AD306" i="1"/>
  <c r="AD300" i="1"/>
  <c r="AD288" i="1"/>
  <c r="AD112" i="1"/>
  <c r="AD99" i="1"/>
  <c r="AD187" i="1"/>
  <c r="AD292" i="1"/>
  <c r="AD18" i="1"/>
  <c r="AD93" i="1"/>
  <c r="AD180" i="1"/>
  <c r="AD329" i="1"/>
  <c r="AD245" i="1"/>
  <c r="AD136" i="1"/>
  <c r="AD214" i="1"/>
  <c r="AD148" i="1"/>
  <c r="AD113" i="1"/>
  <c r="AD277" i="1"/>
  <c r="AD171" i="1"/>
  <c r="AD278" i="1"/>
  <c r="AD19" i="1"/>
  <c r="AD265" i="1"/>
  <c r="AD279" i="1"/>
  <c r="AD137" i="1"/>
  <c r="AD215" i="1"/>
  <c r="AD189" i="1"/>
  <c r="AD190" i="1"/>
  <c r="AD266" i="1"/>
  <c r="AD117" i="1"/>
  <c r="AD307" i="1"/>
  <c r="AD138" i="1"/>
  <c r="AD246" i="1"/>
  <c r="AD86" i="1"/>
  <c r="AD339" i="1"/>
  <c r="AD191" i="1"/>
  <c r="AD149" i="1"/>
  <c r="AD124" i="1"/>
  <c r="AD225" i="1"/>
  <c r="AD340" i="1"/>
  <c r="AD200" i="1"/>
  <c r="AD139" i="1"/>
  <c r="AD10" i="1"/>
  <c r="AD37" i="1"/>
  <c r="AD308" i="1"/>
  <c r="AD157" i="1"/>
  <c r="AD172" i="1"/>
  <c r="AD87" i="1"/>
  <c r="AD273" i="1"/>
  <c r="AD125" i="1"/>
  <c r="AD192" i="1"/>
  <c r="AD341" i="1"/>
  <c r="AD320" i="1"/>
  <c r="AD220" i="1"/>
  <c r="AD309" i="1"/>
  <c r="AD280" i="1"/>
  <c r="AD150" i="1"/>
  <c r="AD55" i="1"/>
  <c r="AD151" i="1"/>
  <c r="AD193" i="1"/>
  <c r="AD293" i="1"/>
  <c r="AD255" i="1"/>
  <c r="AD65" i="1"/>
  <c r="AD11" i="1"/>
  <c r="AD247" i="1"/>
  <c r="AD88" i="1"/>
  <c r="AD30" i="1"/>
  <c r="AD66" i="1"/>
  <c r="AD126" i="1"/>
  <c r="AD216" i="1"/>
  <c r="AD127" i="1"/>
  <c r="AD181" i="1"/>
  <c r="AD333" i="1"/>
  <c r="AD238" i="1"/>
  <c r="AD77" i="1"/>
  <c r="AD100" i="1"/>
  <c r="AD31" i="1"/>
  <c r="AD3" i="1"/>
  <c r="AD89" i="1"/>
  <c r="AD56" i="1"/>
  <c r="AD182" i="1"/>
  <c r="AD201" i="1"/>
  <c r="AD164" i="1"/>
  <c r="AD32" i="1"/>
  <c r="AD267" i="1"/>
  <c r="AD39" i="1"/>
  <c r="AD256" i="1"/>
  <c r="AD268" i="1"/>
  <c r="AD217" i="1"/>
  <c r="AD152" i="1"/>
  <c r="AD78" i="1"/>
  <c r="AD33" i="1"/>
  <c r="AD269" i="1"/>
  <c r="AD20" i="1"/>
  <c r="AD140" i="1"/>
  <c r="AD165" i="1"/>
  <c r="AD45" i="1"/>
  <c r="AD57" i="1"/>
  <c r="AD234" i="1"/>
  <c r="AD67" i="1"/>
  <c r="AD294" i="1"/>
  <c r="AD101" i="1"/>
  <c r="AD173" i="1"/>
  <c r="AD183" i="1"/>
  <c r="AD295" i="1"/>
  <c r="AD174" i="1"/>
  <c r="AD114" i="1"/>
  <c r="AD21" i="1"/>
  <c r="AD321" i="1"/>
  <c r="AD46" i="1"/>
  <c r="AD115" i="1"/>
  <c r="AD235" i="1"/>
  <c r="AD334" i="1"/>
  <c r="AD257" i="1"/>
  <c r="AD342" i="1"/>
  <c r="AD202" i="1"/>
  <c r="AD102" i="1"/>
  <c r="AD83" i="1"/>
  <c r="AD281" i="1"/>
  <c r="AD79" i="1"/>
  <c r="AD258" i="1"/>
  <c r="AD226" i="1"/>
  <c r="AD72" i="1"/>
  <c r="AD47" i="1"/>
  <c r="AD322" i="1"/>
  <c r="AD2" i="1"/>
  <c r="AD175" i="1"/>
  <c r="AD323" i="1"/>
  <c r="AD12" i="1"/>
  <c r="AD270" i="1"/>
  <c r="AD144" i="1"/>
  <c r="AD227" i="1"/>
  <c r="AD259" i="1"/>
  <c r="AD248" i="1"/>
  <c r="AD22" i="1"/>
  <c r="AD194" i="1"/>
  <c r="AD310" i="1"/>
  <c r="AD343" i="1"/>
  <c r="AD34" i="1"/>
  <c r="AD156" i="1"/>
  <c r="AD324" i="1"/>
  <c r="AD103" i="1"/>
  <c r="AD80" i="1"/>
  <c r="AD296" i="1"/>
  <c r="AD141" i="1"/>
  <c r="AD23" i="1"/>
  <c r="AD153" i="1"/>
  <c r="AD154" i="1"/>
  <c r="AD239" i="1"/>
  <c r="AD68" i="1"/>
  <c r="AD104" i="1"/>
  <c r="AD184" i="1"/>
  <c r="AD344" i="1"/>
  <c r="AD203" i="1"/>
  <c r="AD155" i="1"/>
  <c r="AD297" i="1"/>
  <c r="AD24" i="1"/>
  <c r="AD166" i="1"/>
  <c r="AD195" i="1"/>
  <c r="AD105" i="1"/>
  <c r="AD204" i="1"/>
  <c r="AD205" i="1"/>
  <c r="AD185" i="1"/>
  <c r="AD206" i="1"/>
  <c r="AD81" i="1"/>
  <c r="AD271" i="1"/>
  <c r="AD48" i="1"/>
  <c r="AD90" i="1"/>
  <c r="AD186" i="1"/>
  <c r="AD106" i="1"/>
  <c r="AD311" i="1"/>
  <c r="AD91" i="1"/>
  <c r="AD116" i="1"/>
  <c r="AD128" i="1"/>
  <c r="AD236" i="1"/>
  <c r="AD335" i="1"/>
  <c r="AD92" i="1"/>
  <c r="AD142" i="1"/>
  <c r="AD71" i="1"/>
  <c r="AD129" i="1"/>
  <c r="AD282" i="1"/>
  <c r="AD283" i="1"/>
  <c r="AD237" i="1"/>
  <c r="AD298" i="1"/>
  <c r="AD208" i="1"/>
  <c r="AD58" i="1"/>
  <c r="AD25" i="1"/>
  <c r="AD284" i="1"/>
  <c r="AD35" i="1"/>
  <c r="AC176" i="1"/>
  <c r="AC260" i="1"/>
  <c r="AC130" i="1"/>
  <c r="AC272" i="1"/>
  <c r="AC197" i="1"/>
  <c r="AC41" i="1"/>
  <c r="AC13" i="1"/>
  <c r="AC59" i="1"/>
  <c r="AC73" i="1"/>
  <c r="AC218" i="1"/>
  <c r="AC49" i="1"/>
  <c r="AC275" i="1"/>
  <c r="AC289" i="1"/>
  <c r="AC240" i="1"/>
  <c r="AC330" i="1"/>
  <c r="AC36" i="1"/>
  <c r="AC84" i="1"/>
  <c r="AC250" i="1"/>
  <c r="AC209" i="1"/>
  <c r="AC118" i="1"/>
  <c r="AC312" i="1"/>
  <c r="AC4" i="1"/>
  <c r="AC96" i="1"/>
  <c r="AC167" i="1"/>
  <c r="AC228" i="1"/>
  <c r="AC107" i="1"/>
  <c r="AC145" i="1"/>
  <c r="AC336" i="1"/>
  <c r="AC331" i="1"/>
  <c r="AC301" i="1"/>
  <c r="AC131" i="1"/>
  <c r="AC177" i="1"/>
  <c r="AC168" i="1"/>
  <c r="AC313" i="1"/>
  <c r="AC108" i="1"/>
  <c r="AC69" i="1"/>
  <c r="AC42" i="1"/>
  <c r="AC43" i="1"/>
  <c r="AC261" i="1"/>
  <c r="AC188" i="1"/>
  <c r="AC50" i="1"/>
  <c r="AC5" i="1"/>
  <c r="AC158" i="1"/>
  <c r="AC60" i="1"/>
  <c r="AC251" i="1"/>
  <c r="AC210" i="1"/>
  <c r="AC26" i="1"/>
  <c r="AC290" i="1"/>
  <c r="AC94" i="1"/>
  <c r="AC219" i="1"/>
  <c r="AC27" i="1"/>
  <c r="AC291" i="1"/>
  <c r="AC262" i="1"/>
  <c r="AC314" i="1"/>
  <c r="AC241" i="1"/>
  <c r="AC14" i="1"/>
  <c r="AC82" i="1"/>
  <c r="AC229" i="1"/>
  <c r="AC97" i="1"/>
  <c r="AC196" i="1"/>
  <c r="AC119" i="1"/>
  <c r="AC230" i="1"/>
  <c r="AC51" i="1"/>
  <c r="AC132" i="1"/>
  <c r="AC146" i="1"/>
  <c r="AC178" i="1"/>
  <c r="AC169" i="1"/>
  <c r="AC159" i="1"/>
  <c r="AC61" i="1"/>
  <c r="AC211" i="1"/>
  <c r="AC44" i="1"/>
  <c r="AC252" i="1"/>
  <c r="AC326" i="1"/>
  <c r="AC62" i="1"/>
  <c r="AC242" i="1"/>
  <c r="AC6" i="1"/>
  <c r="AC221" i="1"/>
  <c r="AC109" i="1"/>
  <c r="AC231" i="1"/>
  <c r="AC302" i="1"/>
  <c r="AC15" i="1"/>
  <c r="AC120" i="1"/>
  <c r="AC74" i="1"/>
  <c r="AC249" i="1"/>
  <c r="AC133" i="1"/>
  <c r="AC207" i="1"/>
  <c r="AC285" i="1"/>
  <c r="AC147" i="1"/>
  <c r="AC7" i="1"/>
  <c r="AC337" i="1"/>
  <c r="AC98" i="1"/>
  <c r="AC232" i="1"/>
  <c r="AC143" i="1"/>
  <c r="AC121" i="1"/>
  <c r="AC303" i="1"/>
  <c r="AC63" i="1"/>
  <c r="AC286" i="1"/>
  <c r="AC160" i="1"/>
  <c r="AC95" i="1"/>
  <c r="AC315" i="1"/>
  <c r="AC304" i="1"/>
  <c r="AC276" i="1"/>
  <c r="AC70" i="1"/>
  <c r="AC28" i="1"/>
  <c r="AC253" i="1"/>
  <c r="AC263" i="1"/>
  <c r="AC122" i="1"/>
  <c r="AC75" i="1"/>
  <c r="AC64" i="1"/>
  <c r="AC29" i="1"/>
  <c r="AC16" i="1"/>
  <c r="AC212" i="1"/>
  <c r="AC316" i="1"/>
  <c r="AC198" i="1"/>
  <c r="AC17" i="1"/>
  <c r="AC40" i="1"/>
  <c r="AC338" i="1"/>
  <c r="AC52" i="1"/>
  <c r="AC85" i="1"/>
  <c r="AC161" i="1"/>
  <c r="AC170" i="1"/>
  <c r="AC243" i="1"/>
  <c r="AC332" i="1"/>
  <c r="AC222" i="1"/>
  <c r="AC110" i="1"/>
  <c r="AC38" i="1"/>
  <c r="AC162" i="1"/>
  <c r="AC317" i="1"/>
  <c r="AC8" i="1"/>
  <c r="AC244" i="1"/>
  <c r="AC76" i="1"/>
  <c r="AC53" i="1"/>
  <c r="AC199" i="1"/>
  <c r="AC318" i="1"/>
  <c r="AC134" i="1"/>
  <c r="AC327" i="1"/>
  <c r="AC287" i="1"/>
  <c r="AC325" i="1"/>
  <c r="AC223" i="1"/>
  <c r="AC163" i="1"/>
  <c r="AC111" i="1"/>
  <c r="AC224" i="1"/>
  <c r="AC274" i="1"/>
  <c r="AC254" i="1"/>
  <c r="AC233" i="1"/>
  <c r="AC9" i="1"/>
  <c r="AC305" i="1"/>
  <c r="AC213" i="1"/>
  <c r="AC299" i="1"/>
  <c r="AC135" i="1"/>
  <c r="AC179" i="1"/>
  <c r="AC123" i="1"/>
  <c r="AC328" i="1"/>
  <c r="AC319" i="1"/>
  <c r="AC54" i="1"/>
  <c r="AC264" i="1"/>
  <c r="AC306" i="1"/>
  <c r="AC300" i="1"/>
  <c r="AC288" i="1"/>
  <c r="AC112" i="1"/>
  <c r="AC99" i="1"/>
  <c r="AC187" i="1"/>
  <c r="AC292" i="1"/>
  <c r="AC18" i="1"/>
  <c r="AC93" i="1"/>
  <c r="AC180" i="1"/>
  <c r="AC329" i="1"/>
  <c r="AC245" i="1"/>
  <c r="AC136" i="1"/>
  <c r="AC214" i="1"/>
  <c r="AC148" i="1"/>
  <c r="AC113" i="1"/>
  <c r="AC277" i="1"/>
  <c r="AC171" i="1"/>
  <c r="AC278" i="1"/>
  <c r="AC19" i="1"/>
  <c r="AC265" i="1"/>
  <c r="AC279" i="1"/>
  <c r="AC137" i="1"/>
  <c r="AC215" i="1"/>
  <c r="AC189" i="1"/>
  <c r="AC190" i="1"/>
  <c r="AC266" i="1"/>
  <c r="AC117" i="1"/>
  <c r="AC307" i="1"/>
  <c r="AC138" i="1"/>
  <c r="AC246" i="1"/>
  <c r="AC86" i="1"/>
  <c r="AC339" i="1"/>
  <c r="AC191" i="1"/>
  <c r="AC149" i="1"/>
  <c r="AC124" i="1"/>
  <c r="AC225" i="1"/>
  <c r="AC340" i="1"/>
  <c r="AC200" i="1"/>
  <c r="AC139" i="1"/>
  <c r="AC10" i="1"/>
  <c r="AC37" i="1"/>
  <c r="AC308" i="1"/>
  <c r="AC157" i="1"/>
  <c r="AC172" i="1"/>
  <c r="AC87" i="1"/>
  <c r="AC273" i="1"/>
  <c r="AC125" i="1"/>
  <c r="AC192" i="1"/>
  <c r="AC341" i="1"/>
  <c r="AC320" i="1"/>
  <c r="AC220" i="1"/>
  <c r="AC309" i="1"/>
  <c r="AC280" i="1"/>
  <c r="AC150" i="1"/>
  <c r="AC55" i="1"/>
  <c r="AC151" i="1"/>
  <c r="AC193" i="1"/>
  <c r="AC293" i="1"/>
  <c r="AC255" i="1"/>
  <c r="AC65" i="1"/>
  <c r="AC11" i="1"/>
  <c r="AC247" i="1"/>
  <c r="AC88" i="1"/>
  <c r="AC30" i="1"/>
  <c r="AC66" i="1"/>
  <c r="AC126" i="1"/>
  <c r="AC216" i="1"/>
  <c r="AC127" i="1"/>
  <c r="AC181" i="1"/>
  <c r="AC333" i="1"/>
  <c r="AC238" i="1"/>
  <c r="AC77" i="1"/>
  <c r="AC100" i="1"/>
  <c r="AC31" i="1"/>
  <c r="AC3" i="1"/>
  <c r="AC89" i="1"/>
  <c r="AC56" i="1"/>
  <c r="AC182" i="1"/>
  <c r="AC201" i="1"/>
  <c r="AC164" i="1"/>
  <c r="AC32" i="1"/>
  <c r="AC267" i="1"/>
  <c r="AC39" i="1"/>
  <c r="AC256" i="1"/>
  <c r="AC268" i="1"/>
  <c r="AC217" i="1"/>
  <c r="AC152" i="1"/>
  <c r="AC78" i="1"/>
  <c r="AC33" i="1"/>
  <c r="AC269" i="1"/>
  <c r="AC20" i="1"/>
  <c r="AC140" i="1"/>
  <c r="AC165" i="1"/>
  <c r="AC45" i="1"/>
  <c r="AC57" i="1"/>
  <c r="AC234" i="1"/>
  <c r="AC67" i="1"/>
  <c r="AC294" i="1"/>
  <c r="AC101" i="1"/>
  <c r="AC173" i="1"/>
  <c r="AC183" i="1"/>
  <c r="AC295" i="1"/>
  <c r="AC174" i="1"/>
  <c r="AC114" i="1"/>
  <c r="AC21" i="1"/>
  <c r="AC321" i="1"/>
  <c r="AC46" i="1"/>
  <c r="AC115" i="1"/>
  <c r="AC235" i="1"/>
  <c r="AC334" i="1"/>
  <c r="AC257" i="1"/>
  <c r="AC342" i="1"/>
  <c r="AC202" i="1"/>
  <c r="AC102" i="1"/>
  <c r="AC83" i="1"/>
  <c r="AC281" i="1"/>
  <c r="AC79" i="1"/>
  <c r="AC258" i="1"/>
  <c r="AC226" i="1"/>
  <c r="AC72" i="1"/>
  <c r="AC47" i="1"/>
  <c r="AC322" i="1"/>
  <c r="AC2" i="1"/>
  <c r="AC175" i="1"/>
  <c r="AC323" i="1"/>
  <c r="AC12" i="1"/>
  <c r="AC270" i="1"/>
  <c r="AC144" i="1"/>
  <c r="AC227" i="1"/>
  <c r="AC259" i="1"/>
  <c r="AC248" i="1"/>
  <c r="AC22" i="1"/>
  <c r="AC194" i="1"/>
  <c r="AC310" i="1"/>
  <c r="AC343" i="1"/>
  <c r="AC34" i="1"/>
  <c r="AC156" i="1"/>
  <c r="AC324" i="1"/>
  <c r="AC103" i="1"/>
  <c r="AC80" i="1"/>
  <c r="AC296" i="1"/>
  <c r="AC141" i="1"/>
  <c r="AC23" i="1"/>
  <c r="AC153" i="1"/>
  <c r="AC154" i="1"/>
  <c r="AC239" i="1"/>
  <c r="AC68" i="1"/>
  <c r="AC104" i="1"/>
  <c r="AC184" i="1"/>
  <c r="AC344" i="1"/>
  <c r="AC203" i="1"/>
  <c r="AC155" i="1"/>
  <c r="AC297" i="1"/>
  <c r="AC24" i="1"/>
  <c r="AC166" i="1"/>
  <c r="AC195" i="1"/>
  <c r="AC105" i="1"/>
  <c r="AC204" i="1"/>
  <c r="AC205" i="1"/>
  <c r="AC185" i="1"/>
  <c r="AC206" i="1"/>
  <c r="AC81" i="1"/>
  <c r="AC271" i="1"/>
  <c r="AC48" i="1"/>
  <c r="AC90" i="1"/>
  <c r="AC186" i="1"/>
  <c r="AC106" i="1"/>
  <c r="AC311" i="1"/>
  <c r="AC91" i="1"/>
  <c r="AC116" i="1"/>
  <c r="AC128" i="1"/>
  <c r="AC236" i="1"/>
  <c r="AC335" i="1"/>
  <c r="AC92" i="1"/>
  <c r="AC142" i="1"/>
  <c r="AC71" i="1"/>
  <c r="AC129" i="1"/>
  <c r="AC282" i="1"/>
  <c r="AC283" i="1"/>
  <c r="AC237" i="1"/>
  <c r="AC298" i="1"/>
  <c r="AC208" i="1"/>
  <c r="AC58" i="1"/>
  <c r="AC25" i="1"/>
  <c r="AC284" i="1"/>
  <c r="AC35" i="1"/>
  <c r="AB176" i="1"/>
  <c r="AB260" i="1"/>
  <c r="AB130" i="1"/>
  <c r="AB272" i="1"/>
  <c r="AB197" i="1"/>
  <c r="AB41" i="1"/>
  <c r="AB13" i="1"/>
  <c r="AB59" i="1"/>
  <c r="AB73" i="1"/>
  <c r="AB218" i="1"/>
  <c r="AB49" i="1"/>
  <c r="AB275" i="1"/>
  <c r="AB289" i="1"/>
  <c r="AB240" i="1"/>
  <c r="AB330" i="1"/>
  <c r="AB36" i="1"/>
  <c r="AB84" i="1"/>
  <c r="AB250" i="1"/>
  <c r="AB209" i="1"/>
  <c r="AB118" i="1"/>
  <c r="AB312" i="1"/>
  <c r="AB4" i="1"/>
  <c r="AB96" i="1"/>
  <c r="AB167" i="1"/>
  <c r="AB228" i="1"/>
  <c r="AB107" i="1"/>
  <c r="AB145" i="1"/>
  <c r="AB336" i="1"/>
  <c r="AB331" i="1"/>
  <c r="AB301" i="1"/>
  <c r="AB131" i="1"/>
  <c r="AB177" i="1"/>
  <c r="AB168" i="1"/>
  <c r="AB313" i="1"/>
  <c r="AB108" i="1"/>
  <c r="AB69" i="1"/>
  <c r="AB42" i="1"/>
  <c r="AB43" i="1"/>
  <c r="AB261" i="1"/>
  <c r="AB188" i="1"/>
  <c r="AB50" i="1"/>
  <c r="AB5" i="1"/>
  <c r="AB158" i="1"/>
  <c r="AB60" i="1"/>
  <c r="AB251" i="1"/>
  <c r="AB210" i="1"/>
  <c r="AB26" i="1"/>
  <c r="AB290" i="1"/>
  <c r="AB94" i="1"/>
  <c r="AB219" i="1"/>
  <c r="AB27" i="1"/>
  <c r="AB291" i="1"/>
  <c r="AB262" i="1"/>
  <c r="AB314" i="1"/>
  <c r="AB241" i="1"/>
  <c r="AB14" i="1"/>
  <c r="AB82" i="1"/>
  <c r="AB229" i="1"/>
  <c r="AB97" i="1"/>
  <c r="AB196" i="1"/>
  <c r="AB119" i="1"/>
  <c r="AB230" i="1"/>
  <c r="AB51" i="1"/>
  <c r="AB132" i="1"/>
  <c r="AB146" i="1"/>
  <c r="AB178" i="1"/>
  <c r="AB169" i="1"/>
  <c r="AB159" i="1"/>
  <c r="AB61" i="1"/>
  <c r="AB211" i="1"/>
  <c r="AB44" i="1"/>
  <c r="AB252" i="1"/>
  <c r="AB326" i="1"/>
  <c r="AB62" i="1"/>
  <c r="AB242" i="1"/>
  <c r="AB6" i="1"/>
  <c r="AB221" i="1"/>
  <c r="AB109" i="1"/>
  <c r="AB231" i="1"/>
  <c r="AB302" i="1"/>
  <c r="AB15" i="1"/>
  <c r="AB120" i="1"/>
  <c r="AB74" i="1"/>
  <c r="AB249" i="1"/>
  <c r="AB133" i="1"/>
  <c r="AB207" i="1"/>
  <c r="AB285" i="1"/>
  <c r="AB147" i="1"/>
  <c r="AB7" i="1"/>
  <c r="AB337" i="1"/>
  <c r="AB98" i="1"/>
  <c r="AB232" i="1"/>
  <c r="AB143" i="1"/>
  <c r="AB121" i="1"/>
  <c r="AB303" i="1"/>
  <c r="AB63" i="1"/>
  <c r="AB286" i="1"/>
  <c r="AB160" i="1"/>
  <c r="AB95" i="1"/>
  <c r="AB315" i="1"/>
  <c r="AB304" i="1"/>
  <c r="AB276" i="1"/>
  <c r="AB70" i="1"/>
  <c r="AB28" i="1"/>
  <c r="AB253" i="1"/>
  <c r="AB263" i="1"/>
  <c r="AB122" i="1"/>
  <c r="AB75" i="1"/>
  <c r="AB64" i="1"/>
  <c r="AB29" i="1"/>
  <c r="AB16" i="1"/>
  <c r="AB212" i="1"/>
  <c r="AB316" i="1"/>
  <c r="AB198" i="1"/>
  <c r="AB17" i="1"/>
  <c r="AB40" i="1"/>
  <c r="AB338" i="1"/>
  <c r="AB52" i="1"/>
  <c r="AB85" i="1"/>
  <c r="AB161" i="1"/>
  <c r="AB170" i="1"/>
  <c r="AB243" i="1"/>
  <c r="AB332" i="1"/>
  <c r="AB222" i="1"/>
  <c r="AB110" i="1"/>
  <c r="AB38" i="1"/>
  <c r="AB162" i="1"/>
  <c r="AB317" i="1"/>
  <c r="AB8" i="1"/>
  <c r="AB244" i="1"/>
  <c r="AB76" i="1"/>
  <c r="AB53" i="1"/>
  <c r="AB199" i="1"/>
  <c r="AB318" i="1"/>
  <c r="AB134" i="1"/>
  <c r="AB327" i="1"/>
  <c r="AB287" i="1"/>
  <c r="AB325" i="1"/>
  <c r="AB223" i="1"/>
  <c r="AB163" i="1"/>
  <c r="AB111" i="1"/>
  <c r="AB224" i="1"/>
  <c r="AB274" i="1"/>
  <c r="AB254" i="1"/>
  <c r="AB233" i="1"/>
  <c r="AB9" i="1"/>
  <c r="AB305" i="1"/>
  <c r="AB213" i="1"/>
  <c r="AB299" i="1"/>
  <c r="AB135" i="1"/>
  <c r="AB179" i="1"/>
  <c r="AB123" i="1"/>
  <c r="AB328" i="1"/>
  <c r="AB319" i="1"/>
  <c r="AB54" i="1"/>
  <c r="AB264" i="1"/>
  <c r="AB306" i="1"/>
  <c r="AB300" i="1"/>
  <c r="AB288" i="1"/>
  <c r="AB112" i="1"/>
  <c r="AB99" i="1"/>
  <c r="AB187" i="1"/>
  <c r="AB292" i="1"/>
  <c r="AB18" i="1"/>
  <c r="AB93" i="1"/>
  <c r="AB180" i="1"/>
  <c r="AB329" i="1"/>
  <c r="AB245" i="1"/>
  <c r="AB136" i="1"/>
  <c r="AB214" i="1"/>
  <c r="AB148" i="1"/>
  <c r="AB113" i="1"/>
  <c r="AB277" i="1"/>
  <c r="AB171" i="1"/>
  <c r="AB278" i="1"/>
  <c r="AB19" i="1"/>
  <c r="AB265" i="1"/>
  <c r="AB279" i="1"/>
  <c r="AB137" i="1"/>
  <c r="AB215" i="1"/>
  <c r="AB189" i="1"/>
  <c r="AB190" i="1"/>
  <c r="AB266" i="1"/>
  <c r="AB117" i="1"/>
  <c r="AB307" i="1"/>
  <c r="AB138" i="1"/>
  <c r="AB246" i="1"/>
  <c r="AB86" i="1"/>
  <c r="AB339" i="1"/>
  <c r="AB191" i="1"/>
  <c r="AB149" i="1"/>
  <c r="AB124" i="1"/>
  <c r="AB225" i="1"/>
  <c r="AB340" i="1"/>
  <c r="AB200" i="1"/>
  <c r="AB139" i="1"/>
  <c r="AB10" i="1"/>
  <c r="AB37" i="1"/>
  <c r="AB308" i="1"/>
  <c r="AB157" i="1"/>
  <c r="AB172" i="1"/>
  <c r="AB87" i="1"/>
  <c r="AB273" i="1"/>
  <c r="AB125" i="1"/>
  <c r="AB192" i="1"/>
  <c r="AB341" i="1"/>
  <c r="AB320" i="1"/>
  <c r="AB220" i="1"/>
  <c r="AB309" i="1"/>
  <c r="AB280" i="1"/>
  <c r="AB150" i="1"/>
  <c r="AB55" i="1"/>
  <c r="AB151" i="1"/>
  <c r="AB193" i="1"/>
  <c r="AB293" i="1"/>
  <c r="AB255" i="1"/>
  <c r="AB65" i="1"/>
  <c r="AB11" i="1"/>
  <c r="AB247" i="1"/>
  <c r="AB88" i="1"/>
  <c r="AB30" i="1"/>
  <c r="AB66" i="1"/>
  <c r="AB126" i="1"/>
  <c r="AB216" i="1"/>
  <c r="AB127" i="1"/>
  <c r="AB181" i="1"/>
  <c r="AB333" i="1"/>
  <c r="AB238" i="1"/>
  <c r="AB77" i="1"/>
  <c r="AB100" i="1"/>
  <c r="AB31" i="1"/>
  <c r="AB3" i="1"/>
  <c r="AB89" i="1"/>
  <c r="AB56" i="1"/>
  <c r="AB182" i="1"/>
  <c r="AB201" i="1"/>
  <c r="AB164" i="1"/>
  <c r="AB32" i="1"/>
  <c r="AB267" i="1"/>
  <c r="AB39" i="1"/>
  <c r="AB256" i="1"/>
  <c r="AB268" i="1"/>
  <c r="AB217" i="1"/>
  <c r="AB152" i="1"/>
  <c r="AB78" i="1"/>
  <c r="AB33" i="1"/>
  <c r="AB269" i="1"/>
  <c r="AB20" i="1"/>
  <c r="AB140" i="1"/>
  <c r="AB165" i="1"/>
  <c r="AB45" i="1"/>
  <c r="AB57" i="1"/>
  <c r="AB234" i="1"/>
  <c r="AB67" i="1"/>
  <c r="AB294" i="1"/>
  <c r="AB101" i="1"/>
  <c r="AB173" i="1"/>
  <c r="AB183" i="1"/>
  <c r="AB295" i="1"/>
  <c r="AB174" i="1"/>
  <c r="AB114" i="1"/>
  <c r="AB21" i="1"/>
  <c r="AB321" i="1"/>
  <c r="AB46" i="1"/>
  <c r="AB115" i="1"/>
  <c r="AB235" i="1"/>
  <c r="AB334" i="1"/>
  <c r="AB257" i="1"/>
  <c r="AB342" i="1"/>
  <c r="AB202" i="1"/>
  <c r="AB102" i="1"/>
  <c r="AB83" i="1"/>
  <c r="AB281" i="1"/>
  <c r="AB79" i="1"/>
  <c r="AB258" i="1"/>
  <c r="AB226" i="1"/>
  <c r="AB72" i="1"/>
  <c r="AB47" i="1"/>
  <c r="AB322" i="1"/>
  <c r="AB2" i="1"/>
  <c r="AB175" i="1"/>
  <c r="AB323" i="1"/>
  <c r="AB12" i="1"/>
  <c r="AB270" i="1"/>
  <c r="AB144" i="1"/>
  <c r="AB227" i="1"/>
  <c r="AB259" i="1"/>
  <c r="AB248" i="1"/>
  <c r="AB22" i="1"/>
  <c r="AB194" i="1"/>
  <c r="AB310" i="1"/>
  <c r="AB343" i="1"/>
  <c r="AB34" i="1"/>
  <c r="AB156" i="1"/>
  <c r="AB324" i="1"/>
  <c r="AB103" i="1"/>
  <c r="AB80" i="1"/>
  <c r="AB296" i="1"/>
  <c r="AB141" i="1"/>
  <c r="AB23" i="1"/>
  <c r="AB153" i="1"/>
  <c r="AB154" i="1"/>
  <c r="AB239" i="1"/>
  <c r="AB68" i="1"/>
  <c r="AB104" i="1"/>
  <c r="AB184" i="1"/>
  <c r="AB344" i="1"/>
  <c r="AB203" i="1"/>
  <c r="AB155" i="1"/>
  <c r="AB297" i="1"/>
  <c r="AB24" i="1"/>
  <c r="AB166" i="1"/>
  <c r="AB195" i="1"/>
  <c r="AB105" i="1"/>
  <c r="AB204" i="1"/>
  <c r="AB205" i="1"/>
  <c r="AB185" i="1"/>
  <c r="AB206" i="1"/>
  <c r="AB81" i="1"/>
  <c r="AB271" i="1"/>
  <c r="AB48" i="1"/>
  <c r="AB90" i="1"/>
  <c r="AB186" i="1"/>
  <c r="AB106" i="1"/>
  <c r="AB311" i="1"/>
  <c r="AB91" i="1"/>
  <c r="AB116" i="1"/>
  <c r="AB128" i="1"/>
  <c r="AB236" i="1"/>
  <c r="AB335" i="1"/>
  <c r="AB92" i="1"/>
  <c r="AB142" i="1"/>
  <c r="AB71" i="1"/>
  <c r="AB129" i="1"/>
  <c r="AB282" i="1"/>
  <c r="AB283" i="1"/>
  <c r="AB237" i="1"/>
  <c r="AB298" i="1"/>
  <c r="AB208" i="1"/>
  <c r="AB58" i="1"/>
  <c r="AB25" i="1"/>
  <c r="AB284" i="1"/>
  <c r="AB35" i="1"/>
  <c r="AA176" i="1"/>
  <c r="AA260" i="1"/>
  <c r="AA130" i="1"/>
  <c r="AA272" i="1"/>
  <c r="AA197" i="1"/>
  <c r="AA41" i="1"/>
  <c r="AA13" i="1"/>
  <c r="AA59" i="1"/>
  <c r="AA73" i="1"/>
  <c r="AA218" i="1"/>
  <c r="AA49" i="1"/>
  <c r="AA275" i="1"/>
  <c r="AA289" i="1"/>
  <c r="AA240" i="1"/>
  <c r="AA330" i="1"/>
  <c r="AA36" i="1"/>
  <c r="AA84" i="1"/>
  <c r="AA250" i="1"/>
  <c r="AA209" i="1"/>
  <c r="AA118" i="1"/>
  <c r="AA312" i="1"/>
  <c r="AA4" i="1"/>
  <c r="AA96" i="1"/>
  <c r="AA167" i="1"/>
  <c r="AA228" i="1"/>
  <c r="AA107" i="1"/>
  <c r="AA145" i="1"/>
  <c r="AA336" i="1"/>
  <c r="AA331" i="1"/>
  <c r="AA301" i="1"/>
  <c r="AA131" i="1"/>
  <c r="AA177" i="1"/>
  <c r="AA168" i="1"/>
  <c r="AA313" i="1"/>
  <c r="AA108" i="1"/>
  <c r="AA69" i="1"/>
  <c r="AA42" i="1"/>
  <c r="AA43" i="1"/>
  <c r="AA261" i="1"/>
  <c r="AA188" i="1"/>
  <c r="AA50" i="1"/>
  <c r="AA5" i="1"/>
  <c r="AA158" i="1"/>
  <c r="AA60" i="1"/>
  <c r="AA251" i="1"/>
  <c r="AA210" i="1"/>
  <c r="AA26" i="1"/>
  <c r="AA290" i="1"/>
  <c r="AA94" i="1"/>
  <c r="AA219" i="1"/>
  <c r="AA27" i="1"/>
  <c r="AA291" i="1"/>
  <c r="AA262" i="1"/>
  <c r="AA314" i="1"/>
  <c r="AA241" i="1"/>
  <c r="AA14" i="1"/>
  <c r="AA82" i="1"/>
  <c r="AA229" i="1"/>
  <c r="AA97" i="1"/>
  <c r="AA196" i="1"/>
  <c r="AA119" i="1"/>
  <c r="AA230" i="1"/>
  <c r="AA51" i="1"/>
  <c r="AA132" i="1"/>
  <c r="AA146" i="1"/>
  <c r="AA178" i="1"/>
  <c r="AA169" i="1"/>
  <c r="AA159" i="1"/>
  <c r="AA61" i="1"/>
  <c r="AA211" i="1"/>
  <c r="AA44" i="1"/>
  <c r="AA252" i="1"/>
  <c r="AA326" i="1"/>
  <c r="AA62" i="1"/>
  <c r="AA242" i="1"/>
  <c r="AA6" i="1"/>
  <c r="AA221" i="1"/>
  <c r="AA109" i="1"/>
  <c r="AA231" i="1"/>
  <c r="AA302" i="1"/>
  <c r="AA15" i="1"/>
  <c r="AA120" i="1"/>
  <c r="AA74" i="1"/>
  <c r="AA249" i="1"/>
  <c r="AA133" i="1"/>
  <c r="AA207" i="1"/>
  <c r="AA285" i="1"/>
  <c r="AA147" i="1"/>
  <c r="AA7" i="1"/>
  <c r="AA337" i="1"/>
  <c r="AA98" i="1"/>
  <c r="AA232" i="1"/>
  <c r="AA143" i="1"/>
  <c r="AA121" i="1"/>
  <c r="AA303" i="1"/>
  <c r="AA63" i="1"/>
  <c r="AA286" i="1"/>
  <c r="AA160" i="1"/>
  <c r="AA95" i="1"/>
  <c r="AA315" i="1"/>
  <c r="AA304" i="1"/>
  <c r="AA276" i="1"/>
  <c r="AA70" i="1"/>
  <c r="AA28" i="1"/>
  <c r="AA253" i="1"/>
  <c r="AA263" i="1"/>
  <c r="AA122" i="1"/>
  <c r="AA75" i="1"/>
  <c r="AA64" i="1"/>
  <c r="AA29" i="1"/>
  <c r="AA16" i="1"/>
  <c r="AA212" i="1"/>
  <c r="AA316" i="1"/>
  <c r="AA198" i="1"/>
  <c r="AA17" i="1"/>
  <c r="AA40" i="1"/>
  <c r="AA338" i="1"/>
  <c r="AA52" i="1"/>
  <c r="AA85" i="1"/>
  <c r="AA161" i="1"/>
  <c r="AA170" i="1"/>
  <c r="AA243" i="1"/>
  <c r="AA332" i="1"/>
  <c r="AA222" i="1"/>
  <c r="AA110" i="1"/>
  <c r="AA38" i="1"/>
  <c r="AA162" i="1"/>
  <c r="AA317" i="1"/>
  <c r="AA8" i="1"/>
  <c r="AA244" i="1"/>
  <c r="AA76" i="1"/>
  <c r="AA53" i="1"/>
  <c r="AA199" i="1"/>
  <c r="AA318" i="1"/>
  <c r="AA134" i="1"/>
  <c r="AA327" i="1"/>
  <c r="AA287" i="1"/>
  <c r="AA325" i="1"/>
  <c r="AA223" i="1"/>
  <c r="AA163" i="1"/>
  <c r="AA111" i="1"/>
  <c r="AA224" i="1"/>
  <c r="AA274" i="1"/>
  <c r="AA254" i="1"/>
  <c r="AA233" i="1"/>
  <c r="AA9" i="1"/>
  <c r="AA305" i="1"/>
  <c r="AA213" i="1"/>
  <c r="AA299" i="1"/>
  <c r="AA135" i="1"/>
  <c r="AA179" i="1"/>
  <c r="AA123" i="1"/>
  <c r="AA328" i="1"/>
  <c r="AA319" i="1"/>
  <c r="AA54" i="1"/>
  <c r="AA264" i="1"/>
  <c r="AA306" i="1"/>
  <c r="AA300" i="1"/>
  <c r="AA288" i="1"/>
  <c r="AA112" i="1"/>
  <c r="AA99" i="1"/>
  <c r="AA187" i="1"/>
  <c r="AA292" i="1"/>
  <c r="AA18" i="1"/>
  <c r="AA93" i="1"/>
  <c r="AA180" i="1"/>
  <c r="AA329" i="1"/>
  <c r="AA245" i="1"/>
  <c r="AA136" i="1"/>
  <c r="AA214" i="1"/>
  <c r="AA148" i="1"/>
  <c r="AA113" i="1"/>
  <c r="AA277" i="1"/>
  <c r="AA171" i="1"/>
  <c r="AA278" i="1"/>
  <c r="AA19" i="1"/>
  <c r="AA265" i="1"/>
  <c r="AA279" i="1"/>
  <c r="AA137" i="1"/>
  <c r="AA215" i="1"/>
  <c r="AA189" i="1"/>
  <c r="AA190" i="1"/>
  <c r="AA266" i="1"/>
  <c r="AA117" i="1"/>
  <c r="AA307" i="1"/>
  <c r="AA138" i="1"/>
  <c r="AA246" i="1"/>
  <c r="AA86" i="1"/>
  <c r="AA339" i="1"/>
  <c r="AA191" i="1"/>
  <c r="AA149" i="1"/>
  <c r="AA124" i="1"/>
  <c r="AA225" i="1"/>
  <c r="AA340" i="1"/>
  <c r="AA200" i="1"/>
  <c r="AA139" i="1"/>
  <c r="AA10" i="1"/>
  <c r="AA37" i="1"/>
  <c r="AA308" i="1"/>
  <c r="AA157" i="1"/>
  <c r="AA172" i="1"/>
  <c r="AA87" i="1"/>
  <c r="AA273" i="1"/>
  <c r="AA125" i="1"/>
  <c r="AA192" i="1"/>
  <c r="AA341" i="1"/>
  <c r="AA320" i="1"/>
  <c r="AA220" i="1"/>
  <c r="AA309" i="1"/>
  <c r="AA280" i="1"/>
  <c r="AA150" i="1"/>
  <c r="AA55" i="1"/>
  <c r="AA151" i="1"/>
  <c r="AA193" i="1"/>
  <c r="AA293" i="1"/>
  <c r="AA255" i="1"/>
  <c r="AA65" i="1"/>
  <c r="AA11" i="1"/>
  <c r="AA247" i="1"/>
  <c r="AA88" i="1"/>
  <c r="AA30" i="1"/>
  <c r="AA66" i="1"/>
  <c r="AA126" i="1"/>
  <c r="AA216" i="1"/>
  <c r="AA127" i="1"/>
  <c r="AA181" i="1"/>
  <c r="AA333" i="1"/>
  <c r="AA238" i="1"/>
  <c r="AA77" i="1"/>
  <c r="AA100" i="1"/>
  <c r="AA31" i="1"/>
  <c r="AA3" i="1"/>
  <c r="AA89" i="1"/>
  <c r="AA56" i="1"/>
  <c r="AA182" i="1"/>
  <c r="AA201" i="1"/>
  <c r="AA164" i="1"/>
  <c r="AA32" i="1"/>
  <c r="AA267" i="1"/>
  <c r="AA39" i="1"/>
  <c r="AA256" i="1"/>
  <c r="AA268" i="1"/>
  <c r="AA217" i="1"/>
  <c r="AA152" i="1"/>
  <c r="AA78" i="1"/>
  <c r="AA33" i="1"/>
  <c r="AA269" i="1"/>
  <c r="AA20" i="1"/>
  <c r="AA140" i="1"/>
  <c r="AA165" i="1"/>
  <c r="AA45" i="1"/>
  <c r="AA57" i="1"/>
  <c r="AA234" i="1"/>
  <c r="AA67" i="1"/>
  <c r="AA294" i="1"/>
  <c r="AA101" i="1"/>
  <c r="AA173" i="1"/>
  <c r="AA183" i="1"/>
  <c r="AA295" i="1"/>
  <c r="AA174" i="1"/>
  <c r="AA114" i="1"/>
  <c r="AA21" i="1"/>
  <c r="AA321" i="1"/>
  <c r="AA46" i="1"/>
  <c r="AA115" i="1"/>
  <c r="AA235" i="1"/>
  <c r="AA334" i="1"/>
  <c r="AA257" i="1"/>
  <c r="AA342" i="1"/>
  <c r="AA202" i="1"/>
  <c r="AA102" i="1"/>
  <c r="AA83" i="1"/>
  <c r="AA281" i="1"/>
  <c r="AA79" i="1"/>
  <c r="AA258" i="1"/>
  <c r="AA226" i="1"/>
  <c r="AA72" i="1"/>
  <c r="AA47" i="1"/>
  <c r="AA322" i="1"/>
  <c r="AA2" i="1"/>
  <c r="AA175" i="1"/>
  <c r="AA323" i="1"/>
  <c r="AA12" i="1"/>
  <c r="AA270" i="1"/>
  <c r="AA144" i="1"/>
  <c r="AA227" i="1"/>
  <c r="AA259" i="1"/>
  <c r="AA248" i="1"/>
  <c r="AA22" i="1"/>
  <c r="AA194" i="1"/>
  <c r="AA310" i="1"/>
  <c r="AA343" i="1"/>
  <c r="AA34" i="1"/>
  <c r="AA156" i="1"/>
  <c r="AA324" i="1"/>
  <c r="AA103" i="1"/>
  <c r="AA80" i="1"/>
  <c r="AA296" i="1"/>
  <c r="AA141" i="1"/>
  <c r="AA23" i="1"/>
  <c r="AA153" i="1"/>
  <c r="AA154" i="1"/>
  <c r="AA239" i="1"/>
  <c r="AA68" i="1"/>
  <c r="AA104" i="1"/>
  <c r="AA184" i="1"/>
  <c r="AA344" i="1"/>
  <c r="AA203" i="1"/>
  <c r="AA155" i="1"/>
  <c r="AA297" i="1"/>
  <c r="AA24" i="1"/>
  <c r="AA166" i="1"/>
  <c r="AA195" i="1"/>
  <c r="AA105" i="1"/>
  <c r="AA204" i="1"/>
  <c r="AA205" i="1"/>
  <c r="AA185" i="1"/>
  <c r="AA206" i="1"/>
  <c r="AA81" i="1"/>
  <c r="AA271" i="1"/>
  <c r="AA48" i="1"/>
  <c r="AA90" i="1"/>
  <c r="AA186" i="1"/>
  <c r="AA106" i="1"/>
  <c r="AA311" i="1"/>
  <c r="AA91" i="1"/>
  <c r="AA116" i="1"/>
  <c r="AA128" i="1"/>
  <c r="AA236" i="1"/>
  <c r="AA335" i="1"/>
  <c r="AA92" i="1"/>
  <c r="AA142" i="1"/>
  <c r="AA71" i="1"/>
  <c r="AA129" i="1"/>
  <c r="AA282" i="1"/>
  <c r="AA283" i="1"/>
  <c r="AA237" i="1"/>
  <c r="AA298" i="1"/>
  <c r="AA208" i="1"/>
  <c r="AA58" i="1"/>
  <c r="AA25" i="1"/>
  <c r="AA284" i="1"/>
  <c r="AA35" i="1"/>
  <c r="AE359" i="1"/>
  <c r="AE408" i="1"/>
  <c r="AE541" i="1"/>
  <c r="AE360" i="1"/>
  <c r="AE468" i="1"/>
  <c r="AE628" i="1"/>
  <c r="AE565" i="1"/>
  <c r="AE530" i="1"/>
  <c r="AE641" i="1"/>
  <c r="AE431" i="1"/>
  <c r="AE607" i="1"/>
  <c r="AE549" i="1"/>
  <c r="AE575" i="1"/>
  <c r="AE663" i="1"/>
  <c r="AE676" i="1"/>
  <c r="AE481" i="1"/>
  <c r="AE508" i="1"/>
  <c r="AE519" i="1"/>
  <c r="AE692" i="1"/>
  <c r="AE653" i="1"/>
  <c r="AE347" i="1"/>
  <c r="AE629" i="1"/>
  <c r="AE444" i="1"/>
  <c r="AE679" i="1"/>
  <c r="AE693" i="1"/>
  <c r="AE458" i="1"/>
  <c r="AE586" i="1"/>
  <c r="AE409" i="1"/>
  <c r="AE496" i="1"/>
  <c r="AE822" i="1"/>
  <c r="AE991" i="1"/>
  <c r="AE903" i="1"/>
  <c r="AE741" i="1"/>
  <c r="AE811" i="1"/>
  <c r="AE788" i="1"/>
  <c r="AE955" i="1"/>
  <c r="AE716" i="1"/>
  <c r="AE865" i="1"/>
  <c r="AE892" i="1"/>
  <c r="AE755" i="1"/>
  <c r="AE702" i="1"/>
  <c r="AE893" i="1"/>
  <c r="AE778" i="1"/>
  <c r="AE946" i="1"/>
  <c r="AE832" i="1"/>
  <c r="AE979" i="1"/>
  <c r="AE980" i="1"/>
  <c r="AE904" i="1"/>
  <c r="AE855" i="1"/>
  <c r="AE967" i="1"/>
  <c r="AE765" i="1"/>
  <c r="AE1001" i="1"/>
  <c r="AE913" i="1"/>
  <c r="AE844" i="1"/>
  <c r="AE1033" i="1"/>
  <c r="AE880" i="1"/>
  <c r="AE1022" i="1"/>
  <c r="AE812" i="1"/>
  <c r="AE800" i="1"/>
  <c r="AE1176" i="1"/>
  <c r="AE1125" i="1"/>
  <c r="AE1374" i="1"/>
  <c r="AE1064" i="1"/>
  <c r="AE1041" i="1"/>
  <c r="AE1323" i="1"/>
  <c r="AE1243" i="1"/>
  <c r="AE1263" i="1"/>
  <c r="AE1145" i="1"/>
  <c r="AE1115" i="1"/>
  <c r="AE1100" i="1"/>
  <c r="AE1167" i="1"/>
  <c r="AE1351" i="1"/>
  <c r="AE1338" i="1"/>
  <c r="AE1198" i="1"/>
  <c r="AE1218" i="1"/>
  <c r="AE1310" i="1"/>
  <c r="AE1087" i="1"/>
  <c r="AE1361" i="1"/>
  <c r="AE1157" i="1"/>
  <c r="AE1375" i="1"/>
  <c r="AE1146" i="1"/>
  <c r="AE1209" i="1"/>
  <c r="AE1287" i="1"/>
  <c r="AE1327" i="1"/>
  <c r="AE1188" i="1"/>
  <c r="AE1101" i="1"/>
  <c r="AE1275" i="1"/>
  <c r="AE1253" i="1"/>
  <c r="AE1288" i="1"/>
  <c r="AE1716" i="1"/>
  <c r="AE1529" i="1"/>
  <c r="AE1594" i="1"/>
  <c r="AE1626" i="1"/>
  <c r="AE1498" i="1"/>
  <c r="AE1542" i="1"/>
  <c r="AE1400" i="1"/>
  <c r="AE1443" i="1"/>
  <c r="AE1662" i="1"/>
  <c r="AE1696" i="1"/>
  <c r="AE1422" i="1"/>
  <c r="AE1469" i="1"/>
  <c r="AE1458" i="1"/>
  <c r="AE1646" i="1"/>
  <c r="AE1444" i="1"/>
  <c r="AE1431" i="1"/>
  <c r="AE1423" i="1"/>
  <c r="AE1615" i="1"/>
  <c r="AE1616" i="1"/>
  <c r="AE1589" i="1"/>
  <c r="AE1673" i="1"/>
  <c r="AE1580" i="1"/>
  <c r="AE1708" i="1"/>
  <c r="AE1697" i="1"/>
  <c r="AE1639" i="1"/>
  <c r="AE1410" i="1"/>
  <c r="AE1613" i="1"/>
  <c r="AE1717" i="1"/>
  <c r="AE1507" i="1"/>
  <c r="AE1558" i="1"/>
  <c r="AE1481" i="1"/>
  <c r="AE1543" i="1"/>
  <c r="AE1482" i="1"/>
  <c r="AE1520" i="1"/>
  <c r="AE597" i="1"/>
  <c r="AE694" i="1"/>
  <c r="AE482" i="1"/>
  <c r="AE509" i="1"/>
  <c r="AE654" i="1"/>
  <c r="AE384" i="1"/>
  <c r="AE566" i="1"/>
  <c r="AE373" i="1"/>
  <c r="AE421" i="1"/>
  <c r="AE542" i="1"/>
  <c r="AE459" i="1"/>
  <c r="AE531" i="1"/>
  <c r="AE497" i="1"/>
  <c r="AE348" i="1"/>
  <c r="AE395" i="1"/>
  <c r="AE432" i="1"/>
  <c r="AE680" i="1"/>
  <c r="AE469" i="1"/>
  <c r="AE410" i="1"/>
  <c r="AE361" i="1"/>
  <c r="AE445" i="1"/>
  <c r="AE626" i="1"/>
  <c r="AE550" i="1"/>
  <c r="AE576" i="1"/>
  <c r="AE642" i="1"/>
  <c r="AE833" i="1"/>
  <c r="AE1034" i="1"/>
  <c r="AE956" i="1"/>
  <c r="AE1012" i="1"/>
  <c r="AE703" i="1"/>
  <c r="AE878" i="1"/>
  <c r="AE894" i="1"/>
  <c r="AE856" i="1"/>
  <c r="AE742" i="1"/>
  <c r="AE730" i="1"/>
  <c r="AE756" i="1"/>
  <c r="AE1002" i="1"/>
  <c r="AE947" i="1"/>
  <c r="AE881" i="1"/>
  <c r="AE823" i="1"/>
  <c r="AE1023" i="1"/>
  <c r="AE866" i="1"/>
  <c r="AE813" i="1"/>
  <c r="AE905" i="1"/>
  <c r="AE926" i="1"/>
  <c r="AE915" i="1"/>
  <c r="AE927" i="1"/>
  <c r="AE845" i="1"/>
  <c r="AE766" i="1"/>
  <c r="AE992" i="1"/>
  <c r="AE976" i="1"/>
  <c r="AE1352" i="1"/>
  <c r="AE1254" i="1"/>
  <c r="AE1353" i="1"/>
  <c r="AE1312" i="1"/>
  <c r="AE1168" i="1"/>
  <c r="AE1324" i="1"/>
  <c r="AE1116" i="1"/>
  <c r="AE1135" i="1"/>
  <c r="AE1078" i="1"/>
  <c r="AE1376" i="1"/>
  <c r="AE1175" i="1"/>
  <c r="AE1289" i="1"/>
  <c r="AE1219" i="1"/>
  <c r="AE1244" i="1"/>
  <c r="AE1055" i="1"/>
  <c r="AE1232" i="1"/>
  <c r="AE1339" i="1"/>
  <c r="AE1088" i="1"/>
  <c r="AE1530" i="1"/>
  <c r="AE1663" i="1"/>
  <c r="AE1675" i="1"/>
  <c r="AE1581" i="1"/>
  <c r="AE1709" i="1"/>
  <c r="AE1517" i="1"/>
  <c r="AE1504" i="1"/>
  <c r="AE1455" i="1"/>
  <c r="AE1388" i="1"/>
  <c r="AE1459" i="1"/>
  <c r="AE1424" i="1"/>
  <c r="AE1570" i="1"/>
  <c r="AE1483" i="1"/>
  <c r="AE1397" i="1"/>
  <c r="AE1411" i="1"/>
  <c r="AE1617" i="1"/>
  <c r="AE1718" i="1"/>
  <c r="AE690" i="1"/>
  <c r="AE374" i="1"/>
  <c r="AE598" i="1"/>
  <c r="AE664" i="1"/>
  <c r="AE460" i="1"/>
  <c r="AE608" i="1"/>
  <c r="AE665" i="1"/>
  <c r="AE643" i="1"/>
  <c r="AE494" i="1"/>
  <c r="AE543" i="1"/>
  <c r="AE587" i="1"/>
  <c r="AE422" i="1"/>
  <c r="AE461" i="1"/>
  <c r="AE396" i="1"/>
  <c r="AE551" i="1"/>
  <c r="AE498" i="1"/>
  <c r="AE411" i="1"/>
  <c r="AE362" i="1"/>
  <c r="AE677" i="1"/>
  <c r="AE363" i="1"/>
  <c r="AE510" i="1"/>
  <c r="AE385" i="1"/>
  <c r="AE423" i="1"/>
  <c r="AE552" i="1"/>
  <c r="AE412" i="1"/>
  <c r="AE446" i="1"/>
  <c r="AE483" i="1"/>
  <c r="AE577" i="1"/>
  <c r="AE599" i="1"/>
  <c r="AE470" i="1"/>
  <c r="AE618" i="1"/>
  <c r="AE695" i="1"/>
  <c r="AE867" i="1"/>
  <c r="AE906" i="1"/>
  <c r="AE727" i="1"/>
  <c r="AE853" i="1"/>
  <c r="AE779" i="1"/>
  <c r="AE993" i="1"/>
  <c r="AE1024" i="1"/>
  <c r="AE914" i="1"/>
  <c r="AE907" i="1"/>
  <c r="AE935" i="1"/>
  <c r="AE757" i="1"/>
  <c r="AE882" i="1"/>
  <c r="AE717" i="1"/>
  <c r="AE857" i="1"/>
  <c r="AE789" i="1"/>
  <c r="AE988" i="1"/>
  <c r="AE981" i="1"/>
  <c r="AE834" i="1"/>
  <c r="AE916" i="1"/>
  <c r="AE948" i="1"/>
  <c r="AE895" i="1"/>
  <c r="AE957" i="1"/>
  <c r="AE968" i="1"/>
  <c r="AE1325" i="1"/>
  <c r="AE1052" i="1"/>
  <c r="AE1079" i="1"/>
  <c r="AE1147" i="1"/>
  <c r="AE1199" i="1"/>
  <c r="AE1362" i="1"/>
  <c r="AE1300" i="1"/>
  <c r="AE1066" i="1"/>
  <c r="AE1313" i="1"/>
  <c r="AE1314" i="1"/>
  <c r="AE1102" i="1"/>
  <c r="AE1177" i="1"/>
  <c r="AE1067" i="1"/>
  <c r="AE1089" i="1"/>
  <c r="AE1377" i="1"/>
  <c r="AE1276" i="1"/>
  <c r="AE1354" i="1"/>
  <c r="AE1220" i="1"/>
  <c r="AE1298" i="1"/>
  <c r="AE1169" i="1"/>
  <c r="AE1090" i="1"/>
  <c r="AE1301" i="1"/>
  <c r="AE1278" i="1"/>
  <c r="AE1290" i="1"/>
  <c r="AE1189" i="1"/>
  <c r="AE1340" i="1"/>
  <c r="AE1148" i="1"/>
  <c r="AE1233" i="1"/>
  <c r="AE1240" i="1"/>
  <c r="AE1056" i="1"/>
  <c r="AE1389" i="1"/>
  <c r="AE1685" i="1"/>
  <c r="AE1647" i="1"/>
  <c r="AE1676" i="1"/>
  <c r="AE1521" i="1"/>
  <c r="AE1460" i="1"/>
  <c r="AE1618" i="1"/>
  <c r="AE1571" i="1"/>
  <c r="AE1627" i="1"/>
  <c r="AE1628" i="1"/>
  <c r="AE1536" i="1"/>
  <c r="AE1401" i="1"/>
  <c r="AE1499" i="1"/>
  <c r="AE1559" i="1"/>
  <c r="AE1470" i="1"/>
  <c r="AE1578" i="1"/>
  <c r="AE1508" i="1"/>
  <c r="AE1548" i="1"/>
  <c r="AE1398" i="1"/>
  <c r="AE1602" i="1"/>
  <c r="AE1719" i="1"/>
  <c r="AE1664" i="1"/>
  <c r="AE1637" i="1"/>
  <c r="AE1710" i="1"/>
  <c r="AE1531" i="1"/>
  <c r="AE1484" i="1"/>
  <c r="AE1648" i="1"/>
  <c r="AE1445" i="1"/>
  <c r="AE1604" i="1"/>
  <c r="AE375" i="1"/>
  <c r="AE484" i="1"/>
  <c r="AE553" i="1"/>
  <c r="AE696" i="1"/>
  <c r="AE485" i="1"/>
  <c r="AE655" i="1"/>
  <c r="AE619" i="1"/>
  <c r="AE346" i="1"/>
  <c r="AE471" i="1"/>
  <c r="AE462" i="1"/>
  <c r="AE447" i="1"/>
  <c r="AE620" i="1"/>
  <c r="AE630" i="1"/>
  <c r="AE532" i="1"/>
  <c r="AE666" i="1"/>
  <c r="AE424" i="1"/>
  <c r="AE681" i="1"/>
  <c r="AE520" i="1"/>
  <c r="AE656" i="1"/>
  <c r="AE682" i="1"/>
  <c r="AE448" i="1"/>
  <c r="AE413" i="1"/>
  <c r="AE499" i="1"/>
  <c r="AE533" i="1"/>
  <c r="AE500" i="1"/>
  <c r="AE511" i="1"/>
  <c r="AE397" i="1"/>
  <c r="AE578" i="1"/>
  <c r="AE638" i="1"/>
  <c r="AE433" i="1"/>
  <c r="AE386" i="1"/>
  <c r="AE667" i="1"/>
  <c r="AE364" i="1"/>
  <c r="AE562" i="1"/>
  <c r="AE398" i="1"/>
  <c r="AE644" i="1"/>
  <c r="AE588" i="1"/>
  <c r="AE609" i="1"/>
  <c r="AE472" i="1"/>
  <c r="AE349" i="1"/>
  <c r="AE600" i="1"/>
  <c r="AE534" i="1"/>
  <c r="AE697" i="1"/>
  <c r="AE480" i="1"/>
  <c r="AE420" i="1"/>
  <c r="AE376" i="1"/>
  <c r="AE683" i="1"/>
  <c r="AE567" i="1"/>
  <c r="AE579" i="1"/>
  <c r="AE743" i="1"/>
  <c r="AE917" i="1"/>
  <c r="AE883" i="1"/>
  <c r="AE1003" i="1"/>
  <c r="AE701" i="1"/>
  <c r="AE780" i="1"/>
  <c r="AE858" i="1"/>
  <c r="AE781" i="1"/>
  <c r="AE1025" i="1"/>
  <c r="AE936" i="1"/>
  <c r="AE767" i="1"/>
  <c r="AE801" i="1"/>
  <c r="AE1013" i="1"/>
  <c r="AE1014" i="1"/>
  <c r="AE835" i="1"/>
  <c r="AE846" i="1"/>
  <c r="AE744" i="1"/>
  <c r="AE768" i="1"/>
  <c r="AE908" i="1"/>
  <c r="AE731" i="1"/>
  <c r="AE868" i="1"/>
  <c r="AE704" i="1"/>
  <c r="AE989" i="1"/>
  <c r="AE1004" i="1"/>
  <c r="AE896" i="1"/>
  <c r="AE897" i="1"/>
  <c r="AE758" i="1"/>
  <c r="AE969" i="1"/>
  <c r="AE705" i="1"/>
  <c r="AE759" i="1"/>
  <c r="AE790" i="1"/>
  <c r="AE982" i="1"/>
  <c r="AE884" i="1"/>
  <c r="AE983" i="1"/>
  <c r="AE1035" i="1"/>
  <c r="AE814" i="1"/>
  <c r="AE782" i="1"/>
  <c r="AE715" i="1"/>
  <c r="AE937" i="1"/>
  <c r="AE728" i="1"/>
  <c r="AE836" i="1"/>
  <c r="AE918" i="1"/>
  <c r="AE1026" i="1"/>
  <c r="AE928" i="1"/>
  <c r="AE1103" i="1"/>
  <c r="AE1178" i="1"/>
  <c r="AE1117" i="1"/>
  <c r="AE1057" i="1"/>
  <c r="AE1234" i="1"/>
  <c r="AE1302" i="1"/>
  <c r="AE1068" i="1"/>
  <c r="AE1315" i="1"/>
  <c r="AE1363" i="1"/>
  <c r="AE1190" i="1"/>
  <c r="AE1241" i="1"/>
  <c r="AE1080" i="1"/>
  <c r="AE1081" i="1"/>
  <c r="AE1336" i="1"/>
  <c r="AE1303" i="1"/>
  <c r="AE1355" i="1"/>
  <c r="AE1264" i="1"/>
  <c r="AE1378" i="1"/>
  <c r="AE1200" i="1"/>
  <c r="AE1158" i="1"/>
  <c r="AE1149" i="1"/>
  <c r="AE1265" i="1"/>
  <c r="AE1291" i="1"/>
  <c r="AE1126" i="1"/>
  <c r="AE1221" i="1"/>
  <c r="AE1279" i="1"/>
  <c r="AE1069" i="1"/>
  <c r="AE1341" i="1"/>
  <c r="AE1191" i="1"/>
  <c r="AE1118" i="1"/>
  <c r="AE1091" i="1"/>
  <c r="AE1042" i="1"/>
  <c r="AE1372" i="1"/>
  <c r="AE1255" i="1"/>
  <c r="AE1222" i="1"/>
  <c r="AE1245" i="1"/>
  <c r="AE1170" i="1"/>
  <c r="AE1165" i="1"/>
  <c r="AE1328" i="1"/>
  <c r="AE1329" i="1"/>
  <c r="AE1092" i="1"/>
  <c r="AE1316" i="1"/>
  <c r="AE1379" i="1"/>
  <c r="AE1256" i="1"/>
  <c r="AE1179" i="1"/>
  <c r="AE1605" i="1"/>
  <c r="AE1500" i="1"/>
  <c r="AE1595" i="1"/>
  <c r="AE1640" i="1"/>
  <c r="AE1629" i="1"/>
  <c r="AE1505" i="1"/>
  <c r="AE1432" i="1"/>
  <c r="AE1418" i="1"/>
  <c r="AE1686" i="1"/>
  <c r="AE1677" i="1"/>
  <c r="AE1665" i="1"/>
  <c r="AE1619" i="1"/>
  <c r="AE1649" i="1"/>
  <c r="AE1582" i="1"/>
  <c r="AE1537" i="1"/>
  <c r="AE1390" i="1"/>
  <c r="AE1461" i="1"/>
  <c r="AE1666" i="1"/>
  <c r="AE1526" i="1"/>
  <c r="AE1720" i="1"/>
  <c r="AE1462" i="1"/>
  <c r="AE1433" i="1"/>
  <c r="AE1399" i="1"/>
  <c r="AE1572" i="1"/>
  <c r="AE1606" i="1"/>
  <c r="AE1446" i="1"/>
  <c r="AE1693" i="1"/>
  <c r="AE1412" i="1"/>
  <c r="AE1560" i="1"/>
  <c r="AE1630" i="1"/>
  <c r="AE1402" i="1"/>
  <c r="AE1501" i="1"/>
  <c r="AE1711" i="1"/>
  <c r="AE1419" i="1"/>
  <c r="AE1538" i="1"/>
  <c r="AE1471" i="1"/>
  <c r="AE1485" i="1"/>
  <c r="AE1561" i="1"/>
  <c r="AE1583" i="1"/>
  <c r="AE1509" i="1"/>
  <c r="AE1573" i="1"/>
  <c r="AE1698" i="1"/>
  <c r="AE1447" i="1"/>
  <c r="AE1607" i="1"/>
  <c r="AE1486" i="1"/>
  <c r="AE1650" i="1"/>
  <c r="AE1487" i="1"/>
  <c r="AE554" i="1"/>
  <c r="AE350" i="1"/>
  <c r="AE463" i="1"/>
  <c r="AE621" i="1"/>
  <c r="AE596" i="1"/>
  <c r="AE387" i="1"/>
  <c r="AE668" i="1"/>
  <c r="AE555" i="1"/>
  <c r="AE434" i="1"/>
  <c r="AE399" i="1"/>
  <c r="AE371" i="1"/>
  <c r="AE528" i="1"/>
  <c r="AE645" i="1"/>
  <c r="AE486" i="1"/>
  <c r="AE580" i="1"/>
  <c r="AE631" i="1"/>
  <c r="AE610" i="1"/>
  <c r="AE449" i="1"/>
  <c r="AE646" i="1"/>
  <c r="AE365" i="1"/>
  <c r="AE615" i="1"/>
  <c r="AE684" i="1"/>
  <c r="AE425" i="1"/>
  <c r="AE535" i="1"/>
  <c r="AE556" i="1"/>
  <c r="AE652" i="1"/>
  <c r="AE521" i="1"/>
  <c r="AE544" i="1"/>
  <c r="AE632" i="1"/>
  <c r="AE589" i="1"/>
  <c r="AE473" i="1"/>
  <c r="AE639" i="1"/>
  <c r="AE487" i="1"/>
  <c r="AE366" i="1"/>
  <c r="AE512" i="1"/>
  <c r="AE474" i="1"/>
  <c r="AE685" i="1"/>
  <c r="AE622" i="1"/>
  <c r="AE686" i="1"/>
  <c r="AE601" i="1"/>
  <c r="AE687" i="1"/>
  <c r="AE456" i="1"/>
  <c r="AE602" i="1"/>
  <c r="AE568" i="1"/>
  <c r="AE464" i="1"/>
  <c r="AE688" i="1"/>
  <c r="AE388" i="1"/>
  <c r="AE590" i="1"/>
  <c r="AE669" i="1"/>
  <c r="AE647" i="1"/>
  <c r="AE557" i="1"/>
  <c r="AE670" i="1"/>
  <c r="AE351" i="1"/>
  <c r="AE633" i="1"/>
  <c r="AE367" i="1"/>
  <c r="AE382" i="1"/>
  <c r="AE414" i="1"/>
  <c r="AE426" i="1"/>
  <c r="AE648" i="1"/>
  <c r="AE623" i="1"/>
  <c r="AE513" i="1"/>
  <c r="AE400" i="1"/>
  <c r="AE401" i="1"/>
  <c r="AE634" i="1"/>
  <c r="AE389" i="1"/>
  <c r="AE545" i="1"/>
  <c r="AE435" i="1"/>
  <c r="AE402" i="1"/>
  <c r="AE390" i="1"/>
  <c r="AE377" i="1"/>
  <c r="AE475" i="1"/>
  <c r="AE522" i="1"/>
  <c r="AE689" i="1"/>
  <c r="AE488" i="1"/>
  <c r="AE581" i="1"/>
  <c r="AE427" i="1"/>
  <c r="AE450" i="1"/>
  <c r="AE657" i="1"/>
  <c r="AE436" i="1"/>
  <c r="AE403" i="1"/>
  <c r="AE451" i="1"/>
  <c r="AE569" i="1"/>
  <c r="AE452" i="1"/>
  <c r="AE591" i="1"/>
  <c r="AE378" i="1"/>
  <c r="AE582" i="1"/>
  <c r="AE437" i="1"/>
  <c r="AE352" i="1"/>
  <c r="AE603" i="1"/>
  <c r="AE658" i="1"/>
  <c r="AE592" i="1"/>
  <c r="AE563" i="1"/>
  <c r="AE570" i="1"/>
  <c r="AE438" i="1"/>
  <c r="AE391" i="1"/>
  <c r="AE635" i="1"/>
  <c r="AE546" i="1"/>
  <c r="AE457" i="1"/>
  <c r="AE529" i="1"/>
  <c r="AE571" i="1"/>
  <c r="AE514" i="1"/>
  <c r="AE501" i="1"/>
  <c r="AE502" i="1"/>
  <c r="AE404" i="1"/>
  <c r="AE428" i="1"/>
  <c r="AE698" i="1"/>
  <c r="AE671" i="1"/>
  <c r="AE489" i="1"/>
  <c r="AE453" i="1"/>
  <c r="AE392" i="1"/>
  <c r="AE443" i="1"/>
  <c r="AE523" i="1"/>
  <c r="AE415" i="1"/>
  <c r="AE699" i="1"/>
  <c r="AE611" i="1"/>
  <c r="AE604" i="1"/>
  <c r="AE353" i="1"/>
  <c r="AE627" i="1"/>
  <c r="AE624" i="1"/>
  <c r="AE659" i="1"/>
  <c r="AE672" i="1"/>
  <c r="AE673" i="1"/>
  <c r="AE503" i="1"/>
  <c r="AE476" i="1"/>
  <c r="AE572" i="1"/>
  <c r="AE536" i="1"/>
  <c r="AE700" i="1"/>
  <c r="AE368" i="1"/>
  <c r="AE490" i="1"/>
  <c r="AE416" i="1"/>
  <c r="AE515" i="1"/>
  <c r="AE405" i="1"/>
  <c r="AE537" i="1"/>
  <c r="AE354" i="1"/>
  <c r="AE355" i="1"/>
  <c r="AE369" i="1"/>
  <c r="AE612" i="1"/>
  <c r="AE379" i="1"/>
  <c r="AE406" i="1"/>
  <c r="AE439" i="1"/>
  <c r="AE660" i="1"/>
  <c r="AE524" i="1"/>
  <c r="AE558" i="1"/>
  <c r="AE504" i="1"/>
  <c r="AE649" i="1"/>
  <c r="AE429" i="1"/>
  <c r="AE465" i="1"/>
  <c r="AE606" i="1"/>
  <c r="AE885" i="1"/>
  <c r="AE1015" i="1"/>
  <c r="AE802" i="1"/>
  <c r="AE775" i="1"/>
  <c r="AE1005" i="1"/>
  <c r="AE869" i="1"/>
  <c r="AE847" i="1"/>
  <c r="AE949" i="1"/>
  <c r="AE732" i="1"/>
  <c r="AE706" i="1"/>
  <c r="AE815" i="1"/>
  <c r="AE909" i="1"/>
  <c r="AE776" i="1"/>
  <c r="AE718" i="1"/>
  <c r="AE803" i="1"/>
  <c r="AE958" i="1"/>
  <c r="AE783" i="1"/>
  <c r="AE919" i="1"/>
  <c r="AE714" i="1"/>
  <c r="AE970" i="1"/>
  <c r="AE824" i="1"/>
  <c r="AE837" i="1"/>
  <c r="AE816" i="1"/>
  <c r="AE925" i="1"/>
  <c r="AE886" i="1"/>
  <c r="AE1006" i="1"/>
  <c r="AE842" i="1"/>
  <c r="AE994" i="1"/>
  <c r="AE1016" i="1"/>
  <c r="AE1027" i="1"/>
  <c r="AE859" i="1"/>
  <c r="AE887" i="1"/>
  <c r="AE745" i="1"/>
  <c r="AE860" i="1"/>
  <c r="AE804" i="1"/>
  <c r="AE966" i="1"/>
  <c r="AE752" i="1"/>
  <c r="AE825" i="1"/>
  <c r="AE929" i="1"/>
  <c r="AE784" i="1"/>
  <c r="AE984" i="1"/>
  <c r="AE753" i="1"/>
  <c r="AE995" i="1"/>
  <c r="AE707" i="1"/>
  <c r="AE854" i="1"/>
  <c r="AE930" i="1"/>
  <c r="AE934" i="1"/>
  <c r="AE848" i="1"/>
  <c r="AE898" i="1"/>
  <c r="AE719" i="1"/>
  <c r="AE733" i="1"/>
  <c r="AE959" i="1"/>
  <c r="AE971" i="1"/>
  <c r="AE805" i="1"/>
  <c r="AE996" i="1"/>
  <c r="AE920" i="1"/>
  <c r="AE734" i="1"/>
  <c r="AE1028" i="1"/>
  <c r="AE1017" i="1"/>
  <c r="AE921" i="1"/>
  <c r="AE1018" i="1"/>
  <c r="AE720" i="1"/>
  <c r="AE791" i="1"/>
  <c r="AE938" i="1"/>
  <c r="AE792" i="1"/>
  <c r="AE939" i="1"/>
  <c r="AE1036" i="1"/>
  <c r="AE940" i="1"/>
  <c r="AE861" i="1"/>
  <c r="AE817" i="1"/>
  <c r="AE708" i="1"/>
  <c r="AE960" i="1"/>
  <c r="AE746" i="1"/>
  <c r="AE1029" i="1"/>
  <c r="AE950" i="1"/>
  <c r="AE899" i="1"/>
  <c r="AE764" i="1"/>
  <c r="AE961" i="1"/>
  <c r="AE997" i="1"/>
  <c r="AE747" i="1"/>
  <c r="AE972" i="1"/>
  <c r="AE821" i="1"/>
  <c r="AE748" i="1"/>
  <c r="AE826" i="1"/>
  <c r="AE1030" i="1"/>
  <c r="AE862" i="1"/>
  <c r="AE709" i="1"/>
  <c r="AE879" i="1"/>
  <c r="AE922" i="1"/>
  <c r="AE941" i="1"/>
  <c r="AE769" i="1"/>
  <c r="AE793" i="1"/>
  <c r="AE827" i="1"/>
  <c r="AE849" i="1"/>
  <c r="AE806" i="1"/>
  <c r="AE740" i="1"/>
  <c r="AE888" i="1"/>
  <c r="AE838" i="1"/>
  <c r="AE870" i="1"/>
  <c r="AE828" i="1"/>
  <c r="AE760" i="1"/>
  <c r="AE794" i="1"/>
  <c r="AE977" i="1"/>
  <c r="AE839" i="1"/>
  <c r="AE863" i="1"/>
  <c r="AE770" i="1"/>
  <c r="AE1019" i="1"/>
  <c r="AE985" i="1"/>
  <c r="AE871" i="1"/>
  <c r="AE872" i="1"/>
  <c r="AE973" i="1"/>
  <c r="AE923" i="1"/>
  <c r="AE777" i="1"/>
  <c r="AE951" i="1"/>
  <c r="AE1007" i="1"/>
  <c r="AE900" i="1"/>
  <c r="AE1037" i="1"/>
  <c r="AE761" i="1"/>
  <c r="AE710" i="1"/>
  <c r="AE807" i="1"/>
  <c r="AE1008" i="1"/>
  <c r="AE952" i="1"/>
  <c r="AE840" i="1"/>
  <c r="AE771" i="1"/>
  <c r="AE998" i="1"/>
  <c r="AE850" i="1"/>
  <c r="AE931" i="1"/>
  <c r="AE1038" i="1"/>
  <c r="AE910" i="1"/>
  <c r="AE729" i="1"/>
  <c r="AE1031" i="1"/>
  <c r="AE735" i="1"/>
  <c r="AE962" i="1"/>
  <c r="AE1009" i="1"/>
  <c r="AE736" i="1"/>
  <c r="AE818" i="1"/>
  <c r="AE762" i="1"/>
  <c r="AE873" i="1"/>
  <c r="AE721" i="1"/>
  <c r="AE785" i="1"/>
  <c r="AE990" i="1"/>
  <c r="AE945" i="1"/>
  <c r="AE829" i="1"/>
  <c r="AE722" i="1"/>
  <c r="AE1280" i="1"/>
  <c r="AE1119" i="1"/>
  <c r="AE1043" i="1"/>
  <c r="AE1058" i="1"/>
  <c r="AE1192" i="1"/>
  <c r="AE1193" i="1"/>
  <c r="AE1180" i="1"/>
  <c r="AE1181" i="1"/>
  <c r="AE1330" i="1"/>
  <c r="AE1136" i="1"/>
  <c r="AE1065" i="1"/>
  <c r="AE1127" i="1"/>
  <c r="AE1304" i="1"/>
  <c r="AE1137" i="1"/>
  <c r="AE1257" i="1"/>
  <c r="AE1281" i="1"/>
  <c r="AE1317" i="1"/>
  <c r="AE1380" i="1"/>
  <c r="AE1258" i="1"/>
  <c r="AE1266" i="1"/>
  <c r="AE1082" i="1"/>
  <c r="AE1210" i="1"/>
  <c r="AE1230" i="1"/>
  <c r="AE1083" i="1"/>
  <c r="AE1356" i="1"/>
  <c r="AE1331" i="1"/>
  <c r="AE1093" i="1"/>
  <c r="AE1104" i="1"/>
  <c r="AE1059" i="1"/>
  <c r="AE1342" i="1"/>
  <c r="AE1128" i="1"/>
  <c r="AE1267" i="1"/>
  <c r="AE1268" i="1"/>
  <c r="AE1343" i="1"/>
  <c r="AE1171" i="1"/>
  <c r="AE1044" i="1"/>
  <c r="AE1364" i="1"/>
  <c r="AE1070" i="1"/>
  <c r="AE1053" i="1"/>
  <c r="AE1251" i="1"/>
  <c r="AE1071" i="1"/>
  <c r="AE1262" i="1"/>
  <c r="AE1138" i="1"/>
  <c r="AE1094" i="1"/>
  <c r="AE1084" i="1"/>
  <c r="AE1292" i="1"/>
  <c r="AE1359" i="1"/>
  <c r="AE1365" i="1"/>
  <c r="AE1060" i="1"/>
  <c r="AE1112" i="1"/>
  <c r="AE1201" i="1"/>
  <c r="AE1366" i="1"/>
  <c r="AE1357" i="1"/>
  <c r="AE1129" i="1"/>
  <c r="AE1332" i="1"/>
  <c r="AE1235" i="1"/>
  <c r="AE1211" i="1"/>
  <c r="AE1113" i="1"/>
  <c r="AE1212" i="1"/>
  <c r="AE1202" i="1"/>
  <c r="AE1182" i="1"/>
  <c r="AE1159" i="1"/>
  <c r="AE1166" i="1"/>
  <c r="AE1183" i="1"/>
  <c r="AE1223" i="1"/>
  <c r="AE1194" i="1"/>
  <c r="AE1213" i="1"/>
  <c r="AE1246" i="1"/>
  <c r="AE1072" i="1"/>
  <c r="AE1073" i="1"/>
  <c r="AE1224" i="1"/>
  <c r="AE1203" i="1"/>
  <c r="AE1150" i="1"/>
  <c r="AE1130" i="1"/>
  <c r="AE1045" i="1"/>
  <c r="AE1225" i="1"/>
  <c r="AE1160" i="1"/>
  <c r="AE1305" i="1"/>
  <c r="AE1306" i="1"/>
  <c r="AE1367" i="1"/>
  <c r="AE1139" i="1"/>
  <c r="AE1282" i="1"/>
  <c r="AE1105" i="1"/>
  <c r="AE1236" i="1"/>
  <c r="AE1204" i="1"/>
  <c r="AE1285" i="1"/>
  <c r="AE1269" i="1"/>
  <c r="AE1311" i="1"/>
  <c r="AE1293" i="1"/>
  <c r="AE1344" i="1"/>
  <c r="AE1085" i="1"/>
  <c r="AE1061" i="1"/>
  <c r="AE1368" i="1"/>
  <c r="AE1184" i="1"/>
  <c r="AE1095" i="1"/>
  <c r="AE1226" i="1"/>
  <c r="AE1247" i="1"/>
  <c r="AE1096" i="1"/>
  <c r="AE1151" i="1"/>
  <c r="AE1114" i="1"/>
  <c r="AE1106" i="1"/>
  <c r="AE1046" i="1"/>
  <c r="AE1345" i="1"/>
  <c r="AE1161" i="1"/>
  <c r="AE1120" i="1"/>
  <c r="AE1152" i="1"/>
  <c r="AE1337" i="1"/>
  <c r="AE1259" i="1"/>
  <c r="AE1369" i="1"/>
  <c r="AE1270" i="1"/>
  <c r="AE1172" i="1"/>
  <c r="AE1097" i="1"/>
  <c r="AE1107" i="1"/>
  <c r="AE1333" i="1"/>
  <c r="AE1205" i="1"/>
  <c r="AE1346" i="1"/>
  <c r="AE1108" i="1"/>
  <c r="AE1047" i="1"/>
  <c r="AE1214" i="1"/>
  <c r="AE1294" i="1"/>
  <c r="AE1237" i="1"/>
  <c r="AE1140" i="1"/>
  <c r="AE1074" i="1"/>
  <c r="AE1260" i="1"/>
  <c r="AE1360" i="1"/>
  <c r="AE1271" i="1"/>
  <c r="AE1121" i="1"/>
  <c r="AE1141" i="1"/>
  <c r="AE1048" i="1"/>
  <c r="AE1286" i="1"/>
  <c r="AE1381" i="1"/>
  <c r="AE1318" i="1"/>
  <c r="AE1131" i="1"/>
  <c r="AE1248" i="1"/>
  <c r="AE1195" i="1"/>
  <c r="AE1215" i="1"/>
  <c r="AE1153" i="1"/>
  <c r="AE1206" i="1"/>
  <c r="AE1382" i="1"/>
  <c r="AE1307" i="1"/>
  <c r="AE1238" i="1"/>
  <c r="AE1249" i="1"/>
  <c r="AE1295" i="1"/>
  <c r="AE1154" i="1"/>
  <c r="AE1319" i="1"/>
  <c r="AE1162" i="1"/>
  <c r="AE1216" i="1"/>
  <c r="AE1434" i="1"/>
  <c r="AE1678" i="1"/>
  <c r="AE1549" i="1"/>
  <c r="AE1463" i="1"/>
  <c r="AE1413" i="1"/>
  <c r="AE1448" i="1"/>
  <c r="AE1590" i="1"/>
  <c r="AE1502" i="1"/>
  <c r="AE1472" i="1"/>
  <c r="AE1532" i="1"/>
  <c r="AE1414" i="1"/>
  <c r="AE1596" i="1"/>
  <c r="AE1620" i="1"/>
  <c r="AE1385" i="1"/>
  <c r="AE1631" i="1"/>
  <c r="AE1391" i="1"/>
  <c r="AE1464" i="1"/>
  <c r="AE1687" i="1"/>
  <c r="AE1541" i="1"/>
  <c r="AE1503" i="1"/>
  <c r="AE1510" i="1"/>
  <c r="AE1651" i="1"/>
  <c r="AE1562" i="1"/>
  <c r="AE1652" i="1"/>
  <c r="AE1403" i="1"/>
  <c r="AE1435" i="1"/>
  <c r="AE1392" i="1"/>
  <c r="AE1511" i="1"/>
  <c r="AE1488" i="1"/>
  <c r="AE1404" i="1"/>
  <c r="AE1597" i="1"/>
  <c r="AE1688" i="1"/>
  <c r="AE1533" i="1"/>
  <c r="AE1608" i="1"/>
  <c r="AE1574" i="1"/>
  <c r="AE1449" i="1"/>
  <c r="AE1667" i="1"/>
  <c r="AE1393" i="1"/>
  <c r="AE1621" i="1"/>
  <c r="AE1569" i="1"/>
  <c r="AE1689" i="1"/>
  <c r="AE1436" i="1"/>
  <c r="AE1575" i="1"/>
  <c r="AE1603" i="1"/>
  <c r="AE1632" i="1"/>
  <c r="AE1415" i="1"/>
  <c r="AE1550" i="1"/>
  <c r="AE1405" i="1"/>
  <c r="AE1544" i="1"/>
  <c r="AE1659" i="1"/>
  <c r="AE1653" i="1"/>
  <c r="AE1551" i="1"/>
  <c r="AE1668" i="1"/>
  <c r="AE1437" i="1"/>
  <c r="AE1591" i="1"/>
  <c r="AE1534" i="1"/>
  <c r="AE1522" i="1"/>
  <c r="AE1579" i="1"/>
  <c r="AE1669" i="1"/>
  <c r="AE1576" i="1"/>
  <c r="AE1512" i="1"/>
  <c r="AE1699" i="1"/>
  <c r="AE1712" i="1"/>
  <c r="AE1425" i="1"/>
  <c r="AE1473" i="1"/>
  <c r="AE1660" i="1"/>
  <c r="AE1700" i="1"/>
  <c r="AE1523" i="1"/>
  <c r="AE1563" i="1"/>
  <c r="AE1721" i="1"/>
  <c r="AE1386" i="1"/>
  <c r="AE1679" i="1"/>
  <c r="AE1690" i="1"/>
  <c r="AE1670" i="1"/>
  <c r="AE1552" i="1"/>
  <c r="AE1654" i="1"/>
  <c r="AE1674" i="1"/>
  <c r="AE1495" i="1"/>
  <c r="AE1706" i="1"/>
  <c r="AE1633" i="1"/>
  <c r="AE1638" i="1"/>
  <c r="AE1641" i="1"/>
  <c r="AE1456" i="1"/>
  <c r="AE1592" i="1"/>
  <c r="AE1539" i="1"/>
  <c r="AE1707" i="1"/>
  <c r="AE1426" i="1"/>
  <c r="AE1553" i="1"/>
  <c r="AE1722" i="1"/>
  <c r="AE1680" i="1"/>
  <c r="AE1450" i="1"/>
  <c r="AE1609" i="1"/>
  <c r="AE1701" i="1"/>
  <c r="AE1420" i="1"/>
  <c r="AE1430" i="1"/>
  <c r="AE1598" i="1"/>
  <c r="AE1713" i="1"/>
  <c r="AE1438" i="1"/>
  <c r="AE1465" i="1"/>
  <c r="AE1527" i="1"/>
  <c r="AE1694" i="1"/>
  <c r="AE1557" i="1"/>
  <c r="AE1655" i="1"/>
  <c r="AE1457" i="1"/>
  <c r="AE1691" i="1"/>
  <c r="AE1518" i="1"/>
  <c r="AE1506" i="1"/>
  <c r="AE1489" i="1"/>
  <c r="AE1625" i="1"/>
  <c r="AE1610" i="1"/>
  <c r="AE1439" i="1"/>
  <c r="AE1466" i="1"/>
  <c r="AE1622" i="1"/>
  <c r="AE1656" i="1"/>
  <c r="AE1474" i="1"/>
  <c r="AE1519" i="1"/>
  <c r="AE1475" i="1"/>
  <c r="AE1564" i="1"/>
  <c r="AE1513" i="1"/>
  <c r="AE1565" i="1"/>
  <c r="AE1394" i="1"/>
  <c r="AE1584" i="1"/>
  <c r="AE1634" i="1"/>
  <c r="AE1623" i="1"/>
  <c r="AE1476" i="1"/>
  <c r="AE1681" i="1"/>
  <c r="AE1427" i="1"/>
  <c r="AE1451" i="1"/>
  <c r="AE1642" i="1"/>
  <c r="AE1514" i="1"/>
  <c r="AE1682" i="1"/>
  <c r="AE1624" i="1"/>
  <c r="AE1490" i="1"/>
  <c r="AE1643" i="1"/>
  <c r="AE1702" i="1"/>
  <c r="AE1524" i="1"/>
  <c r="AE1703" i="1"/>
  <c r="AE1477" i="1"/>
  <c r="AE1545" i="1"/>
  <c r="AE1491" i="1"/>
  <c r="AE1452" i="1"/>
  <c r="AE1723" i="1"/>
  <c r="AE1406" i="1"/>
  <c r="AE1585" i="1"/>
  <c r="AE1586" i="1"/>
  <c r="AE1492" i="1"/>
  <c r="AE1714" i="1"/>
  <c r="AE1054" i="1"/>
  <c r="AE1320" i="1"/>
  <c r="AE1242" i="1"/>
  <c r="AE583" i="1"/>
  <c r="AE517" i="1"/>
  <c r="AE495" i="1"/>
  <c r="AE491" i="1"/>
  <c r="AE605" i="1"/>
  <c r="AE516" i="1"/>
  <c r="AE616" i="1"/>
  <c r="AE613" i="1"/>
  <c r="AE454" i="1"/>
  <c r="AE417" i="1"/>
  <c r="AE674" i="1"/>
  <c r="AE477" i="1"/>
  <c r="AE617" i="1"/>
  <c r="AE675" i="1"/>
  <c r="AE584" i="1"/>
  <c r="AE492" i="1"/>
  <c r="AE394" i="1"/>
  <c r="AE478" i="1"/>
  <c r="AE585" i="1"/>
  <c r="AE505" i="1"/>
  <c r="AE440" i="1"/>
  <c r="AE525" i="1"/>
  <c r="AE380" i="1"/>
  <c r="AE547" i="1"/>
  <c r="AE559" i="1"/>
  <c r="AE356" i="1"/>
  <c r="AE661" i="1"/>
  <c r="AE564" i="1"/>
  <c r="AE372" i="1"/>
  <c r="AE507" i="1"/>
  <c r="AE573" i="1"/>
  <c r="AE357" i="1"/>
  <c r="AE625" i="1"/>
  <c r="AE538" i="1"/>
  <c r="AE650" i="1"/>
  <c r="AE593" i="1"/>
  <c r="AE393" i="1"/>
  <c r="AE518" i="1"/>
  <c r="AE493" i="1"/>
  <c r="AE526" i="1"/>
  <c r="AE636" i="1"/>
  <c r="AE539" i="1"/>
  <c r="AE455" i="1"/>
  <c r="AE370" i="1"/>
  <c r="AE548" i="1"/>
  <c r="AE466" i="1"/>
  <c r="AE479" i="1"/>
  <c r="AE506" i="1"/>
  <c r="AE467" i="1"/>
  <c r="AE637" i="1"/>
  <c r="AE560" i="1"/>
  <c r="AE430" i="1"/>
  <c r="AE540" i="1"/>
  <c r="AE441" i="1"/>
  <c r="AE442" i="1"/>
  <c r="AE640" i="1"/>
  <c r="AE561" i="1"/>
  <c r="AE614" i="1"/>
  <c r="AE418" i="1"/>
  <c r="AE691" i="1"/>
  <c r="AE574" i="1"/>
  <c r="AE383" i="1"/>
  <c r="AE662" i="1"/>
  <c r="AE651" i="1"/>
  <c r="AE527" i="1"/>
  <c r="AE407" i="1"/>
  <c r="AE419" i="1"/>
  <c r="AE594" i="1"/>
  <c r="AE595" i="1"/>
  <c r="AE381" i="1"/>
  <c r="AE678" i="1"/>
  <c r="AE358" i="1"/>
  <c r="AE754" i="1"/>
  <c r="AE808" i="1"/>
  <c r="AE795" i="1"/>
  <c r="AE963" i="1"/>
  <c r="AE786" i="1"/>
  <c r="AE843" i="1"/>
  <c r="AE772" i="1"/>
  <c r="AE874" i="1"/>
  <c r="AE796" i="1"/>
  <c r="AE889" i="1"/>
  <c r="AE809" i="1"/>
  <c r="AE797" i="1"/>
  <c r="AE737" i="1"/>
  <c r="AE810" i="1"/>
  <c r="AE901" i="1"/>
  <c r="AE974" i="1"/>
  <c r="AE763" i="1"/>
  <c r="AE911" i="1"/>
  <c r="AE932" i="1"/>
  <c r="AE953" i="1"/>
  <c r="AE1010" i="1"/>
  <c r="AE875" i="1"/>
  <c r="AE964" i="1"/>
  <c r="AE723" i="1"/>
  <c r="AE1039" i="1"/>
  <c r="AE876" i="1"/>
  <c r="AE724" i="1"/>
  <c r="AE711" i="1"/>
  <c r="AE738" i="1"/>
  <c r="AE830" i="1"/>
  <c r="AE1020" i="1"/>
  <c r="AE890" i="1"/>
  <c r="AE819" i="1"/>
  <c r="AE986" i="1"/>
  <c r="AE1040" i="1"/>
  <c r="AE999" i="1"/>
  <c r="AE978" i="1"/>
  <c r="AE725" i="1"/>
  <c r="AE749" i="1"/>
  <c r="AE975" i="1"/>
  <c r="AE750" i="1"/>
  <c r="AE864" i="1"/>
  <c r="AE712" i="1"/>
  <c r="AE1021" i="1"/>
  <c r="AE933" i="1"/>
  <c r="AE987" i="1"/>
  <c r="AE820" i="1"/>
  <c r="AE851" i="1"/>
  <c r="AE773" i="1"/>
  <c r="AE841" i="1"/>
  <c r="AE965" i="1"/>
  <c r="AE799" i="1"/>
  <c r="AE902" i="1"/>
  <c r="AE852" i="1"/>
  <c r="AE1011" i="1"/>
  <c r="AE751" i="1"/>
  <c r="AE831" i="1"/>
  <c r="AE942" i="1"/>
  <c r="AE798" i="1"/>
  <c r="AE877" i="1"/>
  <c r="AE912" i="1"/>
  <c r="AE954" i="1"/>
  <c r="AE726" i="1"/>
  <c r="AE787" i="1"/>
  <c r="AE924" i="1"/>
  <c r="AE739" i="1"/>
  <c r="AE891" i="1"/>
  <c r="AE774" i="1"/>
  <c r="AE943" i="1"/>
  <c r="AE944" i="1"/>
  <c r="AE1000" i="1"/>
  <c r="AE713" i="1"/>
  <c r="AE1032" i="1"/>
  <c r="AE1334" i="1"/>
  <c r="AE1277" i="1"/>
  <c r="AE1122" i="1"/>
  <c r="AE1383" i="1"/>
  <c r="AE1185" i="1"/>
  <c r="AE1132" i="1"/>
  <c r="AE1373" i="1"/>
  <c r="AE1155" i="1"/>
  <c r="AE1231" i="1"/>
  <c r="AE1347" i="1"/>
  <c r="AE1217" i="1"/>
  <c r="AE1207" i="1"/>
  <c r="AE1062" i="1"/>
  <c r="AE1077" i="1"/>
  <c r="AE1075" i="1"/>
  <c r="AE1049" i="1"/>
  <c r="AE1272" i="1"/>
  <c r="AE1196" i="1"/>
  <c r="AE1335" i="1"/>
  <c r="AE1173" i="1"/>
  <c r="AE1076" i="1"/>
  <c r="AE1098" i="1"/>
  <c r="AE1050" i="1"/>
  <c r="AE1051" i="1"/>
  <c r="AE1227" i="1"/>
  <c r="AE1123" i="1"/>
  <c r="AE1174" i="1"/>
  <c r="AE1109" i="1"/>
  <c r="AE1321" i="1"/>
  <c r="AE1228" i="1"/>
  <c r="AE1163" i="1"/>
  <c r="AE1144" i="1"/>
  <c r="AE1229" i="1"/>
  <c r="AE1208" i="1"/>
  <c r="AE1099" i="1"/>
  <c r="AE1250" i="1"/>
  <c r="AE1110" i="1"/>
  <c r="AE1133" i="1"/>
  <c r="AE1134" i="1"/>
  <c r="AE1299" i="1"/>
  <c r="AE1186" i="1"/>
  <c r="AE1239" i="1"/>
  <c r="AE1124" i="1"/>
  <c r="AE1142" i="1"/>
  <c r="AE1261" i="1"/>
  <c r="AE1322" i="1"/>
  <c r="AE1273" i="1"/>
  <c r="AE1308" i="1"/>
  <c r="AE1086" i="1"/>
  <c r="AE1296" i="1"/>
  <c r="AE1358" i="1"/>
  <c r="AE1326" i="1"/>
  <c r="AE1283" i="1"/>
  <c r="AE1348" i="1"/>
  <c r="AE1197" i="1"/>
  <c r="AE1349" i="1"/>
  <c r="AE1370" i="1"/>
  <c r="AE1284" i="1"/>
  <c r="AE1252" i="1"/>
  <c r="AE1164" i="1"/>
  <c r="AE1350" i="1"/>
  <c r="AE1274" i="1"/>
  <c r="AE1156" i="1"/>
  <c r="AE1111" i="1"/>
  <c r="AE1309" i="1"/>
  <c r="AE1187" i="1"/>
  <c r="AE1143" i="1"/>
  <c r="AE1297" i="1"/>
  <c r="AE1063" i="1"/>
  <c r="AE1384" i="1"/>
  <c r="AE1371" i="1"/>
  <c r="AE1599" i="1"/>
  <c r="AE1600" i="1"/>
  <c r="AE1440" i="1"/>
  <c r="AE1692" i="1"/>
  <c r="AE1587" i="1"/>
  <c r="AE1493" i="1"/>
  <c r="AE1467" i="1"/>
  <c r="AE1554" i="1"/>
  <c r="AE1421" i="1"/>
  <c r="AE1453" i="1"/>
  <c r="AE1577" i="1"/>
  <c r="AE1416" i="1"/>
  <c r="AE1566" i="1"/>
  <c r="AE1661" i="1"/>
  <c r="AE1525" i="1"/>
  <c r="AE1683" i="1"/>
  <c r="AE1515" i="1"/>
  <c r="AE1657" i="1"/>
  <c r="AE1635" i="1"/>
  <c r="AE1428" i="1"/>
  <c r="AE1395" i="1"/>
  <c r="AE1441" i="1"/>
  <c r="AE1644" i="1"/>
  <c r="AE1704" i="1"/>
  <c r="AE1705" i="1"/>
  <c r="AE1555" i="1"/>
  <c r="AE1528" i="1"/>
  <c r="AE1540" i="1"/>
  <c r="AE1671" i="1"/>
  <c r="AE1478" i="1"/>
  <c r="AE1695" i="1"/>
  <c r="AE1593" i="1"/>
  <c r="AE1468" i="1"/>
  <c r="AE1546" i="1"/>
  <c r="AE1724" i="1"/>
  <c r="AE1725" i="1"/>
  <c r="AE1726" i="1"/>
  <c r="AE1636" i="1"/>
  <c r="AE1417" i="1"/>
  <c r="AE1479" i="1"/>
  <c r="AE1601" i="1"/>
  <c r="AE1496" i="1"/>
  <c r="AE1497" i="1"/>
  <c r="AE1645" i="1"/>
  <c r="AE1614" i="1"/>
  <c r="AE1387" i="1"/>
  <c r="AE1611" i="1"/>
  <c r="AE1442" i="1"/>
  <c r="AE1715" i="1"/>
  <c r="AE1407" i="1"/>
  <c r="AE1567" i="1"/>
  <c r="AE1547" i="1"/>
  <c r="AE1535" i="1"/>
  <c r="AE1556" i="1"/>
  <c r="AE1454" i="1"/>
  <c r="AE1429" i="1"/>
  <c r="AE1658" i="1"/>
  <c r="AE1408" i="1"/>
  <c r="AE1672" i="1"/>
  <c r="AE1494" i="1"/>
  <c r="AE1480" i="1"/>
  <c r="AE1396" i="1"/>
  <c r="AE1409" i="1"/>
  <c r="AE1588" i="1"/>
  <c r="AE1568" i="1"/>
  <c r="AE1612" i="1"/>
  <c r="AE1516" i="1"/>
  <c r="AE1684" i="1"/>
  <c r="AE345" i="1"/>
  <c r="AA345" i="1"/>
  <c r="AA359" i="1"/>
  <c r="AA408" i="1"/>
  <c r="AA541" i="1"/>
  <c r="AA360" i="1"/>
  <c r="AA468" i="1"/>
  <c r="AA628" i="1"/>
  <c r="AA565" i="1"/>
  <c r="AA530" i="1"/>
  <c r="AA641" i="1"/>
  <c r="AA431" i="1"/>
  <c r="AA607" i="1"/>
  <c r="AA549" i="1"/>
  <c r="AA575" i="1"/>
  <c r="AA663" i="1"/>
  <c r="AA676" i="1"/>
  <c r="AA481" i="1"/>
  <c r="AA508" i="1"/>
  <c r="AA519" i="1"/>
  <c r="AA692" i="1"/>
  <c r="AA653" i="1"/>
  <c r="AA347" i="1"/>
  <c r="AA629" i="1"/>
  <c r="AA444" i="1"/>
  <c r="AA679" i="1"/>
  <c r="AA693" i="1"/>
  <c r="AA458" i="1"/>
  <c r="AA586" i="1"/>
  <c r="AA409" i="1"/>
  <c r="AA496" i="1"/>
  <c r="AA822" i="1"/>
  <c r="AA991" i="1"/>
  <c r="AA903" i="1"/>
  <c r="AA741" i="1"/>
  <c r="AA811" i="1"/>
  <c r="AA788" i="1"/>
  <c r="AA955" i="1"/>
  <c r="AA716" i="1"/>
  <c r="AA865" i="1"/>
  <c r="AA892" i="1"/>
  <c r="AA755" i="1"/>
  <c r="AA702" i="1"/>
  <c r="AA893" i="1"/>
  <c r="AA778" i="1"/>
  <c r="AA946" i="1"/>
  <c r="AA832" i="1"/>
  <c r="AA979" i="1"/>
  <c r="AA980" i="1"/>
  <c r="AA904" i="1"/>
  <c r="AA855" i="1"/>
  <c r="AA967" i="1"/>
  <c r="AA765" i="1"/>
  <c r="AA1001" i="1"/>
  <c r="AA913" i="1"/>
  <c r="AA844" i="1"/>
  <c r="AA1033" i="1"/>
  <c r="AA880" i="1"/>
  <c r="AA1022" i="1"/>
  <c r="AA812" i="1"/>
  <c r="AA800" i="1"/>
  <c r="AA1176" i="1"/>
  <c r="AA1125" i="1"/>
  <c r="AA1374" i="1"/>
  <c r="AA1064" i="1"/>
  <c r="AA1041" i="1"/>
  <c r="AA1323" i="1"/>
  <c r="AA1243" i="1"/>
  <c r="AA1263" i="1"/>
  <c r="AA1145" i="1"/>
  <c r="AA1115" i="1"/>
  <c r="AA1100" i="1"/>
  <c r="AA1167" i="1"/>
  <c r="AA1351" i="1"/>
  <c r="AA1338" i="1"/>
  <c r="AA1198" i="1"/>
  <c r="AA1218" i="1"/>
  <c r="AA1310" i="1"/>
  <c r="AA1087" i="1"/>
  <c r="AA1361" i="1"/>
  <c r="AA1157" i="1"/>
  <c r="AA1375" i="1"/>
  <c r="AA1146" i="1"/>
  <c r="AA1209" i="1"/>
  <c r="AA1287" i="1"/>
  <c r="AA1327" i="1"/>
  <c r="AA1188" i="1"/>
  <c r="AA1101" i="1"/>
  <c r="AA1275" i="1"/>
  <c r="AA1253" i="1"/>
  <c r="AA1288" i="1"/>
  <c r="AA1716" i="1"/>
  <c r="AA1529" i="1"/>
  <c r="AA1594" i="1"/>
  <c r="AA1626" i="1"/>
  <c r="AA1498" i="1"/>
  <c r="AA1542" i="1"/>
  <c r="AA1400" i="1"/>
  <c r="AA1443" i="1"/>
  <c r="AA1662" i="1"/>
  <c r="AA1696" i="1"/>
  <c r="AA1422" i="1"/>
  <c r="AA1469" i="1"/>
  <c r="AA1458" i="1"/>
  <c r="AA1646" i="1"/>
  <c r="AA1444" i="1"/>
  <c r="AA1431" i="1"/>
  <c r="AA1423" i="1"/>
  <c r="AA1615" i="1"/>
  <c r="AA1616" i="1"/>
  <c r="AA1589" i="1"/>
  <c r="AA1673" i="1"/>
  <c r="AA1580" i="1"/>
  <c r="AA1708" i="1"/>
  <c r="AA1697" i="1"/>
  <c r="AA1639" i="1"/>
  <c r="AA1410" i="1"/>
  <c r="AA1613" i="1"/>
  <c r="AA1717" i="1"/>
  <c r="AA1507" i="1"/>
  <c r="AA1558" i="1"/>
  <c r="AA1481" i="1"/>
  <c r="AA1543" i="1"/>
  <c r="AA1482" i="1"/>
  <c r="AA1520" i="1"/>
  <c r="AA597" i="1"/>
  <c r="AA694" i="1"/>
  <c r="AA482" i="1"/>
  <c r="AA509" i="1"/>
  <c r="AA654" i="1"/>
  <c r="AA384" i="1"/>
  <c r="AA566" i="1"/>
  <c r="AA373" i="1"/>
  <c r="AA421" i="1"/>
  <c r="AA542" i="1"/>
  <c r="AA459" i="1"/>
  <c r="AA531" i="1"/>
  <c r="AA497" i="1"/>
  <c r="AA348" i="1"/>
  <c r="AA395" i="1"/>
  <c r="AA432" i="1"/>
  <c r="AA680" i="1"/>
  <c r="AA469" i="1"/>
  <c r="AA410" i="1"/>
  <c r="AA361" i="1"/>
  <c r="AA445" i="1"/>
  <c r="AA626" i="1"/>
  <c r="AA550" i="1"/>
  <c r="AA576" i="1"/>
  <c r="AA642" i="1"/>
  <c r="AA833" i="1"/>
  <c r="AA1034" i="1"/>
  <c r="AA956" i="1"/>
  <c r="AA1012" i="1"/>
  <c r="AA703" i="1"/>
  <c r="AA878" i="1"/>
  <c r="AA894" i="1"/>
  <c r="AA856" i="1"/>
  <c r="AA742" i="1"/>
  <c r="AA730" i="1"/>
  <c r="AA756" i="1"/>
  <c r="AA1002" i="1"/>
  <c r="AA947" i="1"/>
  <c r="AA881" i="1"/>
  <c r="AA823" i="1"/>
  <c r="AA1023" i="1"/>
  <c r="AA866" i="1"/>
  <c r="AA813" i="1"/>
  <c r="AA905" i="1"/>
  <c r="AA926" i="1"/>
  <c r="AA915" i="1"/>
  <c r="AA927" i="1"/>
  <c r="AA845" i="1"/>
  <c r="AA766" i="1"/>
  <c r="AA992" i="1"/>
  <c r="AA976" i="1"/>
  <c r="AA1352" i="1"/>
  <c r="AA1254" i="1"/>
  <c r="AA1353" i="1"/>
  <c r="AA1312" i="1"/>
  <c r="AA1168" i="1"/>
  <c r="AA1324" i="1"/>
  <c r="AA1116" i="1"/>
  <c r="AA1135" i="1"/>
  <c r="AA1078" i="1"/>
  <c r="AA1376" i="1"/>
  <c r="AA1175" i="1"/>
  <c r="AA1289" i="1"/>
  <c r="AA1219" i="1"/>
  <c r="AA1244" i="1"/>
  <c r="AA1055" i="1"/>
  <c r="AA1232" i="1"/>
  <c r="AA1339" i="1"/>
  <c r="AA1088" i="1"/>
  <c r="AA1530" i="1"/>
  <c r="AA1663" i="1"/>
  <c r="AA1675" i="1"/>
  <c r="AA1581" i="1"/>
  <c r="AA1709" i="1"/>
  <c r="AA1517" i="1"/>
  <c r="AA1504" i="1"/>
  <c r="AA1455" i="1"/>
  <c r="AA1388" i="1"/>
  <c r="AA1459" i="1"/>
  <c r="AA1424" i="1"/>
  <c r="AA1570" i="1"/>
  <c r="AA1483" i="1"/>
  <c r="AA1397" i="1"/>
  <c r="AA1411" i="1"/>
  <c r="AA1617" i="1"/>
  <c r="AA1718" i="1"/>
  <c r="AA690" i="1"/>
  <c r="AA374" i="1"/>
  <c r="AA598" i="1"/>
  <c r="AA664" i="1"/>
  <c r="AA460" i="1"/>
  <c r="AA608" i="1"/>
  <c r="AA665" i="1"/>
  <c r="AA643" i="1"/>
  <c r="AA494" i="1"/>
  <c r="AA543" i="1"/>
  <c r="AA587" i="1"/>
  <c r="AA422" i="1"/>
  <c r="AA461" i="1"/>
  <c r="AA396" i="1"/>
  <c r="AA551" i="1"/>
  <c r="AA498" i="1"/>
  <c r="AA411" i="1"/>
  <c r="AA362" i="1"/>
  <c r="AA677" i="1"/>
  <c r="AA363" i="1"/>
  <c r="AA510" i="1"/>
  <c r="AA385" i="1"/>
  <c r="AA423" i="1"/>
  <c r="AA552" i="1"/>
  <c r="AA412" i="1"/>
  <c r="AA446" i="1"/>
  <c r="AA483" i="1"/>
  <c r="AA577" i="1"/>
  <c r="AA599" i="1"/>
  <c r="AA470" i="1"/>
  <c r="AA618" i="1"/>
  <c r="AA695" i="1"/>
  <c r="AA867" i="1"/>
  <c r="AA906" i="1"/>
  <c r="AA727" i="1"/>
  <c r="AA853" i="1"/>
  <c r="AA779" i="1"/>
  <c r="AA993" i="1"/>
  <c r="AA1024" i="1"/>
  <c r="AA914" i="1"/>
  <c r="AA907" i="1"/>
  <c r="AA935" i="1"/>
  <c r="AA757" i="1"/>
  <c r="AA882" i="1"/>
  <c r="AA717" i="1"/>
  <c r="AA857" i="1"/>
  <c r="AA789" i="1"/>
  <c r="AA988" i="1"/>
  <c r="AA981" i="1"/>
  <c r="AA834" i="1"/>
  <c r="AA916" i="1"/>
  <c r="AA948" i="1"/>
  <c r="AA895" i="1"/>
  <c r="AA957" i="1"/>
  <c r="AA968" i="1"/>
  <c r="AA1325" i="1"/>
  <c r="AA1052" i="1"/>
  <c r="AA1079" i="1"/>
  <c r="AA1147" i="1"/>
  <c r="AA1199" i="1"/>
  <c r="AA1362" i="1"/>
  <c r="AA1300" i="1"/>
  <c r="AA1066" i="1"/>
  <c r="AA1313" i="1"/>
  <c r="AA1314" i="1"/>
  <c r="AA1102" i="1"/>
  <c r="AA1177" i="1"/>
  <c r="AA1067" i="1"/>
  <c r="AA1089" i="1"/>
  <c r="AA1377" i="1"/>
  <c r="AA1276" i="1"/>
  <c r="AA1354" i="1"/>
  <c r="AA1220" i="1"/>
  <c r="AA1298" i="1"/>
  <c r="AA1169" i="1"/>
  <c r="AA1090" i="1"/>
  <c r="AA1301" i="1"/>
  <c r="AA1278" i="1"/>
  <c r="AA1290" i="1"/>
  <c r="AA1189" i="1"/>
  <c r="AA1340" i="1"/>
  <c r="AA1148" i="1"/>
  <c r="AA1233" i="1"/>
  <c r="AA1240" i="1"/>
  <c r="AA1056" i="1"/>
  <c r="AA1389" i="1"/>
  <c r="AA1685" i="1"/>
  <c r="AA1647" i="1"/>
  <c r="AA1676" i="1"/>
  <c r="AA1521" i="1"/>
  <c r="AA1460" i="1"/>
  <c r="AA1618" i="1"/>
  <c r="AA1571" i="1"/>
  <c r="AA1627" i="1"/>
  <c r="AA1628" i="1"/>
  <c r="AA1536" i="1"/>
  <c r="AA1401" i="1"/>
  <c r="AA1499" i="1"/>
  <c r="AA1559" i="1"/>
  <c r="AA1470" i="1"/>
  <c r="AA1578" i="1"/>
  <c r="AA1508" i="1"/>
  <c r="AA1548" i="1"/>
  <c r="AA1398" i="1"/>
  <c r="AA1602" i="1"/>
  <c r="AA1719" i="1"/>
  <c r="AA1664" i="1"/>
  <c r="AA1637" i="1"/>
  <c r="AA1710" i="1"/>
  <c r="AA1531" i="1"/>
  <c r="AA1484" i="1"/>
  <c r="AA1648" i="1"/>
  <c r="AA1445" i="1"/>
  <c r="AA1604" i="1"/>
  <c r="AA375" i="1"/>
  <c r="AA484" i="1"/>
  <c r="AA553" i="1"/>
  <c r="AA696" i="1"/>
  <c r="AA485" i="1"/>
  <c r="AA655" i="1"/>
  <c r="AA619" i="1"/>
  <c r="AA346" i="1"/>
  <c r="AA471" i="1"/>
  <c r="AA462" i="1"/>
  <c r="AA447" i="1"/>
  <c r="AA620" i="1"/>
  <c r="AA630" i="1"/>
  <c r="AA532" i="1"/>
  <c r="AA666" i="1"/>
  <c r="AA424" i="1"/>
  <c r="AA681" i="1"/>
  <c r="AA520" i="1"/>
  <c r="AA656" i="1"/>
  <c r="AA682" i="1"/>
  <c r="AA448" i="1"/>
  <c r="AA413" i="1"/>
  <c r="AA499" i="1"/>
  <c r="AA533" i="1"/>
  <c r="AA500" i="1"/>
  <c r="AA511" i="1"/>
  <c r="AA397" i="1"/>
  <c r="AA578" i="1"/>
  <c r="AA638" i="1"/>
  <c r="AA433" i="1"/>
  <c r="AA386" i="1"/>
  <c r="AA667" i="1"/>
  <c r="AA364" i="1"/>
  <c r="AA562" i="1"/>
  <c r="AA398" i="1"/>
  <c r="AA644" i="1"/>
  <c r="AA588" i="1"/>
  <c r="AA609" i="1"/>
  <c r="AA472" i="1"/>
  <c r="AA349" i="1"/>
  <c r="AA600" i="1"/>
  <c r="AA534" i="1"/>
  <c r="AA697" i="1"/>
  <c r="AA480" i="1"/>
  <c r="AA420" i="1"/>
  <c r="AA376" i="1"/>
  <c r="AA683" i="1"/>
  <c r="AA567" i="1"/>
  <c r="AA579" i="1"/>
  <c r="AA743" i="1"/>
  <c r="AA917" i="1"/>
  <c r="AA883" i="1"/>
  <c r="AA1003" i="1"/>
  <c r="AA701" i="1"/>
  <c r="AA780" i="1"/>
  <c r="AA858" i="1"/>
  <c r="AA781" i="1"/>
  <c r="AA1025" i="1"/>
  <c r="AA936" i="1"/>
  <c r="AA767" i="1"/>
  <c r="AA801" i="1"/>
  <c r="AA1013" i="1"/>
  <c r="AA1014" i="1"/>
  <c r="AA835" i="1"/>
  <c r="AA846" i="1"/>
  <c r="AA744" i="1"/>
  <c r="AA768" i="1"/>
  <c r="AA908" i="1"/>
  <c r="AA731" i="1"/>
  <c r="AA868" i="1"/>
  <c r="AA704" i="1"/>
  <c r="AA989" i="1"/>
  <c r="AA1004" i="1"/>
  <c r="AA896" i="1"/>
  <c r="AA897" i="1"/>
  <c r="AA758" i="1"/>
  <c r="AA969" i="1"/>
  <c r="AA705" i="1"/>
  <c r="AA759" i="1"/>
  <c r="AA790" i="1"/>
  <c r="AA982" i="1"/>
  <c r="AA884" i="1"/>
  <c r="AA983" i="1"/>
  <c r="AA1035" i="1"/>
  <c r="AA814" i="1"/>
  <c r="AA782" i="1"/>
  <c r="AA715" i="1"/>
  <c r="AA937" i="1"/>
  <c r="AA728" i="1"/>
  <c r="AA836" i="1"/>
  <c r="AA918" i="1"/>
  <c r="AA1026" i="1"/>
  <c r="AA928" i="1"/>
  <c r="AA1103" i="1"/>
  <c r="AA1178" i="1"/>
  <c r="AA1117" i="1"/>
  <c r="AA1057" i="1"/>
  <c r="AA1234" i="1"/>
  <c r="AA1302" i="1"/>
  <c r="AA1068" i="1"/>
  <c r="AA1315" i="1"/>
  <c r="AA1363" i="1"/>
  <c r="AA1190" i="1"/>
  <c r="AA1241" i="1"/>
  <c r="AA1080" i="1"/>
  <c r="AA1081" i="1"/>
  <c r="AA1336" i="1"/>
  <c r="AA1303" i="1"/>
  <c r="AA1355" i="1"/>
  <c r="AA1264" i="1"/>
  <c r="AA1378" i="1"/>
  <c r="AA1200" i="1"/>
  <c r="AA1158" i="1"/>
  <c r="AA1149" i="1"/>
  <c r="AA1265" i="1"/>
  <c r="AA1291" i="1"/>
  <c r="AA1126" i="1"/>
  <c r="AA1221" i="1"/>
  <c r="AA1279" i="1"/>
  <c r="AA1069" i="1"/>
  <c r="AA1341" i="1"/>
  <c r="AA1191" i="1"/>
  <c r="AA1118" i="1"/>
  <c r="AA1091" i="1"/>
  <c r="AA1042" i="1"/>
  <c r="AA1372" i="1"/>
  <c r="AA1255" i="1"/>
  <c r="AA1222" i="1"/>
  <c r="AA1245" i="1"/>
  <c r="AA1170" i="1"/>
  <c r="AA1165" i="1"/>
  <c r="AA1328" i="1"/>
  <c r="AA1329" i="1"/>
  <c r="AA1092" i="1"/>
  <c r="AA1316" i="1"/>
  <c r="AA1379" i="1"/>
  <c r="AA1256" i="1"/>
  <c r="AA1179" i="1"/>
  <c r="AA1605" i="1"/>
  <c r="AA1500" i="1"/>
  <c r="AA1595" i="1"/>
  <c r="AA1640" i="1"/>
  <c r="AA1629" i="1"/>
  <c r="AA1505" i="1"/>
  <c r="AA1432" i="1"/>
  <c r="AA1418" i="1"/>
  <c r="AA1686" i="1"/>
  <c r="AA1677" i="1"/>
  <c r="AA1665" i="1"/>
  <c r="AA1619" i="1"/>
  <c r="AA1649" i="1"/>
  <c r="AA1582" i="1"/>
  <c r="AA1537" i="1"/>
  <c r="AA1390" i="1"/>
  <c r="AA1461" i="1"/>
  <c r="AA1666" i="1"/>
  <c r="AA1526" i="1"/>
  <c r="AA1720" i="1"/>
  <c r="AA1462" i="1"/>
  <c r="AA1433" i="1"/>
  <c r="AA1399" i="1"/>
  <c r="AA1572" i="1"/>
  <c r="AA1606" i="1"/>
  <c r="AA1446" i="1"/>
  <c r="AA1693" i="1"/>
  <c r="AA1412" i="1"/>
  <c r="AA1560" i="1"/>
  <c r="AA1630" i="1"/>
  <c r="AA1402" i="1"/>
  <c r="AA1501" i="1"/>
  <c r="AA1711" i="1"/>
  <c r="AA1419" i="1"/>
  <c r="AA1538" i="1"/>
  <c r="AA1471" i="1"/>
  <c r="AA1485" i="1"/>
  <c r="AA1561" i="1"/>
  <c r="AA1583" i="1"/>
  <c r="AA1509" i="1"/>
  <c r="AA1573" i="1"/>
  <c r="AA1698" i="1"/>
  <c r="AA1447" i="1"/>
  <c r="AA1607" i="1"/>
  <c r="AA1486" i="1"/>
  <c r="AA1650" i="1"/>
  <c r="AA1487" i="1"/>
  <c r="AA554" i="1"/>
  <c r="AA350" i="1"/>
  <c r="AA463" i="1"/>
  <c r="AA621" i="1"/>
  <c r="AA596" i="1"/>
  <c r="AA387" i="1"/>
  <c r="AA668" i="1"/>
  <c r="AA555" i="1"/>
  <c r="AA434" i="1"/>
  <c r="AA399" i="1"/>
  <c r="AA371" i="1"/>
  <c r="AA528" i="1"/>
  <c r="AA645" i="1"/>
  <c r="AA486" i="1"/>
  <c r="AA580" i="1"/>
  <c r="AA631" i="1"/>
  <c r="AA610" i="1"/>
  <c r="AA449" i="1"/>
  <c r="AA646" i="1"/>
  <c r="AA365" i="1"/>
  <c r="AA615" i="1"/>
  <c r="AA684" i="1"/>
  <c r="AA425" i="1"/>
  <c r="AA535" i="1"/>
  <c r="AA556" i="1"/>
  <c r="AA652" i="1"/>
  <c r="AA521" i="1"/>
  <c r="AA544" i="1"/>
  <c r="AA632" i="1"/>
  <c r="AA589" i="1"/>
  <c r="AA473" i="1"/>
  <c r="AA639" i="1"/>
  <c r="AA487" i="1"/>
  <c r="AA366" i="1"/>
  <c r="AA512" i="1"/>
  <c r="AA474" i="1"/>
  <c r="AA685" i="1"/>
  <c r="AA622" i="1"/>
  <c r="AA686" i="1"/>
  <c r="AA601" i="1"/>
  <c r="AA687" i="1"/>
  <c r="AA456" i="1"/>
  <c r="AA602" i="1"/>
  <c r="AA568" i="1"/>
  <c r="AA464" i="1"/>
  <c r="AA688" i="1"/>
  <c r="AA388" i="1"/>
  <c r="AA590" i="1"/>
  <c r="AA669" i="1"/>
  <c r="AA647" i="1"/>
  <c r="AA557" i="1"/>
  <c r="AA670" i="1"/>
  <c r="AA351" i="1"/>
  <c r="AA633" i="1"/>
  <c r="AA367" i="1"/>
  <c r="AA382" i="1"/>
  <c r="AA414" i="1"/>
  <c r="AA426" i="1"/>
  <c r="AA648" i="1"/>
  <c r="AA623" i="1"/>
  <c r="AA513" i="1"/>
  <c r="AA400" i="1"/>
  <c r="AA401" i="1"/>
  <c r="AA634" i="1"/>
  <c r="AA389" i="1"/>
  <c r="AA545" i="1"/>
  <c r="AA435" i="1"/>
  <c r="AA402" i="1"/>
  <c r="AA390" i="1"/>
  <c r="AA377" i="1"/>
  <c r="AA475" i="1"/>
  <c r="AA522" i="1"/>
  <c r="AA689" i="1"/>
  <c r="AA488" i="1"/>
  <c r="AA581" i="1"/>
  <c r="AA427" i="1"/>
  <c r="AA450" i="1"/>
  <c r="AA657" i="1"/>
  <c r="AA436" i="1"/>
  <c r="AA403" i="1"/>
  <c r="AA451" i="1"/>
  <c r="AA569" i="1"/>
  <c r="AA452" i="1"/>
  <c r="AA591" i="1"/>
  <c r="AA378" i="1"/>
  <c r="AA582" i="1"/>
  <c r="AA437" i="1"/>
  <c r="AA352" i="1"/>
  <c r="AA603" i="1"/>
  <c r="AA658" i="1"/>
  <c r="AA592" i="1"/>
  <c r="AA563" i="1"/>
  <c r="AA570" i="1"/>
  <c r="AA438" i="1"/>
  <c r="AA391" i="1"/>
  <c r="AA635" i="1"/>
  <c r="AA546" i="1"/>
  <c r="AA457" i="1"/>
  <c r="AA529" i="1"/>
  <c r="AA571" i="1"/>
  <c r="AA514" i="1"/>
  <c r="AA501" i="1"/>
  <c r="AA502" i="1"/>
  <c r="AA404" i="1"/>
  <c r="AA428" i="1"/>
  <c r="AA698" i="1"/>
  <c r="AA671" i="1"/>
  <c r="AA489" i="1"/>
  <c r="AA453" i="1"/>
  <c r="AA392" i="1"/>
  <c r="AA443" i="1"/>
  <c r="AA523" i="1"/>
  <c r="AA415" i="1"/>
  <c r="AA699" i="1"/>
  <c r="AA611" i="1"/>
  <c r="AA604" i="1"/>
  <c r="AA353" i="1"/>
  <c r="AA627" i="1"/>
  <c r="AA624" i="1"/>
  <c r="AA659" i="1"/>
  <c r="AA672" i="1"/>
  <c r="AA673" i="1"/>
  <c r="AA503" i="1"/>
  <c r="AA476" i="1"/>
  <c r="AA572" i="1"/>
  <c r="AA536" i="1"/>
  <c r="AA700" i="1"/>
  <c r="AA368" i="1"/>
  <c r="AA490" i="1"/>
  <c r="AA416" i="1"/>
  <c r="AA515" i="1"/>
  <c r="AA405" i="1"/>
  <c r="AA537" i="1"/>
  <c r="AA354" i="1"/>
  <c r="AA355" i="1"/>
  <c r="AA369" i="1"/>
  <c r="AA612" i="1"/>
  <c r="AA379" i="1"/>
  <c r="AA406" i="1"/>
  <c r="AA439" i="1"/>
  <c r="AA660" i="1"/>
  <c r="AA524" i="1"/>
  <c r="AA558" i="1"/>
  <c r="AA504" i="1"/>
  <c r="AA649" i="1"/>
  <c r="AA429" i="1"/>
  <c r="AA465" i="1"/>
  <c r="AA606" i="1"/>
  <c r="AA885" i="1"/>
  <c r="AA1015" i="1"/>
  <c r="AA802" i="1"/>
  <c r="AA775" i="1"/>
  <c r="AA1005" i="1"/>
  <c r="AA869" i="1"/>
  <c r="AA847" i="1"/>
  <c r="AA949" i="1"/>
  <c r="AA732" i="1"/>
  <c r="AA706" i="1"/>
  <c r="AA815" i="1"/>
  <c r="AA909" i="1"/>
  <c r="AA776" i="1"/>
  <c r="AA718" i="1"/>
  <c r="AA803" i="1"/>
  <c r="AA958" i="1"/>
  <c r="AA783" i="1"/>
  <c r="AA919" i="1"/>
  <c r="AA714" i="1"/>
  <c r="AA970" i="1"/>
  <c r="AA824" i="1"/>
  <c r="AA837" i="1"/>
  <c r="AA816" i="1"/>
  <c r="AA925" i="1"/>
  <c r="AA886" i="1"/>
  <c r="AA1006" i="1"/>
  <c r="AA842" i="1"/>
  <c r="AA994" i="1"/>
  <c r="AA1016" i="1"/>
  <c r="AA1027" i="1"/>
  <c r="AA859" i="1"/>
  <c r="AA887" i="1"/>
  <c r="AA745" i="1"/>
  <c r="AA860" i="1"/>
  <c r="AA804" i="1"/>
  <c r="AA966" i="1"/>
  <c r="AA752" i="1"/>
  <c r="AA825" i="1"/>
  <c r="AA929" i="1"/>
  <c r="AA784" i="1"/>
  <c r="AA984" i="1"/>
  <c r="AA753" i="1"/>
  <c r="AA995" i="1"/>
  <c r="AA707" i="1"/>
  <c r="AA854" i="1"/>
  <c r="AA930" i="1"/>
  <c r="AA934" i="1"/>
  <c r="AA848" i="1"/>
  <c r="AA898" i="1"/>
  <c r="AA719" i="1"/>
  <c r="AA733" i="1"/>
  <c r="AA959" i="1"/>
  <c r="AA971" i="1"/>
  <c r="AA805" i="1"/>
  <c r="AA996" i="1"/>
  <c r="AA920" i="1"/>
  <c r="AA734" i="1"/>
  <c r="AA1028" i="1"/>
  <c r="AA1017" i="1"/>
  <c r="AA921" i="1"/>
  <c r="AA1018" i="1"/>
  <c r="AA720" i="1"/>
  <c r="AA791" i="1"/>
  <c r="AA938" i="1"/>
  <c r="AA792" i="1"/>
  <c r="AA939" i="1"/>
  <c r="AA1036" i="1"/>
  <c r="AA940" i="1"/>
  <c r="AA861" i="1"/>
  <c r="AA817" i="1"/>
  <c r="AA708" i="1"/>
  <c r="AA960" i="1"/>
  <c r="AA746" i="1"/>
  <c r="AA1029" i="1"/>
  <c r="AA950" i="1"/>
  <c r="AA899" i="1"/>
  <c r="AA764" i="1"/>
  <c r="AA961" i="1"/>
  <c r="AA997" i="1"/>
  <c r="AA747" i="1"/>
  <c r="AA972" i="1"/>
  <c r="AA821" i="1"/>
  <c r="AA748" i="1"/>
  <c r="AA826" i="1"/>
  <c r="AA1030" i="1"/>
  <c r="AA862" i="1"/>
  <c r="AA709" i="1"/>
  <c r="AA879" i="1"/>
  <c r="AA922" i="1"/>
  <c r="AA941" i="1"/>
  <c r="AA769" i="1"/>
  <c r="AA793" i="1"/>
  <c r="AA827" i="1"/>
  <c r="AA849" i="1"/>
  <c r="AA806" i="1"/>
  <c r="AA740" i="1"/>
  <c r="AA888" i="1"/>
  <c r="AA838" i="1"/>
  <c r="AA870" i="1"/>
  <c r="AA828" i="1"/>
  <c r="AA760" i="1"/>
  <c r="AA794" i="1"/>
  <c r="AA977" i="1"/>
  <c r="AA839" i="1"/>
  <c r="AA863" i="1"/>
  <c r="AA770" i="1"/>
  <c r="AA1019" i="1"/>
  <c r="AA985" i="1"/>
  <c r="AA871" i="1"/>
  <c r="AA872" i="1"/>
  <c r="AA973" i="1"/>
  <c r="AA923" i="1"/>
  <c r="AA777" i="1"/>
  <c r="AA951" i="1"/>
  <c r="AA1007" i="1"/>
  <c r="AA900" i="1"/>
  <c r="AA1037" i="1"/>
  <c r="AA761" i="1"/>
  <c r="AA710" i="1"/>
  <c r="AA807" i="1"/>
  <c r="AA1008" i="1"/>
  <c r="AA952" i="1"/>
  <c r="AA840" i="1"/>
  <c r="AA771" i="1"/>
  <c r="AA998" i="1"/>
  <c r="AA850" i="1"/>
  <c r="AA931" i="1"/>
  <c r="AA1038" i="1"/>
  <c r="AA910" i="1"/>
  <c r="AA729" i="1"/>
  <c r="AA1031" i="1"/>
  <c r="AA735" i="1"/>
  <c r="AA962" i="1"/>
  <c r="AA1009" i="1"/>
  <c r="AA736" i="1"/>
  <c r="AA818" i="1"/>
  <c r="AA762" i="1"/>
  <c r="AA873" i="1"/>
  <c r="AA721" i="1"/>
  <c r="AA785" i="1"/>
  <c r="AA990" i="1"/>
  <c r="AA945" i="1"/>
  <c r="AA829" i="1"/>
  <c r="AA722" i="1"/>
  <c r="AA1280" i="1"/>
  <c r="AA1119" i="1"/>
  <c r="AA1043" i="1"/>
  <c r="AA1058" i="1"/>
  <c r="AA1192" i="1"/>
  <c r="AA1193" i="1"/>
  <c r="AA1180" i="1"/>
  <c r="AA1181" i="1"/>
  <c r="AA1330" i="1"/>
  <c r="AA1136" i="1"/>
  <c r="AA1065" i="1"/>
  <c r="AA1127" i="1"/>
  <c r="AA1304" i="1"/>
  <c r="AA1137" i="1"/>
  <c r="AA1257" i="1"/>
  <c r="AA1281" i="1"/>
  <c r="AA1317" i="1"/>
  <c r="AA1380" i="1"/>
  <c r="AA1258" i="1"/>
  <c r="AA1266" i="1"/>
  <c r="AA1082" i="1"/>
  <c r="AA1210" i="1"/>
  <c r="AA1230" i="1"/>
  <c r="AA1083" i="1"/>
  <c r="AA1356" i="1"/>
  <c r="AA1331" i="1"/>
  <c r="AA1093" i="1"/>
  <c r="AA1104" i="1"/>
  <c r="AA1059" i="1"/>
  <c r="AA1342" i="1"/>
  <c r="AA1128" i="1"/>
  <c r="AA1267" i="1"/>
  <c r="AA1268" i="1"/>
  <c r="AA1343" i="1"/>
  <c r="AA1171" i="1"/>
  <c r="AA1044" i="1"/>
  <c r="AA1364" i="1"/>
  <c r="AA1070" i="1"/>
  <c r="AA1053" i="1"/>
  <c r="AA1251" i="1"/>
  <c r="AA1071" i="1"/>
  <c r="AA1262" i="1"/>
  <c r="AA1138" i="1"/>
  <c r="AA1094" i="1"/>
  <c r="AA1084" i="1"/>
  <c r="AA1292" i="1"/>
  <c r="AA1359" i="1"/>
  <c r="AA1365" i="1"/>
  <c r="AA1060" i="1"/>
  <c r="AA1112" i="1"/>
  <c r="AA1201" i="1"/>
  <c r="AA1366" i="1"/>
  <c r="AA1357" i="1"/>
  <c r="AA1129" i="1"/>
  <c r="AA1332" i="1"/>
  <c r="AA1235" i="1"/>
  <c r="AA1211" i="1"/>
  <c r="AA1113" i="1"/>
  <c r="AA1212" i="1"/>
  <c r="AA1202" i="1"/>
  <c r="AA1182" i="1"/>
  <c r="AA1159" i="1"/>
  <c r="AA1166" i="1"/>
  <c r="AA1183" i="1"/>
  <c r="AA1223" i="1"/>
  <c r="AA1194" i="1"/>
  <c r="AA1213" i="1"/>
  <c r="AA1246" i="1"/>
  <c r="AA1072" i="1"/>
  <c r="AA1073" i="1"/>
  <c r="AA1224" i="1"/>
  <c r="AA1203" i="1"/>
  <c r="AA1150" i="1"/>
  <c r="AA1130" i="1"/>
  <c r="AA1045" i="1"/>
  <c r="AA1225" i="1"/>
  <c r="AA1160" i="1"/>
  <c r="AA1305" i="1"/>
  <c r="AA1306" i="1"/>
  <c r="AA1367" i="1"/>
  <c r="AA1139" i="1"/>
  <c r="AA1282" i="1"/>
  <c r="AA1105" i="1"/>
  <c r="AA1236" i="1"/>
  <c r="AA1204" i="1"/>
  <c r="AA1285" i="1"/>
  <c r="AA1269" i="1"/>
  <c r="AA1311" i="1"/>
  <c r="AA1293" i="1"/>
  <c r="AA1344" i="1"/>
  <c r="AA1085" i="1"/>
  <c r="AA1061" i="1"/>
  <c r="AA1368" i="1"/>
  <c r="AA1184" i="1"/>
  <c r="AA1095" i="1"/>
  <c r="AA1226" i="1"/>
  <c r="AA1247" i="1"/>
  <c r="AA1096" i="1"/>
  <c r="AA1151" i="1"/>
  <c r="AA1114" i="1"/>
  <c r="AA1106" i="1"/>
  <c r="AA1046" i="1"/>
  <c r="AA1345" i="1"/>
  <c r="AA1161" i="1"/>
  <c r="AA1120" i="1"/>
  <c r="AA1152" i="1"/>
  <c r="AA1337" i="1"/>
  <c r="AA1259" i="1"/>
  <c r="AA1369" i="1"/>
  <c r="AA1270" i="1"/>
  <c r="AA1172" i="1"/>
  <c r="AA1097" i="1"/>
  <c r="AA1107" i="1"/>
  <c r="AA1333" i="1"/>
  <c r="AA1205" i="1"/>
  <c r="AA1346" i="1"/>
  <c r="AA1108" i="1"/>
  <c r="AA1047" i="1"/>
  <c r="AA1214" i="1"/>
  <c r="AA1294" i="1"/>
  <c r="AA1237" i="1"/>
  <c r="AA1140" i="1"/>
  <c r="AA1074" i="1"/>
  <c r="AA1260" i="1"/>
  <c r="AA1360" i="1"/>
  <c r="AA1271" i="1"/>
  <c r="AA1121" i="1"/>
  <c r="AA1141" i="1"/>
  <c r="AA1048" i="1"/>
  <c r="AA1286" i="1"/>
  <c r="AA1381" i="1"/>
  <c r="AA1318" i="1"/>
  <c r="AA1131" i="1"/>
  <c r="AA1248" i="1"/>
  <c r="AA1195" i="1"/>
  <c r="AA1215" i="1"/>
  <c r="AA1153" i="1"/>
  <c r="AA1206" i="1"/>
  <c r="AA1382" i="1"/>
  <c r="AA1307" i="1"/>
  <c r="AA1238" i="1"/>
  <c r="AA1249" i="1"/>
  <c r="AA1295" i="1"/>
  <c r="AA1154" i="1"/>
  <c r="AA1319" i="1"/>
  <c r="AA1162" i="1"/>
  <c r="AA1216" i="1"/>
  <c r="AA1434" i="1"/>
  <c r="AA1678" i="1"/>
  <c r="AA1549" i="1"/>
  <c r="AA1463" i="1"/>
  <c r="AA1413" i="1"/>
  <c r="AA1448" i="1"/>
  <c r="AA1590" i="1"/>
  <c r="AA1502" i="1"/>
  <c r="AA1472" i="1"/>
  <c r="AA1532" i="1"/>
  <c r="AA1414" i="1"/>
  <c r="AA1596" i="1"/>
  <c r="AA1620" i="1"/>
  <c r="AA1385" i="1"/>
  <c r="AA1631" i="1"/>
  <c r="AA1391" i="1"/>
  <c r="AA1464" i="1"/>
  <c r="AA1687" i="1"/>
  <c r="AA1541" i="1"/>
  <c r="AA1503" i="1"/>
  <c r="AA1510" i="1"/>
  <c r="AA1651" i="1"/>
  <c r="AA1562" i="1"/>
  <c r="AA1652" i="1"/>
  <c r="AA1403" i="1"/>
  <c r="AA1435" i="1"/>
  <c r="AA1392" i="1"/>
  <c r="AA1511" i="1"/>
  <c r="AA1488" i="1"/>
  <c r="AA1404" i="1"/>
  <c r="AA1597" i="1"/>
  <c r="AA1688" i="1"/>
  <c r="AA1533" i="1"/>
  <c r="AA1608" i="1"/>
  <c r="AA1574" i="1"/>
  <c r="AA1449" i="1"/>
  <c r="AA1667" i="1"/>
  <c r="AA1393" i="1"/>
  <c r="AA1621" i="1"/>
  <c r="AA1569" i="1"/>
  <c r="AA1689" i="1"/>
  <c r="AA1436" i="1"/>
  <c r="AA1575" i="1"/>
  <c r="AA1603" i="1"/>
  <c r="AA1632" i="1"/>
  <c r="AA1415" i="1"/>
  <c r="AA1550" i="1"/>
  <c r="AA1405" i="1"/>
  <c r="AA1544" i="1"/>
  <c r="AA1659" i="1"/>
  <c r="AA1653" i="1"/>
  <c r="AA1551" i="1"/>
  <c r="AA1668" i="1"/>
  <c r="AA1437" i="1"/>
  <c r="AA1591" i="1"/>
  <c r="AA1534" i="1"/>
  <c r="AA1522" i="1"/>
  <c r="AA1579" i="1"/>
  <c r="AA1669" i="1"/>
  <c r="AA1576" i="1"/>
  <c r="AA1512" i="1"/>
  <c r="AA1699" i="1"/>
  <c r="AA1712" i="1"/>
  <c r="AA1425" i="1"/>
  <c r="AA1473" i="1"/>
  <c r="AA1660" i="1"/>
  <c r="AA1700" i="1"/>
  <c r="AA1523" i="1"/>
  <c r="AA1563" i="1"/>
  <c r="AA1721" i="1"/>
  <c r="AA1386" i="1"/>
  <c r="AA1679" i="1"/>
  <c r="AA1690" i="1"/>
  <c r="AA1670" i="1"/>
  <c r="AA1552" i="1"/>
  <c r="AA1654" i="1"/>
  <c r="AA1674" i="1"/>
  <c r="AA1495" i="1"/>
  <c r="AA1706" i="1"/>
  <c r="AA1633" i="1"/>
  <c r="AA1638" i="1"/>
  <c r="AA1641" i="1"/>
  <c r="AA1456" i="1"/>
  <c r="AA1592" i="1"/>
  <c r="AA1539" i="1"/>
  <c r="AA1707" i="1"/>
  <c r="AA1426" i="1"/>
  <c r="AA1553" i="1"/>
  <c r="AA1722" i="1"/>
  <c r="AA1680" i="1"/>
  <c r="AA1450" i="1"/>
  <c r="AA1609" i="1"/>
  <c r="AA1701" i="1"/>
  <c r="AA1420" i="1"/>
  <c r="AA1430" i="1"/>
  <c r="AA1598" i="1"/>
  <c r="AA1713" i="1"/>
  <c r="AA1438" i="1"/>
  <c r="AA1465" i="1"/>
  <c r="AA1527" i="1"/>
  <c r="AA1694" i="1"/>
  <c r="AA1557" i="1"/>
  <c r="AA1655" i="1"/>
  <c r="AA1457" i="1"/>
  <c r="AA1691" i="1"/>
  <c r="AA1518" i="1"/>
  <c r="AA1506" i="1"/>
  <c r="AA1489" i="1"/>
  <c r="AA1625" i="1"/>
  <c r="AA1610" i="1"/>
  <c r="AA1439" i="1"/>
  <c r="AA1466" i="1"/>
  <c r="AA1622" i="1"/>
  <c r="AA1656" i="1"/>
  <c r="AA1474" i="1"/>
  <c r="AA1519" i="1"/>
  <c r="AA1475" i="1"/>
  <c r="AA1564" i="1"/>
  <c r="AA1513" i="1"/>
  <c r="AA1565" i="1"/>
  <c r="AA1394" i="1"/>
  <c r="AA1584" i="1"/>
  <c r="AA1634" i="1"/>
  <c r="AA1623" i="1"/>
  <c r="AA1476" i="1"/>
  <c r="AA1681" i="1"/>
  <c r="AA1427" i="1"/>
  <c r="AA1451" i="1"/>
  <c r="AA1642" i="1"/>
  <c r="AA1514" i="1"/>
  <c r="AA1682" i="1"/>
  <c r="AA1624" i="1"/>
  <c r="AA1490" i="1"/>
  <c r="AA1643" i="1"/>
  <c r="AA1702" i="1"/>
  <c r="AA1524" i="1"/>
  <c r="AA1703" i="1"/>
  <c r="AA1477" i="1"/>
  <c r="AA1545" i="1"/>
  <c r="AA1491" i="1"/>
  <c r="AA1452" i="1"/>
  <c r="AA1723" i="1"/>
  <c r="AA1406" i="1"/>
  <c r="AA1585" i="1"/>
  <c r="AA1586" i="1"/>
  <c r="AA1492" i="1"/>
  <c r="AA1714" i="1"/>
  <c r="AA1054" i="1"/>
  <c r="AA1320" i="1"/>
  <c r="AA1242" i="1"/>
  <c r="AA583" i="1"/>
  <c r="AA517" i="1"/>
  <c r="AA495" i="1"/>
  <c r="AA491" i="1"/>
  <c r="AA605" i="1"/>
  <c r="AA516" i="1"/>
  <c r="AA616" i="1"/>
  <c r="AA613" i="1"/>
  <c r="AA454" i="1"/>
  <c r="AA417" i="1"/>
  <c r="AA674" i="1"/>
  <c r="AA477" i="1"/>
  <c r="AA617" i="1"/>
  <c r="AA675" i="1"/>
  <c r="AA584" i="1"/>
  <c r="AA492" i="1"/>
  <c r="AA394" i="1"/>
  <c r="AA478" i="1"/>
  <c r="AA585" i="1"/>
  <c r="AA505" i="1"/>
  <c r="AA440" i="1"/>
  <c r="AA525" i="1"/>
  <c r="AA380" i="1"/>
  <c r="AA547" i="1"/>
  <c r="AA559" i="1"/>
  <c r="AA356" i="1"/>
  <c r="AA661" i="1"/>
  <c r="AA564" i="1"/>
  <c r="AA372" i="1"/>
  <c r="AA507" i="1"/>
  <c r="AA573" i="1"/>
  <c r="AA357" i="1"/>
  <c r="AA625" i="1"/>
  <c r="AA538" i="1"/>
  <c r="AA650" i="1"/>
  <c r="AA593" i="1"/>
  <c r="AA393" i="1"/>
  <c r="AA518" i="1"/>
  <c r="AA493" i="1"/>
  <c r="AA526" i="1"/>
  <c r="AA636" i="1"/>
  <c r="AA539" i="1"/>
  <c r="AA455" i="1"/>
  <c r="AA370" i="1"/>
  <c r="AA548" i="1"/>
  <c r="AA466" i="1"/>
  <c r="AA479" i="1"/>
  <c r="AA506" i="1"/>
  <c r="AA467" i="1"/>
  <c r="AA637" i="1"/>
  <c r="AA560" i="1"/>
  <c r="AA430" i="1"/>
  <c r="AA540" i="1"/>
  <c r="AA441" i="1"/>
  <c r="AA442" i="1"/>
  <c r="AA640" i="1"/>
  <c r="AA561" i="1"/>
  <c r="AA614" i="1"/>
  <c r="AA418" i="1"/>
  <c r="AA691" i="1"/>
  <c r="AA574" i="1"/>
  <c r="AA383" i="1"/>
  <c r="AA662" i="1"/>
  <c r="AA651" i="1"/>
  <c r="AA527" i="1"/>
  <c r="AA407" i="1"/>
  <c r="AA419" i="1"/>
  <c r="AA594" i="1"/>
  <c r="AA595" i="1"/>
  <c r="AA381" i="1"/>
  <c r="AA678" i="1"/>
  <c r="AA358" i="1"/>
  <c r="AA754" i="1"/>
  <c r="AA808" i="1"/>
  <c r="AA795" i="1"/>
  <c r="AA963" i="1"/>
  <c r="AA786" i="1"/>
  <c r="AA843" i="1"/>
  <c r="AA772" i="1"/>
  <c r="AA874" i="1"/>
  <c r="AA796" i="1"/>
  <c r="AA889" i="1"/>
  <c r="AA809" i="1"/>
  <c r="AA797" i="1"/>
  <c r="AA737" i="1"/>
  <c r="AA810" i="1"/>
  <c r="AA901" i="1"/>
  <c r="AA974" i="1"/>
  <c r="AA763" i="1"/>
  <c r="AA911" i="1"/>
  <c r="AA932" i="1"/>
  <c r="AA953" i="1"/>
  <c r="AA1010" i="1"/>
  <c r="AA875" i="1"/>
  <c r="AA964" i="1"/>
  <c r="AA723" i="1"/>
  <c r="AA1039" i="1"/>
  <c r="AA876" i="1"/>
  <c r="AA724" i="1"/>
  <c r="AA711" i="1"/>
  <c r="AA738" i="1"/>
  <c r="AA830" i="1"/>
  <c r="AA1020" i="1"/>
  <c r="AA890" i="1"/>
  <c r="AA819" i="1"/>
  <c r="AA986" i="1"/>
  <c r="AA1040" i="1"/>
  <c r="AA999" i="1"/>
  <c r="AA978" i="1"/>
  <c r="AA725" i="1"/>
  <c r="AA749" i="1"/>
  <c r="AA975" i="1"/>
  <c r="AA750" i="1"/>
  <c r="AA864" i="1"/>
  <c r="AA712" i="1"/>
  <c r="AA1021" i="1"/>
  <c r="AA933" i="1"/>
  <c r="AA987" i="1"/>
  <c r="AA820" i="1"/>
  <c r="AA851" i="1"/>
  <c r="AA773" i="1"/>
  <c r="AA841" i="1"/>
  <c r="AA965" i="1"/>
  <c r="AA799" i="1"/>
  <c r="AA902" i="1"/>
  <c r="AA852" i="1"/>
  <c r="AA1011" i="1"/>
  <c r="AA751" i="1"/>
  <c r="AA831" i="1"/>
  <c r="AA942" i="1"/>
  <c r="AA798" i="1"/>
  <c r="AA877" i="1"/>
  <c r="AA912" i="1"/>
  <c r="AA954" i="1"/>
  <c r="AA726" i="1"/>
  <c r="AA787" i="1"/>
  <c r="AA924" i="1"/>
  <c r="AA739" i="1"/>
  <c r="AA891" i="1"/>
  <c r="AA774" i="1"/>
  <c r="AA943" i="1"/>
  <c r="AA944" i="1"/>
  <c r="AA1000" i="1"/>
  <c r="AA713" i="1"/>
  <c r="AA1032" i="1"/>
  <c r="AA1334" i="1"/>
  <c r="AA1277" i="1"/>
  <c r="AA1122" i="1"/>
  <c r="AA1383" i="1"/>
  <c r="AA1185" i="1"/>
  <c r="AA1132" i="1"/>
  <c r="AA1373" i="1"/>
  <c r="AA1155" i="1"/>
  <c r="AA1231" i="1"/>
  <c r="AA1347" i="1"/>
  <c r="AA1217" i="1"/>
  <c r="AA1207" i="1"/>
  <c r="AA1062" i="1"/>
  <c r="AA1077" i="1"/>
  <c r="AA1075" i="1"/>
  <c r="AA1049" i="1"/>
  <c r="AA1272" i="1"/>
  <c r="AA1196" i="1"/>
  <c r="AA1335" i="1"/>
  <c r="AA1173" i="1"/>
  <c r="AA1076" i="1"/>
  <c r="AA1098" i="1"/>
  <c r="AA1050" i="1"/>
  <c r="AA1051" i="1"/>
  <c r="AA1227" i="1"/>
  <c r="AA1123" i="1"/>
  <c r="AA1174" i="1"/>
  <c r="AA1109" i="1"/>
  <c r="AA1321" i="1"/>
  <c r="AA1228" i="1"/>
  <c r="AA1163" i="1"/>
  <c r="AA1144" i="1"/>
  <c r="AA1229" i="1"/>
  <c r="AA1208" i="1"/>
  <c r="AA1099" i="1"/>
  <c r="AA1250" i="1"/>
  <c r="AA1110" i="1"/>
  <c r="AA1133" i="1"/>
  <c r="AA1134" i="1"/>
  <c r="AA1299" i="1"/>
  <c r="AA1186" i="1"/>
  <c r="AA1239" i="1"/>
  <c r="AA1124" i="1"/>
  <c r="AA1142" i="1"/>
  <c r="AA1261" i="1"/>
  <c r="AA1322" i="1"/>
  <c r="AA1273" i="1"/>
  <c r="AA1308" i="1"/>
  <c r="AA1086" i="1"/>
  <c r="AA1296" i="1"/>
  <c r="AA1358" i="1"/>
  <c r="AA1326" i="1"/>
  <c r="AA1283" i="1"/>
  <c r="AA1348" i="1"/>
  <c r="AA1197" i="1"/>
  <c r="AA1349" i="1"/>
  <c r="AA1370" i="1"/>
  <c r="AA1284" i="1"/>
  <c r="AA1252" i="1"/>
  <c r="AA1164" i="1"/>
  <c r="AA1350" i="1"/>
  <c r="AA1274" i="1"/>
  <c r="AA1156" i="1"/>
  <c r="AA1111" i="1"/>
  <c r="AA1309" i="1"/>
  <c r="AA1187" i="1"/>
  <c r="AA1143" i="1"/>
  <c r="AA1297" i="1"/>
  <c r="AA1063" i="1"/>
  <c r="AA1384" i="1"/>
  <c r="AA1371" i="1"/>
  <c r="AA1599" i="1"/>
  <c r="AA1600" i="1"/>
  <c r="AA1440" i="1"/>
  <c r="AA1692" i="1"/>
  <c r="AA1587" i="1"/>
  <c r="AA1493" i="1"/>
  <c r="AA1467" i="1"/>
  <c r="AA1554" i="1"/>
  <c r="AA1421" i="1"/>
  <c r="AA1453" i="1"/>
  <c r="AA1577" i="1"/>
  <c r="AA1416" i="1"/>
  <c r="AA1566" i="1"/>
  <c r="AA1661" i="1"/>
  <c r="AA1525" i="1"/>
  <c r="AA1683" i="1"/>
  <c r="AA1515" i="1"/>
  <c r="AA1657" i="1"/>
  <c r="AA1635" i="1"/>
  <c r="AA1428" i="1"/>
  <c r="AA1395" i="1"/>
  <c r="AA1441" i="1"/>
  <c r="AA1644" i="1"/>
  <c r="AA1704" i="1"/>
  <c r="AA1705" i="1"/>
  <c r="AA1555" i="1"/>
  <c r="AA1528" i="1"/>
  <c r="AA1540" i="1"/>
  <c r="AA1671" i="1"/>
  <c r="AA1478" i="1"/>
  <c r="AA1695" i="1"/>
  <c r="AA1593" i="1"/>
  <c r="AA1468" i="1"/>
  <c r="AA1546" i="1"/>
  <c r="AA1724" i="1"/>
  <c r="AA1725" i="1"/>
  <c r="AA1726" i="1"/>
  <c r="AA1636" i="1"/>
  <c r="AA1417" i="1"/>
  <c r="AA1479" i="1"/>
  <c r="AA1601" i="1"/>
  <c r="AA1496" i="1"/>
  <c r="AA1497" i="1"/>
  <c r="AA1645" i="1"/>
  <c r="AA1614" i="1"/>
  <c r="AA1387" i="1"/>
  <c r="AA1611" i="1"/>
  <c r="AA1442" i="1"/>
  <c r="AA1715" i="1"/>
  <c r="AA1407" i="1"/>
  <c r="AA1567" i="1"/>
  <c r="AA1547" i="1"/>
  <c r="AA1535" i="1"/>
  <c r="AA1556" i="1"/>
  <c r="AA1454" i="1"/>
  <c r="AA1429" i="1"/>
  <c r="AA1658" i="1"/>
  <c r="AA1408" i="1"/>
  <c r="AA1672" i="1"/>
  <c r="AA1494" i="1"/>
  <c r="AA1480" i="1"/>
  <c r="AA1396" i="1"/>
  <c r="AA1409" i="1"/>
  <c r="AA1588" i="1"/>
  <c r="AA1568" i="1"/>
  <c r="AA1612" i="1"/>
  <c r="AA1516" i="1"/>
  <c r="AA1684" i="1"/>
  <c r="AB359" i="1"/>
  <c r="AB408" i="1"/>
  <c r="AB541" i="1"/>
  <c r="AB360" i="1"/>
  <c r="AB468" i="1"/>
  <c r="AB628" i="1"/>
  <c r="AB565" i="1"/>
  <c r="AB530" i="1"/>
  <c r="AB641" i="1"/>
  <c r="AB431" i="1"/>
  <c r="AB607" i="1"/>
  <c r="AB549" i="1"/>
  <c r="AB575" i="1"/>
  <c r="AB663" i="1"/>
  <c r="AB676" i="1"/>
  <c r="AB481" i="1"/>
  <c r="AB508" i="1"/>
  <c r="AB519" i="1"/>
  <c r="AB692" i="1"/>
  <c r="AB653" i="1"/>
  <c r="AB347" i="1"/>
  <c r="AB629" i="1"/>
  <c r="AB444" i="1"/>
  <c r="AB679" i="1"/>
  <c r="AB693" i="1"/>
  <c r="AB458" i="1"/>
  <c r="AB586" i="1"/>
  <c r="AB409" i="1"/>
  <c r="AB496" i="1"/>
  <c r="AB822" i="1"/>
  <c r="AB991" i="1"/>
  <c r="AB903" i="1"/>
  <c r="AB741" i="1"/>
  <c r="AB811" i="1"/>
  <c r="AB788" i="1"/>
  <c r="AB955" i="1"/>
  <c r="AB716" i="1"/>
  <c r="AB865" i="1"/>
  <c r="AB892" i="1"/>
  <c r="AB755" i="1"/>
  <c r="AB702" i="1"/>
  <c r="AB893" i="1"/>
  <c r="AB778" i="1"/>
  <c r="AB946" i="1"/>
  <c r="AB832" i="1"/>
  <c r="AB979" i="1"/>
  <c r="AB980" i="1"/>
  <c r="AB904" i="1"/>
  <c r="AB855" i="1"/>
  <c r="AB967" i="1"/>
  <c r="AB765" i="1"/>
  <c r="AB1001" i="1"/>
  <c r="AB913" i="1"/>
  <c r="AB844" i="1"/>
  <c r="AB1033" i="1"/>
  <c r="AB880" i="1"/>
  <c r="AB1022" i="1"/>
  <c r="AB812" i="1"/>
  <c r="AB800" i="1"/>
  <c r="AB1176" i="1"/>
  <c r="AB1125" i="1"/>
  <c r="AB1374" i="1"/>
  <c r="AB1064" i="1"/>
  <c r="AB1041" i="1"/>
  <c r="AB1323" i="1"/>
  <c r="AB1243" i="1"/>
  <c r="AB1263" i="1"/>
  <c r="AB1145" i="1"/>
  <c r="AB1115" i="1"/>
  <c r="AB1100" i="1"/>
  <c r="AB1167" i="1"/>
  <c r="AB1351" i="1"/>
  <c r="AB1338" i="1"/>
  <c r="AB1198" i="1"/>
  <c r="AB1218" i="1"/>
  <c r="AB1310" i="1"/>
  <c r="AB1087" i="1"/>
  <c r="AB1361" i="1"/>
  <c r="AB1157" i="1"/>
  <c r="AB1375" i="1"/>
  <c r="AB1146" i="1"/>
  <c r="AB1209" i="1"/>
  <c r="AB1287" i="1"/>
  <c r="AB1327" i="1"/>
  <c r="AB1188" i="1"/>
  <c r="AB1101" i="1"/>
  <c r="AB1275" i="1"/>
  <c r="AB1253" i="1"/>
  <c r="AB1288" i="1"/>
  <c r="AB1716" i="1"/>
  <c r="AB1529" i="1"/>
  <c r="AB1594" i="1"/>
  <c r="AB1626" i="1"/>
  <c r="AB1498" i="1"/>
  <c r="AB1542" i="1"/>
  <c r="AB1400" i="1"/>
  <c r="AB1443" i="1"/>
  <c r="AB1662" i="1"/>
  <c r="AB1696" i="1"/>
  <c r="AB1422" i="1"/>
  <c r="AB1469" i="1"/>
  <c r="AB1458" i="1"/>
  <c r="AB1646" i="1"/>
  <c r="AB1444" i="1"/>
  <c r="AB1431" i="1"/>
  <c r="AB1423" i="1"/>
  <c r="AB1615" i="1"/>
  <c r="AB1616" i="1"/>
  <c r="AB1589" i="1"/>
  <c r="AB1673" i="1"/>
  <c r="AB1580" i="1"/>
  <c r="AB1708" i="1"/>
  <c r="AB1697" i="1"/>
  <c r="AB1639" i="1"/>
  <c r="AB1410" i="1"/>
  <c r="AB1613" i="1"/>
  <c r="AB1717" i="1"/>
  <c r="AB1507" i="1"/>
  <c r="AB1558" i="1"/>
  <c r="AB1481" i="1"/>
  <c r="AB1543" i="1"/>
  <c r="AB1482" i="1"/>
  <c r="AB1520" i="1"/>
  <c r="AB597" i="1"/>
  <c r="AB694" i="1"/>
  <c r="AB482" i="1"/>
  <c r="AB509" i="1"/>
  <c r="AB654" i="1"/>
  <c r="AB384" i="1"/>
  <c r="AB566" i="1"/>
  <c r="AB373" i="1"/>
  <c r="AB421" i="1"/>
  <c r="AB542" i="1"/>
  <c r="AB459" i="1"/>
  <c r="AB531" i="1"/>
  <c r="AB497" i="1"/>
  <c r="AB348" i="1"/>
  <c r="AB395" i="1"/>
  <c r="AB432" i="1"/>
  <c r="AB680" i="1"/>
  <c r="AB469" i="1"/>
  <c r="AB410" i="1"/>
  <c r="AB361" i="1"/>
  <c r="AB445" i="1"/>
  <c r="AB626" i="1"/>
  <c r="AB550" i="1"/>
  <c r="AB576" i="1"/>
  <c r="AB642" i="1"/>
  <c r="AB833" i="1"/>
  <c r="AB1034" i="1"/>
  <c r="AB956" i="1"/>
  <c r="AB1012" i="1"/>
  <c r="AB703" i="1"/>
  <c r="AB878" i="1"/>
  <c r="AB894" i="1"/>
  <c r="AB856" i="1"/>
  <c r="AB742" i="1"/>
  <c r="AB730" i="1"/>
  <c r="AB756" i="1"/>
  <c r="AB1002" i="1"/>
  <c r="AB947" i="1"/>
  <c r="AB881" i="1"/>
  <c r="AB823" i="1"/>
  <c r="AB1023" i="1"/>
  <c r="AB866" i="1"/>
  <c r="AB813" i="1"/>
  <c r="AB905" i="1"/>
  <c r="AB926" i="1"/>
  <c r="AB915" i="1"/>
  <c r="AB927" i="1"/>
  <c r="AB845" i="1"/>
  <c r="AB766" i="1"/>
  <c r="AB992" i="1"/>
  <c r="AB976" i="1"/>
  <c r="AB1352" i="1"/>
  <c r="AB1254" i="1"/>
  <c r="AB1353" i="1"/>
  <c r="AB1312" i="1"/>
  <c r="AB1168" i="1"/>
  <c r="AB1324" i="1"/>
  <c r="AB1116" i="1"/>
  <c r="AB1135" i="1"/>
  <c r="AB1078" i="1"/>
  <c r="AB1376" i="1"/>
  <c r="AB1175" i="1"/>
  <c r="AB1289" i="1"/>
  <c r="AB1219" i="1"/>
  <c r="AB1244" i="1"/>
  <c r="AB1055" i="1"/>
  <c r="AB1232" i="1"/>
  <c r="AB1339" i="1"/>
  <c r="AB1088" i="1"/>
  <c r="AB1530" i="1"/>
  <c r="AB1663" i="1"/>
  <c r="AB1675" i="1"/>
  <c r="AB1581" i="1"/>
  <c r="AB1709" i="1"/>
  <c r="AB1517" i="1"/>
  <c r="AB1504" i="1"/>
  <c r="AB1455" i="1"/>
  <c r="AB1388" i="1"/>
  <c r="AB1459" i="1"/>
  <c r="AB1424" i="1"/>
  <c r="AB1570" i="1"/>
  <c r="AB1483" i="1"/>
  <c r="AB1397" i="1"/>
  <c r="AB1411" i="1"/>
  <c r="AB1617" i="1"/>
  <c r="AB1718" i="1"/>
  <c r="AB690" i="1"/>
  <c r="AB374" i="1"/>
  <c r="AB598" i="1"/>
  <c r="AB664" i="1"/>
  <c r="AB460" i="1"/>
  <c r="AB608" i="1"/>
  <c r="AB665" i="1"/>
  <c r="AB643" i="1"/>
  <c r="AB494" i="1"/>
  <c r="AB543" i="1"/>
  <c r="AB587" i="1"/>
  <c r="AB422" i="1"/>
  <c r="AB461" i="1"/>
  <c r="AB396" i="1"/>
  <c r="AB551" i="1"/>
  <c r="AB498" i="1"/>
  <c r="AB411" i="1"/>
  <c r="AB362" i="1"/>
  <c r="AB677" i="1"/>
  <c r="AB363" i="1"/>
  <c r="AB510" i="1"/>
  <c r="AB385" i="1"/>
  <c r="AB423" i="1"/>
  <c r="AB552" i="1"/>
  <c r="AB412" i="1"/>
  <c r="AB446" i="1"/>
  <c r="AB483" i="1"/>
  <c r="AB577" i="1"/>
  <c r="AB599" i="1"/>
  <c r="AB470" i="1"/>
  <c r="AB618" i="1"/>
  <c r="AB695" i="1"/>
  <c r="AB867" i="1"/>
  <c r="AB906" i="1"/>
  <c r="AB727" i="1"/>
  <c r="AB853" i="1"/>
  <c r="AB779" i="1"/>
  <c r="AB993" i="1"/>
  <c r="AB1024" i="1"/>
  <c r="AB914" i="1"/>
  <c r="AB907" i="1"/>
  <c r="AB935" i="1"/>
  <c r="AB757" i="1"/>
  <c r="AB882" i="1"/>
  <c r="AB717" i="1"/>
  <c r="AB857" i="1"/>
  <c r="AB789" i="1"/>
  <c r="AB988" i="1"/>
  <c r="AB981" i="1"/>
  <c r="AB834" i="1"/>
  <c r="AB916" i="1"/>
  <c r="AB948" i="1"/>
  <c r="AB895" i="1"/>
  <c r="AB957" i="1"/>
  <c r="AB968" i="1"/>
  <c r="AB1325" i="1"/>
  <c r="AB1052" i="1"/>
  <c r="AB1079" i="1"/>
  <c r="AB1147" i="1"/>
  <c r="AB1199" i="1"/>
  <c r="AB1362" i="1"/>
  <c r="AB1300" i="1"/>
  <c r="AB1066" i="1"/>
  <c r="AB1313" i="1"/>
  <c r="AB1314" i="1"/>
  <c r="AB1102" i="1"/>
  <c r="AB1177" i="1"/>
  <c r="AB1067" i="1"/>
  <c r="AB1089" i="1"/>
  <c r="AB1377" i="1"/>
  <c r="AB1276" i="1"/>
  <c r="AB1354" i="1"/>
  <c r="AB1220" i="1"/>
  <c r="AB1298" i="1"/>
  <c r="AB1169" i="1"/>
  <c r="AB1090" i="1"/>
  <c r="AB1301" i="1"/>
  <c r="AB1278" i="1"/>
  <c r="AB1290" i="1"/>
  <c r="AB1189" i="1"/>
  <c r="AB1340" i="1"/>
  <c r="AB1148" i="1"/>
  <c r="AB1233" i="1"/>
  <c r="AB1240" i="1"/>
  <c r="AB1056" i="1"/>
  <c r="AB1389" i="1"/>
  <c r="AB1685" i="1"/>
  <c r="AB1647" i="1"/>
  <c r="AB1676" i="1"/>
  <c r="AB1521" i="1"/>
  <c r="AB1460" i="1"/>
  <c r="AB1618" i="1"/>
  <c r="AB1571" i="1"/>
  <c r="AB1627" i="1"/>
  <c r="AB1628" i="1"/>
  <c r="AB1536" i="1"/>
  <c r="AB1401" i="1"/>
  <c r="AB1499" i="1"/>
  <c r="AB1559" i="1"/>
  <c r="AB1470" i="1"/>
  <c r="AB1578" i="1"/>
  <c r="AB1508" i="1"/>
  <c r="AB1548" i="1"/>
  <c r="AB1398" i="1"/>
  <c r="AB1602" i="1"/>
  <c r="AB1719" i="1"/>
  <c r="AB1664" i="1"/>
  <c r="AB1637" i="1"/>
  <c r="AB1710" i="1"/>
  <c r="AB1531" i="1"/>
  <c r="AB1484" i="1"/>
  <c r="AB1648" i="1"/>
  <c r="AB1445" i="1"/>
  <c r="AB1604" i="1"/>
  <c r="AB375" i="1"/>
  <c r="AB484" i="1"/>
  <c r="AB553" i="1"/>
  <c r="AB696" i="1"/>
  <c r="AB485" i="1"/>
  <c r="AB655" i="1"/>
  <c r="AB619" i="1"/>
  <c r="AB346" i="1"/>
  <c r="AB471" i="1"/>
  <c r="AB462" i="1"/>
  <c r="AB447" i="1"/>
  <c r="AB620" i="1"/>
  <c r="AB630" i="1"/>
  <c r="AB532" i="1"/>
  <c r="AB666" i="1"/>
  <c r="AB424" i="1"/>
  <c r="AB681" i="1"/>
  <c r="AB520" i="1"/>
  <c r="AB656" i="1"/>
  <c r="AB682" i="1"/>
  <c r="AB448" i="1"/>
  <c r="AB413" i="1"/>
  <c r="AB499" i="1"/>
  <c r="AB533" i="1"/>
  <c r="AB500" i="1"/>
  <c r="AB511" i="1"/>
  <c r="AB397" i="1"/>
  <c r="AB578" i="1"/>
  <c r="AB638" i="1"/>
  <c r="AB433" i="1"/>
  <c r="AB386" i="1"/>
  <c r="AB667" i="1"/>
  <c r="AB364" i="1"/>
  <c r="AB562" i="1"/>
  <c r="AB398" i="1"/>
  <c r="AB644" i="1"/>
  <c r="AB588" i="1"/>
  <c r="AB609" i="1"/>
  <c r="AB472" i="1"/>
  <c r="AB349" i="1"/>
  <c r="AB600" i="1"/>
  <c r="AB534" i="1"/>
  <c r="AB697" i="1"/>
  <c r="AB480" i="1"/>
  <c r="AB420" i="1"/>
  <c r="AB376" i="1"/>
  <c r="AB683" i="1"/>
  <c r="AB567" i="1"/>
  <c r="AB579" i="1"/>
  <c r="AB743" i="1"/>
  <c r="AB917" i="1"/>
  <c r="AB883" i="1"/>
  <c r="AB1003" i="1"/>
  <c r="AB701" i="1"/>
  <c r="AB780" i="1"/>
  <c r="AB858" i="1"/>
  <c r="AB781" i="1"/>
  <c r="AB1025" i="1"/>
  <c r="AB936" i="1"/>
  <c r="AB767" i="1"/>
  <c r="AB801" i="1"/>
  <c r="AB1013" i="1"/>
  <c r="AB1014" i="1"/>
  <c r="AB835" i="1"/>
  <c r="AB846" i="1"/>
  <c r="AB744" i="1"/>
  <c r="AB768" i="1"/>
  <c r="AB908" i="1"/>
  <c r="AB731" i="1"/>
  <c r="AB868" i="1"/>
  <c r="AB704" i="1"/>
  <c r="AB989" i="1"/>
  <c r="AB1004" i="1"/>
  <c r="AB896" i="1"/>
  <c r="AB897" i="1"/>
  <c r="AB758" i="1"/>
  <c r="AB969" i="1"/>
  <c r="AB705" i="1"/>
  <c r="AB759" i="1"/>
  <c r="AB790" i="1"/>
  <c r="AB982" i="1"/>
  <c r="AB884" i="1"/>
  <c r="AB983" i="1"/>
  <c r="AB1035" i="1"/>
  <c r="AB814" i="1"/>
  <c r="AB782" i="1"/>
  <c r="AB715" i="1"/>
  <c r="AB937" i="1"/>
  <c r="AB728" i="1"/>
  <c r="AB836" i="1"/>
  <c r="AB918" i="1"/>
  <c r="AB1026" i="1"/>
  <c r="AB928" i="1"/>
  <c r="AB1103" i="1"/>
  <c r="AB1178" i="1"/>
  <c r="AB1117" i="1"/>
  <c r="AB1057" i="1"/>
  <c r="AB1234" i="1"/>
  <c r="AB1302" i="1"/>
  <c r="AB1068" i="1"/>
  <c r="AB1315" i="1"/>
  <c r="AB1363" i="1"/>
  <c r="AB1190" i="1"/>
  <c r="AB1241" i="1"/>
  <c r="AB1080" i="1"/>
  <c r="AB1081" i="1"/>
  <c r="AB1336" i="1"/>
  <c r="AB1303" i="1"/>
  <c r="AB1355" i="1"/>
  <c r="AB1264" i="1"/>
  <c r="AB1378" i="1"/>
  <c r="AB1200" i="1"/>
  <c r="AB1158" i="1"/>
  <c r="AB1149" i="1"/>
  <c r="AB1265" i="1"/>
  <c r="AB1291" i="1"/>
  <c r="AB1126" i="1"/>
  <c r="AB1221" i="1"/>
  <c r="AB1279" i="1"/>
  <c r="AB1069" i="1"/>
  <c r="AB1341" i="1"/>
  <c r="AB1191" i="1"/>
  <c r="AB1118" i="1"/>
  <c r="AB1091" i="1"/>
  <c r="AB1042" i="1"/>
  <c r="AB1372" i="1"/>
  <c r="AB1255" i="1"/>
  <c r="AB1222" i="1"/>
  <c r="AB1245" i="1"/>
  <c r="AB1170" i="1"/>
  <c r="AB1165" i="1"/>
  <c r="AB1328" i="1"/>
  <c r="AB1329" i="1"/>
  <c r="AB1092" i="1"/>
  <c r="AB1316" i="1"/>
  <c r="AB1379" i="1"/>
  <c r="AB1256" i="1"/>
  <c r="AB1179" i="1"/>
  <c r="AB1605" i="1"/>
  <c r="AB1500" i="1"/>
  <c r="AB1595" i="1"/>
  <c r="AB1640" i="1"/>
  <c r="AB1629" i="1"/>
  <c r="AB1505" i="1"/>
  <c r="AB1432" i="1"/>
  <c r="AB1418" i="1"/>
  <c r="AB1686" i="1"/>
  <c r="AB1677" i="1"/>
  <c r="AB1665" i="1"/>
  <c r="AB1619" i="1"/>
  <c r="AB1649" i="1"/>
  <c r="AB1582" i="1"/>
  <c r="AB1537" i="1"/>
  <c r="AB1390" i="1"/>
  <c r="AB1461" i="1"/>
  <c r="AB1666" i="1"/>
  <c r="AB1526" i="1"/>
  <c r="AB1720" i="1"/>
  <c r="AB1462" i="1"/>
  <c r="AB1433" i="1"/>
  <c r="AB1399" i="1"/>
  <c r="AB1572" i="1"/>
  <c r="AB1606" i="1"/>
  <c r="AB1446" i="1"/>
  <c r="AB1693" i="1"/>
  <c r="AB1412" i="1"/>
  <c r="AB1560" i="1"/>
  <c r="AB1630" i="1"/>
  <c r="AB1402" i="1"/>
  <c r="AB1501" i="1"/>
  <c r="AB1711" i="1"/>
  <c r="AB1419" i="1"/>
  <c r="AB1538" i="1"/>
  <c r="AB1471" i="1"/>
  <c r="AB1485" i="1"/>
  <c r="AB1561" i="1"/>
  <c r="AB1583" i="1"/>
  <c r="AB1509" i="1"/>
  <c r="AB1573" i="1"/>
  <c r="AB1698" i="1"/>
  <c r="AB1447" i="1"/>
  <c r="AB1607" i="1"/>
  <c r="AB1486" i="1"/>
  <c r="AB1650" i="1"/>
  <c r="AB1487" i="1"/>
  <c r="AB554" i="1"/>
  <c r="AB350" i="1"/>
  <c r="AB463" i="1"/>
  <c r="AB621" i="1"/>
  <c r="AB596" i="1"/>
  <c r="AB387" i="1"/>
  <c r="AB668" i="1"/>
  <c r="AB555" i="1"/>
  <c r="AB434" i="1"/>
  <c r="AB399" i="1"/>
  <c r="AB371" i="1"/>
  <c r="AB528" i="1"/>
  <c r="AB645" i="1"/>
  <c r="AB486" i="1"/>
  <c r="AB580" i="1"/>
  <c r="AB631" i="1"/>
  <c r="AB610" i="1"/>
  <c r="AB449" i="1"/>
  <c r="AB646" i="1"/>
  <c r="AB365" i="1"/>
  <c r="AB615" i="1"/>
  <c r="AB684" i="1"/>
  <c r="AB425" i="1"/>
  <c r="AB535" i="1"/>
  <c r="AB556" i="1"/>
  <c r="AB652" i="1"/>
  <c r="AB521" i="1"/>
  <c r="AB544" i="1"/>
  <c r="AB632" i="1"/>
  <c r="AB589" i="1"/>
  <c r="AB473" i="1"/>
  <c r="AB639" i="1"/>
  <c r="AB487" i="1"/>
  <c r="AB366" i="1"/>
  <c r="AB512" i="1"/>
  <c r="AB474" i="1"/>
  <c r="AB685" i="1"/>
  <c r="AB622" i="1"/>
  <c r="AB686" i="1"/>
  <c r="AB601" i="1"/>
  <c r="AB687" i="1"/>
  <c r="AB456" i="1"/>
  <c r="AB602" i="1"/>
  <c r="AB568" i="1"/>
  <c r="AB464" i="1"/>
  <c r="AB688" i="1"/>
  <c r="AB388" i="1"/>
  <c r="AB590" i="1"/>
  <c r="AB669" i="1"/>
  <c r="AB647" i="1"/>
  <c r="AB557" i="1"/>
  <c r="AB670" i="1"/>
  <c r="AB351" i="1"/>
  <c r="AB633" i="1"/>
  <c r="AB367" i="1"/>
  <c r="AB382" i="1"/>
  <c r="AB414" i="1"/>
  <c r="AB426" i="1"/>
  <c r="AB648" i="1"/>
  <c r="AB623" i="1"/>
  <c r="AB513" i="1"/>
  <c r="AB400" i="1"/>
  <c r="AB401" i="1"/>
  <c r="AB634" i="1"/>
  <c r="AB389" i="1"/>
  <c r="AB545" i="1"/>
  <c r="AB435" i="1"/>
  <c r="AB402" i="1"/>
  <c r="AB390" i="1"/>
  <c r="AB377" i="1"/>
  <c r="AB475" i="1"/>
  <c r="AB522" i="1"/>
  <c r="AB689" i="1"/>
  <c r="AB488" i="1"/>
  <c r="AB581" i="1"/>
  <c r="AB427" i="1"/>
  <c r="AB450" i="1"/>
  <c r="AB657" i="1"/>
  <c r="AB436" i="1"/>
  <c r="AB403" i="1"/>
  <c r="AB451" i="1"/>
  <c r="AB569" i="1"/>
  <c r="AB452" i="1"/>
  <c r="AB591" i="1"/>
  <c r="AB378" i="1"/>
  <c r="AB582" i="1"/>
  <c r="AB437" i="1"/>
  <c r="AB352" i="1"/>
  <c r="AB603" i="1"/>
  <c r="AB658" i="1"/>
  <c r="AB592" i="1"/>
  <c r="AB563" i="1"/>
  <c r="AB570" i="1"/>
  <c r="AB438" i="1"/>
  <c r="AB391" i="1"/>
  <c r="AB635" i="1"/>
  <c r="AB546" i="1"/>
  <c r="AB457" i="1"/>
  <c r="AB529" i="1"/>
  <c r="AB571" i="1"/>
  <c r="AB514" i="1"/>
  <c r="AB501" i="1"/>
  <c r="AB502" i="1"/>
  <c r="AB404" i="1"/>
  <c r="AB428" i="1"/>
  <c r="AB698" i="1"/>
  <c r="AB671" i="1"/>
  <c r="AB489" i="1"/>
  <c r="AB453" i="1"/>
  <c r="AB392" i="1"/>
  <c r="AB443" i="1"/>
  <c r="AB523" i="1"/>
  <c r="AB415" i="1"/>
  <c r="AB699" i="1"/>
  <c r="AB611" i="1"/>
  <c r="AB604" i="1"/>
  <c r="AB353" i="1"/>
  <c r="AB627" i="1"/>
  <c r="AB624" i="1"/>
  <c r="AB659" i="1"/>
  <c r="AB672" i="1"/>
  <c r="AB673" i="1"/>
  <c r="AB503" i="1"/>
  <c r="AB476" i="1"/>
  <c r="AB572" i="1"/>
  <c r="AB536" i="1"/>
  <c r="AB700" i="1"/>
  <c r="AB368" i="1"/>
  <c r="AB490" i="1"/>
  <c r="AB416" i="1"/>
  <c r="AB515" i="1"/>
  <c r="AB405" i="1"/>
  <c r="AB537" i="1"/>
  <c r="AB354" i="1"/>
  <c r="AB355" i="1"/>
  <c r="AB369" i="1"/>
  <c r="AB612" i="1"/>
  <c r="AB379" i="1"/>
  <c r="AB406" i="1"/>
  <c r="AB439" i="1"/>
  <c r="AB660" i="1"/>
  <c r="AB524" i="1"/>
  <c r="AB558" i="1"/>
  <c r="AB504" i="1"/>
  <c r="AB649" i="1"/>
  <c r="AB429" i="1"/>
  <c r="AB465" i="1"/>
  <c r="AB606" i="1"/>
  <c r="AB885" i="1"/>
  <c r="AB1015" i="1"/>
  <c r="AB802" i="1"/>
  <c r="AB775" i="1"/>
  <c r="AB1005" i="1"/>
  <c r="AB869" i="1"/>
  <c r="AB847" i="1"/>
  <c r="AB949" i="1"/>
  <c r="AB732" i="1"/>
  <c r="AB706" i="1"/>
  <c r="AB815" i="1"/>
  <c r="AB909" i="1"/>
  <c r="AB776" i="1"/>
  <c r="AB718" i="1"/>
  <c r="AB803" i="1"/>
  <c r="AB958" i="1"/>
  <c r="AB783" i="1"/>
  <c r="AB919" i="1"/>
  <c r="AB714" i="1"/>
  <c r="AB970" i="1"/>
  <c r="AB824" i="1"/>
  <c r="AB837" i="1"/>
  <c r="AB816" i="1"/>
  <c r="AB925" i="1"/>
  <c r="AB886" i="1"/>
  <c r="AB1006" i="1"/>
  <c r="AB842" i="1"/>
  <c r="AB994" i="1"/>
  <c r="AB1016" i="1"/>
  <c r="AB1027" i="1"/>
  <c r="AB859" i="1"/>
  <c r="AB887" i="1"/>
  <c r="AB745" i="1"/>
  <c r="AB860" i="1"/>
  <c r="AB804" i="1"/>
  <c r="AB966" i="1"/>
  <c r="AB752" i="1"/>
  <c r="AB825" i="1"/>
  <c r="AB929" i="1"/>
  <c r="AB784" i="1"/>
  <c r="AB984" i="1"/>
  <c r="AB753" i="1"/>
  <c r="AB995" i="1"/>
  <c r="AB707" i="1"/>
  <c r="AB854" i="1"/>
  <c r="AB930" i="1"/>
  <c r="AB934" i="1"/>
  <c r="AB848" i="1"/>
  <c r="AB898" i="1"/>
  <c r="AB719" i="1"/>
  <c r="AB733" i="1"/>
  <c r="AB959" i="1"/>
  <c r="AB971" i="1"/>
  <c r="AB805" i="1"/>
  <c r="AB996" i="1"/>
  <c r="AB920" i="1"/>
  <c r="AB734" i="1"/>
  <c r="AB1028" i="1"/>
  <c r="AB1017" i="1"/>
  <c r="AB921" i="1"/>
  <c r="AB1018" i="1"/>
  <c r="AB720" i="1"/>
  <c r="AB791" i="1"/>
  <c r="AB938" i="1"/>
  <c r="AB792" i="1"/>
  <c r="AB939" i="1"/>
  <c r="AB1036" i="1"/>
  <c r="AB940" i="1"/>
  <c r="AB861" i="1"/>
  <c r="AB817" i="1"/>
  <c r="AB708" i="1"/>
  <c r="AB960" i="1"/>
  <c r="AB746" i="1"/>
  <c r="AB1029" i="1"/>
  <c r="AB950" i="1"/>
  <c r="AB899" i="1"/>
  <c r="AB764" i="1"/>
  <c r="AB961" i="1"/>
  <c r="AB997" i="1"/>
  <c r="AB747" i="1"/>
  <c r="AB972" i="1"/>
  <c r="AB821" i="1"/>
  <c r="AB748" i="1"/>
  <c r="AB826" i="1"/>
  <c r="AB1030" i="1"/>
  <c r="AB862" i="1"/>
  <c r="AB709" i="1"/>
  <c r="AB879" i="1"/>
  <c r="AB922" i="1"/>
  <c r="AB941" i="1"/>
  <c r="AB769" i="1"/>
  <c r="AB793" i="1"/>
  <c r="AB827" i="1"/>
  <c r="AB849" i="1"/>
  <c r="AB806" i="1"/>
  <c r="AB740" i="1"/>
  <c r="AB888" i="1"/>
  <c r="AB838" i="1"/>
  <c r="AB870" i="1"/>
  <c r="AB828" i="1"/>
  <c r="AB760" i="1"/>
  <c r="AB794" i="1"/>
  <c r="AB977" i="1"/>
  <c r="AB839" i="1"/>
  <c r="AB863" i="1"/>
  <c r="AB770" i="1"/>
  <c r="AB1019" i="1"/>
  <c r="AB985" i="1"/>
  <c r="AB871" i="1"/>
  <c r="AB872" i="1"/>
  <c r="AB973" i="1"/>
  <c r="AB923" i="1"/>
  <c r="AB777" i="1"/>
  <c r="AB951" i="1"/>
  <c r="AB1007" i="1"/>
  <c r="AB900" i="1"/>
  <c r="AB1037" i="1"/>
  <c r="AB761" i="1"/>
  <c r="AB710" i="1"/>
  <c r="AB807" i="1"/>
  <c r="AB1008" i="1"/>
  <c r="AB952" i="1"/>
  <c r="AB840" i="1"/>
  <c r="AB771" i="1"/>
  <c r="AB998" i="1"/>
  <c r="AB850" i="1"/>
  <c r="AB931" i="1"/>
  <c r="AB1038" i="1"/>
  <c r="AB910" i="1"/>
  <c r="AB729" i="1"/>
  <c r="AB1031" i="1"/>
  <c r="AB735" i="1"/>
  <c r="AB962" i="1"/>
  <c r="AB1009" i="1"/>
  <c r="AB736" i="1"/>
  <c r="AB818" i="1"/>
  <c r="AB762" i="1"/>
  <c r="AB873" i="1"/>
  <c r="AB721" i="1"/>
  <c r="AB785" i="1"/>
  <c r="AB990" i="1"/>
  <c r="AB945" i="1"/>
  <c r="AB829" i="1"/>
  <c r="AB722" i="1"/>
  <c r="AB1280" i="1"/>
  <c r="AB1119" i="1"/>
  <c r="AB1043" i="1"/>
  <c r="AB1058" i="1"/>
  <c r="AB1192" i="1"/>
  <c r="AB1193" i="1"/>
  <c r="AB1180" i="1"/>
  <c r="AB1181" i="1"/>
  <c r="AB1330" i="1"/>
  <c r="AB1136" i="1"/>
  <c r="AB1065" i="1"/>
  <c r="AB1127" i="1"/>
  <c r="AB1304" i="1"/>
  <c r="AB1137" i="1"/>
  <c r="AB1257" i="1"/>
  <c r="AB1281" i="1"/>
  <c r="AB1317" i="1"/>
  <c r="AB1380" i="1"/>
  <c r="AB1258" i="1"/>
  <c r="AB1266" i="1"/>
  <c r="AB1082" i="1"/>
  <c r="AB1210" i="1"/>
  <c r="AB1230" i="1"/>
  <c r="AB1083" i="1"/>
  <c r="AB1356" i="1"/>
  <c r="AB1331" i="1"/>
  <c r="AB1093" i="1"/>
  <c r="AB1104" i="1"/>
  <c r="AB1059" i="1"/>
  <c r="AB1342" i="1"/>
  <c r="AB1128" i="1"/>
  <c r="AB1267" i="1"/>
  <c r="AB1268" i="1"/>
  <c r="AB1343" i="1"/>
  <c r="AB1171" i="1"/>
  <c r="AB1044" i="1"/>
  <c r="AB1364" i="1"/>
  <c r="AB1070" i="1"/>
  <c r="AB1053" i="1"/>
  <c r="AB1251" i="1"/>
  <c r="AB1071" i="1"/>
  <c r="AB1262" i="1"/>
  <c r="AB1138" i="1"/>
  <c r="AB1094" i="1"/>
  <c r="AB1084" i="1"/>
  <c r="AB1292" i="1"/>
  <c r="AB1359" i="1"/>
  <c r="AB1365" i="1"/>
  <c r="AB1060" i="1"/>
  <c r="AB1112" i="1"/>
  <c r="AB1201" i="1"/>
  <c r="AB1366" i="1"/>
  <c r="AB1357" i="1"/>
  <c r="AB1129" i="1"/>
  <c r="AB1332" i="1"/>
  <c r="AB1235" i="1"/>
  <c r="AB1211" i="1"/>
  <c r="AB1113" i="1"/>
  <c r="AB1212" i="1"/>
  <c r="AB1202" i="1"/>
  <c r="AB1182" i="1"/>
  <c r="AB1159" i="1"/>
  <c r="AB1166" i="1"/>
  <c r="AB1183" i="1"/>
  <c r="AB1223" i="1"/>
  <c r="AB1194" i="1"/>
  <c r="AB1213" i="1"/>
  <c r="AB1246" i="1"/>
  <c r="AB1072" i="1"/>
  <c r="AB1073" i="1"/>
  <c r="AB1224" i="1"/>
  <c r="AB1203" i="1"/>
  <c r="AB1150" i="1"/>
  <c r="AB1130" i="1"/>
  <c r="AB1045" i="1"/>
  <c r="AB1225" i="1"/>
  <c r="AB1160" i="1"/>
  <c r="AB1305" i="1"/>
  <c r="AB1306" i="1"/>
  <c r="AB1367" i="1"/>
  <c r="AB1139" i="1"/>
  <c r="AB1282" i="1"/>
  <c r="AB1105" i="1"/>
  <c r="AB1236" i="1"/>
  <c r="AB1204" i="1"/>
  <c r="AB1285" i="1"/>
  <c r="AB1269" i="1"/>
  <c r="AB1311" i="1"/>
  <c r="AB1293" i="1"/>
  <c r="AB1344" i="1"/>
  <c r="AB1085" i="1"/>
  <c r="AB1061" i="1"/>
  <c r="AB1368" i="1"/>
  <c r="AB1184" i="1"/>
  <c r="AB1095" i="1"/>
  <c r="AB1226" i="1"/>
  <c r="AB1247" i="1"/>
  <c r="AB1096" i="1"/>
  <c r="AB1151" i="1"/>
  <c r="AB1114" i="1"/>
  <c r="AB1106" i="1"/>
  <c r="AB1046" i="1"/>
  <c r="AB1345" i="1"/>
  <c r="AB1161" i="1"/>
  <c r="AB1120" i="1"/>
  <c r="AB1152" i="1"/>
  <c r="AB1337" i="1"/>
  <c r="AB1259" i="1"/>
  <c r="AB1369" i="1"/>
  <c r="AB1270" i="1"/>
  <c r="AB1172" i="1"/>
  <c r="AB1097" i="1"/>
  <c r="AB1107" i="1"/>
  <c r="AB1333" i="1"/>
  <c r="AB1205" i="1"/>
  <c r="AB1346" i="1"/>
  <c r="AB1108" i="1"/>
  <c r="AB1047" i="1"/>
  <c r="AB1214" i="1"/>
  <c r="AB1294" i="1"/>
  <c r="AB1237" i="1"/>
  <c r="AB1140" i="1"/>
  <c r="AB1074" i="1"/>
  <c r="AB1260" i="1"/>
  <c r="AB1360" i="1"/>
  <c r="AB1271" i="1"/>
  <c r="AB1121" i="1"/>
  <c r="AB1141" i="1"/>
  <c r="AB1048" i="1"/>
  <c r="AB1286" i="1"/>
  <c r="AB1381" i="1"/>
  <c r="AB1318" i="1"/>
  <c r="AB1131" i="1"/>
  <c r="AB1248" i="1"/>
  <c r="AB1195" i="1"/>
  <c r="AB1215" i="1"/>
  <c r="AB1153" i="1"/>
  <c r="AB1206" i="1"/>
  <c r="AB1382" i="1"/>
  <c r="AB1307" i="1"/>
  <c r="AB1238" i="1"/>
  <c r="AB1249" i="1"/>
  <c r="AB1295" i="1"/>
  <c r="AB1154" i="1"/>
  <c r="AB1319" i="1"/>
  <c r="AB1162" i="1"/>
  <c r="AB1216" i="1"/>
  <c r="AB1434" i="1"/>
  <c r="AB1678" i="1"/>
  <c r="AB1549" i="1"/>
  <c r="AB1463" i="1"/>
  <c r="AB1413" i="1"/>
  <c r="AB1448" i="1"/>
  <c r="AB1590" i="1"/>
  <c r="AB1502" i="1"/>
  <c r="AB1472" i="1"/>
  <c r="AB1532" i="1"/>
  <c r="AB1414" i="1"/>
  <c r="AB1596" i="1"/>
  <c r="AB1620" i="1"/>
  <c r="AB1385" i="1"/>
  <c r="AB1631" i="1"/>
  <c r="AB1391" i="1"/>
  <c r="AB1464" i="1"/>
  <c r="AB1687" i="1"/>
  <c r="AB1541" i="1"/>
  <c r="AB1503" i="1"/>
  <c r="AB1510" i="1"/>
  <c r="AB1651" i="1"/>
  <c r="AB1562" i="1"/>
  <c r="AB1652" i="1"/>
  <c r="AB1403" i="1"/>
  <c r="AB1435" i="1"/>
  <c r="AB1392" i="1"/>
  <c r="AB1511" i="1"/>
  <c r="AB1488" i="1"/>
  <c r="AB1404" i="1"/>
  <c r="AB1597" i="1"/>
  <c r="AB1688" i="1"/>
  <c r="AB1533" i="1"/>
  <c r="AB1608" i="1"/>
  <c r="AB1574" i="1"/>
  <c r="AB1449" i="1"/>
  <c r="AB1667" i="1"/>
  <c r="AB1393" i="1"/>
  <c r="AB1621" i="1"/>
  <c r="AB1569" i="1"/>
  <c r="AB1689" i="1"/>
  <c r="AB1436" i="1"/>
  <c r="AB1575" i="1"/>
  <c r="AB1603" i="1"/>
  <c r="AB1632" i="1"/>
  <c r="AB1415" i="1"/>
  <c r="AB1550" i="1"/>
  <c r="AB1405" i="1"/>
  <c r="AB1544" i="1"/>
  <c r="AB1659" i="1"/>
  <c r="AB1653" i="1"/>
  <c r="AB1551" i="1"/>
  <c r="AB1668" i="1"/>
  <c r="AB1437" i="1"/>
  <c r="AB1591" i="1"/>
  <c r="AB1534" i="1"/>
  <c r="AB1522" i="1"/>
  <c r="AB1579" i="1"/>
  <c r="AB1669" i="1"/>
  <c r="AB1576" i="1"/>
  <c r="AB1512" i="1"/>
  <c r="AB1699" i="1"/>
  <c r="AB1712" i="1"/>
  <c r="AB1425" i="1"/>
  <c r="AB1473" i="1"/>
  <c r="AB1660" i="1"/>
  <c r="AB1700" i="1"/>
  <c r="AB1523" i="1"/>
  <c r="AB1563" i="1"/>
  <c r="AB1721" i="1"/>
  <c r="AB1386" i="1"/>
  <c r="AB1679" i="1"/>
  <c r="AB1690" i="1"/>
  <c r="AB1670" i="1"/>
  <c r="AB1552" i="1"/>
  <c r="AB1654" i="1"/>
  <c r="AB1674" i="1"/>
  <c r="AB1495" i="1"/>
  <c r="AB1706" i="1"/>
  <c r="AB1633" i="1"/>
  <c r="AB1638" i="1"/>
  <c r="AB1641" i="1"/>
  <c r="AB1456" i="1"/>
  <c r="AB1592" i="1"/>
  <c r="AB1539" i="1"/>
  <c r="AB1707" i="1"/>
  <c r="AB1426" i="1"/>
  <c r="AB1553" i="1"/>
  <c r="AB1722" i="1"/>
  <c r="AB1680" i="1"/>
  <c r="AB1450" i="1"/>
  <c r="AB1609" i="1"/>
  <c r="AB1701" i="1"/>
  <c r="AB1420" i="1"/>
  <c r="AB1430" i="1"/>
  <c r="AB1598" i="1"/>
  <c r="AB1713" i="1"/>
  <c r="AB1438" i="1"/>
  <c r="AB1465" i="1"/>
  <c r="AB1527" i="1"/>
  <c r="AB1694" i="1"/>
  <c r="AB1557" i="1"/>
  <c r="AB1655" i="1"/>
  <c r="AB1457" i="1"/>
  <c r="AB1691" i="1"/>
  <c r="AB1518" i="1"/>
  <c r="AB1506" i="1"/>
  <c r="AB1489" i="1"/>
  <c r="AB1625" i="1"/>
  <c r="AB1610" i="1"/>
  <c r="AB1439" i="1"/>
  <c r="AB1466" i="1"/>
  <c r="AB1622" i="1"/>
  <c r="AB1656" i="1"/>
  <c r="AB1474" i="1"/>
  <c r="AB1519" i="1"/>
  <c r="AB1475" i="1"/>
  <c r="AB1564" i="1"/>
  <c r="AB1513" i="1"/>
  <c r="AB1565" i="1"/>
  <c r="AB1394" i="1"/>
  <c r="AB1584" i="1"/>
  <c r="AB1634" i="1"/>
  <c r="AB1623" i="1"/>
  <c r="AB1476" i="1"/>
  <c r="AB1681" i="1"/>
  <c r="AB1427" i="1"/>
  <c r="AB1451" i="1"/>
  <c r="AB1642" i="1"/>
  <c r="AB1514" i="1"/>
  <c r="AB1682" i="1"/>
  <c r="AB1624" i="1"/>
  <c r="AB1490" i="1"/>
  <c r="AB1643" i="1"/>
  <c r="AB1702" i="1"/>
  <c r="AB1524" i="1"/>
  <c r="AB1703" i="1"/>
  <c r="AB1477" i="1"/>
  <c r="AB1545" i="1"/>
  <c r="AB1491" i="1"/>
  <c r="AB1452" i="1"/>
  <c r="AB1723" i="1"/>
  <c r="AB1406" i="1"/>
  <c r="AB1585" i="1"/>
  <c r="AB1586" i="1"/>
  <c r="AB1492" i="1"/>
  <c r="AB1714" i="1"/>
  <c r="AB1054" i="1"/>
  <c r="AB1320" i="1"/>
  <c r="AB1242" i="1"/>
  <c r="AB583" i="1"/>
  <c r="AB517" i="1"/>
  <c r="AB495" i="1"/>
  <c r="AB491" i="1"/>
  <c r="AB605" i="1"/>
  <c r="AB516" i="1"/>
  <c r="AB616" i="1"/>
  <c r="AB613" i="1"/>
  <c r="AB454" i="1"/>
  <c r="AB417" i="1"/>
  <c r="AB674" i="1"/>
  <c r="AB477" i="1"/>
  <c r="AB617" i="1"/>
  <c r="AB675" i="1"/>
  <c r="AB584" i="1"/>
  <c r="AB492" i="1"/>
  <c r="AB394" i="1"/>
  <c r="AB478" i="1"/>
  <c r="AB585" i="1"/>
  <c r="AB505" i="1"/>
  <c r="AB440" i="1"/>
  <c r="AB525" i="1"/>
  <c r="AB380" i="1"/>
  <c r="AB547" i="1"/>
  <c r="AB559" i="1"/>
  <c r="AB356" i="1"/>
  <c r="AB661" i="1"/>
  <c r="AB564" i="1"/>
  <c r="AB372" i="1"/>
  <c r="AB507" i="1"/>
  <c r="AB573" i="1"/>
  <c r="AB357" i="1"/>
  <c r="AB625" i="1"/>
  <c r="AB538" i="1"/>
  <c r="AB650" i="1"/>
  <c r="AB593" i="1"/>
  <c r="AB393" i="1"/>
  <c r="AB518" i="1"/>
  <c r="AB493" i="1"/>
  <c r="AB526" i="1"/>
  <c r="AB636" i="1"/>
  <c r="AB539" i="1"/>
  <c r="AB455" i="1"/>
  <c r="AB370" i="1"/>
  <c r="AB548" i="1"/>
  <c r="AB466" i="1"/>
  <c r="AB479" i="1"/>
  <c r="AB506" i="1"/>
  <c r="AB467" i="1"/>
  <c r="AB637" i="1"/>
  <c r="AB560" i="1"/>
  <c r="AB430" i="1"/>
  <c r="AB540" i="1"/>
  <c r="AB441" i="1"/>
  <c r="AB442" i="1"/>
  <c r="AB640" i="1"/>
  <c r="AB561" i="1"/>
  <c r="AB614" i="1"/>
  <c r="AB418" i="1"/>
  <c r="AB691" i="1"/>
  <c r="AB574" i="1"/>
  <c r="AB383" i="1"/>
  <c r="AB662" i="1"/>
  <c r="AB651" i="1"/>
  <c r="AB527" i="1"/>
  <c r="AB407" i="1"/>
  <c r="AB419" i="1"/>
  <c r="AB594" i="1"/>
  <c r="AB595" i="1"/>
  <c r="AB381" i="1"/>
  <c r="AB678" i="1"/>
  <c r="AB358" i="1"/>
  <c r="AB754" i="1"/>
  <c r="AB808" i="1"/>
  <c r="AB795" i="1"/>
  <c r="AB963" i="1"/>
  <c r="AB786" i="1"/>
  <c r="AB843" i="1"/>
  <c r="AB772" i="1"/>
  <c r="AB874" i="1"/>
  <c r="AB796" i="1"/>
  <c r="AB889" i="1"/>
  <c r="AB809" i="1"/>
  <c r="AB797" i="1"/>
  <c r="AB737" i="1"/>
  <c r="AB810" i="1"/>
  <c r="AB901" i="1"/>
  <c r="AB974" i="1"/>
  <c r="AB763" i="1"/>
  <c r="AB911" i="1"/>
  <c r="AB932" i="1"/>
  <c r="AB953" i="1"/>
  <c r="AB1010" i="1"/>
  <c r="AB875" i="1"/>
  <c r="AB964" i="1"/>
  <c r="AB723" i="1"/>
  <c r="AB1039" i="1"/>
  <c r="AB876" i="1"/>
  <c r="AB724" i="1"/>
  <c r="AB711" i="1"/>
  <c r="AB738" i="1"/>
  <c r="AB830" i="1"/>
  <c r="AB1020" i="1"/>
  <c r="AB890" i="1"/>
  <c r="AB819" i="1"/>
  <c r="AB986" i="1"/>
  <c r="AB1040" i="1"/>
  <c r="AB999" i="1"/>
  <c r="AB978" i="1"/>
  <c r="AB725" i="1"/>
  <c r="AB749" i="1"/>
  <c r="AB975" i="1"/>
  <c r="AB750" i="1"/>
  <c r="AB864" i="1"/>
  <c r="AB712" i="1"/>
  <c r="AB1021" i="1"/>
  <c r="AB933" i="1"/>
  <c r="AB987" i="1"/>
  <c r="AB820" i="1"/>
  <c r="AB851" i="1"/>
  <c r="AB773" i="1"/>
  <c r="AB841" i="1"/>
  <c r="AB965" i="1"/>
  <c r="AB799" i="1"/>
  <c r="AB902" i="1"/>
  <c r="AB852" i="1"/>
  <c r="AB1011" i="1"/>
  <c r="AB751" i="1"/>
  <c r="AB831" i="1"/>
  <c r="AB942" i="1"/>
  <c r="AB798" i="1"/>
  <c r="AB877" i="1"/>
  <c r="AB912" i="1"/>
  <c r="AB954" i="1"/>
  <c r="AB726" i="1"/>
  <c r="AB787" i="1"/>
  <c r="AB924" i="1"/>
  <c r="AB739" i="1"/>
  <c r="AB891" i="1"/>
  <c r="AB774" i="1"/>
  <c r="AB943" i="1"/>
  <c r="AB944" i="1"/>
  <c r="AB1000" i="1"/>
  <c r="AB713" i="1"/>
  <c r="AB1032" i="1"/>
  <c r="AB1334" i="1"/>
  <c r="AB1277" i="1"/>
  <c r="AB1122" i="1"/>
  <c r="AB1383" i="1"/>
  <c r="AB1185" i="1"/>
  <c r="AB1132" i="1"/>
  <c r="AB1373" i="1"/>
  <c r="AB1155" i="1"/>
  <c r="AB1231" i="1"/>
  <c r="AB1347" i="1"/>
  <c r="AB1217" i="1"/>
  <c r="AB1207" i="1"/>
  <c r="AB1062" i="1"/>
  <c r="AB1077" i="1"/>
  <c r="AB1075" i="1"/>
  <c r="AB1049" i="1"/>
  <c r="AB1272" i="1"/>
  <c r="AB1196" i="1"/>
  <c r="AB1335" i="1"/>
  <c r="AB1173" i="1"/>
  <c r="AB1076" i="1"/>
  <c r="AB1098" i="1"/>
  <c r="AB1050" i="1"/>
  <c r="AB1051" i="1"/>
  <c r="AB1227" i="1"/>
  <c r="AB1123" i="1"/>
  <c r="AB1174" i="1"/>
  <c r="AB1109" i="1"/>
  <c r="AB1321" i="1"/>
  <c r="AB1228" i="1"/>
  <c r="AB1163" i="1"/>
  <c r="AB1144" i="1"/>
  <c r="AB1229" i="1"/>
  <c r="AB1208" i="1"/>
  <c r="AB1099" i="1"/>
  <c r="AB1250" i="1"/>
  <c r="AB1110" i="1"/>
  <c r="AB1133" i="1"/>
  <c r="AB1134" i="1"/>
  <c r="AB1299" i="1"/>
  <c r="AB1186" i="1"/>
  <c r="AB1239" i="1"/>
  <c r="AB1124" i="1"/>
  <c r="AB1142" i="1"/>
  <c r="AB1261" i="1"/>
  <c r="AB1322" i="1"/>
  <c r="AB1273" i="1"/>
  <c r="AB1308" i="1"/>
  <c r="AB1086" i="1"/>
  <c r="AB1296" i="1"/>
  <c r="AB1358" i="1"/>
  <c r="AB1326" i="1"/>
  <c r="AB1283" i="1"/>
  <c r="AB1348" i="1"/>
  <c r="AB1197" i="1"/>
  <c r="AB1349" i="1"/>
  <c r="AB1370" i="1"/>
  <c r="AB1284" i="1"/>
  <c r="AB1252" i="1"/>
  <c r="AB1164" i="1"/>
  <c r="AB1350" i="1"/>
  <c r="AB1274" i="1"/>
  <c r="AB1156" i="1"/>
  <c r="AB1111" i="1"/>
  <c r="AB1309" i="1"/>
  <c r="AB1187" i="1"/>
  <c r="AB1143" i="1"/>
  <c r="AB1297" i="1"/>
  <c r="AB1063" i="1"/>
  <c r="AB1384" i="1"/>
  <c r="AB1371" i="1"/>
  <c r="AB1599" i="1"/>
  <c r="AB1600" i="1"/>
  <c r="AB1440" i="1"/>
  <c r="AB1692" i="1"/>
  <c r="AB1587" i="1"/>
  <c r="AB1493" i="1"/>
  <c r="AB1467" i="1"/>
  <c r="AB1554" i="1"/>
  <c r="AB1421" i="1"/>
  <c r="AB1453" i="1"/>
  <c r="AB1577" i="1"/>
  <c r="AB1416" i="1"/>
  <c r="AB1566" i="1"/>
  <c r="AB1661" i="1"/>
  <c r="AB1525" i="1"/>
  <c r="AB1683" i="1"/>
  <c r="AB1515" i="1"/>
  <c r="AB1657" i="1"/>
  <c r="AB1635" i="1"/>
  <c r="AB1428" i="1"/>
  <c r="AB1395" i="1"/>
  <c r="AB1441" i="1"/>
  <c r="AB1644" i="1"/>
  <c r="AB1704" i="1"/>
  <c r="AB1705" i="1"/>
  <c r="AB1555" i="1"/>
  <c r="AB1528" i="1"/>
  <c r="AB1540" i="1"/>
  <c r="AB1671" i="1"/>
  <c r="AB1478" i="1"/>
  <c r="AB1695" i="1"/>
  <c r="AB1593" i="1"/>
  <c r="AB1468" i="1"/>
  <c r="AB1546" i="1"/>
  <c r="AB1724" i="1"/>
  <c r="AB1725" i="1"/>
  <c r="AB1726" i="1"/>
  <c r="AB1636" i="1"/>
  <c r="AB1417" i="1"/>
  <c r="AB1479" i="1"/>
  <c r="AB1601" i="1"/>
  <c r="AB1496" i="1"/>
  <c r="AB1497" i="1"/>
  <c r="AB1645" i="1"/>
  <c r="AB1614" i="1"/>
  <c r="AB1387" i="1"/>
  <c r="AB1611" i="1"/>
  <c r="AB1442" i="1"/>
  <c r="AB1715" i="1"/>
  <c r="AB1407" i="1"/>
  <c r="AB1567" i="1"/>
  <c r="AB1547" i="1"/>
  <c r="AB1535" i="1"/>
  <c r="AB1556" i="1"/>
  <c r="AB1454" i="1"/>
  <c r="AB1429" i="1"/>
  <c r="AB1658" i="1"/>
  <c r="AB1408" i="1"/>
  <c r="AB1672" i="1"/>
  <c r="AB1494" i="1"/>
  <c r="AB1480" i="1"/>
  <c r="AB1396" i="1"/>
  <c r="AB1409" i="1"/>
  <c r="AB1588" i="1"/>
  <c r="AB1568" i="1"/>
  <c r="AB1612" i="1"/>
  <c r="AB1516" i="1"/>
  <c r="AB1684" i="1"/>
  <c r="AB345" i="1"/>
  <c r="AD408" i="1"/>
  <c r="AD541" i="1"/>
  <c r="AD360" i="1"/>
  <c r="AD468" i="1"/>
  <c r="AD628" i="1"/>
  <c r="AD565" i="1"/>
  <c r="AD530" i="1"/>
  <c r="AD641" i="1"/>
  <c r="AD431" i="1"/>
  <c r="AD607" i="1"/>
  <c r="AD549" i="1"/>
  <c r="AD575" i="1"/>
  <c r="AD663" i="1"/>
  <c r="AD676" i="1"/>
  <c r="AD481" i="1"/>
  <c r="AD508" i="1"/>
  <c r="AD519" i="1"/>
  <c r="AD692" i="1"/>
  <c r="AD653" i="1"/>
  <c r="AD347" i="1"/>
  <c r="AD629" i="1"/>
  <c r="AD444" i="1"/>
  <c r="AD679" i="1"/>
  <c r="AD693" i="1"/>
  <c r="AD458" i="1"/>
  <c r="AD586" i="1"/>
  <c r="AD409" i="1"/>
  <c r="AD496" i="1"/>
  <c r="AD822" i="1"/>
  <c r="AD991" i="1"/>
  <c r="AD903" i="1"/>
  <c r="AD741" i="1"/>
  <c r="AD811" i="1"/>
  <c r="AD788" i="1"/>
  <c r="AD955" i="1"/>
  <c r="AD716" i="1"/>
  <c r="AD865" i="1"/>
  <c r="AD892" i="1"/>
  <c r="AD755" i="1"/>
  <c r="AD702" i="1"/>
  <c r="AD893" i="1"/>
  <c r="AD778" i="1"/>
  <c r="AD946" i="1"/>
  <c r="AD832" i="1"/>
  <c r="AD979" i="1"/>
  <c r="AD980" i="1"/>
  <c r="AD904" i="1"/>
  <c r="AD855" i="1"/>
  <c r="AD967" i="1"/>
  <c r="AD765" i="1"/>
  <c r="AD1001" i="1"/>
  <c r="AD913" i="1"/>
  <c r="AD844" i="1"/>
  <c r="AD1033" i="1"/>
  <c r="AD880" i="1"/>
  <c r="AD1022" i="1"/>
  <c r="AD812" i="1"/>
  <c r="AD800" i="1"/>
  <c r="AD1176" i="1"/>
  <c r="AD1125" i="1"/>
  <c r="AD1374" i="1"/>
  <c r="AD1064" i="1"/>
  <c r="AD1041" i="1"/>
  <c r="AD1323" i="1"/>
  <c r="AD1243" i="1"/>
  <c r="AD1263" i="1"/>
  <c r="AD1145" i="1"/>
  <c r="AD1115" i="1"/>
  <c r="AD1100" i="1"/>
  <c r="AD1167" i="1"/>
  <c r="AD1351" i="1"/>
  <c r="AD1338" i="1"/>
  <c r="AD1198" i="1"/>
  <c r="AD1218" i="1"/>
  <c r="AD1310" i="1"/>
  <c r="AD1087" i="1"/>
  <c r="AD1361" i="1"/>
  <c r="AD1157" i="1"/>
  <c r="AD1375" i="1"/>
  <c r="AD1146" i="1"/>
  <c r="AD1209" i="1"/>
  <c r="AD1287" i="1"/>
  <c r="AD1327" i="1"/>
  <c r="AD1188" i="1"/>
  <c r="AD1101" i="1"/>
  <c r="AD1275" i="1"/>
  <c r="AD1253" i="1"/>
  <c r="AD1288" i="1"/>
  <c r="AD1716" i="1"/>
  <c r="AD1529" i="1"/>
  <c r="AD1594" i="1"/>
  <c r="AD1626" i="1"/>
  <c r="AD1498" i="1"/>
  <c r="AD1542" i="1"/>
  <c r="AD1400" i="1"/>
  <c r="AD1443" i="1"/>
  <c r="AD1662" i="1"/>
  <c r="AD1696" i="1"/>
  <c r="AD1422" i="1"/>
  <c r="AD1469" i="1"/>
  <c r="AD1458" i="1"/>
  <c r="AD1646" i="1"/>
  <c r="AD1444" i="1"/>
  <c r="AD1431" i="1"/>
  <c r="AD1423" i="1"/>
  <c r="AD1615" i="1"/>
  <c r="AD1616" i="1"/>
  <c r="AD1589" i="1"/>
  <c r="AD1673" i="1"/>
  <c r="AD1580" i="1"/>
  <c r="AD1708" i="1"/>
  <c r="AD1697" i="1"/>
  <c r="AD1639" i="1"/>
  <c r="AD1410" i="1"/>
  <c r="AD1613" i="1"/>
  <c r="AD1717" i="1"/>
  <c r="AD1507" i="1"/>
  <c r="AD1558" i="1"/>
  <c r="AD1481" i="1"/>
  <c r="AD1543" i="1"/>
  <c r="AD1482" i="1"/>
  <c r="AD1520" i="1"/>
  <c r="AD597" i="1"/>
  <c r="AD694" i="1"/>
  <c r="AD482" i="1"/>
  <c r="AD509" i="1"/>
  <c r="AD654" i="1"/>
  <c r="AD384" i="1"/>
  <c r="AD566" i="1"/>
  <c r="AD373" i="1"/>
  <c r="AD421" i="1"/>
  <c r="AD542" i="1"/>
  <c r="AD459" i="1"/>
  <c r="AD531" i="1"/>
  <c r="AD497" i="1"/>
  <c r="AD348" i="1"/>
  <c r="AD395" i="1"/>
  <c r="AD432" i="1"/>
  <c r="AD680" i="1"/>
  <c r="AD469" i="1"/>
  <c r="AD410" i="1"/>
  <c r="AD361" i="1"/>
  <c r="AD445" i="1"/>
  <c r="AD626" i="1"/>
  <c r="AD550" i="1"/>
  <c r="AD576" i="1"/>
  <c r="AD642" i="1"/>
  <c r="AD833" i="1"/>
  <c r="AD1034" i="1"/>
  <c r="AD956" i="1"/>
  <c r="AD1012" i="1"/>
  <c r="AD703" i="1"/>
  <c r="AD878" i="1"/>
  <c r="AD894" i="1"/>
  <c r="AD856" i="1"/>
  <c r="AD742" i="1"/>
  <c r="AD730" i="1"/>
  <c r="AD756" i="1"/>
  <c r="AD1002" i="1"/>
  <c r="AD947" i="1"/>
  <c r="AD881" i="1"/>
  <c r="AD823" i="1"/>
  <c r="AD1023" i="1"/>
  <c r="AD866" i="1"/>
  <c r="AD813" i="1"/>
  <c r="AD905" i="1"/>
  <c r="AD926" i="1"/>
  <c r="AD915" i="1"/>
  <c r="AD927" i="1"/>
  <c r="AD845" i="1"/>
  <c r="AD766" i="1"/>
  <c r="AD992" i="1"/>
  <c r="AD976" i="1"/>
  <c r="AD1352" i="1"/>
  <c r="AD1254" i="1"/>
  <c r="AD1353" i="1"/>
  <c r="AD1312" i="1"/>
  <c r="AD1168" i="1"/>
  <c r="AD1324" i="1"/>
  <c r="AD1116" i="1"/>
  <c r="AD1135" i="1"/>
  <c r="AD1078" i="1"/>
  <c r="AD1376" i="1"/>
  <c r="AD1175" i="1"/>
  <c r="AD1289" i="1"/>
  <c r="AD1219" i="1"/>
  <c r="AD1244" i="1"/>
  <c r="AD1055" i="1"/>
  <c r="AD1232" i="1"/>
  <c r="AD1339" i="1"/>
  <c r="AD1088" i="1"/>
  <c r="AD1530" i="1"/>
  <c r="AD1663" i="1"/>
  <c r="AD1675" i="1"/>
  <c r="AD1581" i="1"/>
  <c r="AD1709" i="1"/>
  <c r="AD1517" i="1"/>
  <c r="AD1504" i="1"/>
  <c r="AD1455" i="1"/>
  <c r="AD1388" i="1"/>
  <c r="AD1459" i="1"/>
  <c r="AD1424" i="1"/>
  <c r="AD1570" i="1"/>
  <c r="AD1483" i="1"/>
  <c r="AD1397" i="1"/>
  <c r="AD1411" i="1"/>
  <c r="AD1617" i="1"/>
  <c r="AD1718" i="1"/>
  <c r="AD690" i="1"/>
  <c r="AD374" i="1"/>
  <c r="AD598" i="1"/>
  <c r="AD664" i="1"/>
  <c r="AD460" i="1"/>
  <c r="AD608" i="1"/>
  <c r="AD665" i="1"/>
  <c r="AD643" i="1"/>
  <c r="AD494" i="1"/>
  <c r="AD543" i="1"/>
  <c r="AD587" i="1"/>
  <c r="AD422" i="1"/>
  <c r="AD461" i="1"/>
  <c r="AD396" i="1"/>
  <c r="AD551" i="1"/>
  <c r="AD498" i="1"/>
  <c r="AD411" i="1"/>
  <c r="AD362" i="1"/>
  <c r="AD677" i="1"/>
  <c r="AD363" i="1"/>
  <c r="AD510" i="1"/>
  <c r="AD385" i="1"/>
  <c r="AD423" i="1"/>
  <c r="AD552" i="1"/>
  <c r="AD412" i="1"/>
  <c r="AD446" i="1"/>
  <c r="AD483" i="1"/>
  <c r="AD577" i="1"/>
  <c r="AD599" i="1"/>
  <c r="AD470" i="1"/>
  <c r="AD618" i="1"/>
  <c r="AD695" i="1"/>
  <c r="AD867" i="1"/>
  <c r="AD906" i="1"/>
  <c r="AD727" i="1"/>
  <c r="AD853" i="1"/>
  <c r="AD779" i="1"/>
  <c r="AD993" i="1"/>
  <c r="AD1024" i="1"/>
  <c r="AD914" i="1"/>
  <c r="AD907" i="1"/>
  <c r="AD935" i="1"/>
  <c r="AD757" i="1"/>
  <c r="AD882" i="1"/>
  <c r="AD717" i="1"/>
  <c r="AD857" i="1"/>
  <c r="AD789" i="1"/>
  <c r="AD988" i="1"/>
  <c r="AD981" i="1"/>
  <c r="AD834" i="1"/>
  <c r="AD916" i="1"/>
  <c r="AD948" i="1"/>
  <c r="AD895" i="1"/>
  <c r="AD957" i="1"/>
  <c r="AD968" i="1"/>
  <c r="AD1325" i="1"/>
  <c r="AD1052" i="1"/>
  <c r="AD1079" i="1"/>
  <c r="AD1147" i="1"/>
  <c r="AD1199" i="1"/>
  <c r="AD1362" i="1"/>
  <c r="AD1300" i="1"/>
  <c r="AD1066" i="1"/>
  <c r="AD1313" i="1"/>
  <c r="AD1314" i="1"/>
  <c r="AD1102" i="1"/>
  <c r="AD1177" i="1"/>
  <c r="AD1067" i="1"/>
  <c r="AD1089" i="1"/>
  <c r="AD1377" i="1"/>
  <c r="AD1276" i="1"/>
  <c r="AD1354" i="1"/>
  <c r="AD1220" i="1"/>
  <c r="AD1298" i="1"/>
  <c r="AD1169" i="1"/>
  <c r="AD1090" i="1"/>
  <c r="AD1301" i="1"/>
  <c r="AD1278" i="1"/>
  <c r="AD1290" i="1"/>
  <c r="AD1189" i="1"/>
  <c r="AD1340" i="1"/>
  <c r="AD1148" i="1"/>
  <c r="AD1233" i="1"/>
  <c r="AD1240" i="1"/>
  <c r="AD1056" i="1"/>
  <c r="AD1389" i="1"/>
  <c r="AD1685" i="1"/>
  <c r="AD1647" i="1"/>
  <c r="AD1676" i="1"/>
  <c r="AD1521" i="1"/>
  <c r="AD1460" i="1"/>
  <c r="AD1618" i="1"/>
  <c r="AD1571" i="1"/>
  <c r="AD1627" i="1"/>
  <c r="AD1628" i="1"/>
  <c r="AD1536" i="1"/>
  <c r="AD1401" i="1"/>
  <c r="AD1499" i="1"/>
  <c r="AD1559" i="1"/>
  <c r="AD1470" i="1"/>
  <c r="AD1578" i="1"/>
  <c r="AD1508" i="1"/>
  <c r="AD1548" i="1"/>
  <c r="AD1398" i="1"/>
  <c r="AD1602" i="1"/>
  <c r="AD1719" i="1"/>
  <c r="AD1664" i="1"/>
  <c r="AD1637" i="1"/>
  <c r="AD1710" i="1"/>
  <c r="AD1531" i="1"/>
  <c r="AD1484" i="1"/>
  <c r="AD1648" i="1"/>
  <c r="AD1445" i="1"/>
  <c r="AD1604" i="1"/>
  <c r="AD375" i="1"/>
  <c r="AD484" i="1"/>
  <c r="AD553" i="1"/>
  <c r="AD696" i="1"/>
  <c r="AD485" i="1"/>
  <c r="AD655" i="1"/>
  <c r="AD619" i="1"/>
  <c r="AD346" i="1"/>
  <c r="AD471" i="1"/>
  <c r="AD462" i="1"/>
  <c r="AD447" i="1"/>
  <c r="AD620" i="1"/>
  <c r="AD630" i="1"/>
  <c r="AD532" i="1"/>
  <c r="AD666" i="1"/>
  <c r="AD424" i="1"/>
  <c r="AD681" i="1"/>
  <c r="AD520" i="1"/>
  <c r="AD656" i="1"/>
  <c r="AD682" i="1"/>
  <c r="AD448" i="1"/>
  <c r="AD413" i="1"/>
  <c r="AD499" i="1"/>
  <c r="AD533" i="1"/>
  <c r="AD500" i="1"/>
  <c r="AD511" i="1"/>
  <c r="AD397" i="1"/>
  <c r="AD578" i="1"/>
  <c r="AD638" i="1"/>
  <c r="AD433" i="1"/>
  <c r="AD386" i="1"/>
  <c r="AD667" i="1"/>
  <c r="AD364" i="1"/>
  <c r="AD562" i="1"/>
  <c r="AD398" i="1"/>
  <c r="AD644" i="1"/>
  <c r="AD588" i="1"/>
  <c r="AD609" i="1"/>
  <c r="AD472" i="1"/>
  <c r="AD349" i="1"/>
  <c r="AD600" i="1"/>
  <c r="AD534" i="1"/>
  <c r="AD697" i="1"/>
  <c r="AD480" i="1"/>
  <c r="AD420" i="1"/>
  <c r="AD376" i="1"/>
  <c r="AD683" i="1"/>
  <c r="AD567" i="1"/>
  <c r="AD579" i="1"/>
  <c r="AD743" i="1"/>
  <c r="AD917" i="1"/>
  <c r="AD883" i="1"/>
  <c r="AD1003" i="1"/>
  <c r="AD701" i="1"/>
  <c r="AD780" i="1"/>
  <c r="AD858" i="1"/>
  <c r="AD781" i="1"/>
  <c r="AD1025" i="1"/>
  <c r="AD936" i="1"/>
  <c r="AD767" i="1"/>
  <c r="AD801" i="1"/>
  <c r="AD1013" i="1"/>
  <c r="AD1014" i="1"/>
  <c r="AD835" i="1"/>
  <c r="AD846" i="1"/>
  <c r="AD744" i="1"/>
  <c r="AD768" i="1"/>
  <c r="AD908" i="1"/>
  <c r="AD731" i="1"/>
  <c r="AD868" i="1"/>
  <c r="AD704" i="1"/>
  <c r="AD989" i="1"/>
  <c r="AD1004" i="1"/>
  <c r="AD896" i="1"/>
  <c r="AD897" i="1"/>
  <c r="AD758" i="1"/>
  <c r="AD969" i="1"/>
  <c r="AD705" i="1"/>
  <c r="AD759" i="1"/>
  <c r="AD790" i="1"/>
  <c r="AD982" i="1"/>
  <c r="AD884" i="1"/>
  <c r="AD983" i="1"/>
  <c r="AD1035" i="1"/>
  <c r="AD814" i="1"/>
  <c r="AD782" i="1"/>
  <c r="AD715" i="1"/>
  <c r="AD937" i="1"/>
  <c r="AD728" i="1"/>
  <c r="AD836" i="1"/>
  <c r="AD918" i="1"/>
  <c r="AD1026" i="1"/>
  <c r="AD928" i="1"/>
  <c r="AD1103" i="1"/>
  <c r="AD1178" i="1"/>
  <c r="AD1117" i="1"/>
  <c r="AD1057" i="1"/>
  <c r="AD1234" i="1"/>
  <c r="AD1302" i="1"/>
  <c r="AD1068" i="1"/>
  <c r="AD1315" i="1"/>
  <c r="AD1363" i="1"/>
  <c r="AD1190" i="1"/>
  <c r="AD1241" i="1"/>
  <c r="AD1080" i="1"/>
  <c r="AD1081" i="1"/>
  <c r="AD1336" i="1"/>
  <c r="AD1303" i="1"/>
  <c r="AD1355" i="1"/>
  <c r="AD1264" i="1"/>
  <c r="AD1378" i="1"/>
  <c r="AD1200" i="1"/>
  <c r="AD1158" i="1"/>
  <c r="AD1149" i="1"/>
  <c r="AD1265" i="1"/>
  <c r="AD1291" i="1"/>
  <c r="AD1126" i="1"/>
  <c r="AD1221" i="1"/>
  <c r="AD1279" i="1"/>
  <c r="AD1069" i="1"/>
  <c r="AD1341" i="1"/>
  <c r="AD1191" i="1"/>
  <c r="AD1118" i="1"/>
  <c r="AD1091" i="1"/>
  <c r="AD1042" i="1"/>
  <c r="AD1372" i="1"/>
  <c r="AD1255" i="1"/>
  <c r="AD1222" i="1"/>
  <c r="AD1245" i="1"/>
  <c r="AD1170" i="1"/>
  <c r="AD1165" i="1"/>
  <c r="AD1328" i="1"/>
  <c r="AD1329" i="1"/>
  <c r="AD1092" i="1"/>
  <c r="AD1316" i="1"/>
  <c r="AD1379" i="1"/>
  <c r="AD1256" i="1"/>
  <c r="AD1179" i="1"/>
  <c r="AD1605" i="1"/>
  <c r="AD1500" i="1"/>
  <c r="AD1595" i="1"/>
  <c r="AD1640" i="1"/>
  <c r="AD1629" i="1"/>
  <c r="AD1505" i="1"/>
  <c r="AD1432" i="1"/>
  <c r="AD1418" i="1"/>
  <c r="AD1686" i="1"/>
  <c r="AD1677" i="1"/>
  <c r="AD1665" i="1"/>
  <c r="AD1619" i="1"/>
  <c r="AD1649" i="1"/>
  <c r="AD1582" i="1"/>
  <c r="AD1537" i="1"/>
  <c r="AD1390" i="1"/>
  <c r="AD1461" i="1"/>
  <c r="AD1666" i="1"/>
  <c r="AD1526" i="1"/>
  <c r="AD1720" i="1"/>
  <c r="AD1462" i="1"/>
  <c r="AD1433" i="1"/>
  <c r="AD1399" i="1"/>
  <c r="AD1572" i="1"/>
  <c r="AD1606" i="1"/>
  <c r="AD1446" i="1"/>
  <c r="AD1693" i="1"/>
  <c r="AD1412" i="1"/>
  <c r="AD1560" i="1"/>
  <c r="AD1630" i="1"/>
  <c r="AD1402" i="1"/>
  <c r="AD1501" i="1"/>
  <c r="AD1711" i="1"/>
  <c r="AD1419" i="1"/>
  <c r="AD1538" i="1"/>
  <c r="AD1471" i="1"/>
  <c r="AD1485" i="1"/>
  <c r="AD1561" i="1"/>
  <c r="AD1583" i="1"/>
  <c r="AD1509" i="1"/>
  <c r="AD1573" i="1"/>
  <c r="AD1698" i="1"/>
  <c r="AD1447" i="1"/>
  <c r="AD1607" i="1"/>
  <c r="AD1486" i="1"/>
  <c r="AD1650" i="1"/>
  <c r="AD1487" i="1"/>
  <c r="AD554" i="1"/>
  <c r="AD350" i="1"/>
  <c r="AD463" i="1"/>
  <c r="AD621" i="1"/>
  <c r="AD596" i="1"/>
  <c r="AD387" i="1"/>
  <c r="AD668" i="1"/>
  <c r="AD555" i="1"/>
  <c r="AD434" i="1"/>
  <c r="AD399" i="1"/>
  <c r="AD371" i="1"/>
  <c r="AD528" i="1"/>
  <c r="AD645" i="1"/>
  <c r="AD486" i="1"/>
  <c r="AD580" i="1"/>
  <c r="AD631" i="1"/>
  <c r="AD610" i="1"/>
  <c r="AD449" i="1"/>
  <c r="AD646" i="1"/>
  <c r="AD365" i="1"/>
  <c r="AD615" i="1"/>
  <c r="AD684" i="1"/>
  <c r="AD425" i="1"/>
  <c r="AD535" i="1"/>
  <c r="AD556" i="1"/>
  <c r="AD652" i="1"/>
  <c r="AD521" i="1"/>
  <c r="AD544" i="1"/>
  <c r="AD632" i="1"/>
  <c r="AD589" i="1"/>
  <c r="AD473" i="1"/>
  <c r="AD639" i="1"/>
  <c r="AD487" i="1"/>
  <c r="AD366" i="1"/>
  <c r="AD512" i="1"/>
  <c r="AD474" i="1"/>
  <c r="AD685" i="1"/>
  <c r="AD622" i="1"/>
  <c r="AD686" i="1"/>
  <c r="AD601" i="1"/>
  <c r="AD687" i="1"/>
  <c r="AD456" i="1"/>
  <c r="AD602" i="1"/>
  <c r="AD568" i="1"/>
  <c r="AD464" i="1"/>
  <c r="AD688" i="1"/>
  <c r="AD388" i="1"/>
  <c r="AD590" i="1"/>
  <c r="AD669" i="1"/>
  <c r="AD647" i="1"/>
  <c r="AD557" i="1"/>
  <c r="AD670" i="1"/>
  <c r="AD351" i="1"/>
  <c r="AD633" i="1"/>
  <c r="AD367" i="1"/>
  <c r="AD382" i="1"/>
  <c r="AD414" i="1"/>
  <c r="AD426" i="1"/>
  <c r="AD648" i="1"/>
  <c r="AD623" i="1"/>
  <c r="AD513" i="1"/>
  <c r="AD400" i="1"/>
  <c r="AD401" i="1"/>
  <c r="AD634" i="1"/>
  <c r="AD389" i="1"/>
  <c r="AD545" i="1"/>
  <c r="AD435" i="1"/>
  <c r="AD402" i="1"/>
  <c r="AD390" i="1"/>
  <c r="AD377" i="1"/>
  <c r="AD475" i="1"/>
  <c r="AD522" i="1"/>
  <c r="AD689" i="1"/>
  <c r="AD488" i="1"/>
  <c r="AD581" i="1"/>
  <c r="AD427" i="1"/>
  <c r="AD450" i="1"/>
  <c r="AD657" i="1"/>
  <c r="AD436" i="1"/>
  <c r="AD403" i="1"/>
  <c r="AD451" i="1"/>
  <c r="AD569" i="1"/>
  <c r="AD452" i="1"/>
  <c r="AD591" i="1"/>
  <c r="AD378" i="1"/>
  <c r="AD582" i="1"/>
  <c r="AD437" i="1"/>
  <c r="AD352" i="1"/>
  <c r="AD603" i="1"/>
  <c r="AD658" i="1"/>
  <c r="AD592" i="1"/>
  <c r="AD563" i="1"/>
  <c r="AD570" i="1"/>
  <c r="AD438" i="1"/>
  <c r="AD391" i="1"/>
  <c r="AD635" i="1"/>
  <c r="AD546" i="1"/>
  <c r="AD457" i="1"/>
  <c r="AD529" i="1"/>
  <c r="AD571" i="1"/>
  <c r="AD514" i="1"/>
  <c r="AD501" i="1"/>
  <c r="AD502" i="1"/>
  <c r="AD404" i="1"/>
  <c r="AD428" i="1"/>
  <c r="AD698" i="1"/>
  <c r="AD671" i="1"/>
  <c r="AD489" i="1"/>
  <c r="AD453" i="1"/>
  <c r="AD392" i="1"/>
  <c r="AD443" i="1"/>
  <c r="AD523" i="1"/>
  <c r="AD415" i="1"/>
  <c r="AD699" i="1"/>
  <c r="AD611" i="1"/>
  <c r="AD604" i="1"/>
  <c r="AD353" i="1"/>
  <c r="AD627" i="1"/>
  <c r="AD624" i="1"/>
  <c r="AD659" i="1"/>
  <c r="AD672" i="1"/>
  <c r="AD673" i="1"/>
  <c r="AD503" i="1"/>
  <c r="AD476" i="1"/>
  <c r="AD572" i="1"/>
  <c r="AD536" i="1"/>
  <c r="AD700" i="1"/>
  <c r="AD368" i="1"/>
  <c r="AD490" i="1"/>
  <c r="AD416" i="1"/>
  <c r="AD515" i="1"/>
  <c r="AD405" i="1"/>
  <c r="AD537" i="1"/>
  <c r="AD354" i="1"/>
  <c r="AD355" i="1"/>
  <c r="AD369" i="1"/>
  <c r="AD612" i="1"/>
  <c r="AD379" i="1"/>
  <c r="AD406" i="1"/>
  <c r="AD439" i="1"/>
  <c r="AD660" i="1"/>
  <c r="AD524" i="1"/>
  <c r="AD558" i="1"/>
  <c r="AD504" i="1"/>
  <c r="AD649" i="1"/>
  <c r="AD429" i="1"/>
  <c r="AD465" i="1"/>
  <c r="AD606" i="1"/>
  <c r="AD885" i="1"/>
  <c r="AD1015" i="1"/>
  <c r="AD802" i="1"/>
  <c r="AD775" i="1"/>
  <c r="AD1005" i="1"/>
  <c r="AD869" i="1"/>
  <c r="AD847" i="1"/>
  <c r="AD949" i="1"/>
  <c r="AD732" i="1"/>
  <c r="AD706" i="1"/>
  <c r="AD815" i="1"/>
  <c r="AD909" i="1"/>
  <c r="AD776" i="1"/>
  <c r="AD718" i="1"/>
  <c r="AD803" i="1"/>
  <c r="AD958" i="1"/>
  <c r="AD783" i="1"/>
  <c r="AD919" i="1"/>
  <c r="AD714" i="1"/>
  <c r="AD970" i="1"/>
  <c r="AD824" i="1"/>
  <c r="AD837" i="1"/>
  <c r="AD816" i="1"/>
  <c r="AD925" i="1"/>
  <c r="AD886" i="1"/>
  <c r="AD1006" i="1"/>
  <c r="AD842" i="1"/>
  <c r="AD994" i="1"/>
  <c r="AD1016" i="1"/>
  <c r="AD1027" i="1"/>
  <c r="AD859" i="1"/>
  <c r="AD887" i="1"/>
  <c r="AD745" i="1"/>
  <c r="AD860" i="1"/>
  <c r="AD804" i="1"/>
  <c r="AD966" i="1"/>
  <c r="AD752" i="1"/>
  <c r="AD825" i="1"/>
  <c r="AD929" i="1"/>
  <c r="AD784" i="1"/>
  <c r="AD984" i="1"/>
  <c r="AD753" i="1"/>
  <c r="AD995" i="1"/>
  <c r="AD707" i="1"/>
  <c r="AD854" i="1"/>
  <c r="AD930" i="1"/>
  <c r="AD934" i="1"/>
  <c r="AD848" i="1"/>
  <c r="AD898" i="1"/>
  <c r="AD719" i="1"/>
  <c r="AD733" i="1"/>
  <c r="AD959" i="1"/>
  <c r="AD971" i="1"/>
  <c r="AD805" i="1"/>
  <c r="AD996" i="1"/>
  <c r="AD920" i="1"/>
  <c r="AD734" i="1"/>
  <c r="AD1028" i="1"/>
  <c r="AD1017" i="1"/>
  <c r="AD921" i="1"/>
  <c r="AD1018" i="1"/>
  <c r="AD720" i="1"/>
  <c r="AD791" i="1"/>
  <c r="AD938" i="1"/>
  <c r="AD792" i="1"/>
  <c r="AD939" i="1"/>
  <c r="AD1036" i="1"/>
  <c r="AD940" i="1"/>
  <c r="AD861" i="1"/>
  <c r="AD817" i="1"/>
  <c r="AD708" i="1"/>
  <c r="AD960" i="1"/>
  <c r="AD746" i="1"/>
  <c r="AD1029" i="1"/>
  <c r="AD950" i="1"/>
  <c r="AD899" i="1"/>
  <c r="AD764" i="1"/>
  <c r="AD961" i="1"/>
  <c r="AD997" i="1"/>
  <c r="AD747" i="1"/>
  <c r="AD972" i="1"/>
  <c r="AD821" i="1"/>
  <c r="AD748" i="1"/>
  <c r="AD826" i="1"/>
  <c r="AD1030" i="1"/>
  <c r="AD862" i="1"/>
  <c r="AD709" i="1"/>
  <c r="AD879" i="1"/>
  <c r="AD922" i="1"/>
  <c r="AD941" i="1"/>
  <c r="AD769" i="1"/>
  <c r="AD793" i="1"/>
  <c r="AD827" i="1"/>
  <c r="AD849" i="1"/>
  <c r="AD806" i="1"/>
  <c r="AD740" i="1"/>
  <c r="AD888" i="1"/>
  <c r="AD838" i="1"/>
  <c r="AD870" i="1"/>
  <c r="AD828" i="1"/>
  <c r="AD760" i="1"/>
  <c r="AD794" i="1"/>
  <c r="AD977" i="1"/>
  <c r="AD839" i="1"/>
  <c r="AD863" i="1"/>
  <c r="AD770" i="1"/>
  <c r="AD1019" i="1"/>
  <c r="AD985" i="1"/>
  <c r="AD871" i="1"/>
  <c r="AD872" i="1"/>
  <c r="AD973" i="1"/>
  <c r="AD923" i="1"/>
  <c r="AD777" i="1"/>
  <c r="AD951" i="1"/>
  <c r="AD1007" i="1"/>
  <c r="AD900" i="1"/>
  <c r="AD1037" i="1"/>
  <c r="AD761" i="1"/>
  <c r="AD710" i="1"/>
  <c r="AD807" i="1"/>
  <c r="AD1008" i="1"/>
  <c r="AD952" i="1"/>
  <c r="AD840" i="1"/>
  <c r="AD771" i="1"/>
  <c r="AD998" i="1"/>
  <c r="AD850" i="1"/>
  <c r="AD931" i="1"/>
  <c r="AD1038" i="1"/>
  <c r="AD910" i="1"/>
  <c r="AD729" i="1"/>
  <c r="AD1031" i="1"/>
  <c r="AD735" i="1"/>
  <c r="AD962" i="1"/>
  <c r="AD1009" i="1"/>
  <c r="AD736" i="1"/>
  <c r="AD818" i="1"/>
  <c r="AD762" i="1"/>
  <c r="AD873" i="1"/>
  <c r="AD721" i="1"/>
  <c r="AD785" i="1"/>
  <c r="AD990" i="1"/>
  <c r="AD945" i="1"/>
  <c r="AD829" i="1"/>
  <c r="AD722" i="1"/>
  <c r="AD1280" i="1"/>
  <c r="AD1119" i="1"/>
  <c r="AD1043" i="1"/>
  <c r="AD1058" i="1"/>
  <c r="AD1192" i="1"/>
  <c r="AD1193" i="1"/>
  <c r="AD1180" i="1"/>
  <c r="AD1181" i="1"/>
  <c r="AD1330" i="1"/>
  <c r="AD1136" i="1"/>
  <c r="AD1065" i="1"/>
  <c r="AD1127" i="1"/>
  <c r="AD1304" i="1"/>
  <c r="AD1137" i="1"/>
  <c r="AD1257" i="1"/>
  <c r="AD1281" i="1"/>
  <c r="AD1317" i="1"/>
  <c r="AD1380" i="1"/>
  <c r="AD1258" i="1"/>
  <c r="AD1266" i="1"/>
  <c r="AD1082" i="1"/>
  <c r="AD1210" i="1"/>
  <c r="AD1230" i="1"/>
  <c r="AD1083" i="1"/>
  <c r="AD1356" i="1"/>
  <c r="AD1331" i="1"/>
  <c r="AD1093" i="1"/>
  <c r="AD1104" i="1"/>
  <c r="AD1059" i="1"/>
  <c r="AD1342" i="1"/>
  <c r="AD1128" i="1"/>
  <c r="AD1267" i="1"/>
  <c r="AD1268" i="1"/>
  <c r="AD1343" i="1"/>
  <c r="AD1171" i="1"/>
  <c r="AD1044" i="1"/>
  <c r="AD1364" i="1"/>
  <c r="AD1070" i="1"/>
  <c r="AD1053" i="1"/>
  <c r="AD1251" i="1"/>
  <c r="AD1071" i="1"/>
  <c r="AD1262" i="1"/>
  <c r="AD1138" i="1"/>
  <c r="AD1094" i="1"/>
  <c r="AD1084" i="1"/>
  <c r="AD1292" i="1"/>
  <c r="AD1359" i="1"/>
  <c r="AD1365" i="1"/>
  <c r="AD1060" i="1"/>
  <c r="AD1112" i="1"/>
  <c r="AD1201" i="1"/>
  <c r="AD1366" i="1"/>
  <c r="AD1357" i="1"/>
  <c r="AD1129" i="1"/>
  <c r="AD1332" i="1"/>
  <c r="AD1235" i="1"/>
  <c r="AD1211" i="1"/>
  <c r="AD1113" i="1"/>
  <c r="AD1212" i="1"/>
  <c r="AD1202" i="1"/>
  <c r="AD1182" i="1"/>
  <c r="AD1159" i="1"/>
  <c r="AD1166" i="1"/>
  <c r="AD1183" i="1"/>
  <c r="AD1223" i="1"/>
  <c r="AD1194" i="1"/>
  <c r="AD1213" i="1"/>
  <c r="AD1246" i="1"/>
  <c r="AD1072" i="1"/>
  <c r="AD1073" i="1"/>
  <c r="AD1224" i="1"/>
  <c r="AD1203" i="1"/>
  <c r="AD1150" i="1"/>
  <c r="AD1130" i="1"/>
  <c r="AD1045" i="1"/>
  <c r="AD1225" i="1"/>
  <c r="AD1160" i="1"/>
  <c r="AD1305" i="1"/>
  <c r="AD1306" i="1"/>
  <c r="AD1367" i="1"/>
  <c r="AD1139" i="1"/>
  <c r="AD1282" i="1"/>
  <c r="AD1105" i="1"/>
  <c r="AD1236" i="1"/>
  <c r="AD1204" i="1"/>
  <c r="AD1285" i="1"/>
  <c r="AD1269" i="1"/>
  <c r="AD1311" i="1"/>
  <c r="AD1293" i="1"/>
  <c r="AD1344" i="1"/>
  <c r="AD1085" i="1"/>
  <c r="AD1061" i="1"/>
  <c r="AD1368" i="1"/>
  <c r="AD1184" i="1"/>
  <c r="AD1095" i="1"/>
  <c r="AD1226" i="1"/>
  <c r="AD1247" i="1"/>
  <c r="AD1096" i="1"/>
  <c r="AD1151" i="1"/>
  <c r="AD1114" i="1"/>
  <c r="AD1106" i="1"/>
  <c r="AD1046" i="1"/>
  <c r="AD1345" i="1"/>
  <c r="AD1161" i="1"/>
  <c r="AD1120" i="1"/>
  <c r="AD1152" i="1"/>
  <c r="AD1337" i="1"/>
  <c r="AD1259" i="1"/>
  <c r="AD1369" i="1"/>
  <c r="AD1270" i="1"/>
  <c r="AD1172" i="1"/>
  <c r="AD1097" i="1"/>
  <c r="AD1107" i="1"/>
  <c r="AD1333" i="1"/>
  <c r="AD1205" i="1"/>
  <c r="AD1346" i="1"/>
  <c r="AD1108" i="1"/>
  <c r="AD1047" i="1"/>
  <c r="AD1214" i="1"/>
  <c r="AD1294" i="1"/>
  <c r="AD1237" i="1"/>
  <c r="AD1140" i="1"/>
  <c r="AD1074" i="1"/>
  <c r="AD1260" i="1"/>
  <c r="AD1360" i="1"/>
  <c r="AD1271" i="1"/>
  <c r="AD1121" i="1"/>
  <c r="AD1141" i="1"/>
  <c r="AD1048" i="1"/>
  <c r="AD1286" i="1"/>
  <c r="AD1381" i="1"/>
  <c r="AD1318" i="1"/>
  <c r="AD1131" i="1"/>
  <c r="AD1248" i="1"/>
  <c r="AD1195" i="1"/>
  <c r="AD1215" i="1"/>
  <c r="AD1153" i="1"/>
  <c r="AD1206" i="1"/>
  <c r="AD1382" i="1"/>
  <c r="AD1307" i="1"/>
  <c r="AD1238" i="1"/>
  <c r="AD1249" i="1"/>
  <c r="AD1295" i="1"/>
  <c r="AD1154" i="1"/>
  <c r="AD1319" i="1"/>
  <c r="AD1162" i="1"/>
  <c r="AD1216" i="1"/>
  <c r="AD1434" i="1"/>
  <c r="AD1678" i="1"/>
  <c r="AD1549" i="1"/>
  <c r="AD1463" i="1"/>
  <c r="AD1413" i="1"/>
  <c r="AD1448" i="1"/>
  <c r="AD1590" i="1"/>
  <c r="AD1502" i="1"/>
  <c r="AD1472" i="1"/>
  <c r="AD1532" i="1"/>
  <c r="AD1414" i="1"/>
  <c r="AD1596" i="1"/>
  <c r="AD1620" i="1"/>
  <c r="AD1385" i="1"/>
  <c r="AD1631" i="1"/>
  <c r="AD1391" i="1"/>
  <c r="AD1464" i="1"/>
  <c r="AD1687" i="1"/>
  <c r="AD1541" i="1"/>
  <c r="AD1503" i="1"/>
  <c r="AD1510" i="1"/>
  <c r="AD1651" i="1"/>
  <c r="AD1562" i="1"/>
  <c r="AD1652" i="1"/>
  <c r="AD1403" i="1"/>
  <c r="AD1435" i="1"/>
  <c r="AD1392" i="1"/>
  <c r="AD1511" i="1"/>
  <c r="AD1488" i="1"/>
  <c r="AD1404" i="1"/>
  <c r="AD1597" i="1"/>
  <c r="AD1688" i="1"/>
  <c r="AD1533" i="1"/>
  <c r="AD1608" i="1"/>
  <c r="AD1574" i="1"/>
  <c r="AD1449" i="1"/>
  <c r="AD1667" i="1"/>
  <c r="AD1393" i="1"/>
  <c r="AD1621" i="1"/>
  <c r="AD1569" i="1"/>
  <c r="AD1689" i="1"/>
  <c r="AD1436" i="1"/>
  <c r="AD1575" i="1"/>
  <c r="AD1603" i="1"/>
  <c r="AD1632" i="1"/>
  <c r="AD1415" i="1"/>
  <c r="AD1550" i="1"/>
  <c r="AD1405" i="1"/>
  <c r="AD1544" i="1"/>
  <c r="AD1659" i="1"/>
  <c r="AD1653" i="1"/>
  <c r="AD1551" i="1"/>
  <c r="AD1668" i="1"/>
  <c r="AD1437" i="1"/>
  <c r="AD1591" i="1"/>
  <c r="AD1534" i="1"/>
  <c r="AD1522" i="1"/>
  <c r="AD1579" i="1"/>
  <c r="AD1669" i="1"/>
  <c r="AD1576" i="1"/>
  <c r="AD1512" i="1"/>
  <c r="AD1699" i="1"/>
  <c r="AD1712" i="1"/>
  <c r="AD1425" i="1"/>
  <c r="AD1473" i="1"/>
  <c r="AD1660" i="1"/>
  <c r="AD1700" i="1"/>
  <c r="AD1523" i="1"/>
  <c r="AD1563" i="1"/>
  <c r="AD1721" i="1"/>
  <c r="AD1386" i="1"/>
  <c r="AD1679" i="1"/>
  <c r="AD1690" i="1"/>
  <c r="AD1670" i="1"/>
  <c r="AD1552" i="1"/>
  <c r="AD1654" i="1"/>
  <c r="AD1674" i="1"/>
  <c r="AD1495" i="1"/>
  <c r="AD1706" i="1"/>
  <c r="AD1633" i="1"/>
  <c r="AD1638" i="1"/>
  <c r="AD1641" i="1"/>
  <c r="AD1456" i="1"/>
  <c r="AD1592" i="1"/>
  <c r="AD1539" i="1"/>
  <c r="AD1707" i="1"/>
  <c r="AD1426" i="1"/>
  <c r="AD1553" i="1"/>
  <c r="AD1722" i="1"/>
  <c r="AD1680" i="1"/>
  <c r="AD1450" i="1"/>
  <c r="AD1609" i="1"/>
  <c r="AD1701" i="1"/>
  <c r="AD1420" i="1"/>
  <c r="AD1430" i="1"/>
  <c r="AD1598" i="1"/>
  <c r="AD1713" i="1"/>
  <c r="AD1438" i="1"/>
  <c r="AD1465" i="1"/>
  <c r="AD1527" i="1"/>
  <c r="AD1694" i="1"/>
  <c r="AD1557" i="1"/>
  <c r="AD1655" i="1"/>
  <c r="AD1457" i="1"/>
  <c r="AD1691" i="1"/>
  <c r="AD1518" i="1"/>
  <c r="AD1506" i="1"/>
  <c r="AD1489" i="1"/>
  <c r="AD1625" i="1"/>
  <c r="AD1610" i="1"/>
  <c r="AD1439" i="1"/>
  <c r="AD1466" i="1"/>
  <c r="AD1622" i="1"/>
  <c r="AD1656" i="1"/>
  <c r="AD1474" i="1"/>
  <c r="AD1519" i="1"/>
  <c r="AD1475" i="1"/>
  <c r="AD1564" i="1"/>
  <c r="AD1513" i="1"/>
  <c r="AD1565" i="1"/>
  <c r="AD1394" i="1"/>
  <c r="AD1584" i="1"/>
  <c r="AD1634" i="1"/>
  <c r="AD1623" i="1"/>
  <c r="AD1476" i="1"/>
  <c r="AD1681" i="1"/>
  <c r="AD1427" i="1"/>
  <c r="AD1451" i="1"/>
  <c r="AD1642" i="1"/>
  <c r="AD1514" i="1"/>
  <c r="AD1682" i="1"/>
  <c r="AD1624" i="1"/>
  <c r="AD1490" i="1"/>
  <c r="AD1643" i="1"/>
  <c r="AD1702" i="1"/>
  <c r="AD1524" i="1"/>
  <c r="AD1703" i="1"/>
  <c r="AD1477" i="1"/>
  <c r="AD1545" i="1"/>
  <c r="AD1491" i="1"/>
  <c r="AD1452" i="1"/>
  <c r="AD1723" i="1"/>
  <c r="AD1406" i="1"/>
  <c r="AD1585" i="1"/>
  <c r="AD1586" i="1"/>
  <c r="AD1492" i="1"/>
  <c r="AD1714" i="1"/>
  <c r="AD1054" i="1"/>
  <c r="AD1320" i="1"/>
  <c r="AD1242" i="1"/>
  <c r="AD583" i="1"/>
  <c r="AD517" i="1"/>
  <c r="AD495" i="1"/>
  <c r="AD491" i="1"/>
  <c r="AD605" i="1"/>
  <c r="AD516" i="1"/>
  <c r="AD616" i="1"/>
  <c r="AD613" i="1"/>
  <c r="AD454" i="1"/>
  <c r="AD417" i="1"/>
  <c r="AD674" i="1"/>
  <c r="AD477" i="1"/>
  <c r="AD617" i="1"/>
  <c r="AD675" i="1"/>
  <c r="AD584" i="1"/>
  <c r="AD492" i="1"/>
  <c r="AD394" i="1"/>
  <c r="AD478" i="1"/>
  <c r="AD585" i="1"/>
  <c r="AD505" i="1"/>
  <c r="AD440" i="1"/>
  <c r="AD525" i="1"/>
  <c r="AD380" i="1"/>
  <c r="AD547" i="1"/>
  <c r="AD559" i="1"/>
  <c r="AD356" i="1"/>
  <c r="AD661" i="1"/>
  <c r="AD564" i="1"/>
  <c r="AD372" i="1"/>
  <c r="AD507" i="1"/>
  <c r="AD573" i="1"/>
  <c r="AD357" i="1"/>
  <c r="AD625" i="1"/>
  <c r="AD538" i="1"/>
  <c r="AD650" i="1"/>
  <c r="AD593" i="1"/>
  <c r="AD393" i="1"/>
  <c r="AD518" i="1"/>
  <c r="AD493" i="1"/>
  <c r="AD526" i="1"/>
  <c r="AD636" i="1"/>
  <c r="AD539" i="1"/>
  <c r="AD455" i="1"/>
  <c r="AD370" i="1"/>
  <c r="AD548" i="1"/>
  <c r="AD466" i="1"/>
  <c r="AD479" i="1"/>
  <c r="AD506" i="1"/>
  <c r="AD467" i="1"/>
  <c r="AD637" i="1"/>
  <c r="AD560" i="1"/>
  <c r="AD430" i="1"/>
  <c r="AD540" i="1"/>
  <c r="AD441" i="1"/>
  <c r="AD442" i="1"/>
  <c r="AD640" i="1"/>
  <c r="AD561" i="1"/>
  <c r="AD614" i="1"/>
  <c r="AD418" i="1"/>
  <c r="AD691" i="1"/>
  <c r="AD574" i="1"/>
  <c r="AD383" i="1"/>
  <c r="AD662" i="1"/>
  <c r="AD651" i="1"/>
  <c r="AD527" i="1"/>
  <c r="AD407" i="1"/>
  <c r="AD419" i="1"/>
  <c r="AD594" i="1"/>
  <c r="AD595" i="1"/>
  <c r="AD381" i="1"/>
  <c r="AD678" i="1"/>
  <c r="AD358" i="1"/>
  <c r="AD754" i="1"/>
  <c r="AD808" i="1"/>
  <c r="AD795" i="1"/>
  <c r="AD963" i="1"/>
  <c r="AD786" i="1"/>
  <c r="AD843" i="1"/>
  <c r="AD772" i="1"/>
  <c r="AD874" i="1"/>
  <c r="AD796" i="1"/>
  <c r="AD889" i="1"/>
  <c r="AD809" i="1"/>
  <c r="AD797" i="1"/>
  <c r="AD737" i="1"/>
  <c r="AD810" i="1"/>
  <c r="AD901" i="1"/>
  <c r="AD974" i="1"/>
  <c r="AD763" i="1"/>
  <c r="AD911" i="1"/>
  <c r="AD932" i="1"/>
  <c r="AD953" i="1"/>
  <c r="AD1010" i="1"/>
  <c r="AD875" i="1"/>
  <c r="AD964" i="1"/>
  <c r="AD723" i="1"/>
  <c r="AD1039" i="1"/>
  <c r="AD876" i="1"/>
  <c r="AD724" i="1"/>
  <c r="AD711" i="1"/>
  <c r="AD738" i="1"/>
  <c r="AD830" i="1"/>
  <c r="AD1020" i="1"/>
  <c r="AD890" i="1"/>
  <c r="AD819" i="1"/>
  <c r="AD986" i="1"/>
  <c r="AD1040" i="1"/>
  <c r="AD999" i="1"/>
  <c r="AD978" i="1"/>
  <c r="AD725" i="1"/>
  <c r="AD749" i="1"/>
  <c r="AD975" i="1"/>
  <c r="AD750" i="1"/>
  <c r="AD864" i="1"/>
  <c r="AD712" i="1"/>
  <c r="AD1021" i="1"/>
  <c r="AD933" i="1"/>
  <c r="AD987" i="1"/>
  <c r="AD820" i="1"/>
  <c r="AD851" i="1"/>
  <c r="AD773" i="1"/>
  <c r="AD841" i="1"/>
  <c r="AD965" i="1"/>
  <c r="AD799" i="1"/>
  <c r="AD902" i="1"/>
  <c r="AD852" i="1"/>
  <c r="AD1011" i="1"/>
  <c r="AD751" i="1"/>
  <c r="AD831" i="1"/>
  <c r="AD942" i="1"/>
  <c r="AD798" i="1"/>
  <c r="AD877" i="1"/>
  <c r="AD912" i="1"/>
  <c r="AD954" i="1"/>
  <c r="AD726" i="1"/>
  <c r="AD787" i="1"/>
  <c r="AD924" i="1"/>
  <c r="AD739" i="1"/>
  <c r="AD891" i="1"/>
  <c r="AD774" i="1"/>
  <c r="AD943" i="1"/>
  <c r="AD944" i="1"/>
  <c r="AD1000" i="1"/>
  <c r="AD713" i="1"/>
  <c r="AD1032" i="1"/>
  <c r="AD1334" i="1"/>
  <c r="AD1277" i="1"/>
  <c r="AD1122" i="1"/>
  <c r="AD1383" i="1"/>
  <c r="AD1185" i="1"/>
  <c r="AD1132" i="1"/>
  <c r="AD1373" i="1"/>
  <c r="AD1155" i="1"/>
  <c r="AD1231" i="1"/>
  <c r="AD1347" i="1"/>
  <c r="AD1217" i="1"/>
  <c r="AD1207" i="1"/>
  <c r="AD1062" i="1"/>
  <c r="AD1077" i="1"/>
  <c r="AD1075" i="1"/>
  <c r="AD1049" i="1"/>
  <c r="AD1272" i="1"/>
  <c r="AD1196" i="1"/>
  <c r="AD1335" i="1"/>
  <c r="AD1173" i="1"/>
  <c r="AD1076" i="1"/>
  <c r="AD1098" i="1"/>
  <c r="AD1050" i="1"/>
  <c r="AD1051" i="1"/>
  <c r="AD1227" i="1"/>
  <c r="AD1123" i="1"/>
  <c r="AD1174" i="1"/>
  <c r="AD1109" i="1"/>
  <c r="AD1321" i="1"/>
  <c r="AD1228" i="1"/>
  <c r="AD1163" i="1"/>
  <c r="AD1144" i="1"/>
  <c r="AD1229" i="1"/>
  <c r="AD1208" i="1"/>
  <c r="AD1099" i="1"/>
  <c r="AD1250" i="1"/>
  <c r="AD1110" i="1"/>
  <c r="AD1133" i="1"/>
  <c r="AD1134" i="1"/>
  <c r="AD1299" i="1"/>
  <c r="AD1186" i="1"/>
  <c r="AD1239" i="1"/>
  <c r="AD1124" i="1"/>
  <c r="AD1142" i="1"/>
  <c r="AD1261" i="1"/>
  <c r="AD1322" i="1"/>
  <c r="AD1273" i="1"/>
  <c r="AD1308" i="1"/>
  <c r="AD1086" i="1"/>
  <c r="AD1296" i="1"/>
  <c r="AD1358" i="1"/>
  <c r="AD1326" i="1"/>
  <c r="AD1283" i="1"/>
  <c r="AD1348" i="1"/>
  <c r="AD1197" i="1"/>
  <c r="AD1349" i="1"/>
  <c r="AD1370" i="1"/>
  <c r="AD1284" i="1"/>
  <c r="AD1252" i="1"/>
  <c r="AD1164" i="1"/>
  <c r="AD1350" i="1"/>
  <c r="AD1274" i="1"/>
  <c r="AD1156" i="1"/>
  <c r="AD1111" i="1"/>
  <c r="AD1309" i="1"/>
  <c r="AD1187" i="1"/>
  <c r="AD1143" i="1"/>
  <c r="AD1297" i="1"/>
  <c r="AD1063" i="1"/>
  <c r="AD1384" i="1"/>
  <c r="AD1371" i="1"/>
  <c r="AD1599" i="1"/>
  <c r="AD1600" i="1"/>
  <c r="AD1440" i="1"/>
  <c r="AD1692" i="1"/>
  <c r="AD1587" i="1"/>
  <c r="AD1493" i="1"/>
  <c r="AD1467" i="1"/>
  <c r="AD1554" i="1"/>
  <c r="AD1421" i="1"/>
  <c r="AD1453" i="1"/>
  <c r="AD1577" i="1"/>
  <c r="AD1416" i="1"/>
  <c r="AD1566" i="1"/>
  <c r="AD1661" i="1"/>
  <c r="AD1525" i="1"/>
  <c r="AD1683" i="1"/>
  <c r="AD1515" i="1"/>
  <c r="AD1657" i="1"/>
  <c r="AD1635" i="1"/>
  <c r="AD1428" i="1"/>
  <c r="AD1395" i="1"/>
  <c r="AD1441" i="1"/>
  <c r="AD1644" i="1"/>
  <c r="AD1704" i="1"/>
  <c r="AD1705" i="1"/>
  <c r="AD1555" i="1"/>
  <c r="AD1528" i="1"/>
  <c r="AD1540" i="1"/>
  <c r="AD1671" i="1"/>
  <c r="AD1478" i="1"/>
  <c r="AD1695" i="1"/>
  <c r="AD1593" i="1"/>
  <c r="AD1468" i="1"/>
  <c r="AD1546" i="1"/>
  <c r="AD1724" i="1"/>
  <c r="AD1725" i="1"/>
  <c r="AD1726" i="1"/>
  <c r="AD1636" i="1"/>
  <c r="AD1417" i="1"/>
  <c r="AD1479" i="1"/>
  <c r="AD1601" i="1"/>
  <c r="AD1496" i="1"/>
  <c r="AD1497" i="1"/>
  <c r="AD1645" i="1"/>
  <c r="AD1614" i="1"/>
  <c r="AD1387" i="1"/>
  <c r="AD1611" i="1"/>
  <c r="AD1442" i="1"/>
  <c r="AD1715" i="1"/>
  <c r="AD1407" i="1"/>
  <c r="AD1567" i="1"/>
  <c r="AD1547" i="1"/>
  <c r="AD1535" i="1"/>
  <c r="AD1556" i="1"/>
  <c r="AD1454" i="1"/>
  <c r="AD1429" i="1"/>
  <c r="AD1658" i="1"/>
  <c r="AD1408" i="1"/>
  <c r="AD1672" i="1"/>
  <c r="AD1494" i="1"/>
  <c r="AD1480" i="1"/>
  <c r="AD1396" i="1"/>
  <c r="AD1409" i="1"/>
  <c r="AD1588" i="1"/>
  <c r="AD1568" i="1"/>
  <c r="AD1612" i="1"/>
  <c r="AD1516" i="1"/>
  <c r="AD1684" i="1"/>
  <c r="AD359" i="1"/>
  <c r="AD345" i="1"/>
  <c r="AC359" i="1"/>
  <c r="AC408" i="1"/>
  <c r="AC541" i="1"/>
  <c r="AC360" i="1"/>
  <c r="AC468" i="1"/>
  <c r="AC628" i="1"/>
  <c r="AC565" i="1"/>
  <c r="AC530" i="1"/>
  <c r="AC641" i="1"/>
  <c r="AC431" i="1"/>
  <c r="AC607" i="1"/>
  <c r="AC549" i="1"/>
  <c r="AC575" i="1"/>
  <c r="AC663" i="1"/>
  <c r="AC676" i="1"/>
  <c r="AC481" i="1"/>
  <c r="AC508" i="1"/>
  <c r="AC519" i="1"/>
  <c r="AC692" i="1"/>
  <c r="AC653" i="1"/>
  <c r="AC347" i="1"/>
  <c r="AC629" i="1"/>
  <c r="AC444" i="1"/>
  <c r="AC679" i="1"/>
  <c r="AC693" i="1"/>
  <c r="AC458" i="1"/>
  <c r="AC586" i="1"/>
  <c r="AC409" i="1"/>
  <c r="AC496" i="1"/>
  <c r="AC822" i="1"/>
  <c r="AC991" i="1"/>
  <c r="AC903" i="1"/>
  <c r="AC741" i="1"/>
  <c r="AC811" i="1"/>
  <c r="AC788" i="1"/>
  <c r="AC955" i="1"/>
  <c r="AC716" i="1"/>
  <c r="AC865" i="1"/>
  <c r="AC892" i="1"/>
  <c r="AC755" i="1"/>
  <c r="AC702" i="1"/>
  <c r="AC893" i="1"/>
  <c r="AC778" i="1"/>
  <c r="AC946" i="1"/>
  <c r="AC832" i="1"/>
  <c r="AC979" i="1"/>
  <c r="AC980" i="1"/>
  <c r="AC904" i="1"/>
  <c r="AC855" i="1"/>
  <c r="AC967" i="1"/>
  <c r="AC765" i="1"/>
  <c r="AC1001" i="1"/>
  <c r="AC913" i="1"/>
  <c r="AC844" i="1"/>
  <c r="AC1033" i="1"/>
  <c r="AC880" i="1"/>
  <c r="AC1022" i="1"/>
  <c r="AC812" i="1"/>
  <c r="AC800" i="1"/>
  <c r="AC1176" i="1"/>
  <c r="AC1125" i="1"/>
  <c r="AC1374" i="1"/>
  <c r="AC1064" i="1"/>
  <c r="AC1041" i="1"/>
  <c r="AC1323" i="1"/>
  <c r="AC1243" i="1"/>
  <c r="AC1263" i="1"/>
  <c r="AC1145" i="1"/>
  <c r="AC1115" i="1"/>
  <c r="AC1100" i="1"/>
  <c r="AC1167" i="1"/>
  <c r="AC1351" i="1"/>
  <c r="AC1338" i="1"/>
  <c r="AC1198" i="1"/>
  <c r="AC1218" i="1"/>
  <c r="AC1310" i="1"/>
  <c r="AC1087" i="1"/>
  <c r="AC1361" i="1"/>
  <c r="AC1157" i="1"/>
  <c r="AC1375" i="1"/>
  <c r="AC1146" i="1"/>
  <c r="AC1209" i="1"/>
  <c r="AC1287" i="1"/>
  <c r="AC1327" i="1"/>
  <c r="AC1188" i="1"/>
  <c r="AC1101" i="1"/>
  <c r="AC1275" i="1"/>
  <c r="AC1253" i="1"/>
  <c r="AC1288" i="1"/>
  <c r="AC1716" i="1"/>
  <c r="AC1529" i="1"/>
  <c r="AC1594" i="1"/>
  <c r="AC1626" i="1"/>
  <c r="AC1498" i="1"/>
  <c r="AC1542" i="1"/>
  <c r="AC1400" i="1"/>
  <c r="AC1443" i="1"/>
  <c r="AC1662" i="1"/>
  <c r="AC1696" i="1"/>
  <c r="AC1422" i="1"/>
  <c r="AC1469" i="1"/>
  <c r="AC1458" i="1"/>
  <c r="AC1646" i="1"/>
  <c r="AC1444" i="1"/>
  <c r="AC1431" i="1"/>
  <c r="AC1423" i="1"/>
  <c r="AC1615" i="1"/>
  <c r="AC1616" i="1"/>
  <c r="AC1589" i="1"/>
  <c r="AC1673" i="1"/>
  <c r="AC1580" i="1"/>
  <c r="AC1708" i="1"/>
  <c r="AC1697" i="1"/>
  <c r="AC1639" i="1"/>
  <c r="AC1410" i="1"/>
  <c r="AC1613" i="1"/>
  <c r="AC1717" i="1"/>
  <c r="AC1507" i="1"/>
  <c r="AC1558" i="1"/>
  <c r="AC1481" i="1"/>
  <c r="AC1543" i="1"/>
  <c r="AC1482" i="1"/>
  <c r="AC1520" i="1"/>
  <c r="AC597" i="1"/>
  <c r="AC694" i="1"/>
  <c r="AC482" i="1"/>
  <c r="AC509" i="1"/>
  <c r="AC654" i="1"/>
  <c r="AC384" i="1"/>
  <c r="AC566" i="1"/>
  <c r="AC373" i="1"/>
  <c r="AC421" i="1"/>
  <c r="AC542" i="1"/>
  <c r="AC459" i="1"/>
  <c r="AC531" i="1"/>
  <c r="AC497" i="1"/>
  <c r="AC348" i="1"/>
  <c r="AC395" i="1"/>
  <c r="AC432" i="1"/>
  <c r="AC680" i="1"/>
  <c r="AC469" i="1"/>
  <c r="AC410" i="1"/>
  <c r="AC361" i="1"/>
  <c r="AC445" i="1"/>
  <c r="AC626" i="1"/>
  <c r="AC550" i="1"/>
  <c r="AC576" i="1"/>
  <c r="AC642" i="1"/>
  <c r="AC833" i="1"/>
  <c r="AC1034" i="1"/>
  <c r="AC956" i="1"/>
  <c r="AC1012" i="1"/>
  <c r="AC703" i="1"/>
  <c r="AC878" i="1"/>
  <c r="AC894" i="1"/>
  <c r="AC856" i="1"/>
  <c r="AC742" i="1"/>
  <c r="AC730" i="1"/>
  <c r="AC756" i="1"/>
  <c r="AC1002" i="1"/>
  <c r="AC947" i="1"/>
  <c r="AC881" i="1"/>
  <c r="AC823" i="1"/>
  <c r="AC1023" i="1"/>
  <c r="AC866" i="1"/>
  <c r="AC813" i="1"/>
  <c r="AC905" i="1"/>
  <c r="AC926" i="1"/>
  <c r="AC915" i="1"/>
  <c r="AC927" i="1"/>
  <c r="AC845" i="1"/>
  <c r="AC766" i="1"/>
  <c r="AC992" i="1"/>
  <c r="AC976" i="1"/>
  <c r="AC1352" i="1"/>
  <c r="AC1254" i="1"/>
  <c r="AC1353" i="1"/>
  <c r="AC1312" i="1"/>
  <c r="AC1168" i="1"/>
  <c r="AC1324" i="1"/>
  <c r="AC1116" i="1"/>
  <c r="AC1135" i="1"/>
  <c r="AC1078" i="1"/>
  <c r="AC1376" i="1"/>
  <c r="AC1175" i="1"/>
  <c r="AC1289" i="1"/>
  <c r="AC1219" i="1"/>
  <c r="AC1244" i="1"/>
  <c r="AC1055" i="1"/>
  <c r="AC1232" i="1"/>
  <c r="AC1339" i="1"/>
  <c r="AC1088" i="1"/>
  <c r="AC1530" i="1"/>
  <c r="AC1663" i="1"/>
  <c r="AC1675" i="1"/>
  <c r="AC1581" i="1"/>
  <c r="AC1709" i="1"/>
  <c r="AC1517" i="1"/>
  <c r="AC1504" i="1"/>
  <c r="AC1455" i="1"/>
  <c r="AC1388" i="1"/>
  <c r="AC1459" i="1"/>
  <c r="AC1424" i="1"/>
  <c r="AC1570" i="1"/>
  <c r="AC1483" i="1"/>
  <c r="AC1397" i="1"/>
  <c r="AC1411" i="1"/>
  <c r="AC1617" i="1"/>
  <c r="AC1718" i="1"/>
  <c r="AC690" i="1"/>
  <c r="AC374" i="1"/>
  <c r="AC598" i="1"/>
  <c r="AC664" i="1"/>
  <c r="AC460" i="1"/>
  <c r="AC608" i="1"/>
  <c r="AC665" i="1"/>
  <c r="AC643" i="1"/>
  <c r="AC494" i="1"/>
  <c r="AC543" i="1"/>
  <c r="AC587" i="1"/>
  <c r="AC422" i="1"/>
  <c r="AC461" i="1"/>
  <c r="AC396" i="1"/>
  <c r="AC551" i="1"/>
  <c r="AC498" i="1"/>
  <c r="AC411" i="1"/>
  <c r="AC362" i="1"/>
  <c r="AC677" i="1"/>
  <c r="AC363" i="1"/>
  <c r="AC510" i="1"/>
  <c r="AC385" i="1"/>
  <c r="AC423" i="1"/>
  <c r="AC552" i="1"/>
  <c r="AC412" i="1"/>
  <c r="AC446" i="1"/>
  <c r="AC483" i="1"/>
  <c r="AC577" i="1"/>
  <c r="AC599" i="1"/>
  <c r="AC470" i="1"/>
  <c r="AC618" i="1"/>
  <c r="AC695" i="1"/>
  <c r="AC867" i="1"/>
  <c r="AC906" i="1"/>
  <c r="AC727" i="1"/>
  <c r="AC853" i="1"/>
  <c r="AC779" i="1"/>
  <c r="AC993" i="1"/>
  <c r="AC1024" i="1"/>
  <c r="AC914" i="1"/>
  <c r="AC907" i="1"/>
  <c r="AC935" i="1"/>
  <c r="AC757" i="1"/>
  <c r="AC882" i="1"/>
  <c r="AC717" i="1"/>
  <c r="AC857" i="1"/>
  <c r="AC789" i="1"/>
  <c r="AC988" i="1"/>
  <c r="AC981" i="1"/>
  <c r="AC834" i="1"/>
  <c r="AC916" i="1"/>
  <c r="AC948" i="1"/>
  <c r="AC895" i="1"/>
  <c r="AC957" i="1"/>
  <c r="AC968" i="1"/>
  <c r="AC1325" i="1"/>
  <c r="AC1052" i="1"/>
  <c r="AC1079" i="1"/>
  <c r="AC1147" i="1"/>
  <c r="AC1199" i="1"/>
  <c r="AC1362" i="1"/>
  <c r="AC1300" i="1"/>
  <c r="AC1066" i="1"/>
  <c r="AC1313" i="1"/>
  <c r="AC1314" i="1"/>
  <c r="AC1102" i="1"/>
  <c r="AC1177" i="1"/>
  <c r="AC1067" i="1"/>
  <c r="AC1089" i="1"/>
  <c r="AC1377" i="1"/>
  <c r="AC1276" i="1"/>
  <c r="AC1354" i="1"/>
  <c r="AC1220" i="1"/>
  <c r="AC1298" i="1"/>
  <c r="AC1169" i="1"/>
  <c r="AC1090" i="1"/>
  <c r="AC1301" i="1"/>
  <c r="AC1278" i="1"/>
  <c r="AC1290" i="1"/>
  <c r="AC1189" i="1"/>
  <c r="AC1340" i="1"/>
  <c r="AC1148" i="1"/>
  <c r="AC1233" i="1"/>
  <c r="AC1240" i="1"/>
  <c r="AC1056" i="1"/>
  <c r="AC1389" i="1"/>
  <c r="AC1685" i="1"/>
  <c r="AC1647" i="1"/>
  <c r="AC1676" i="1"/>
  <c r="AC1521" i="1"/>
  <c r="AC1460" i="1"/>
  <c r="AC1618" i="1"/>
  <c r="AC1571" i="1"/>
  <c r="AC1627" i="1"/>
  <c r="AC1628" i="1"/>
  <c r="AC1536" i="1"/>
  <c r="AC1401" i="1"/>
  <c r="AC1499" i="1"/>
  <c r="AC1559" i="1"/>
  <c r="AC1470" i="1"/>
  <c r="AC1578" i="1"/>
  <c r="AC1508" i="1"/>
  <c r="AC1548" i="1"/>
  <c r="AC1398" i="1"/>
  <c r="AC1602" i="1"/>
  <c r="AC1719" i="1"/>
  <c r="AC1664" i="1"/>
  <c r="AC1637" i="1"/>
  <c r="AC1710" i="1"/>
  <c r="AC1531" i="1"/>
  <c r="AC1484" i="1"/>
  <c r="AC1648" i="1"/>
  <c r="AC1445" i="1"/>
  <c r="AC1604" i="1"/>
  <c r="AC375" i="1"/>
  <c r="AC484" i="1"/>
  <c r="AC553" i="1"/>
  <c r="AC696" i="1"/>
  <c r="AC485" i="1"/>
  <c r="AC655" i="1"/>
  <c r="AC619" i="1"/>
  <c r="AC346" i="1"/>
  <c r="AC471" i="1"/>
  <c r="AC462" i="1"/>
  <c r="AC447" i="1"/>
  <c r="AC620" i="1"/>
  <c r="AC630" i="1"/>
  <c r="AC532" i="1"/>
  <c r="AC666" i="1"/>
  <c r="AC424" i="1"/>
  <c r="AC681" i="1"/>
  <c r="AC520" i="1"/>
  <c r="AC656" i="1"/>
  <c r="AC682" i="1"/>
  <c r="AC448" i="1"/>
  <c r="AC413" i="1"/>
  <c r="AC499" i="1"/>
  <c r="AC533" i="1"/>
  <c r="AC500" i="1"/>
  <c r="AC511" i="1"/>
  <c r="AC397" i="1"/>
  <c r="AC578" i="1"/>
  <c r="AC638" i="1"/>
  <c r="AC433" i="1"/>
  <c r="AC386" i="1"/>
  <c r="AC667" i="1"/>
  <c r="AC364" i="1"/>
  <c r="AC562" i="1"/>
  <c r="AC398" i="1"/>
  <c r="AC644" i="1"/>
  <c r="AC588" i="1"/>
  <c r="AC609" i="1"/>
  <c r="AC472" i="1"/>
  <c r="AC349" i="1"/>
  <c r="AC600" i="1"/>
  <c r="AC534" i="1"/>
  <c r="AC697" i="1"/>
  <c r="AC480" i="1"/>
  <c r="AC420" i="1"/>
  <c r="AC376" i="1"/>
  <c r="AC683" i="1"/>
  <c r="AC567" i="1"/>
  <c r="AC579" i="1"/>
  <c r="AC743" i="1"/>
  <c r="AC917" i="1"/>
  <c r="AC883" i="1"/>
  <c r="AC1003" i="1"/>
  <c r="AC701" i="1"/>
  <c r="AC780" i="1"/>
  <c r="AC858" i="1"/>
  <c r="AC781" i="1"/>
  <c r="AC1025" i="1"/>
  <c r="AC936" i="1"/>
  <c r="AC767" i="1"/>
  <c r="AC801" i="1"/>
  <c r="AC1013" i="1"/>
  <c r="AC1014" i="1"/>
  <c r="AC835" i="1"/>
  <c r="AC846" i="1"/>
  <c r="AC744" i="1"/>
  <c r="AC768" i="1"/>
  <c r="AC908" i="1"/>
  <c r="AC731" i="1"/>
  <c r="AC868" i="1"/>
  <c r="AC704" i="1"/>
  <c r="AC989" i="1"/>
  <c r="AC1004" i="1"/>
  <c r="AC896" i="1"/>
  <c r="AC897" i="1"/>
  <c r="AC758" i="1"/>
  <c r="AC969" i="1"/>
  <c r="AC705" i="1"/>
  <c r="AC759" i="1"/>
  <c r="AC790" i="1"/>
  <c r="AC982" i="1"/>
  <c r="AC884" i="1"/>
  <c r="AC983" i="1"/>
  <c r="AC1035" i="1"/>
  <c r="AC814" i="1"/>
  <c r="AC782" i="1"/>
  <c r="AC715" i="1"/>
  <c r="AC937" i="1"/>
  <c r="AC728" i="1"/>
  <c r="AC836" i="1"/>
  <c r="AC918" i="1"/>
  <c r="AC1026" i="1"/>
  <c r="AC928" i="1"/>
  <c r="AC1103" i="1"/>
  <c r="AC1178" i="1"/>
  <c r="AC1117" i="1"/>
  <c r="AC1057" i="1"/>
  <c r="AC1234" i="1"/>
  <c r="AC1302" i="1"/>
  <c r="AC1068" i="1"/>
  <c r="AC1315" i="1"/>
  <c r="AC1363" i="1"/>
  <c r="AC1190" i="1"/>
  <c r="AC1241" i="1"/>
  <c r="AC1080" i="1"/>
  <c r="AC1081" i="1"/>
  <c r="AC1336" i="1"/>
  <c r="AC1303" i="1"/>
  <c r="AC1355" i="1"/>
  <c r="AC1264" i="1"/>
  <c r="AC1378" i="1"/>
  <c r="AC1200" i="1"/>
  <c r="AC1158" i="1"/>
  <c r="AC1149" i="1"/>
  <c r="AC1265" i="1"/>
  <c r="AC1291" i="1"/>
  <c r="AC1126" i="1"/>
  <c r="AC1221" i="1"/>
  <c r="AC1279" i="1"/>
  <c r="AC1069" i="1"/>
  <c r="AC1341" i="1"/>
  <c r="AC1191" i="1"/>
  <c r="AC1118" i="1"/>
  <c r="AC1091" i="1"/>
  <c r="AC1042" i="1"/>
  <c r="AC1372" i="1"/>
  <c r="AC1255" i="1"/>
  <c r="AC1222" i="1"/>
  <c r="AC1245" i="1"/>
  <c r="AC1170" i="1"/>
  <c r="AC1165" i="1"/>
  <c r="AC1328" i="1"/>
  <c r="AC1329" i="1"/>
  <c r="AC1092" i="1"/>
  <c r="AC1316" i="1"/>
  <c r="AC1379" i="1"/>
  <c r="AC1256" i="1"/>
  <c r="AC1179" i="1"/>
  <c r="AC1605" i="1"/>
  <c r="AC1500" i="1"/>
  <c r="AC1595" i="1"/>
  <c r="AC1640" i="1"/>
  <c r="AC1629" i="1"/>
  <c r="AC1505" i="1"/>
  <c r="AC1432" i="1"/>
  <c r="AC1418" i="1"/>
  <c r="AC1686" i="1"/>
  <c r="AC1677" i="1"/>
  <c r="AC1665" i="1"/>
  <c r="AC1619" i="1"/>
  <c r="AC1649" i="1"/>
  <c r="AC1582" i="1"/>
  <c r="AC1537" i="1"/>
  <c r="AC1390" i="1"/>
  <c r="AC1461" i="1"/>
  <c r="AC1666" i="1"/>
  <c r="AC1526" i="1"/>
  <c r="AC1720" i="1"/>
  <c r="AC1462" i="1"/>
  <c r="AC1433" i="1"/>
  <c r="AC1399" i="1"/>
  <c r="AC1572" i="1"/>
  <c r="AC1606" i="1"/>
  <c r="AC1446" i="1"/>
  <c r="AC1693" i="1"/>
  <c r="AC1412" i="1"/>
  <c r="AC1560" i="1"/>
  <c r="AC1630" i="1"/>
  <c r="AC1402" i="1"/>
  <c r="AC1501" i="1"/>
  <c r="AC1711" i="1"/>
  <c r="AC1419" i="1"/>
  <c r="AC1538" i="1"/>
  <c r="AC1471" i="1"/>
  <c r="AC1485" i="1"/>
  <c r="AC1561" i="1"/>
  <c r="AC1583" i="1"/>
  <c r="AC1509" i="1"/>
  <c r="AC1573" i="1"/>
  <c r="AC1698" i="1"/>
  <c r="AC1447" i="1"/>
  <c r="AC1607" i="1"/>
  <c r="AC1486" i="1"/>
  <c r="AC1650" i="1"/>
  <c r="AC1487" i="1"/>
  <c r="AC554" i="1"/>
  <c r="AC350" i="1"/>
  <c r="AC463" i="1"/>
  <c r="AC621" i="1"/>
  <c r="AC596" i="1"/>
  <c r="AC387" i="1"/>
  <c r="AC668" i="1"/>
  <c r="AC555" i="1"/>
  <c r="AC434" i="1"/>
  <c r="AC399" i="1"/>
  <c r="AC371" i="1"/>
  <c r="AC528" i="1"/>
  <c r="AC645" i="1"/>
  <c r="AC486" i="1"/>
  <c r="AC580" i="1"/>
  <c r="AC631" i="1"/>
  <c r="AC610" i="1"/>
  <c r="AC449" i="1"/>
  <c r="AC646" i="1"/>
  <c r="AC365" i="1"/>
  <c r="AC615" i="1"/>
  <c r="AC684" i="1"/>
  <c r="AC425" i="1"/>
  <c r="AC535" i="1"/>
  <c r="AC556" i="1"/>
  <c r="AC652" i="1"/>
  <c r="AC521" i="1"/>
  <c r="AC544" i="1"/>
  <c r="AC632" i="1"/>
  <c r="AC589" i="1"/>
  <c r="AC473" i="1"/>
  <c r="AC639" i="1"/>
  <c r="AC487" i="1"/>
  <c r="AC366" i="1"/>
  <c r="AC512" i="1"/>
  <c r="AC474" i="1"/>
  <c r="AC685" i="1"/>
  <c r="AC622" i="1"/>
  <c r="AC686" i="1"/>
  <c r="AC601" i="1"/>
  <c r="AC687" i="1"/>
  <c r="AC456" i="1"/>
  <c r="AC602" i="1"/>
  <c r="AC568" i="1"/>
  <c r="AC464" i="1"/>
  <c r="AC688" i="1"/>
  <c r="AC388" i="1"/>
  <c r="AC590" i="1"/>
  <c r="AC669" i="1"/>
  <c r="AC647" i="1"/>
  <c r="AC557" i="1"/>
  <c r="AC670" i="1"/>
  <c r="AC351" i="1"/>
  <c r="AC633" i="1"/>
  <c r="AC367" i="1"/>
  <c r="AC382" i="1"/>
  <c r="AC414" i="1"/>
  <c r="AC426" i="1"/>
  <c r="AC648" i="1"/>
  <c r="AC623" i="1"/>
  <c r="AC513" i="1"/>
  <c r="AC400" i="1"/>
  <c r="AC401" i="1"/>
  <c r="AC634" i="1"/>
  <c r="AC389" i="1"/>
  <c r="AC545" i="1"/>
  <c r="AC435" i="1"/>
  <c r="AC402" i="1"/>
  <c r="AC390" i="1"/>
  <c r="AC377" i="1"/>
  <c r="AC475" i="1"/>
  <c r="AC522" i="1"/>
  <c r="AC689" i="1"/>
  <c r="AC488" i="1"/>
  <c r="AC581" i="1"/>
  <c r="AC427" i="1"/>
  <c r="AC450" i="1"/>
  <c r="AC657" i="1"/>
  <c r="AC436" i="1"/>
  <c r="AC403" i="1"/>
  <c r="AC451" i="1"/>
  <c r="AC569" i="1"/>
  <c r="AC452" i="1"/>
  <c r="AC591" i="1"/>
  <c r="AC378" i="1"/>
  <c r="AC582" i="1"/>
  <c r="AC437" i="1"/>
  <c r="AC352" i="1"/>
  <c r="AC603" i="1"/>
  <c r="AC658" i="1"/>
  <c r="AC592" i="1"/>
  <c r="AC563" i="1"/>
  <c r="AC570" i="1"/>
  <c r="AC438" i="1"/>
  <c r="AC391" i="1"/>
  <c r="AC635" i="1"/>
  <c r="AC546" i="1"/>
  <c r="AC457" i="1"/>
  <c r="AC529" i="1"/>
  <c r="AC571" i="1"/>
  <c r="AC514" i="1"/>
  <c r="AC501" i="1"/>
  <c r="AC502" i="1"/>
  <c r="AC404" i="1"/>
  <c r="AC428" i="1"/>
  <c r="AC698" i="1"/>
  <c r="AC671" i="1"/>
  <c r="AC489" i="1"/>
  <c r="AC453" i="1"/>
  <c r="AC392" i="1"/>
  <c r="AC443" i="1"/>
  <c r="AC523" i="1"/>
  <c r="AC415" i="1"/>
  <c r="AC699" i="1"/>
  <c r="AC611" i="1"/>
  <c r="AC604" i="1"/>
  <c r="AC353" i="1"/>
  <c r="AC627" i="1"/>
  <c r="AC624" i="1"/>
  <c r="AC659" i="1"/>
  <c r="AC672" i="1"/>
  <c r="AC673" i="1"/>
  <c r="AC503" i="1"/>
  <c r="AC476" i="1"/>
  <c r="AC572" i="1"/>
  <c r="AC536" i="1"/>
  <c r="AC700" i="1"/>
  <c r="AC368" i="1"/>
  <c r="AC490" i="1"/>
  <c r="AC416" i="1"/>
  <c r="AC515" i="1"/>
  <c r="AC405" i="1"/>
  <c r="AC537" i="1"/>
  <c r="AC354" i="1"/>
  <c r="AC355" i="1"/>
  <c r="AC369" i="1"/>
  <c r="AC612" i="1"/>
  <c r="AC379" i="1"/>
  <c r="AC406" i="1"/>
  <c r="AC439" i="1"/>
  <c r="AC660" i="1"/>
  <c r="AC524" i="1"/>
  <c r="AC558" i="1"/>
  <c r="AC504" i="1"/>
  <c r="AC649" i="1"/>
  <c r="AC429" i="1"/>
  <c r="AC465" i="1"/>
  <c r="AC606" i="1"/>
  <c r="AC885" i="1"/>
  <c r="AC1015" i="1"/>
  <c r="AC802" i="1"/>
  <c r="AC775" i="1"/>
  <c r="AC1005" i="1"/>
  <c r="AC869" i="1"/>
  <c r="AC847" i="1"/>
  <c r="AC949" i="1"/>
  <c r="AC732" i="1"/>
  <c r="AC706" i="1"/>
  <c r="AC815" i="1"/>
  <c r="AC909" i="1"/>
  <c r="AC776" i="1"/>
  <c r="AC718" i="1"/>
  <c r="AC803" i="1"/>
  <c r="AC958" i="1"/>
  <c r="AC783" i="1"/>
  <c r="AC919" i="1"/>
  <c r="AC714" i="1"/>
  <c r="AC970" i="1"/>
  <c r="AC824" i="1"/>
  <c r="AC837" i="1"/>
  <c r="AC816" i="1"/>
  <c r="AC925" i="1"/>
  <c r="AC886" i="1"/>
  <c r="AC1006" i="1"/>
  <c r="AC842" i="1"/>
  <c r="AC994" i="1"/>
  <c r="AC1016" i="1"/>
  <c r="AC1027" i="1"/>
  <c r="AC859" i="1"/>
  <c r="AC887" i="1"/>
  <c r="AC745" i="1"/>
  <c r="AC860" i="1"/>
  <c r="AC804" i="1"/>
  <c r="AC966" i="1"/>
  <c r="AC752" i="1"/>
  <c r="AC825" i="1"/>
  <c r="AC929" i="1"/>
  <c r="AC784" i="1"/>
  <c r="AC984" i="1"/>
  <c r="AC753" i="1"/>
  <c r="AC995" i="1"/>
  <c r="AC707" i="1"/>
  <c r="AC854" i="1"/>
  <c r="AC930" i="1"/>
  <c r="AC934" i="1"/>
  <c r="AC848" i="1"/>
  <c r="AC898" i="1"/>
  <c r="AC719" i="1"/>
  <c r="AC733" i="1"/>
  <c r="AC959" i="1"/>
  <c r="AC971" i="1"/>
  <c r="AC805" i="1"/>
  <c r="AC996" i="1"/>
  <c r="AC920" i="1"/>
  <c r="AC734" i="1"/>
  <c r="AC1028" i="1"/>
  <c r="AC1017" i="1"/>
  <c r="AC921" i="1"/>
  <c r="AC1018" i="1"/>
  <c r="AC720" i="1"/>
  <c r="AC791" i="1"/>
  <c r="AC938" i="1"/>
  <c r="AC792" i="1"/>
  <c r="AC939" i="1"/>
  <c r="AC1036" i="1"/>
  <c r="AC940" i="1"/>
  <c r="AC861" i="1"/>
  <c r="AC817" i="1"/>
  <c r="AC708" i="1"/>
  <c r="AC960" i="1"/>
  <c r="AC746" i="1"/>
  <c r="AC1029" i="1"/>
  <c r="AC950" i="1"/>
  <c r="AC899" i="1"/>
  <c r="AC764" i="1"/>
  <c r="AC961" i="1"/>
  <c r="AC997" i="1"/>
  <c r="AC747" i="1"/>
  <c r="AC972" i="1"/>
  <c r="AC821" i="1"/>
  <c r="AC748" i="1"/>
  <c r="AC826" i="1"/>
  <c r="AC1030" i="1"/>
  <c r="AC862" i="1"/>
  <c r="AC709" i="1"/>
  <c r="AC879" i="1"/>
  <c r="AC922" i="1"/>
  <c r="AC941" i="1"/>
  <c r="AC769" i="1"/>
  <c r="AC793" i="1"/>
  <c r="AC827" i="1"/>
  <c r="AC849" i="1"/>
  <c r="AC806" i="1"/>
  <c r="AC740" i="1"/>
  <c r="AC888" i="1"/>
  <c r="AC838" i="1"/>
  <c r="AC870" i="1"/>
  <c r="AC828" i="1"/>
  <c r="AC760" i="1"/>
  <c r="AC794" i="1"/>
  <c r="AC977" i="1"/>
  <c r="AC839" i="1"/>
  <c r="AC863" i="1"/>
  <c r="AC770" i="1"/>
  <c r="AC1019" i="1"/>
  <c r="AC985" i="1"/>
  <c r="AC871" i="1"/>
  <c r="AC872" i="1"/>
  <c r="AC973" i="1"/>
  <c r="AC923" i="1"/>
  <c r="AC777" i="1"/>
  <c r="AC951" i="1"/>
  <c r="AC1007" i="1"/>
  <c r="AC900" i="1"/>
  <c r="AC1037" i="1"/>
  <c r="AC761" i="1"/>
  <c r="AC710" i="1"/>
  <c r="AC807" i="1"/>
  <c r="AC1008" i="1"/>
  <c r="AC952" i="1"/>
  <c r="AC840" i="1"/>
  <c r="AC771" i="1"/>
  <c r="AC998" i="1"/>
  <c r="AC850" i="1"/>
  <c r="AC931" i="1"/>
  <c r="AC1038" i="1"/>
  <c r="AC910" i="1"/>
  <c r="AC729" i="1"/>
  <c r="AC1031" i="1"/>
  <c r="AC735" i="1"/>
  <c r="AC962" i="1"/>
  <c r="AC1009" i="1"/>
  <c r="AC736" i="1"/>
  <c r="AC818" i="1"/>
  <c r="AC762" i="1"/>
  <c r="AC873" i="1"/>
  <c r="AC721" i="1"/>
  <c r="AC785" i="1"/>
  <c r="AC990" i="1"/>
  <c r="AC945" i="1"/>
  <c r="AC829" i="1"/>
  <c r="AC722" i="1"/>
  <c r="AC1280" i="1"/>
  <c r="AC1119" i="1"/>
  <c r="AC1043" i="1"/>
  <c r="AC1058" i="1"/>
  <c r="AC1192" i="1"/>
  <c r="AC1193" i="1"/>
  <c r="AC1180" i="1"/>
  <c r="AC1181" i="1"/>
  <c r="AC1330" i="1"/>
  <c r="AC1136" i="1"/>
  <c r="AC1065" i="1"/>
  <c r="AC1127" i="1"/>
  <c r="AC1304" i="1"/>
  <c r="AC1137" i="1"/>
  <c r="AC1257" i="1"/>
  <c r="AC1281" i="1"/>
  <c r="AC1317" i="1"/>
  <c r="AC1380" i="1"/>
  <c r="AC1258" i="1"/>
  <c r="AC1266" i="1"/>
  <c r="AC1082" i="1"/>
  <c r="AC1210" i="1"/>
  <c r="AC1230" i="1"/>
  <c r="AC1083" i="1"/>
  <c r="AC1356" i="1"/>
  <c r="AC1331" i="1"/>
  <c r="AC1093" i="1"/>
  <c r="AC1104" i="1"/>
  <c r="AC1059" i="1"/>
  <c r="AC1342" i="1"/>
  <c r="AC1128" i="1"/>
  <c r="AC1267" i="1"/>
  <c r="AC1268" i="1"/>
  <c r="AC1343" i="1"/>
  <c r="AC1171" i="1"/>
  <c r="AC1044" i="1"/>
  <c r="AC1364" i="1"/>
  <c r="AC1070" i="1"/>
  <c r="AC1053" i="1"/>
  <c r="AC1251" i="1"/>
  <c r="AC1071" i="1"/>
  <c r="AC1262" i="1"/>
  <c r="AC1138" i="1"/>
  <c r="AC1094" i="1"/>
  <c r="AC1084" i="1"/>
  <c r="AC1292" i="1"/>
  <c r="AC1359" i="1"/>
  <c r="AC1365" i="1"/>
  <c r="AC1060" i="1"/>
  <c r="AC1112" i="1"/>
  <c r="AC1201" i="1"/>
  <c r="AC1366" i="1"/>
  <c r="AC1357" i="1"/>
  <c r="AC1129" i="1"/>
  <c r="AC1332" i="1"/>
  <c r="AC1235" i="1"/>
  <c r="AC1211" i="1"/>
  <c r="AC1113" i="1"/>
  <c r="AC1212" i="1"/>
  <c r="AC1202" i="1"/>
  <c r="AC1182" i="1"/>
  <c r="AC1159" i="1"/>
  <c r="AC1166" i="1"/>
  <c r="AC1183" i="1"/>
  <c r="AC1223" i="1"/>
  <c r="AC1194" i="1"/>
  <c r="AC1213" i="1"/>
  <c r="AC1246" i="1"/>
  <c r="AC1072" i="1"/>
  <c r="AC1073" i="1"/>
  <c r="AC1224" i="1"/>
  <c r="AC1203" i="1"/>
  <c r="AC1150" i="1"/>
  <c r="AC1130" i="1"/>
  <c r="AC1045" i="1"/>
  <c r="AC1225" i="1"/>
  <c r="AC1160" i="1"/>
  <c r="AC1305" i="1"/>
  <c r="AC1306" i="1"/>
  <c r="AC1367" i="1"/>
  <c r="AC1139" i="1"/>
  <c r="AC1282" i="1"/>
  <c r="AC1105" i="1"/>
  <c r="AC1236" i="1"/>
  <c r="AC1204" i="1"/>
  <c r="AC1285" i="1"/>
  <c r="AC1269" i="1"/>
  <c r="AC1311" i="1"/>
  <c r="AC1293" i="1"/>
  <c r="AC1344" i="1"/>
  <c r="AC1085" i="1"/>
  <c r="AC1061" i="1"/>
  <c r="AC1368" i="1"/>
  <c r="AC1184" i="1"/>
  <c r="AC1095" i="1"/>
  <c r="AC1226" i="1"/>
  <c r="AC1247" i="1"/>
  <c r="AC1096" i="1"/>
  <c r="AC1151" i="1"/>
  <c r="AC1114" i="1"/>
  <c r="AC1106" i="1"/>
  <c r="AC1046" i="1"/>
  <c r="AC1345" i="1"/>
  <c r="AC1161" i="1"/>
  <c r="AC1120" i="1"/>
  <c r="AC1152" i="1"/>
  <c r="AC1337" i="1"/>
  <c r="AC1259" i="1"/>
  <c r="AC1369" i="1"/>
  <c r="AC1270" i="1"/>
  <c r="AC1172" i="1"/>
  <c r="AC1097" i="1"/>
  <c r="AC1107" i="1"/>
  <c r="AC1333" i="1"/>
  <c r="AC1205" i="1"/>
  <c r="AC1346" i="1"/>
  <c r="AC1108" i="1"/>
  <c r="AC1047" i="1"/>
  <c r="AC1214" i="1"/>
  <c r="AC1294" i="1"/>
  <c r="AC1237" i="1"/>
  <c r="AC1140" i="1"/>
  <c r="AC1074" i="1"/>
  <c r="AC1260" i="1"/>
  <c r="AC1360" i="1"/>
  <c r="AC1271" i="1"/>
  <c r="AC1121" i="1"/>
  <c r="AC1141" i="1"/>
  <c r="AC1048" i="1"/>
  <c r="AC1286" i="1"/>
  <c r="AC1381" i="1"/>
  <c r="AC1318" i="1"/>
  <c r="AC1131" i="1"/>
  <c r="AC1248" i="1"/>
  <c r="AC1195" i="1"/>
  <c r="AC1215" i="1"/>
  <c r="AC1153" i="1"/>
  <c r="AC1206" i="1"/>
  <c r="AC1382" i="1"/>
  <c r="AC1307" i="1"/>
  <c r="AC1238" i="1"/>
  <c r="AC1249" i="1"/>
  <c r="AC1295" i="1"/>
  <c r="AC1154" i="1"/>
  <c r="AC1319" i="1"/>
  <c r="AC1162" i="1"/>
  <c r="AC1216" i="1"/>
  <c r="AC1434" i="1"/>
  <c r="AC1678" i="1"/>
  <c r="AC1549" i="1"/>
  <c r="AC1463" i="1"/>
  <c r="AC1413" i="1"/>
  <c r="AC1448" i="1"/>
  <c r="AC1590" i="1"/>
  <c r="AC1502" i="1"/>
  <c r="AC1472" i="1"/>
  <c r="AC1532" i="1"/>
  <c r="AC1414" i="1"/>
  <c r="AC1596" i="1"/>
  <c r="AC1620" i="1"/>
  <c r="AC1385" i="1"/>
  <c r="AC1631" i="1"/>
  <c r="AC1391" i="1"/>
  <c r="AC1464" i="1"/>
  <c r="AC1687" i="1"/>
  <c r="AC1541" i="1"/>
  <c r="AC1503" i="1"/>
  <c r="AC1510" i="1"/>
  <c r="AC1651" i="1"/>
  <c r="AC1562" i="1"/>
  <c r="AC1652" i="1"/>
  <c r="AC1403" i="1"/>
  <c r="AC1435" i="1"/>
  <c r="AC1392" i="1"/>
  <c r="AC1511" i="1"/>
  <c r="AC1488" i="1"/>
  <c r="AC1404" i="1"/>
  <c r="AC1597" i="1"/>
  <c r="AC1688" i="1"/>
  <c r="AC1533" i="1"/>
  <c r="AC1608" i="1"/>
  <c r="AC1574" i="1"/>
  <c r="AC1449" i="1"/>
  <c r="AC1667" i="1"/>
  <c r="AC1393" i="1"/>
  <c r="AC1621" i="1"/>
  <c r="AC1569" i="1"/>
  <c r="AC1689" i="1"/>
  <c r="AC1436" i="1"/>
  <c r="AC1575" i="1"/>
  <c r="AC1603" i="1"/>
  <c r="AC1632" i="1"/>
  <c r="AC1415" i="1"/>
  <c r="AC1550" i="1"/>
  <c r="AC1405" i="1"/>
  <c r="AC1544" i="1"/>
  <c r="AC1659" i="1"/>
  <c r="AC1653" i="1"/>
  <c r="AC1551" i="1"/>
  <c r="AC1668" i="1"/>
  <c r="AC1437" i="1"/>
  <c r="AC1591" i="1"/>
  <c r="AC1534" i="1"/>
  <c r="AC1522" i="1"/>
  <c r="AC1579" i="1"/>
  <c r="AC1669" i="1"/>
  <c r="AC1576" i="1"/>
  <c r="AC1512" i="1"/>
  <c r="AC1699" i="1"/>
  <c r="AC1712" i="1"/>
  <c r="AC1425" i="1"/>
  <c r="AC1473" i="1"/>
  <c r="AC1660" i="1"/>
  <c r="AC1700" i="1"/>
  <c r="AC1523" i="1"/>
  <c r="AC1563" i="1"/>
  <c r="AC1721" i="1"/>
  <c r="AC1386" i="1"/>
  <c r="AC1679" i="1"/>
  <c r="AC1690" i="1"/>
  <c r="AC1670" i="1"/>
  <c r="AC1552" i="1"/>
  <c r="AC1654" i="1"/>
  <c r="AC1674" i="1"/>
  <c r="AC1495" i="1"/>
  <c r="AC1706" i="1"/>
  <c r="AC1633" i="1"/>
  <c r="AC1638" i="1"/>
  <c r="AC1641" i="1"/>
  <c r="AC1456" i="1"/>
  <c r="AC1592" i="1"/>
  <c r="AC1539" i="1"/>
  <c r="AC1707" i="1"/>
  <c r="AC1426" i="1"/>
  <c r="AC1553" i="1"/>
  <c r="AC1722" i="1"/>
  <c r="AC1680" i="1"/>
  <c r="AC1450" i="1"/>
  <c r="AC1609" i="1"/>
  <c r="AC1701" i="1"/>
  <c r="AC1420" i="1"/>
  <c r="AC1430" i="1"/>
  <c r="AC1598" i="1"/>
  <c r="AC1713" i="1"/>
  <c r="AC1438" i="1"/>
  <c r="AC1465" i="1"/>
  <c r="AC1527" i="1"/>
  <c r="AC1694" i="1"/>
  <c r="AC1557" i="1"/>
  <c r="AC1655" i="1"/>
  <c r="AC1457" i="1"/>
  <c r="AC1691" i="1"/>
  <c r="AC1518" i="1"/>
  <c r="AC1506" i="1"/>
  <c r="AC1489" i="1"/>
  <c r="AC1625" i="1"/>
  <c r="AC1610" i="1"/>
  <c r="AC1439" i="1"/>
  <c r="AC1466" i="1"/>
  <c r="AC1622" i="1"/>
  <c r="AC1656" i="1"/>
  <c r="AC1474" i="1"/>
  <c r="AC1519" i="1"/>
  <c r="AC1475" i="1"/>
  <c r="AC1564" i="1"/>
  <c r="AC1513" i="1"/>
  <c r="AC1565" i="1"/>
  <c r="AC1394" i="1"/>
  <c r="AC1584" i="1"/>
  <c r="AC1634" i="1"/>
  <c r="AC1623" i="1"/>
  <c r="AC1476" i="1"/>
  <c r="AC1681" i="1"/>
  <c r="AC1427" i="1"/>
  <c r="AC1451" i="1"/>
  <c r="AC1642" i="1"/>
  <c r="AC1514" i="1"/>
  <c r="AC1682" i="1"/>
  <c r="AC1624" i="1"/>
  <c r="AC1490" i="1"/>
  <c r="AC1643" i="1"/>
  <c r="AC1702" i="1"/>
  <c r="AC1524" i="1"/>
  <c r="AC1703" i="1"/>
  <c r="AC1477" i="1"/>
  <c r="AC1545" i="1"/>
  <c r="AC1491" i="1"/>
  <c r="AC1452" i="1"/>
  <c r="AC1723" i="1"/>
  <c r="AC1406" i="1"/>
  <c r="AC1585" i="1"/>
  <c r="AC1586" i="1"/>
  <c r="AC1492" i="1"/>
  <c r="AC1714" i="1"/>
  <c r="AC1054" i="1"/>
  <c r="AC1320" i="1"/>
  <c r="AC1242" i="1"/>
  <c r="AC583" i="1"/>
  <c r="AC517" i="1"/>
  <c r="AC495" i="1"/>
  <c r="AC491" i="1"/>
  <c r="AC605" i="1"/>
  <c r="AC516" i="1"/>
  <c r="AC616" i="1"/>
  <c r="AC613" i="1"/>
  <c r="AC454" i="1"/>
  <c r="AC417" i="1"/>
  <c r="AC674" i="1"/>
  <c r="AC477" i="1"/>
  <c r="AC617" i="1"/>
  <c r="AC675" i="1"/>
  <c r="AC584" i="1"/>
  <c r="AC492" i="1"/>
  <c r="AC394" i="1"/>
  <c r="AC478" i="1"/>
  <c r="AC585" i="1"/>
  <c r="AC505" i="1"/>
  <c r="AC440" i="1"/>
  <c r="AC525" i="1"/>
  <c r="AC380" i="1"/>
  <c r="AC547" i="1"/>
  <c r="AC559" i="1"/>
  <c r="AC356" i="1"/>
  <c r="AC661" i="1"/>
  <c r="AC564" i="1"/>
  <c r="AC372" i="1"/>
  <c r="AC507" i="1"/>
  <c r="AC573" i="1"/>
  <c r="AC357" i="1"/>
  <c r="AC625" i="1"/>
  <c r="AC538" i="1"/>
  <c r="AC650" i="1"/>
  <c r="AC593" i="1"/>
  <c r="AC393" i="1"/>
  <c r="AC518" i="1"/>
  <c r="AC493" i="1"/>
  <c r="AC526" i="1"/>
  <c r="AC636" i="1"/>
  <c r="AC539" i="1"/>
  <c r="AC455" i="1"/>
  <c r="AC370" i="1"/>
  <c r="AC548" i="1"/>
  <c r="AC466" i="1"/>
  <c r="AC479" i="1"/>
  <c r="AC506" i="1"/>
  <c r="AC467" i="1"/>
  <c r="AC637" i="1"/>
  <c r="AC560" i="1"/>
  <c r="AC430" i="1"/>
  <c r="AC540" i="1"/>
  <c r="AC441" i="1"/>
  <c r="AC442" i="1"/>
  <c r="AC640" i="1"/>
  <c r="AC561" i="1"/>
  <c r="AC614" i="1"/>
  <c r="AC418" i="1"/>
  <c r="AC691" i="1"/>
  <c r="AC574" i="1"/>
  <c r="AC383" i="1"/>
  <c r="AC662" i="1"/>
  <c r="AC651" i="1"/>
  <c r="AC527" i="1"/>
  <c r="AC407" i="1"/>
  <c r="AC419" i="1"/>
  <c r="AC594" i="1"/>
  <c r="AC595" i="1"/>
  <c r="AC381" i="1"/>
  <c r="AC678" i="1"/>
  <c r="AC358" i="1"/>
  <c r="AC754" i="1"/>
  <c r="AC808" i="1"/>
  <c r="AC795" i="1"/>
  <c r="AC963" i="1"/>
  <c r="AC786" i="1"/>
  <c r="AC843" i="1"/>
  <c r="AC772" i="1"/>
  <c r="AC874" i="1"/>
  <c r="AC796" i="1"/>
  <c r="AC889" i="1"/>
  <c r="AC809" i="1"/>
  <c r="AC797" i="1"/>
  <c r="AC737" i="1"/>
  <c r="AC810" i="1"/>
  <c r="AC901" i="1"/>
  <c r="AC974" i="1"/>
  <c r="AC763" i="1"/>
  <c r="AC911" i="1"/>
  <c r="AC932" i="1"/>
  <c r="AC953" i="1"/>
  <c r="AC1010" i="1"/>
  <c r="AC875" i="1"/>
  <c r="AC964" i="1"/>
  <c r="AC723" i="1"/>
  <c r="AC1039" i="1"/>
  <c r="AC876" i="1"/>
  <c r="AC724" i="1"/>
  <c r="AC711" i="1"/>
  <c r="AC738" i="1"/>
  <c r="AC830" i="1"/>
  <c r="AC1020" i="1"/>
  <c r="AC890" i="1"/>
  <c r="AC819" i="1"/>
  <c r="AC986" i="1"/>
  <c r="AC1040" i="1"/>
  <c r="AC999" i="1"/>
  <c r="AC978" i="1"/>
  <c r="AC725" i="1"/>
  <c r="AC749" i="1"/>
  <c r="AC975" i="1"/>
  <c r="AC750" i="1"/>
  <c r="AC864" i="1"/>
  <c r="AC712" i="1"/>
  <c r="AC1021" i="1"/>
  <c r="AC933" i="1"/>
  <c r="AC987" i="1"/>
  <c r="AC820" i="1"/>
  <c r="AC851" i="1"/>
  <c r="AC773" i="1"/>
  <c r="AC841" i="1"/>
  <c r="AC965" i="1"/>
  <c r="AC799" i="1"/>
  <c r="AC902" i="1"/>
  <c r="AC852" i="1"/>
  <c r="AC1011" i="1"/>
  <c r="AC751" i="1"/>
  <c r="AC831" i="1"/>
  <c r="AC942" i="1"/>
  <c r="AC798" i="1"/>
  <c r="AC877" i="1"/>
  <c r="AC912" i="1"/>
  <c r="AC954" i="1"/>
  <c r="AC726" i="1"/>
  <c r="AC787" i="1"/>
  <c r="AC924" i="1"/>
  <c r="AC739" i="1"/>
  <c r="AC891" i="1"/>
  <c r="AC774" i="1"/>
  <c r="AC943" i="1"/>
  <c r="AC944" i="1"/>
  <c r="AC1000" i="1"/>
  <c r="AC713" i="1"/>
  <c r="AC1032" i="1"/>
  <c r="AC1334" i="1"/>
  <c r="AC1277" i="1"/>
  <c r="AC1122" i="1"/>
  <c r="AC1383" i="1"/>
  <c r="AC1185" i="1"/>
  <c r="AC1132" i="1"/>
  <c r="AC1373" i="1"/>
  <c r="AC1155" i="1"/>
  <c r="AC1231" i="1"/>
  <c r="AC1347" i="1"/>
  <c r="AC1217" i="1"/>
  <c r="AC1207" i="1"/>
  <c r="AC1062" i="1"/>
  <c r="AC1077" i="1"/>
  <c r="AC1075" i="1"/>
  <c r="AC1049" i="1"/>
  <c r="AC1272" i="1"/>
  <c r="AC1196" i="1"/>
  <c r="AC1335" i="1"/>
  <c r="AC1173" i="1"/>
  <c r="AC1076" i="1"/>
  <c r="AC1098" i="1"/>
  <c r="AC1050" i="1"/>
  <c r="AC1051" i="1"/>
  <c r="AC1227" i="1"/>
  <c r="AC1123" i="1"/>
  <c r="AC1174" i="1"/>
  <c r="AC1109" i="1"/>
  <c r="AC1321" i="1"/>
  <c r="AC1228" i="1"/>
  <c r="AC1163" i="1"/>
  <c r="AC1144" i="1"/>
  <c r="AC1229" i="1"/>
  <c r="AC1208" i="1"/>
  <c r="AC1099" i="1"/>
  <c r="AC1250" i="1"/>
  <c r="AC1110" i="1"/>
  <c r="AC1133" i="1"/>
  <c r="AC1134" i="1"/>
  <c r="AC1299" i="1"/>
  <c r="AC1186" i="1"/>
  <c r="AC1239" i="1"/>
  <c r="AC1124" i="1"/>
  <c r="AC1142" i="1"/>
  <c r="AC1261" i="1"/>
  <c r="AC1322" i="1"/>
  <c r="AC1273" i="1"/>
  <c r="AC1308" i="1"/>
  <c r="AC1086" i="1"/>
  <c r="AC1296" i="1"/>
  <c r="AC1358" i="1"/>
  <c r="AC1326" i="1"/>
  <c r="AC1283" i="1"/>
  <c r="AC1348" i="1"/>
  <c r="AC1197" i="1"/>
  <c r="AC1349" i="1"/>
  <c r="AC1370" i="1"/>
  <c r="AC1284" i="1"/>
  <c r="AC1252" i="1"/>
  <c r="AC1164" i="1"/>
  <c r="AC1350" i="1"/>
  <c r="AC1274" i="1"/>
  <c r="AC1156" i="1"/>
  <c r="AC1111" i="1"/>
  <c r="AC1309" i="1"/>
  <c r="AC1187" i="1"/>
  <c r="AC1143" i="1"/>
  <c r="AC1297" i="1"/>
  <c r="AC1063" i="1"/>
  <c r="AC1384" i="1"/>
  <c r="AC1371" i="1"/>
  <c r="AC1599" i="1"/>
  <c r="AC1600" i="1"/>
  <c r="AC1440" i="1"/>
  <c r="AC1692" i="1"/>
  <c r="AC1587" i="1"/>
  <c r="AC1493" i="1"/>
  <c r="AC1467" i="1"/>
  <c r="AC1554" i="1"/>
  <c r="AC1421" i="1"/>
  <c r="AC1453" i="1"/>
  <c r="AC1577" i="1"/>
  <c r="AC1416" i="1"/>
  <c r="AC1566" i="1"/>
  <c r="AC1661" i="1"/>
  <c r="AC1525" i="1"/>
  <c r="AC1683" i="1"/>
  <c r="AC1515" i="1"/>
  <c r="AC1657" i="1"/>
  <c r="AC1635" i="1"/>
  <c r="AC1428" i="1"/>
  <c r="AC1395" i="1"/>
  <c r="AC1441" i="1"/>
  <c r="AC1644" i="1"/>
  <c r="AC1704" i="1"/>
  <c r="AC1705" i="1"/>
  <c r="AC1555" i="1"/>
  <c r="AC1528" i="1"/>
  <c r="AC1540" i="1"/>
  <c r="AC1671" i="1"/>
  <c r="AC1478" i="1"/>
  <c r="AC1695" i="1"/>
  <c r="AC1593" i="1"/>
  <c r="AC1468" i="1"/>
  <c r="AC1546" i="1"/>
  <c r="AC1724" i="1"/>
  <c r="AC1725" i="1"/>
  <c r="AC1726" i="1"/>
  <c r="AC1636" i="1"/>
  <c r="AC1417" i="1"/>
  <c r="AC1479" i="1"/>
  <c r="AC1601" i="1"/>
  <c r="AC1496" i="1"/>
  <c r="AC1497" i="1"/>
  <c r="AC1645" i="1"/>
  <c r="AC1614" i="1"/>
  <c r="AC1387" i="1"/>
  <c r="AC1611" i="1"/>
  <c r="AC1442" i="1"/>
  <c r="AC1715" i="1"/>
  <c r="AC1407" i="1"/>
  <c r="AC1567" i="1"/>
  <c r="AC1547" i="1"/>
  <c r="AC1535" i="1"/>
  <c r="AC1556" i="1"/>
  <c r="AC1454" i="1"/>
  <c r="AC1429" i="1"/>
  <c r="AC1658" i="1"/>
  <c r="AC1408" i="1"/>
  <c r="AC1672" i="1"/>
  <c r="AC1494" i="1"/>
  <c r="AC1480" i="1"/>
  <c r="AC1396" i="1"/>
  <c r="AC1409" i="1"/>
  <c r="AC1588" i="1"/>
  <c r="AC1568" i="1"/>
  <c r="AC1612" i="1"/>
  <c r="AC1516" i="1"/>
  <c r="AC1684" i="1"/>
  <c r="AC345" i="1"/>
</calcChain>
</file>

<file path=xl/sharedStrings.xml><?xml version="1.0" encoding="utf-8"?>
<sst xmlns="http://schemas.openxmlformats.org/spreadsheetml/2006/main" count="11949" uniqueCount="944">
  <si>
    <t>POS</t>
  </si>
  <si>
    <t>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</si>
  <si>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</si>
  <si>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</si>
  <si>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</si>
  <si>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</si>
  <si>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</si>
  <si>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</si>
  <si>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</si>
  <si>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</si>
  <si>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</si>
  <si>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</si>
  <si>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</si>
  <si>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IBB</t>
  </si>
  <si>
    <t>HBP</t>
  </si>
  <si>
    <t>SH</t>
  </si>
  <si>
    <t>SF</t>
  </si>
  <si>
    <t>GIDP</t>
  </si>
  <si>
    <t>YearID</t>
  </si>
  <si>
    <t>TeamID</t>
  </si>
  <si>
    <t>LeagueID</t>
  </si>
  <si>
    <t>PlayerID</t>
  </si>
  <si>
    <t>Salary</t>
  </si>
  <si>
    <t>yearID</t>
  </si>
  <si>
    <t>teamID</t>
  </si>
  <si>
    <t>lgID</t>
  </si>
  <si>
    <t>ANA</t>
  </si>
  <si>
    <t>AL</t>
  </si>
  <si>
    <t>joynewa01</t>
  </si>
  <si>
    <t>1B</t>
  </si>
  <si>
    <t>ATL</t>
  </si>
  <si>
    <t>NL</t>
  </si>
  <si>
    <t>ARI</t>
  </si>
  <si>
    <t>durazer01</t>
  </si>
  <si>
    <t>CHA</t>
  </si>
  <si>
    <t>baineha01</t>
  </si>
  <si>
    <t>BAL</t>
  </si>
  <si>
    <t>MIN</t>
  </si>
  <si>
    <t>ortizda01</t>
  </si>
  <si>
    <t>gracema01</t>
  </si>
  <si>
    <t>CHN</t>
  </si>
  <si>
    <t>DET</t>
  </si>
  <si>
    <t>clarkto02</t>
  </si>
  <si>
    <t>SEA</t>
  </si>
  <si>
    <t>olerujo01</t>
  </si>
  <si>
    <t>NYA</t>
  </si>
  <si>
    <t>martiti02</t>
  </si>
  <si>
    <t>MIL</t>
  </si>
  <si>
    <t>sexsori01</t>
  </si>
  <si>
    <t>CLE</t>
  </si>
  <si>
    <t>SFN</t>
  </si>
  <si>
    <t>snowjt01</t>
  </si>
  <si>
    <t>CIN</t>
  </si>
  <si>
    <t>caseyse01</t>
  </si>
  <si>
    <t>PIT</t>
  </si>
  <si>
    <t>youngke01</t>
  </si>
  <si>
    <t>MON</t>
  </si>
  <si>
    <t>stevele01</t>
  </si>
  <si>
    <t>NYN</t>
  </si>
  <si>
    <t>zeileto01</t>
  </si>
  <si>
    <t>TBA</t>
  </si>
  <si>
    <t>mcgrifr01</t>
  </si>
  <si>
    <t>TEX</t>
  </si>
  <si>
    <t>galaran01</t>
  </si>
  <si>
    <t>FLO</t>
  </si>
  <si>
    <t>leede02</t>
  </si>
  <si>
    <t>KCA</t>
  </si>
  <si>
    <t>sweenmi01</t>
  </si>
  <si>
    <t>LAN</t>
  </si>
  <si>
    <t>karroer01</t>
  </si>
  <si>
    <t>TOR</t>
  </si>
  <si>
    <t>fullmbr01</t>
  </si>
  <si>
    <t>SLN</t>
  </si>
  <si>
    <t>mcgwima01</t>
  </si>
  <si>
    <t>vaughmo01</t>
  </si>
  <si>
    <t>martied01</t>
  </si>
  <si>
    <t>thomeji01</t>
  </si>
  <si>
    <t>palmera01</t>
  </si>
  <si>
    <t>delgaca01</t>
  </si>
  <si>
    <t>COL</t>
  </si>
  <si>
    <t>heltoto01</t>
  </si>
  <si>
    <t>OAK</t>
  </si>
  <si>
    <t>giambja01</t>
  </si>
  <si>
    <t>thomafr04</t>
  </si>
  <si>
    <t>HOU</t>
  </si>
  <si>
    <t>bagweje01</t>
  </si>
  <si>
    <t>PHI</t>
  </si>
  <si>
    <t>anderma02</t>
  </si>
  <si>
    <t>bushho01</t>
  </si>
  <si>
    <t>castilu01</t>
  </si>
  <si>
    <t>febleca01</t>
  </si>
  <si>
    <t>vinafe01</t>
  </si>
  <si>
    <t>hairsje02</t>
  </si>
  <si>
    <t>knoblch01</t>
  </si>
  <si>
    <t>verasqu01</t>
  </si>
  <si>
    <t>younger01</t>
  </si>
  <si>
    <t>canizja01</t>
  </si>
  <si>
    <t>walketo04</t>
  </si>
  <si>
    <t>belliro01</t>
  </si>
  <si>
    <t>biggicr01</t>
  </si>
  <si>
    <t>kennead01</t>
  </si>
  <si>
    <t>BOS</t>
  </si>
  <si>
    <t>offerjo01</t>
  </si>
  <si>
    <t>reesepo01</t>
  </si>
  <si>
    <t>velarra01</t>
  </si>
  <si>
    <t>easleda01</t>
  </si>
  <si>
    <t>durhara01</t>
  </si>
  <si>
    <t>bellja01</t>
  </si>
  <si>
    <t>alomaro01</t>
  </si>
  <si>
    <t>boonebr01</t>
  </si>
  <si>
    <t>SDN</t>
  </si>
  <si>
    <t>vidrojo01</t>
  </si>
  <si>
    <t>alfoned01</t>
  </si>
  <si>
    <t>kentje01</t>
  </si>
  <si>
    <t>fryeje01</t>
  </si>
  <si>
    <t>lockhke01</t>
  </si>
  <si>
    <t>jordake01</t>
  </si>
  <si>
    <t>castivi02</t>
  </si>
  <si>
    <t>nortogr01</t>
  </si>
  <si>
    <t>ramirar01</t>
  </si>
  <si>
    <t>smithbo06</t>
  </si>
  <si>
    <t>davisru01</t>
  </si>
  <si>
    <t>hayesch01</t>
  </si>
  <si>
    <t>koskico01</t>
  </si>
  <si>
    <t>saenzol01</t>
  </si>
  <si>
    <t>muellbi02</t>
  </si>
  <si>
    <t>cirilje01</t>
  </si>
  <si>
    <t>lansimi01</t>
  </si>
  <si>
    <t>tracyan01</t>
  </si>
  <si>
    <t>trubych01</t>
  </si>
  <si>
    <t>perryhe01</t>
  </si>
  <si>
    <t>willima04</t>
  </si>
  <si>
    <t>caminke01</t>
  </si>
  <si>
    <t>colbrgr01</t>
  </si>
  <si>
    <t>randajo01</t>
  </si>
  <si>
    <t>ripkeca01</t>
  </si>
  <si>
    <t>coomero01</t>
  </si>
  <si>
    <t>tatisfe01</t>
  </si>
  <si>
    <t>konerpa01</t>
  </si>
  <si>
    <t>frymatr01</t>
  </si>
  <si>
    <t>lowelmi01</t>
  </si>
  <si>
    <t>venturo01</t>
  </si>
  <si>
    <t>rolensc01</t>
  </si>
  <si>
    <t>palmede01</t>
  </si>
  <si>
    <t>nevinph01</t>
  </si>
  <si>
    <t>batisto01</t>
  </si>
  <si>
    <t>bakopa01</t>
  </si>
  <si>
    <t>C</t>
  </si>
  <si>
    <t>redmomi01</t>
  </si>
  <si>
    <t>barremi01</t>
  </si>
  <si>
    <t>castial01</t>
  </si>
  <si>
    <t>castrra01</t>
  </si>
  <si>
    <t>hernaca01</t>
  </si>
  <si>
    <t>davisbe01</t>
  </si>
  <si>
    <t>fabrejo01</t>
  </si>
  <si>
    <t>fickro01</t>
  </si>
  <si>
    <t>petribe01</t>
  </si>
  <si>
    <t>diazei01</t>
  </si>
  <si>
    <t>gonzawi01</t>
  </si>
  <si>
    <t>wilsoda01</t>
  </si>
  <si>
    <t>casanra01</t>
  </si>
  <si>
    <t>difelmi01</t>
  </si>
  <si>
    <t>girarjo01</t>
  </si>
  <si>
    <t>haselbi01</t>
  </si>
  <si>
    <t>kreutch01</t>
  </si>
  <si>
    <t>mathemi01</t>
  </si>
  <si>
    <t>mirabdo01</t>
  </si>
  <si>
    <t>taubeed01</t>
  </si>
  <si>
    <t>alomasa02</t>
  </si>
  <si>
    <t>ausmubr01</t>
  </si>
  <si>
    <t>blanche01</t>
  </si>
  <si>
    <t>eusebto01</t>
  </si>
  <si>
    <t>zaungr01</t>
  </si>
  <si>
    <t>hattesc01</t>
  </si>
  <si>
    <t>prattto02</t>
  </si>
  <si>
    <t>santibe01</t>
  </si>
  <si>
    <t>stinnke01</t>
  </si>
  <si>
    <t>fordybr01</t>
  </si>
  <si>
    <t>flahejo01</t>
  </si>
  <si>
    <t>milleda02</t>
  </si>
  <si>
    <t>olivejo01</t>
  </si>
  <si>
    <t>varitja01</t>
  </si>
  <si>
    <t>estalbo02</t>
  </si>
  <si>
    <t>hernara02</t>
  </si>
  <si>
    <t>kendaja01</t>
  </si>
  <si>
    <t>melusmi01</t>
  </si>
  <si>
    <t>molinbe01</t>
  </si>
  <si>
    <t>liebemi01</t>
  </si>
  <si>
    <t>houstty01</t>
  </si>
  <si>
    <t>fletcda01</t>
  </si>
  <si>
    <t>johnsch04</t>
  </si>
  <si>
    <t>hundlto01</t>
  </si>
  <si>
    <t>lopezja01</t>
  </si>
  <si>
    <t>rodriiv01</t>
  </si>
  <si>
    <t>posadjo01</t>
  </si>
  <si>
    <t>piazzmi01</t>
  </si>
  <si>
    <t>joneste02</t>
  </si>
  <si>
    <t>OF</t>
  </si>
  <si>
    <t>palmeor01</t>
  </si>
  <si>
    <t>pierrju01</t>
  </si>
  <si>
    <t>darrmi02</t>
  </si>
  <si>
    <t>huntebr02</t>
  </si>
  <si>
    <t>matoslu01</t>
  </si>
  <si>
    <t>winnra01</t>
  </si>
  <si>
    <t>bradlmi01</t>
  </si>
  <si>
    <t>guerrwi01</t>
  </si>
  <si>
    <t>lewisda01</t>
  </si>
  <si>
    <t>martida01</t>
  </si>
  <si>
    <t>moutoja01</t>
  </si>
  <si>
    <t>murraca01</t>
  </si>
  <si>
    <t>abbotje01</t>
  </si>
  <si>
    <t>harrile01</t>
  </si>
  <si>
    <t>mclemma01</t>
  </si>
  <si>
    <t>brownad01</t>
  </si>
  <si>
    <t>cordoma01</t>
  </si>
  <si>
    <t>crespfe01</t>
  </si>
  <si>
    <t>cummimi01</t>
  </si>
  <si>
    <t>henderi01</t>
  </si>
  <si>
    <t>ledeeri01</t>
  </si>
  <si>
    <t>matthga02</t>
  </si>
  <si>
    <t>whitede03</t>
  </si>
  <si>
    <t>bergepe01</t>
  </si>
  <si>
    <t>bonilbo01</t>
  </si>
  <si>
    <t>goodwto01</t>
  </si>
  <si>
    <t>hunteto01</t>
  </si>
  <si>
    <t>javiest01</t>
  </si>
  <si>
    <t>piattad01</t>
  </si>
  <si>
    <t>cedenro01</t>
  </si>
  <si>
    <t>daviser01</t>
  </si>
  <si>
    <t>owenser01</t>
  </si>
  <si>
    <t>bautida01</t>
  </si>
  <si>
    <t>beltrca01</t>
  </si>
  <si>
    <t>mageewe01</t>
  </si>
  <si>
    <t>mateoru01</t>
  </si>
  <si>
    <t>trammbu01</t>
  </si>
  <si>
    <t>curtich01</t>
  </si>
  <si>
    <t>glanvdo01</t>
  </si>
  <si>
    <t>greerru01</t>
  </si>
  <si>
    <t>hollato01</t>
  </si>
  <si>
    <t>leetr01</t>
  </si>
  <si>
    <t>spencsh01</t>
  </si>
  <si>
    <t>walkela01</t>
  </si>
  <si>
    <t>catalfr01</t>
  </si>
  <si>
    <t>deshide01</t>
  </si>
  <si>
    <t>giambje01</t>
  </si>
  <si>
    <t>guilljo01</t>
  </si>
  <si>
    <t>riosar01</t>
  </si>
  <si>
    <t>seguife01</t>
  </si>
  <si>
    <t>coxst01</t>
  </si>
  <si>
    <t>hillgl01</t>
  </si>
  <si>
    <t>martial03</t>
  </si>
  <si>
    <t>sandere02</t>
  </si>
  <si>
    <t>seguida01</t>
  </si>
  <si>
    <t>singlch01</t>
  </si>
  <si>
    <t>whitero02</t>
  </si>
  <si>
    <t>benarma01</t>
  </si>
  <si>
    <t>kotsama01</t>
  </si>
  <si>
    <t>mccarda01</t>
  </si>
  <si>
    <t>nixontr01</t>
  </si>
  <si>
    <t>stynech01</t>
  </si>
  <si>
    <t>widgech01</t>
  </si>
  <si>
    <t>coninje01</t>
  </si>
  <si>
    <t>lawtoma02</t>
  </si>
  <si>
    <t>ochoaal01</t>
  </si>
  <si>
    <t>oleartr01</t>
  </si>
  <si>
    <t>richach01</t>
  </si>
  <si>
    <t>surhobj01</t>
  </si>
  <si>
    <t>encarju01</t>
  </si>
  <si>
    <t>grissma02</t>
  </si>
  <si>
    <t>kaplega01</t>
  </si>
  <si>
    <t>millake01</t>
  </si>
  <si>
    <t>agbaybe01</t>
  </si>
  <si>
    <t>buforda01</t>
  </si>
  <si>
    <t>loftoke01</t>
  </si>
  <si>
    <t>paquecr01</t>
  </si>
  <si>
    <t>tuckemi01</t>
  </si>
  <si>
    <t>bicheda01</t>
  </si>
  <si>
    <t>branyru01</t>
  </si>
  <si>
    <t>brosisc01</t>
  </si>
  <si>
    <t>cordewi01</t>
  </si>
  <si>
    <t>damonjo01</t>
  </si>
  <si>
    <t>jordabr01</t>
  </si>
  <si>
    <t>paytoja01</t>
  </si>
  <si>
    <t>riverru01</t>
  </si>
  <si>
    <t>spiezsc01</t>
  </si>
  <si>
    <t>burrepa01</t>
  </si>
  <si>
    <t>drewjd01</t>
  </si>
  <si>
    <t>longte01</t>
  </si>
  <si>
    <t>oneilpa01</t>
  </si>
  <si>
    <t>rodrihe02</t>
  </si>
  <si>
    <t>youngdm01</t>
  </si>
  <si>
    <t>anderbr01</t>
  </si>
  <si>
    <t>camermi01</t>
  </si>
  <si>
    <t>jonesja04</t>
  </si>
  <si>
    <t>gantro01</t>
  </si>
  <si>
    <t>hammoje01</t>
  </si>
  <si>
    <t>justida01</t>
  </si>
  <si>
    <t>quinnma01</t>
  </si>
  <si>
    <t>wardda01</t>
  </si>
  <si>
    <t>berkmla01</t>
  </si>
  <si>
    <t>daubabr01</t>
  </si>
  <si>
    <t>stairma01</t>
  </si>
  <si>
    <t>stewash01</t>
  </si>
  <si>
    <t>willige02</t>
  </si>
  <si>
    <t>floydcl01</t>
  </si>
  <si>
    <t>gonzaju03</t>
  </si>
  <si>
    <t>belleal01</t>
  </si>
  <si>
    <t>burksel01</t>
  </si>
  <si>
    <t>greensh01</t>
  </si>
  <si>
    <t>leeca01</t>
  </si>
  <si>
    <t>mondera01</t>
  </si>
  <si>
    <t>vandejo02</t>
  </si>
  <si>
    <t>abreubo01</t>
  </si>
  <si>
    <t>erstada01</t>
  </si>
  <si>
    <t>buhneja01</t>
  </si>
  <si>
    <t>kleskry01</t>
  </si>
  <si>
    <t>lankfra01</t>
  </si>
  <si>
    <t>grievbe01</t>
  </si>
  <si>
    <t>vaughgr01</t>
  </si>
  <si>
    <t>aloumo01</t>
  </si>
  <si>
    <t>higgibo02</t>
  </si>
  <si>
    <t>willibe02</t>
  </si>
  <si>
    <t>burnije01</t>
  </si>
  <si>
    <t>cruzjo02</t>
  </si>
  <si>
    <t>gonzalu01</t>
  </si>
  <si>
    <t>wilsopr01</t>
  </si>
  <si>
    <t>ordonma01</t>
  </si>
  <si>
    <t>dyeje01</t>
  </si>
  <si>
    <t>evereca01</t>
  </si>
  <si>
    <t>jenkige01</t>
  </si>
  <si>
    <t>salmoti01</t>
  </si>
  <si>
    <t>anderga01</t>
  </si>
  <si>
    <t>finlest01</t>
  </si>
  <si>
    <t>gilesbr02</t>
  </si>
  <si>
    <t>jonesan01</t>
  </si>
  <si>
    <t>ramirma02</t>
  </si>
  <si>
    <t>griffke02</t>
  </si>
  <si>
    <t>edmonji01</t>
  </si>
  <si>
    <t>sheffga01</t>
  </si>
  <si>
    <t>guerrvl01</t>
  </si>
  <si>
    <t>hidalri01</t>
  </si>
  <si>
    <t>bondsba01</t>
  </si>
  <si>
    <t>sosasa01</t>
  </si>
  <si>
    <t>maynebr01</t>
  </si>
  <si>
    <t>bellde01</t>
  </si>
  <si>
    <t>ordonre01</t>
  </si>
  <si>
    <t>SS</t>
  </si>
  <si>
    <t>rebouje01</t>
  </si>
  <si>
    <t>vizcajo01</t>
  </si>
  <si>
    <t>bergda01</t>
  </si>
  <si>
    <t>perezto03</t>
  </si>
  <si>
    <t>sanchre01</t>
  </si>
  <si>
    <t>ariasal01</t>
  </si>
  <si>
    <t>benjami01</t>
  </si>
  <si>
    <t>cabrejo02</t>
  </si>
  <si>
    <t>graffto01</t>
  </si>
  <si>
    <t>johnsru01</t>
  </si>
  <si>
    <t>maciajo01</t>
  </si>
  <si>
    <t>magadda01</t>
  </si>
  <si>
    <t>martife01</t>
  </si>
  <si>
    <t>mcewijo01</t>
  </si>
  <si>
    <t>foxan01</t>
  </si>
  <si>
    <t>grebecr01</t>
  </si>
  <si>
    <t>haltesh01</t>
  </si>
  <si>
    <t>relafde01</t>
  </si>
  <si>
    <t>spierbi01</t>
  </si>
  <si>
    <t>castrju01</t>
  </si>
  <si>
    <t>coraal01</t>
  </si>
  <si>
    <t>furcara01</t>
  </si>
  <si>
    <t>hockide01</t>
  </si>
  <si>
    <t>mordemi01</t>
  </si>
  <si>
    <t>nievejo01</t>
  </si>
  <si>
    <t>polanpl01</t>
  </si>
  <si>
    <t>sojolu01</t>
  </si>
  <si>
    <t>abbotku01</t>
  </si>
  <si>
    <t>alicelu01</t>
  </si>
  <si>
    <t>bellicl01</t>
  </si>
  <si>
    <t>gilbe01</t>
  </si>
  <si>
    <t>jacksda04</t>
  </si>
  <si>
    <t>lopezlu02</t>
  </si>
  <si>
    <t>martira03</t>
  </si>
  <si>
    <t>menecfr01</t>
  </si>
  <si>
    <t>morame01</t>
  </si>
  <si>
    <t>bogarti01</t>
  </si>
  <si>
    <t>gonzaal02</t>
  </si>
  <si>
    <t>grudzma01</t>
  </si>
  <si>
    <t>guillca01</t>
  </si>
  <si>
    <t>loretma01</t>
  </si>
  <si>
    <t>vizquom01</t>
  </si>
  <si>
    <t>womacto01</t>
  </si>
  <si>
    <t>guzmacr01</t>
  </si>
  <si>
    <t>shumpte01</t>
  </si>
  <si>
    <t>cruzde01</t>
  </si>
  <si>
    <t>lugoju01</t>
  </si>
  <si>
    <t>perezne01</t>
  </si>
  <si>
    <t>bellda01</t>
  </si>
  <si>
    <t>blumge01</t>
  </si>
  <si>
    <t>gutieri01</t>
  </si>
  <si>
    <t>hernajo01</t>
  </si>
  <si>
    <t>larkiba01</t>
  </si>
  <si>
    <t>booneaa01</t>
  </si>
  <si>
    <t>dunstsh01</t>
  </si>
  <si>
    <t>cabreor01</t>
  </si>
  <si>
    <t>mearepa01</t>
  </si>
  <si>
    <t>claytro01</t>
  </si>
  <si>
    <t>gonzaal01</t>
  </si>
  <si>
    <t>jeterde01</t>
  </si>
  <si>
    <t>bordimi01</t>
  </si>
  <si>
    <t>renteed01</t>
  </si>
  <si>
    <t>aurilri01</t>
  </si>
  <si>
    <t>beltrad01</t>
  </si>
  <si>
    <t>garcino01</t>
  </si>
  <si>
    <t>valenjo03</t>
  </si>
  <si>
    <t>chaveer01</t>
  </si>
  <si>
    <t>tejadmi01</t>
  </si>
  <si>
    <t>jonesch06</t>
  </si>
  <si>
    <t>rodrial01</t>
  </si>
  <si>
    <t>glaustr01</t>
  </si>
  <si>
    <t>simonra01</t>
  </si>
  <si>
    <t>mientdo01</t>
  </si>
  <si>
    <t>abernbr01</t>
  </si>
  <si>
    <t>rivaslu01</t>
  </si>
  <si>
    <t>gilesma01</t>
  </si>
  <si>
    <t>youngmi02</t>
  </si>
  <si>
    <t>ortizjo02</t>
  </si>
  <si>
    <t>soriaal01</t>
  </si>
  <si>
    <t>hanseda01</t>
  </si>
  <si>
    <t>felizpe01</t>
  </si>
  <si>
    <t>hillesh02</t>
  </si>
  <si>
    <t>lunarfe01</t>
  </si>
  <si>
    <t>macharo01</t>
  </si>
  <si>
    <t>hallto02</t>
  </si>
  <si>
    <t>johnsma02</t>
  </si>
  <si>
    <t>pierzaj01</t>
  </si>
  <si>
    <t>princto01</t>
  </si>
  <si>
    <t>wootesh01</t>
  </si>
  <si>
    <t>tynerja01</t>
  </si>
  <si>
    <t>robinke02</t>
  </si>
  <si>
    <t>bocachi01</t>
  </si>
  <si>
    <t>mackoro01</t>
  </si>
  <si>
    <t>patteco01</t>
  </si>
  <si>
    <t>lampkto01</t>
  </si>
  <si>
    <t>marreel01</t>
  </si>
  <si>
    <t>merceor01</t>
  </si>
  <si>
    <t>suzukic01</t>
  </si>
  <si>
    <t>buchabr01</t>
  </si>
  <si>
    <t>delluda01</t>
  </si>
  <si>
    <t>helmswe01</t>
  </si>
  <si>
    <t>shinjts01</t>
  </si>
  <si>
    <t>larueja01</t>
  </si>
  <si>
    <t>ibanera01</t>
  </si>
  <si>
    <t>wilsocr03</t>
  </si>
  <si>
    <t>gibboja01</t>
  </si>
  <si>
    <t>liefeje01</t>
  </si>
  <si>
    <t>dunnad01</t>
  </si>
  <si>
    <t>sierrru01</t>
  </si>
  <si>
    <t>loducpa01</t>
  </si>
  <si>
    <t>pujolal01</t>
  </si>
  <si>
    <t>mabryjo01</t>
  </si>
  <si>
    <t>nunezab01</t>
  </si>
  <si>
    <t>ojedaau01</t>
  </si>
  <si>
    <t>izturce01</t>
  </si>
  <si>
    <t>derosma01</t>
  </si>
  <si>
    <t>jimenda01</t>
  </si>
  <si>
    <t>merlolo01</t>
  </si>
  <si>
    <t>wilsoja02</t>
  </si>
  <si>
    <t>counscr01</t>
  </si>
  <si>
    <t>eckstda01</t>
  </si>
  <si>
    <t>lopezfe01</t>
  </si>
  <si>
    <t>spiveju01</t>
  </si>
  <si>
    <t>gomezch02</t>
  </si>
  <si>
    <t>uribeju01</t>
  </si>
  <si>
    <t>rolliji01</t>
  </si>
  <si>
    <t>baergca01</t>
  </si>
  <si>
    <t>barajro01</t>
  </si>
  <si>
    <t>bellhma01</t>
  </si>
  <si>
    <t>bennega01</t>
  </si>
  <si>
    <t>bergebr01</t>
  </si>
  <si>
    <t>blaloha01</t>
  </si>
  <si>
    <t>braggda01</t>
  </si>
  <si>
    <t>burrose01</t>
  </si>
  <si>
    <t>butlebr02</t>
  </si>
  <si>
    <t>cairomi01</t>
  </si>
  <si>
    <t>contija01</t>
  </si>
  <si>
    <t>crawfca02</t>
  </si>
  <si>
    <t>credejo01</t>
  </si>
  <si>
    <t>ellisma01</t>
  </si>
  <si>
    <t>ensbemo01</t>
  </si>
  <si>
    <t>francju01</t>
  </si>
  <si>
    <t>francma01</t>
  </si>
  <si>
    <t>garcika01</t>
  </si>
  <si>
    <t>gilge01</t>
  </si>
  <si>
    <t>P</t>
  </si>
  <si>
    <t>hermach01</t>
  </si>
  <si>
    <t>hinsker01</t>
  </si>
  <si>
    <t>huckake01</t>
  </si>
  <si>
    <t>hudsoor01</t>
  </si>
  <si>
    <t>huffau01</t>
  </si>
  <si>
    <t>ingebr01</t>
  </si>
  <si>
    <t>johnsni01</t>
  </si>
  <si>
    <t>kearnau01</t>
  </si>
  <si>
    <t>kieltbo01</t>
  </si>
  <si>
    <t>kingsge01</t>
  </si>
  <si>
    <t>lambmi01</t>
  </si>
  <si>
    <t>lecroma01</t>
  </si>
  <si>
    <t>mccraqu01</t>
  </si>
  <si>
    <t>mcdonjo03</t>
  </si>
  <si>
    <t>menchke01</t>
  </si>
  <si>
    <t>mohrdu01</t>
  </si>
  <si>
    <t>myersgr01</t>
  </si>
  <si>
    <t>penaca01</t>
  </si>
  <si>
    <t>perezed01</t>
  </si>
  <si>
    <t>perezti01</t>
  </si>
  <si>
    <t>phelpjo01</t>
  </si>
  <si>
    <t>roberda07</t>
  </si>
  <si>
    <t>rowanaa01</t>
  </si>
  <si>
    <t>sanchal03</t>
  </si>
  <si>
    <t>santira01</t>
  </si>
  <si>
    <t>schnebr01</t>
  </si>
  <si>
    <t>selbybi01</t>
  </si>
  <si>
    <t>taylore01</t>
  </si>
  <si>
    <t>torreyo01</t>
  </si>
  <si>
    <t>vazqura01</t>
  </si>
  <si>
    <t>wellsve01</t>
  </si>
  <si>
    <t>wilkebr01</t>
  </si>
  <si>
    <t>wilsoto02</t>
  </si>
  <si>
    <t>wilsova01</t>
  </si>
  <si>
    <t>woodwch01</t>
  </si>
  <si>
    <t>matsuhi01</t>
  </si>
  <si>
    <t>teixema01</t>
  </si>
  <si>
    <t>munsoer01</t>
  </si>
  <si>
    <t>rollsda01</t>
  </si>
  <si>
    <t>wilsoen01</t>
  </si>
  <si>
    <t>perezed02</t>
  </si>
  <si>
    <t>greento02</t>
  </si>
  <si>
    <t>osikke01</t>
  </si>
  <si>
    <t>valenja01</t>
  </si>
  <si>
    <t>lakerti01</t>
  </si>
  <si>
    <t>mcmilbi01</t>
  </si>
  <si>
    <t>podsesc01</t>
  </si>
  <si>
    <t>sadledo01</t>
  </si>
  <si>
    <t>ginteke01</t>
  </si>
  <si>
    <t>clarkbr02</t>
  </si>
  <si>
    <t>davanje02</t>
  </si>
  <si>
    <t>berroan01</t>
  </si>
  <si>
    <t>everead01</t>
  </si>
  <si>
    <t>moellch01</t>
  </si>
  <si>
    <t>byrdma01</t>
  </si>
  <si>
    <t>blakeca01</t>
  </si>
  <si>
    <t>penawi01</t>
  </si>
  <si>
    <t>roberbr01</t>
  </si>
  <si>
    <t>bigbila01</t>
  </si>
  <si>
    <t>cintral01</t>
  </si>
  <si>
    <t>monrocr01</t>
  </si>
  <si>
    <t>byrneer01</t>
  </si>
  <si>
    <t>overbly01</t>
  </si>
  <si>
    <t>gerutjo01</t>
  </si>
  <si>
    <t>bloomwi01</t>
  </si>
  <si>
    <t>brousbe01</t>
  </si>
  <si>
    <t>olmedra01</t>
  </si>
  <si>
    <t>redmati01</t>
  </si>
  <si>
    <t>baldero01</t>
  </si>
  <si>
    <t>cabremi01</t>
  </si>
  <si>
    <t>figgich01</t>
  </si>
  <si>
    <t>freelry01</t>
  </si>
  <si>
    <t>guielaa01</t>
  </si>
  <si>
    <t>olivomi01</t>
  </si>
  <si>
    <t>crispco01</t>
  </si>
  <si>
    <t>harriwi01</t>
  </si>
  <si>
    <t>johnsre02</t>
  </si>
  <si>
    <t>phillja04</t>
  </si>
  <si>
    <t>harveke01</t>
  </si>
  <si>
    <t>bardjo01</t>
  </si>
  <si>
    <t>hafnetr01</t>
  </si>
  <si>
    <t>wiggity01</t>
  </si>
  <si>
    <t>hammoro01</t>
  </si>
  <si>
    <t>katama01</t>
  </si>
  <si>
    <t>calloro01</t>
  </si>
  <si>
    <t>riverju01</t>
  </si>
  <si>
    <t>carroja01</t>
  </si>
  <si>
    <t>choihe01</t>
  </si>
  <si>
    <t>hallbi03</t>
  </si>
  <si>
    <t>reyesjo01</t>
  </si>
  <si>
    <t>infanom01</t>
  </si>
  <si>
    <t>ojedami01</t>
  </si>
  <si>
    <t>ludwiry01</t>
  </si>
  <si>
    <t>martivi01</t>
  </si>
  <si>
    <t>nixla01</t>
  </si>
  <si>
    <t>OBP</t>
  </si>
  <si>
    <t>SLG</t>
  </si>
  <si>
    <t>PA</t>
  </si>
  <si>
    <t>Catcher</t>
  </si>
  <si>
    <t>Infielder</t>
  </si>
  <si>
    <t>berryse01</t>
  </si>
  <si>
    <t>clarkwi02</t>
  </si>
  <si>
    <t>stanlmi02</t>
  </si>
  <si>
    <t>brognri01</t>
  </si>
  <si>
    <t>jahajo01</t>
  </si>
  <si>
    <t>moranmi01</t>
  </si>
  <si>
    <t>morriwa02</t>
  </si>
  <si>
    <t>lewisma01</t>
  </si>
  <si>
    <t>andresh01</t>
  </si>
  <si>
    <t>valenjo02</t>
  </si>
  <si>
    <t>spraged02</t>
  </si>
  <si>
    <t>reedje02</t>
  </si>
  <si>
    <t>walbema01</t>
  </si>
  <si>
    <t>servasc01</t>
  </si>
  <si>
    <t>leyriji01</t>
  </si>
  <si>
    <t>amarari01</t>
  </si>
  <si>
    <t>posesc01</t>
  </si>
  <si>
    <t>sefcike01</t>
  </si>
  <si>
    <t>johnsla03</t>
  </si>
  <si>
    <t>dunwoto01</t>
  </si>
  <si>
    <t>hamilda02</t>
  </si>
  <si>
    <t>chrisry01</t>
  </si>
  <si>
    <t>beckeri01</t>
  </si>
  <si>
    <t>jeffegr01</t>
  </si>
  <si>
    <t>howarth01</t>
  </si>
  <si>
    <t>gilkebe01</t>
  </si>
  <si>
    <t>kellyro01</t>
  </si>
  <si>
    <t>duceyro01</t>
  </si>
  <si>
    <t>clemeed02</t>
  </si>
  <si>
    <t>gwynnto01</t>
  </si>
  <si>
    <t>polonlu01</t>
  </si>
  <si>
    <t>greenwi01</t>
  </si>
  <si>
    <t>avenbr01</t>
  </si>
  <si>
    <t>huskebu01</t>
  </si>
  <si>
    <t>brownbr01</t>
  </si>
  <si>
    <t>cansejo01</t>
  </si>
  <si>
    <t>alexama02</t>
  </si>
  <si>
    <t>ledesaa01</t>
  </si>
  <si>
    <t>husonje01</t>
  </si>
  <si>
    <t>stockke01</t>
  </si>
  <si>
    <t>disarga01</t>
  </si>
  <si>
    <t>friasha01</t>
  </si>
  <si>
    <t>weisswa01</t>
  </si>
  <si>
    <t>santafp01</t>
  </si>
  <si>
    <t>wilsocr02</t>
  </si>
  <si>
    <t>gaettga01</t>
  </si>
  <si>
    <t>Arbitration</t>
  </si>
  <si>
    <t>Free Agency</t>
  </si>
  <si>
    <t>corsiji01</t>
  </si>
  <si>
    <t>fettemi01</t>
  </si>
  <si>
    <t>kamiesc01</t>
  </si>
  <si>
    <t>rhodear01</t>
  </si>
  <si>
    <t>jeffere01</t>
  </si>
  <si>
    <t>merckke01</t>
  </si>
  <si>
    <t>rapppa01</t>
  </si>
  <si>
    <t>CWS</t>
  </si>
  <si>
    <t>jacksda01</t>
  </si>
  <si>
    <t>assenpa01</t>
  </si>
  <si>
    <t>goodedw01</t>
  </si>
  <si>
    <t>haneych01</t>
  </si>
  <si>
    <t>jacksmi01</t>
  </si>
  <si>
    <t>langsma01</t>
  </si>
  <si>
    <t>finlech01</t>
  </si>
  <si>
    <t>magnami01</t>
  </si>
  <si>
    <t>Year</t>
  </si>
  <si>
    <t>Team</t>
  </si>
  <si>
    <t>Name</t>
  </si>
  <si>
    <t>KC</t>
  </si>
  <si>
    <t>kruetch01</t>
  </si>
  <si>
    <t>leiussc01</t>
  </si>
  <si>
    <t>montgje01</t>
  </si>
  <si>
    <t>pichahi01</t>
  </si>
  <si>
    <t>spehrti01</t>
  </si>
  <si>
    <t>steinte01</t>
  </si>
  <si>
    <t>trombmi01</t>
  </si>
  <si>
    <t>NYY</t>
  </si>
  <si>
    <t>coneda01</t>
  </si>
  <si>
    <t>stantmi01</t>
  </si>
  <si>
    <t>watsoal01</t>
  </si>
  <si>
    <t>groombu01</t>
  </si>
  <si>
    <t>macfami01</t>
  </si>
  <si>
    <t>mcmicgr01</t>
  </si>
  <si>
    <t>olivaom01</t>
  </si>
  <si>
    <t>phillto01</t>
  </si>
  <si>
    <t>raineti01</t>
  </si>
  <si>
    <t>worreti01</t>
  </si>
  <si>
    <t>blowemi01</t>
  </si>
  <si>
    <t>henrybu01</t>
  </si>
  <si>
    <t>leitema01</t>
  </si>
  <si>
    <t>TB</t>
  </si>
  <si>
    <t>charlno01</t>
  </si>
  <si>
    <t>sorrepa01</t>
  </si>
  <si>
    <t>wittbo01</t>
  </si>
  <si>
    <t>burkejo01</t>
  </si>
  <si>
    <t>fasseje01</t>
  </si>
  <si>
    <t>morgami01</t>
  </si>
  <si>
    <t>munozmi01</t>
  </si>
  <si>
    <t>seleaa01</t>
  </si>
  <si>
    <t>bordepa01</t>
  </si>
  <si>
    <t>fernato01</t>
  </si>
  <si>
    <t>lloydgr01</t>
  </si>
  <si>
    <t>mcraebr01</t>
  </si>
  <si>
    <t>rislebi01</t>
  </si>
  <si>
    <t>benesan01</t>
  </si>
  <si>
    <t>olsongr01</t>
  </si>
  <si>
    <t>wardtu01</t>
  </si>
  <si>
    <t>huntebr01</t>
  </si>
  <si>
    <t>nixonot01</t>
  </si>
  <si>
    <t>seaneru01</t>
  </si>
  <si>
    <t>sprinru01</t>
  </si>
  <si>
    <t>willige01</t>
  </si>
  <si>
    <t>CHC</t>
  </si>
  <si>
    <t>ayalabo01</t>
  </si>
  <si>
    <t>blausje01</t>
  </si>
  <si>
    <t>trachst01</t>
  </si>
  <si>
    <t>averyst01</t>
  </si>
  <si>
    <t>guzmaju01</t>
  </si>
  <si>
    <t>wohlema01</t>
  </si>
  <si>
    <t>manwaki01</t>
  </si>
  <si>
    <t>ritzke01</t>
  </si>
  <si>
    <t>henrydo01</t>
  </si>
  <si>
    <t>howelja01</t>
  </si>
  <si>
    <t>willibr01</t>
  </si>
  <si>
    <t>bereja01</t>
  </si>
  <si>
    <t>nilssda01</t>
  </si>
  <si>
    <t>plunker01</t>
  </si>
  <si>
    <t>weathda01</t>
  </si>
  <si>
    <t>NYM</t>
  </si>
  <si>
    <t>hershor01</t>
  </si>
  <si>
    <t>rogerke01</t>
  </si>
  <si>
    <t>brantje01</t>
  </si>
  <si>
    <t>spraged01</t>
  </si>
  <si>
    <t>strando01</t>
  </si>
  <si>
    <t>sveumda01</t>
  </si>
  <si>
    <t>STL</t>
  </si>
  <si>
    <t>howarda01</t>
  </si>
  <si>
    <t>mcgeewi01</t>
  </si>
  <si>
    <t>oliveda01</t>
  </si>
  <si>
    <t>osbordo01</t>
  </si>
  <si>
    <t>slocuhe01</t>
  </si>
  <si>
    <t>rodriri01</t>
  </si>
  <si>
    <t>belchti01</t>
  </si>
  <si>
    <t>petkoma01</t>
  </si>
  <si>
    <t>mussimi01</t>
  </si>
  <si>
    <t>alexama01</t>
  </si>
  <si>
    <t>carrahe01</t>
  </si>
  <si>
    <t>cormirh01</t>
  </si>
  <si>
    <t>gordoto01</t>
  </si>
  <si>
    <t>martira01</t>
  </si>
  <si>
    <t>ontivst01</t>
  </si>
  <si>
    <t>schoupe01</t>
  </si>
  <si>
    <t>wakefti01</t>
  </si>
  <si>
    <t>eldreca01</t>
  </si>
  <si>
    <t>johnsch01</t>
  </si>
  <si>
    <t>valenjo01</t>
  </si>
  <si>
    <t>alomasa01</t>
  </si>
  <si>
    <t>remirma01</t>
  </si>
  <si>
    <t>blairwi01</t>
  </si>
  <si>
    <t>gonzaju01</t>
  </si>
  <si>
    <t>morriha01</t>
  </si>
  <si>
    <t>bottari01</t>
  </si>
  <si>
    <t>neaglde01</t>
  </si>
  <si>
    <t>nelsoje01</t>
  </si>
  <si>
    <t>strawda01</t>
  </si>
  <si>
    <t>appieke01</t>
  </si>
  <si>
    <t>jonesdo01</t>
  </si>
  <si>
    <t>stanlmi01</t>
  </si>
  <si>
    <t>mesajo01</t>
  </si>
  <si>
    <t>guilloz01</t>
  </si>
  <si>
    <t>summsmi01</t>
  </si>
  <si>
    <t>wettejo01</t>
  </si>
  <si>
    <t>castifr01</t>
  </si>
  <si>
    <t>guthrma01</t>
  </si>
  <si>
    <t>mieskma01</t>
  </si>
  <si>
    <t>plesada01</t>
  </si>
  <si>
    <t>reynoar01</t>
  </si>
  <si>
    <t>ashbyan01</t>
  </si>
  <si>
    <t>mulhote01</t>
  </si>
  <si>
    <t>sandere01</t>
  </si>
  <si>
    <t>aguilri01</t>
  </si>
  <si>
    <t>gravema01</t>
  </si>
  <si>
    <t>reedje01</t>
  </si>
  <si>
    <t>sandede01</t>
  </si>
  <si>
    <t>tavarju01</t>
  </si>
  <si>
    <t>FLA</t>
  </si>
  <si>
    <t>rodrihe01</t>
  </si>
  <si>
    <t>LA</t>
  </si>
  <si>
    <t>dreifda01</t>
  </si>
  <si>
    <t>valdeis01</t>
  </si>
  <si>
    <t>webstle01</t>
  </si>
  <si>
    <t>francjo01</t>
  </si>
  <si>
    <t>hamptmi01</t>
  </si>
  <si>
    <t>jonesbo01</t>
  </si>
  <si>
    <t>reedri01</t>
  </si>
  <si>
    <t>wendetu01</t>
  </si>
  <si>
    <t>botteke01</t>
  </si>
  <si>
    <t>hentgpa01</t>
  </si>
  <si>
    <t>oroscje01</t>
  </si>
  <si>
    <t>radinsc01</t>
  </si>
  <si>
    <t>wilkiri01</t>
  </si>
  <si>
    <t>SD</t>
  </si>
  <si>
    <t>myersra01</t>
  </si>
  <si>
    <t>gardnma01</t>
  </si>
  <si>
    <t>mercejo01</t>
  </si>
  <si>
    <t>millsal01</t>
  </si>
  <si>
    <t>beckro01</t>
  </si>
  <si>
    <t>nomohi01</t>
  </si>
  <si>
    <t>saberbr01</t>
  </si>
  <si>
    <t>embreal01</t>
  </si>
  <si>
    <t>simarbi01</t>
  </si>
  <si>
    <t>wellsda01</t>
  </si>
  <si>
    <t>burbada01</t>
  </si>
  <si>
    <t>jonesto01</t>
  </si>
  <si>
    <t>hitchst01</t>
  </si>
  <si>
    <t>martiti01</t>
  </si>
  <si>
    <t>heredgi01</t>
  </si>
  <si>
    <t>isrinja01</t>
  </si>
  <si>
    <t>martial01</t>
  </si>
  <si>
    <t>gomezch01</t>
  </si>
  <si>
    <t>crabtti01</t>
  </si>
  <si>
    <t>mahompa01</t>
  </si>
  <si>
    <t>lopezal01</t>
  </si>
  <si>
    <t>mohlemi01</t>
  </si>
  <si>
    <t>karsast01</t>
  </si>
  <si>
    <t>reedst01</t>
  </si>
  <si>
    <t>smoltjo01</t>
  </si>
  <si>
    <t>tapanke01</t>
  </si>
  <si>
    <t>vanpoto01</t>
  </si>
  <si>
    <t>whitero01</t>
  </si>
  <si>
    <t>hamiljo01</t>
  </si>
  <si>
    <t>harnipe01</t>
  </si>
  <si>
    <t>rijojo01</t>
  </si>
  <si>
    <t>bohanbr01</t>
  </si>
  <si>
    <t>dipotje01</t>
  </si>
  <si>
    <t>micelda01</t>
  </si>
  <si>
    <t>powelja01</t>
  </si>
  <si>
    <t>bonesri01</t>
  </si>
  <si>
    <t>fernaal01</t>
  </si>
  <si>
    <t>astacpe01</t>
  </si>
  <si>
    <t>brocado01</t>
  </si>
  <si>
    <t>castivi01</t>
  </si>
  <si>
    <t>villoro01</t>
  </si>
  <si>
    <t>willimi01</t>
  </si>
  <si>
    <t>adamste01</t>
  </si>
  <si>
    <t>baldwja01</t>
  </si>
  <si>
    <t>hoparch01</t>
  </si>
  <si>
    <t>shawje01</t>
  </si>
  <si>
    <t>paintla01</t>
  </si>
  <si>
    <t>whitede01</t>
  </si>
  <si>
    <t>knorrra01</t>
  </si>
  <si>
    <t>scanlbo01</t>
  </si>
  <si>
    <t>botalri01</t>
  </si>
  <si>
    <t>cookde01</t>
  </si>
  <si>
    <t>prattto01</t>
  </si>
  <si>
    <t>cordofr01</t>
  </si>
  <si>
    <t>manzajo01</t>
  </si>
  <si>
    <t>jamesmi01</t>
  </si>
  <si>
    <t>mathetj01</t>
  </si>
  <si>
    <t>mcelrch01</t>
  </si>
  <si>
    <t>chrisja01</t>
  </si>
  <si>
    <t>schmija01</t>
  </si>
  <si>
    <t>palmior01</t>
  </si>
  <si>
    <t>bankswi01</t>
  </si>
  <si>
    <t>clarkto01</t>
  </si>
  <si>
    <t>hermadu01</t>
  </si>
  <si>
    <t>urbinug01</t>
  </si>
  <si>
    <t>thomafr01</t>
  </si>
  <si>
    <t>nagych01</t>
  </si>
  <si>
    <t>aceveju01</t>
  </si>
  <si>
    <t>byrdpa01</t>
  </si>
  <si>
    <t>hernaro01</t>
  </si>
  <si>
    <t>wellsbo01</t>
  </si>
  <si>
    <t>clemero01</t>
  </si>
  <si>
    <t>mendora01</t>
  </si>
  <si>
    <t>vandejo01</t>
  </si>
  <si>
    <t>moyerja01</t>
  </si>
  <si>
    <t>heredfe01</t>
  </si>
  <si>
    <t>loaizes01</t>
  </si>
  <si>
    <t>parrist01</t>
  </si>
  <si>
    <t>colbrje01</t>
  </si>
  <si>
    <t>donnech01</t>
  </si>
  <si>
    <t>helliri01</t>
  </si>
  <si>
    <t>glavito01</t>
  </si>
  <si>
    <t>hammoch01</t>
  </si>
  <si>
    <t>holmeda01</t>
  </si>
  <si>
    <t>maddugr01</t>
  </si>
  <si>
    <t>remlimi01</t>
  </si>
  <si>
    <t>liebejo01</t>
  </si>
  <si>
    <t>estessh01</t>
  </si>
  <si>
    <t>hayneji01</t>
  </si>
  <si>
    <t>moehlbr01</t>
  </si>
  <si>
    <t>borbope01</t>
  </si>
  <si>
    <t>mlickda01</t>
  </si>
  <si>
    <t>reynosh01</t>
  </si>
  <si>
    <t>daalom01</t>
  </si>
  <si>
    <t>grissma01</t>
  </si>
  <si>
    <t>damicje01</t>
  </si>
  <si>
    <t>hollida01</t>
  </si>
  <si>
    <t>persoro01</t>
  </si>
  <si>
    <t>timlimi01</t>
  </si>
  <si>
    <t>boehrbr01</t>
  </si>
  <si>
    <t>defelmi01</t>
  </si>
  <si>
    <t>veresda01</t>
  </si>
  <si>
    <t>whiteri01</t>
  </si>
  <si>
    <t>williwo01</t>
  </si>
  <si>
    <t>wrighja01</t>
  </si>
  <si>
    <t>muellbi01</t>
  </si>
  <si>
    <t>ericksc01</t>
  </si>
  <si>
    <t>ligteke01</t>
  </si>
  <si>
    <t>suppaje01</t>
  </si>
  <si>
    <t>walketo01</t>
  </si>
  <si>
    <t>colonba01</t>
  </si>
  <si>
    <t>sullisc01</t>
  </si>
  <si>
    <t>grimsja01</t>
  </si>
  <si>
    <t>leskacu01</t>
  </si>
  <si>
    <t>levinal01</t>
  </si>
  <si>
    <t>limajo01</t>
  </si>
  <si>
    <t>guarded01</t>
  </si>
  <si>
    <t>hawkila01</t>
  </si>
  <si>
    <t>osunaan01</t>
  </si>
  <si>
    <t>pettian01</t>
  </si>
  <si>
    <t>whitega01</t>
  </si>
  <si>
    <t>foulkke01</t>
  </si>
  <si>
    <t>rincori01</t>
  </si>
  <si>
    <t>sparkst01</t>
  </si>
  <si>
    <t>benitar01</t>
  </si>
  <si>
    <t>hasegsh01</t>
  </si>
  <si>
    <t>palmira01</t>
  </si>
  <si>
    <t>thomsjo01</t>
  </si>
  <si>
    <t>escobke01</t>
  </si>
  <si>
    <t>lidleco01</t>
  </si>
  <si>
    <t>batismi01</t>
  </si>
  <si>
    <t>josefe01</t>
  </si>
  <si>
    <t>myersmi01</t>
  </si>
  <si>
    <t>alfonan01</t>
  </si>
  <si>
    <t>sweenma01</t>
  </si>
  <si>
    <t>foxch01</t>
  </si>
  <si>
    <t>alvarwi01</t>
  </si>
  <si>
    <t>martito01</t>
  </si>
  <si>
    <t>quantpa01</t>
  </si>
  <si>
    <t>ritchto01</t>
  </si>
  <si>
    <t>ruschgl01</t>
  </si>
  <si>
    <t>millwke01</t>
  </si>
  <si>
    <t>carpech01</t>
  </si>
  <si>
    <t>dejeami01</t>
  </si>
  <si>
    <t>klinest01</t>
  </si>
  <si>
    <t>stephga01</t>
  </si>
  <si>
    <t>tomkobr01</t>
  </si>
  <si>
    <t>cruzjo01</t>
  </si>
  <si>
    <t>ponsosi01</t>
  </si>
  <si>
    <t>Free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</si>
</sst>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26"/>
  <sheetViews>
    <sheetView tabSelected="1" zoomScale="112" workbookViewId="0">
      <selection activeCell="A6" sqref="A6"/>
    </sheetView>
  </sheetViews>
  <sheetFormatPr baseColWidth="10" defaultRowHeight="16" x14ac:dyDescent="0.2"/>
  <cols>
    <col min="1" max="1" width="10.83203125" customWidth="1"/>
    <col min="29" max="29" width="14.6640625" bestFit="1" customWidth="1"/>
  </cols>
  <sheetData>
    <row r="1" spans="1:34" x14ac:dyDescent="0.2">
      <c r="A1" t="s">
        <v>18</v>
      </c>
      <c r="B1" t="s">
        <v>19</v>
      </c>
      <c r="C1" t="s">
        <v>20</v>
      </c>
      <c r="D1" t="s">
        <v>21</v>
      </c>
      <c r="E1" t="s">
        <v>0</v>
      </c>
      <c r="F1" t="s">
        <v>22</v>
      </c>
      <c r="G1" t="s">
        <v>23</v>
      </c>
      <c r="H1" t="s">
        <v>24</v>
      </c>
      <c r="I1" t="s">
        <v>25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588</v>
      </c>
      <c r="AB1" t="s">
        <v>589</v>
      </c>
      <c r="AC1" t="s">
        <v>591</v>
      </c>
      <c r="AD1" t="s">
        <v>592</v>
      </c>
      <c r="AE1" t="s">
        <v>590</v>
      </c>
      <c r="AF1" t="s">
        <v>639</v>
      </c>
      <c r="AG1" t="s">
        <v>640</v>
      </c>
    </row>
    <row r="2" spans="1:34" x14ac:dyDescent="0.2">
      <c r="A2">
        <v>2000</v>
      </c>
      <c r="B2" t="s">
        <v>26</v>
      </c>
      <c r="C2" t="s">
        <v>27</v>
      </c>
      <c r="D2" t="s">
        <v>631</v>
      </c>
      <c r="E2" t="s">
        <v>346</v>
      </c>
      <c r="F2">
        <v>300000</v>
      </c>
      <c r="G2">
        <v>1999</v>
      </c>
      <c r="H2" t="s">
        <v>26</v>
      </c>
      <c r="I2" t="s">
        <v>27</v>
      </c>
      <c r="J2" s="2">
        <v>97</v>
      </c>
      <c r="K2" s="2">
        <v>225</v>
      </c>
      <c r="L2" s="2">
        <v>21</v>
      </c>
      <c r="M2" s="2">
        <v>59</v>
      </c>
      <c r="N2" s="2">
        <v>7</v>
      </c>
      <c r="O2" s="2">
        <v>1</v>
      </c>
      <c r="P2" s="2">
        <v>0</v>
      </c>
      <c r="Q2" s="2">
        <v>18</v>
      </c>
      <c r="R2" s="2">
        <v>10</v>
      </c>
      <c r="S2" s="2">
        <v>1</v>
      </c>
      <c r="T2" s="2">
        <v>16</v>
      </c>
      <c r="U2" s="2">
        <v>27</v>
      </c>
      <c r="V2" s="2">
        <v>0</v>
      </c>
      <c r="W2" s="2">
        <v>0</v>
      </c>
      <c r="X2" s="2">
        <v>1</v>
      </c>
      <c r="Y2" s="2">
        <v>3</v>
      </c>
      <c r="Z2" s="2">
        <v>9</v>
      </c>
      <c r="AA2" s="1">
        <f>(M2+T2+W2)/(K2+T2+W2+Y2+X2)</f>
        <v>0.30612244897959184</v>
      </c>
      <c r="AB2" s="1">
        <f>(M2+1*N2+2*O2+3*P2)/(K2)</f>
        <v>0.30222222222222223</v>
      </c>
      <c r="AC2">
        <f>IF(E2="C",1,0)</f>
        <v>0</v>
      </c>
      <c r="AD2">
        <f>IF(OR(E2="SS",E2="2B",E2="3B"),1,0)</f>
        <v>1</v>
      </c>
      <c r="AE2">
        <f>K2+T2+W2+Y2+X2+V2</f>
        <v>245</v>
      </c>
      <c r="AF2">
        <v>0</v>
      </c>
      <c r="AG2" s="3">
        <f>IF(SUMPRODUCT(--(D2='1999FA'!C:C))&gt;0=TRUE,1,0)</f>
        <v>1</v>
      </c>
      <c r="AH2" s="5"/>
    </row>
    <row r="3" spans="1:34" x14ac:dyDescent="0.2">
      <c r="A3">
        <v>2000</v>
      </c>
      <c r="B3" t="s">
        <v>26</v>
      </c>
      <c r="C3" t="s">
        <v>27</v>
      </c>
      <c r="D3" t="s">
        <v>331</v>
      </c>
      <c r="E3" t="s">
        <v>197</v>
      </c>
      <c r="F3">
        <v>3250000</v>
      </c>
      <c r="G3">
        <v>1999</v>
      </c>
      <c r="H3" t="s">
        <v>26</v>
      </c>
      <c r="I3" t="s">
        <v>27</v>
      </c>
      <c r="J3" s="2">
        <v>157</v>
      </c>
      <c r="K3" s="2">
        <v>620</v>
      </c>
      <c r="L3" s="2">
        <v>88</v>
      </c>
      <c r="M3" s="2">
        <v>188</v>
      </c>
      <c r="N3" s="2">
        <v>36</v>
      </c>
      <c r="O3" s="2">
        <v>2</v>
      </c>
      <c r="P3" s="2">
        <v>21</v>
      </c>
      <c r="Q3" s="2">
        <v>80</v>
      </c>
      <c r="R3" s="2">
        <v>3</v>
      </c>
      <c r="S3" s="2">
        <v>4</v>
      </c>
      <c r="T3" s="2">
        <v>34</v>
      </c>
      <c r="U3" s="2">
        <v>81</v>
      </c>
      <c r="V3" s="2">
        <v>8</v>
      </c>
      <c r="W3" s="2">
        <v>0</v>
      </c>
      <c r="X3" s="2">
        <v>0</v>
      </c>
      <c r="Y3" s="2">
        <v>6</v>
      </c>
      <c r="Z3" s="2">
        <v>15</v>
      </c>
      <c r="AA3" s="1">
        <f>(M3+T3+W3)/(K3+T3+W3+Y3+X3)</f>
        <v>0.33636363636363636</v>
      </c>
      <c r="AB3" s="1">
        <f>(M3+1*N3+2*O3+3*P3)/(K3)</f>
        <v>0.46935483870967742</v>
      </c>
      <c r="AC3">
        <f>IF(E3="C",1,0)</f>
        <v>0</v>
      </c>
      <c r="AD3">
        <f>IF(OR(E3="SS",E3="2B",E3="3B"),1,0)</f>
        <v>0</v>
      </c>
      <c r="AE3">
        <f>K3+T3+W3+Y3+X3+V3</f>
        <v>668</v>
      </c>
      <c r="AF3">
        <v>0</v>
      </c>
      <c r="AG3" s="3">
        <f>IF(SUMPRODUCT(--(D3='1999FA'!C:C))&gt;0=TRUE,1,0)</f>
        <v>0</v>
      </c>
      <c r="AH3" s="5"/>
    </row>
    <row r="4" spans="1:34" x14ac:dyDescent="0.2">
      <c r="A4">
        <v>2000</v>
      </c>
      <c r="B4" t="s">
        <v>26</v>
      </c>
      <c r="C4" t="s">
        <v>27</v>
      </c>
      <c r="D4" t="s">
        <v>74</v>
      </c>
      <c r="E4" t="s">
        <v>29</v>
      </c>
      <c r="F4">
        <v>11166667</v>
      </c>
      <c r="G4">
        <v>1999</v>
      </c>
      <c r="H4" t="s">
        <v>26</v>
      </c>
      <c r="I4" t="s">
        <v>27</v>
      </c>
      <c r="J4" s="2">
        <v>139</v>
      </c>
      <c r="K4" s="2">
        <v>524</v>
      </c>
      <c r="L4" s="2">
        <v>63</v>
      </c>
      <c r="M4" s="2">
        <v>147</v>
      </c>
      <c r="N4" s="2">
        <v>20</v>
      </c>
      <c r="O4" s="2">
        <v>0</v>
      </c>
      <c r="P4" s="2">
        <v>33</v>
      </c>
      <c r="Q4" s="2">
        <v>108</v>
      </c>
      <c r="R4" s="2">
        <v>0</v>
      </c>
      <c r="S4" s="2">
        <v>0</v>
      </c>
      <c r="T4" s="2">
        <v>54</v>
      </c>
      <c r="U4" s="2">
        <v>127</v>
      </c>
      <c r="V4" s="2">
        <v>7</v>
      </c>
      <c r="W4" s="2">
        <v>11</v>
      </c>
      <c r="X4" s="2">
        <v>0</v>
      </c>
      <c r="Y4" s="2">
        <v>3</v>
      </c>
      <c r="Z4" s="2">
        <v>11</v>
      </c>
      <c r="AA4" s="1">
        <f>(M4+T4+W4)/(K4+T4+W4+Y4+X4)</f>
        <v>0.35810810810810811</v>
      </c>
      <c r="AB4" s="1">
        <f>(M4+1*N4+2*O4+3*P4)/(K4)</f>
        <v>0.50763358778625955</v>
      </c>
      <c r="AC4">
        <f>IF(E4="C",1,0)</f>
        <v>0</v>
      </c>
      <c r="AD4">
        <f>IF(OR(E4="SS",E4="2B",E4="3B"),1,0)</f>
        <v>0</v>
      </c>
      <c r="AE4">
        <f>K4+T4+W4+Y4+X4+V4</f>
        <v>599</v>
      </c>
      <c r="AF4">
        <v>0</v>
      </c>
      <c r="AG4" s="3">
        <f>IF(SUMPRODUCT(--(D4='1999FA'!C:C))&gt;0=TRUE,1,0)</f>
        <v>0</v>
      </c>
      <c r="AH4" s="5"/>
    </row>
    <row r="5" spans="1:34" x14ac:dyDescent="0.2">
      <c r="A5">
        <v>2000</v>
      </c>
      <c r="B5" t="s">
        <v>26</v>
      </c>
      <c r="C5" t="s">
        <v>27</v>
      </c>
      <c r="D5" t="s">
        <v>104</v>
      </c>
      <c r="E5" t="s">
        <v>5</v>
      </c>
      <c r="F5">
        <v>3050000</v>
      </c>
      <c r="G5">
        <v>1999</v>
      </c>
      <c r="H5" t="s">
        <v>26</v>
      </c>
      <c r="I5" t="s">
        <v>27</v>
      </c>
      <c r="J5" s="2">
        <v>95</v>
      </c>
      <c r="K5" s="2">
        <v>376</v>
      </c>
      <c r="L5" s="2">
        <v>57</v>
      </c>
      <c r="M5" s="2">
        <v>115</v>
      </c>
      <c r="N5" s="2">
        <v>15</v>
      </c>
      <c r="O5" s="2">
        <v>4</v>
      </c>
      <c r="P5" s="2">
        <v>9</v>
      </c>
      <c r="Q5" s="2">
        <v>48</v>
      </c>
      <c r="R5" s="2">
        <v>13</v>
      </c>
      <c r="S5" s="2">
        <v>4</v>
      </c>
      <c r="T5" s="2">
        <v>43</v>
      </c>
      <c r="U5" s="2">
        <v>56</v>
      </c>
      <c r="V5" s="2">
        <v>1</v>
      </c>
      <c r="W5" s="2">
        <v>4</v>
      </c>
      <c r="X5" s="2">
        <v>2</v>
      </c>
      <c r="Y5" s="2">
        <v>0</v>
      </c>
      <c r="Z5" s="2">
        <v>8</v>
      </c>
      <c r="AA5" s="1">
        <f>(M5+T5+W5)/(K5+T5+W5+Y5+X5)</f>
        <v>0.38117647058823528</v>
      </c>
      <c r="AB5" s="1">
        <f>(M5+1*N5+2*O5+3*P5)/(K5)</f>
        <v>0.43882978723404253</v>
      </c>
      <c r="AC5">
        <f>IF(E5="C",1,0)</f>
        <v>0</v>
      </c>
      <c r="AD5">
        <f>IF(OR(E5="SS",E5="2B",E5="3B"),1,0)</f>
        <v>1</v>
      </c>
      <c r="AE5">
        <f>K5+T5+W5+Y5+X5+V5</f>
        <v>426</v>
      </c>
      <c r="AF5">
        <v>0</v>
      </c>
      <c r="AG5" s="3">
        <f>IF(SUMPRODUCT(--(D5='1999FA'!C:C))&gt;0=TRUE,1,0)</f>
        <v>0</v>
      </c>
      <c r="AH5" s="5"/>
    </row>
    <row r="6" spans="1:34" x14ac:dyDescent="0.2">
      <c r="A6">
        <v>2000</v>
      </c>
      <c r="B6" t="s">
        <v>26</v>
      </c>
      <c r="C6" t="s">
        <v>27</v>
      </c>
      <c r="D6" t="s">
        <v>417</v>
      </c>
      <c r="E6" t="s">
        <v>6</v>
      </c>
      <c r="F6">
        <v>275000</v>
      </c>
      <c r="G6">
        <v>1999</v>
      </c>
      <c r="H6" t="s">
        <v>26</v>
      </c>
      <c r="I6" t="s">
        <v>27</v>
      </c>
      <c r="J6" s="2">
        <v>154</v>
      </c>
      <c r="K6" s="2">
        <v>551</v>
      </c>
      <c r="L6" s="2">
        <v>85</v>
      </c>
      <c r="M6" s="2">
        <v>132</v>
      </c>
      <c r="N6" s="2">
        <v>29</v>
      </c>
      <c r="O6" s="2">
        <v>0</v>
      </c>
      <c r="P6" s="2">
        <v>29</v>
      </c>
      <c r="Q6" s="2">
        <v>79</v>
      </c>
      <c r="R6" s="2">
        <v>5</v>
      </c>
      <c r="S6" s="2">
        <v>1</v>
      </c>
      <c r="T6" s="2">
        <v>71</v>
      </c>
      <c r="U6" s="2">
        <v>143</v>
      </c>
      <c r="V6" s="2">
        <v>1</v>
      </c>
      <c r="W6" s="2">
        <v>6</v>
      </c>
      <c r="X6" s="2">
        <v>0</v>
      </c>
      <c r="Y6" s="2">
        <v>3</v>
      </c>
      <c r="Z6" s="2">
        <v>9</v>
      </c>
      <c r="AA6" s="1">
        <f>(M6+T6+W6)/(K6+T6+W6+Y6+X6)</f>
        <v>0.33122028526148972</v>
      </c>
      <c r="AB6" s="1">
        <f>(M6+1*N6+2*O6+3*P6)/(K6)</f>
        <v>0.45009074410163341</v>
      </c>
      <c r="AC6">
        <f>IF(E6="C",1,0)</f>
        <v>0</v>
      </c>
      <c r="AD6">
        <f>IF(OR(E6="SS",E6="2B",E6="3B"),1,0)</f>
        <v>1</v>
      </c>
      <c r="AE6">
        <f>K6+T6+W6+Y6+X6+V6</f>
        <v>632</v>
      </c>
      <c r="AF6">
        <v>0</v>
      </c>
      <c r="AG6" s="3">
        <f>IF(SUMPRODUCT(--(D6='1999FA'!C:C))&gt;0=TRUE,1,0)</f>
        <v>0</v>
      </c>
      <c r="AH6" s="5"/>
    </row>
    <row r="7" spans="1:34" x14ac:dyDescent="0.2">
      <c r="A7">
        <v>2000</v>
      </c>
      <c r="B7" t="s">
        <v>26</v>
      </c>
      <c r="C7" t="s">
        <v>27</v>
      </c>
      <c r="D7" t="s">
        <v>605</v>
      </c>
      <c r="E7" t="s">
        <v>147</v>
      </c>
      <c r="F7">
        <v>925000</v>
      </c>
      <c r="G7">
        <v>1999</v>
      </c>
      <c r="H7" t="s">
        <v>26</v>
      </c>
      <c r="I7" t="s">
        <v>27</v>
      </c>
      <c r="J7" s="2">
        <v>107</v>
      </c>
      <c r="K7" s="2">
        <v>288</v>
      </c>
      <c r="L7" s="2">
        <v>26</v>
      </c>
      <c r="M7" s="2">
        <v>69</v>
      </c>
      <c r="N7" s="2">
        <v>8</v>
      </c>
      <c r="O7" s="2">
        <v>1</v>
      </c>
      <c r="P7" s="2">
        <v>3</v>
      </c>
      <c r="Q7" s="2">
        <v>22</v>
      </c>
      <c r="R7" s="2">
        <v>2</v>
      </c>
      <c r="S7" s="2">
        <v>3</v>
      </c>
      <c r="T7" s="2">
        <v>26</v>
      </c>
      <c r="U7" s="2">
        <v>46</v>
      </c>
      <c r="V7" s="2">
        <v>1</v>
      </c>
      <c r="W7" s="2">
        <v>3</v>
      </c>
      <c r="X7" s="2">
        <v>3</v>
      </c>
      <c r="Y7" s="2">
        <v>1</v>
      </c>
      <c r="Z7" s="2">
        <v>12</v>
      </c>
      <c r="AA7" s="1">
        <f>(M7+T7+W7)/(K7+T7+W7+Y7+X7)</f>
        <v>0.30529595015576322</v>
      </c>
      <c r="AB7" s="1">
        <f>(M7+1*N7+2*O7+3*P7)/(K7)</f>
        <v>0.30555555555555558</v>
      </c>
      <c r="AC7">
        <f>IF(E7="C",1,0)</f>
        <v>1</v>
      </c>
      <c r="AD7">
        <f>IF(OR(E7="SS",E7="2B",E7="3B"),1,0)</f>
        <v>0</v>
      </c>
      <c r="AE7">
        <f>K7+T7+W7+Y7+X7+V7</f>
        <v>322</v>
      </c>
      <c r="AF7">
        <v>0</v>
      </c>
      <c r="AG7" s="3">
        <f>IF(SUMPRODUCT(--(D7='1999FA'!C:C))&gt;0=TRUE,1,0)</f>
        <v>0</v>
      </c>
      <c r="AH7" s="5"/>
    </row>
    <row r="8" spans="1:34" x14ac:dyDescent="0.2">
      <c r="A8">
        <v>2000</v>
      </c>
      <c r="B8" t="s">
        <v>26</v>
      </c>
      <c r="C8" t="s">
        <v>27</v>
      </c>
      <c r="D8" t="s">
        <v>198</v>
      </c>
      <c r="E8" t="s">
        <v>197</v>
      </c>
      <c r="F8">
        <v>550000</v>
      </c>
      <c r="G8">
        <v>1999</v>
      </c>
      <c r="H8" t="s">
        <v>26</v>
      </c>
      <c r="I8" t="s">
        <v>27</v>
      </c>
      <c r="J8" s="2">
        <v>109</v>
      </c>
      <c r="K8" s="2">
        <v>317</v>
      </c>
      <c r="L8" s="2">
        <v>46</v>
      </c>
      <c r="M8" s="2">
        <v>88</v>
      </c>
      <c r="N8" s="2">
        <v>12</v>
      </c>
      <c r="O8" s="2">
        <v>1</v>
      </c>
      <c r="P8" s="2">
        <v>1</v>
      </c>
      <c r="Q8" s="2">
        <v>23</v>
      </c>
      <c r="R8" s="2">
        <v>5</v>
      </c>
      <c r="S8" s="2">
        <v>5</v>
      </c>
      <c r="T8" s="2">
        <v>39</v>
      </c>
      <c r="U8" s="2">
        <v>30</v>
      </c>
      <c r="V8" s="2">
        <v>1</v>
      </c>
      <c r="W8" s="2">
        <v>6</v>
      </c>
      <c r="X8" s="2">
        <v>6</v>
      </c>
      <c r="Y8" s="2">
        <v>3</v>
      </c>
      <c r="Z8" s="2">
        <v>4</v>
      </c>
      <c r="AA8" s="1">
        <f>(M8+T8+W8)/(K8+T8+W8+Y8+X8)</f>
        <v>0.35849056603773582</v>
      </c>
      <c r="AB8" s="1">
        <f>(M8+1*N8+2*O8+3*P8)/(K8)</f>
        <v>0.33123028391167192</v>
      </c>
      <c r="AC8">
        <f>IF(E8="C",1,0)</f>
        <v>0</v>
      </c>
      <c r="AD8">
        <f>IF(OR(E8="SS",E8="2B",E8="3B"),1,0)</f>
        <v>0</v>
      </c>
      <c r="AE8">
        <f>K8+T8+W8+Y8+X8+V8</f>
        <v>372</v>
      </c>
      <c r="AF8">
        <v>0</v>
      </c>
      <c r="AG8" s="3">
        <f>IF(SUMPRODUCT(--(D8='1999FA'!C:C))&gt;0=TRUE,1,0)</f>
        <v>0</v>
      </c>
    </row>
    <row r="9" spans="1:34" x14ac:dyDescent="0.2">
      <c r="A9">
        <v>2000</v>
      </c>
      <c r="B9" t="s">
        <v>26</v>
      </c>
      <c r="C9" t="s">
        <v>27</v>
      </c>
      <c r="D9" t="s">
        <v>337</v>
      </c>
      <c r="E9" t="s">
        <v>197</v>
      </c>
      <c r="F9">
        <v>4500000</v>
      </c>
      <c r="G9">
        <v>1999</v>
      </c>
      <c r="H9" t="s">
        <v>26</v>
      </c>
      <c r="I9" t="s">
        <v>27</v>
      </c>
      <c r="J9" s="2">
        <v>55</v>
      </c>
      <c r="K9" s="2">
        <v>204</v>
      </c>
      <c r="L9" s="2">
        <v>34</v>
      </c>
      <c r="M9" s="2">
        <v>51</v>
      </c>
      <c r="N9" s="2">
        <v>17</v>
      </c>
      <c r="O9" s="2">
        <v>2</v>
      </c>
      <c r="P9" s="2">
        <v>5</v>
      </c>
      <c r="Q9" s="2">
        <v>23</v>
      </c>
      <c r="R9" s="2">
        <v>5</v>
      </c>
      <c r="S9" s="2">
        <v>4</v>
      </c>
      <c r="T9" s="2">
        <v>28</v>
      </c>
      <c r="U9" s="2">
        <v>45</v>
      </c>
      <c r="V9" s="2">
        <v>0</v>
      </c>
      <c r="W9" s="2">
        <v>0</v>
      </c>
      <c r="X9" s="2">
        <v>0</v>
      </c>
      <c r="Y9" s="2">
        <v>1</v>
      </c>
      <c r="Z9" s="2">
        <v>3</v>
      </c>
      <c r="AA9" s="1">
        <f>(M9+T9+W9)/(K9+T9+W9+Y9+X9)</f>
        <v>0.33905579399141633</v>
      </c>
      <c r="AB9" s="1">
        <f>(M9+1*N9+2*O9+3*P9)/(K9)</f>
        <v>0.4264705882352941</v>
      </c>
      <c r="AC9">
        <f>IF(E9="C",1,0)</f>
        <v>0</v>
      </c>
      <c r="AD9">
        <f>IF(OR(E9="SS",E9="2B",E9="3B"),1,0)</f>
        <v>0</v>
      </c>
      <c r="AE9">
        <f>K9+T9+W9+Y9+X9+V9</f>
        <v>233</v>
      </c>
      <c r="AF9">
        <v>0</v>
      </c>
      <c r="AG9" s="3">
        <f>IF(SUMPRODUCT(--(D9='1999FA'!C:C))&gt;0=TRUE,1,0)</f>
        <v>0</v>
      </c>
    </row>
    <row r="10" spans="1:34" x14ac:dyDescent="0.2">
      <c r="A10">
        <v>2000</v>
      </c>
      <c r="B10" t="s">
        <v>26</v>
      </c>
      <c r="C10" t="s">
        <v>27</v>
      </c>
      <c r="D10" t="s">
        <v>313</v>
      </c>
      <c r="E10" t="s">
        <v>197</v>
      </c>
      <c r="F10">
        <v>2500000</v>
      </c>
      <c r="G10">
        <v>1999</v>
      </c>
      <c r="H10" t="s">
        <v>26</v>
      </c>
      <c r="I10" t="s">
        <v>27</v>
      </c>
      <c r="J10" s="2">
        <v>142</v>
      </c>
      <c r="K10" s="2">
        <v>585</v>
      </c>
      <c r="L10" s="2">
        <v>84</v>
      </c>
      <c r="M10" s="2">
        <v>148</v>
      </c>
      <c r="N10" s="2">
        <v>22</v>
      </c>
      <c r="O10" s="2">
        <v>5</v>
      </c>
      <c r="P10" s="2">
        <v>13</v>
      </c>
      <c r="Q10" s="2">
        <v>53</v>
      </c>
      <c r="R10" s="2">
        <v>13</v>
      </c>
      <c r="S10" s="2">
        <v>7</v>
      </c>
      <c r="T10" s="2">
        <v>47</v>
      </c>
      <c r="U10" s="2">
        <v>101</v>
      </c>
      <c r="V10" s="2">
        <v>3</v>
      </c>
      <c r="W10" s="2">
        <v>1</v>
      </c>
      <c r="X10" s="2">
        <v>2</v>
      </c>
      <c r="Y10" s="2">
        <v>3</v>
      </c>
      <c r="Z10" s="2">
        <v>16</v>
      </c>
      <c r="AA10" s="1">
        <f>(M10+T10+W10)/(K10+T10+W10+Y10+X10)</f>
        <v>0.30721003134796238</v>
      </c>
      <c r="AB10" s="1">
        <f>(M10+1*N10+2*O10+3*P10)/(K10)</f>
        <v>0.37435897435897436</v>
      </c>
      <c r="AC10">
        <f>IF(E10="C",1,0)</f>
        <v>0</v>
      </c>
      <c r="AD10">
        <f>IF(OR(E10="SS",E10="2B",E10="3B"),1,0)</f>
        <v>0</v>
      </c>
      <c r="AE10">
        <f>K10+T10+W10+Y10+X10+V10</f>
        <v>641</v>
      </c>
      <c r="AF10">
        <v>0</v>
      </c>
      <c r="AG10" s="3">
        <f>IF(SUMPRODUCT(--(D10='1999FA'!C:C))&gt;0=TRUE,1,0)</f>
        <v>0</v>
      </c>
    </row>
    <row r="11" spans="1:34" x14ac:dyDescent="0.2">
      <c r="A11">
        <v>2000</v>
      </c>
      <c r="B11" t="s">
        <v>26</v>
      </c>
      <c r="C11" t="s">
        <v>27</v>
      </c>
      <c r="D11" t="s">
        <v>330</v>
      </c>
      <c r="E11" t="s">
        <v>197</v>
      </c>
      <c r="F11">
        <v>6000000</v>
      </c>
      <c r="G11">
        <v>1999</v>
      </c>
      <c r="H11" t="s">
        <v>26</v>
      </c>
      <c r="I11" t="s">
        <v>27</v>
      </c>
      <c r="J11" s="2">
        <v>98</v>
      </c>
      <c r="K11" s="2">
        <v>353</v>
      </c>
      <c r="L11" s="2">
        <v>60</v>
      </c>
      <c r="M11" s="2">
        <v>94</v>
      </c>
      <c r="N11" s="2">
        <v>24</v>
      </c>
      <c r="O11" s="2">
        <v>2</v>
      </c>
      <c r="P11" s="2">
        <v>17</v>
      </c>
      <c r="Q11" s="2">
        <v>69</v>
      </c>
      <c r="R11" s="2">
        <v>4</v>
      </c>
      <c r="S11" s="2">
        <v>1</v>
      </c>
      <c r="T11" s="2">
        <v>63</v>
      </c>
      <c r="U11" s="2">
        <v>82</v>
      </c>
      <c r="V11" s="2">
        <v>2</v>
      </c>
      <c r="W11" s="2">
        <v>0</v>
      </c>
      <c r="X11" s="2">
        <v>0</v>
      </c>
      <c r="Y11" s="2">
        <v>6</v>
      </c>
      <c r="Z11" s="2">
        <v>7</v>
      </c>
      <c r="AA11" s="1">
        <f>(M11+T11+W11)/(K11+T11+W11+Y11+X11)</f>
        <v>0.37203791469194314</v>
      </c>
      <c r="AB11" s="1">
        <f>(M11+1*N11+2*O11+3*P11)/(K11)</f>
        <v>0.49008498583569404</v>
      </c>
      <c r="AC11">
        <f>IF(E11="C",1,0)</f>
        <v>0</v>
      </c>
      <c r="AD11">
        <f>IF(OR(E11="SS",E11="2B",E11="3B"),1,0)</f>
        <v>0</v>
      </c>
      <c r="AE11">
        <f>K11+T11+W11+Y11+X11+V11</f>
        <v>424</v>
      </c>
      <c r="AF11">
        <v>0</v>
      </c>
      <c r="AG11" s="3">
        <f>IF(SUMPRODUCT(--(D11='1999FA'!C:C))&gt;0=TRUE,1,0)</f>
        <v>0</v>
      </c>
    </row>
    <row r="12" spans="1:34" x14ac:dyDescent="0.2">
      <c r="A12">
        <v>2000</v>
      </c>
      <c r="B12" t="s">
        <v>26</v>
      </c>
      <c r="C12" t="s">
        <v>27</v>
      </c>
      <c r="D12" t="s">
        <v>633</v>
      </c>
      <c r="E12" t="s">
        <v>346</v>
      </c>
      <c r="F12">
        <v>3225000</v>
      </c>
      <c r="G12">
        <v>1999</v>
      </c>
      <c r="H12" t="s">
        <v>26</v>
      </c>
      <c r="I12" t="s">
        <v>27</v>
      </c>
      <c r="J12" s="2">
        <v>81</v>
      </c>
      <c r="K12" s="2">
        <v>271</v>
      </c>
      <c r="L12" s="2">
        <v>32</v>
      </c>
      <c r="M12" s="2">
        <v>62</v>
      </c>
      <c r="N12" s="2">
        <v>7</v>
      </c>
      <c r="O12" s="2">
        <v>1</v>
      </c>
      <c r="P12" s="2">
        <v>1</v>
      </c>
      <c r="Q12" s="2">
        <v>29</v>
      </c>
      <c r="R12" s="2">
        <v>2</v>
      </c>
      <c r="S12" s="2">
        <v>2</v>
      </c>
      <c r="T12" s="2">
        <v>15</v>
      </c>
      <c r="U12" s="2">
        <v>32</v>
      </c>
      <c r="V12" s="2">
        <v>0</v>
      </c>
      <c r="W12" s="2">
        <v>2</v>
      </c>
      <c r="X12" s="2">
        <v>9</v>
      </c>
      <c r="Y12" s="2">
        <v>1</v>
      </c>
      <c r="Z12" s="2">
        <v>8</v>
      </c>
      <c r="AA12" s="1">
        <f>(M12+T12+W12)/(K12+T12+W12+Y12+X12)</f>
        <v>0.2651006711409396</v>
      </c>
      <c r="AB12" s="1">
        <f>(M12+1*N12+2*O12+3*P12)/(K12)</f>
        <v>0.27306273062730629</v>
      </c>
      <c r="AC12">
        <f>IF(E12="C",1,0)</f>
        <v>0</v>
      </c>
      <c r="AD12">
        <f>IF(OR(E12="SS",E12="2B",E12="3B"),1,0)</f>
        <v>1</v>
      </c>
      <c r="AE12">
        <f>K12+T12+W12+Y12+X12+V12</f>
        <v>298</v>
      </c>
      <c r="AF12">
        <v>0</v>
      </c>
      <c r="AG12" s="3">
        <f>IF(SUMPRODUCT(--(D12='1999FA'!C:C))&gt;0=TRUE,1,0)</f>
        <v>0</v>
      </c>
    </row>
    <row r="13" spans="1:34" x14ac:dyDescent="0.2">
      <c r="A13">
        <v>2000</v>
      </c>
      <c r="B13" t="s">
        <v>32</v>
      </c>
      <c r="C13" t="s">
        <v>31</v>
      </c>
      <c r="D13" t="s">
        <v>33</v>
      </c>
      <c r="E13" t="s">
        <v>29</v>
      </c>
      <c r="F13">
        <v>260000</v>
      </c>
      <c r="G13">
        <v>1999</v>
      </c>
      <c r="H13" t="s">
        <v>32</v>
      </c>
      <c r="I13" t="s">
        <v>31</v>
      </c>
      <c r="J13" s="2">
        <v>52</v>
      </c>
      <c r="K13" s="2">
        <v>155</v>
      </c>
      <c r="L13" s="2">
        <v>31</v>
      </c>
      <c r="M13" s="2">
        <v>51</v>
      </c>
      <c r="N13" s="2">
        <v>4</v>
      </c>
      <c r="O13" s="2">
        <v>2</v>
      </c>
      <c r="P13" s="2">
        <v>11</v>
      </c>
      <c r="Q13" s="2">
        <v>30</v>
      </c>
      <c r="R13" s="2">
        <v>1</v>
      </c>
      <c r="S13" s="2">
        <v>1</v>
      </c>
      <c r="T13" s="2">
        <v>26</v>
      </c>
      <c r="U13" s="2">
        <v>43</v>
      </c>
      <c r="V13" s="2">
        <v>1</v>
      </c>
      <c r="W13" s="2">
        <v>1</v>
      </c>
      <c r="X13" s="2">
        <v>0</v>
      </c>
      <c r="Y13" s="2">
        <v>3</v>
      </c>
      <c r="Z13" s="2">
        <v>1</v>
      </c>
      <c r="AA13" s="1">
        <f>(M13+T13+W13)/(K13+T13+W13+Y13+X13)</f>
        <v>0.42162162162162165</v>
      </c>
      <c r="AB13" s="1">
        <f>(M13+1*N13+2*O13+3*P13)/(K13)</f>
        <v>0.59354838709677415</v>
      </c>
      <c r="AC13">
        <f>IF(E13="C",1,0)</f>
        <v>0</v>
      </c>
      <c r="AD13">
        <f>IF(OR(E13="SS",E13="2B",E13="3B"),1,0)</f>
        <v>0</v>
      </c>
      <c r="AE13">
        <f>K13+T13+W13+Y13+X13+V13</f>
        <v>186</v>
      </c>
      <c r="AF13">
        <v>0</v>
      </c>
      <c r="AG13" s="3">
        <f>IF(SUMPRODUCT(--(D13='1999FA'!C:C))&gt;0=TRUE,1,0)</f>
        <v>0</v>
      </c>
    </row>
    <row r="14" spans="1:34" x14ac:dyDescent="0.2">
      <c r="A14">
        <v>2000</v>
      </c>
      <c r="B14" t="s">
        <v>32</v>
      </c>
      <c r="C14" t="s">
        <v>31</v>
      </c>
      <c r="D14" t="s">
        <v>133</v>
      </c>
      <c r="E14" t="s">
        <v>6</v>
      </c>
      <c r="F14">
        <v>1005000</v>
      </c>
      <c r="G14">
        <v>1999</v>
      </c>
      <c r="H14" t="s">
        <v>32</v>
      </c>
      <c r="I14" t="s">
        <v>31</v>
      </c>
      <c r="J14" s="2">
        <v>67</v>
      </c>
      <c r="K14" s="2">
        <v>135</v>
      </c>
      <c r="L14" s="2">
        <v>20</v>
      </c>
      <c r="M14" s="2">
        <v>44</v>
      </c>
      <c r="N14" s="2">
        <v>5</v>
      </c>
      <c r="O14" s="2">
        <v>3</v>
      </c>
      <c r="P14" s="2">
        <v>5</v>
      </c>
      <c r="Q14" s="2">
        <v>24</v>
      </c>
      <c r="R14" s="2">
        <v>1</v>
      </c>
      <c r="S14" s="2">
        <v>1</v>
      </c>
      <c r="T14" s="2">
        <v>12</v>
      </c>
      <c r="U14" s="2">
        <v>23</v>
      </c>
      <c r="V14" s="2">
        <v>0</v>
      </c>
      <c r="W14" s="2">
        <v>4</v>
      </c>
      <c r="X14" s="2">
        <v>0</v>
      </c>
      <c r="Y14" s="2">
        <v>2</v>
      </c>
      <c r="Z14" s="2">
        <v>3</v>
      </c>
      <c r="AA14" s="1">
        <f>(M14+T14+W14)/(K14+T14+W14+Y14+X14)</f>
        <v>0.39215686274509803</v>
      </c>
      <c r="AB14" s="1">
        <f>(M14+1*N14+2*O14+3*P14)/(K14)</f>
        <v>0.51851851851851849</v>
      </c>
      <c r="AC14">
        <f>IF(E14="C",1,0)</f>
        <v>0</v>
      </c>
      <c r="AD14">
        <f>IF(OR(E14="SS",E14="2B",E14="3B"),1,0)</f>
        <v>1</v>
      </c>
      <c r="AE14">
        <f>K14+T14+W14+Y14+X14+V14</f>
        <v>153</v>
      </c>
      <c r="AF14">
        <v>0</v>
      </c>
      <c r="AG14" s="3">
        <f>IF(SUMPRODUCT(--(D14='1999FA'!C:C))&gt;0=TRUE,1,0)</f>
        <v>0</v>
      </c>
    </row>
    <row r="15" spans="1:34" x14ac:dyDescent="0.2">
      <c r="A15">
        <v>2000</v>
      </c>
      <c r="B15" t="s">
        <v>32</v>
      </c>
      <c r="C15" t="s">
        <v>31</v>
      </c>
      <c r="D15" t="s">
        <v>131</v>
      </c>
      <c r="E15" t="s">
        <v>6</v>
      </c>
      <c r="F15">
        <v>8500000</v>
      </c>
      <c r="G15">
        <v>1999</v>
      </c>
      <c r="H15" t="s">
        <v>32</v>
      </c>
      <c r="I15" t="s">
        <v>31</v>
      </c>
      <c r="J15" s="2">
        <v>154</v>
      </c>
      <c r="K15" s="2">
        <v>627</v>
      </c>
      <c r="L15" s="2">
        <v>98</v>
      </c>
      <c r="M15" s="2">
        <v>190</v>
      </c>
      <c r="N15" s="2">
        <v>37</v>
      </c>
      <c r="O15" s="2">
        <v>2</v>
      </c>
      <c r="P15" s="2">
        <v>35</v>
      </c>
      <c r="Q15" s="2">
        <v>142</v>
      </c>
      <c r="R15" s="2">
        <v>2</v>
      </c>
      <c r="S15" s="2">
        <v>0</v>
      </c>
      <c r="T15" s="2">
        <v>41</v>
      </c>
      <c r="U15" s="2">
        <v>93</v>
      </c>
      <c r="V15" s="2">
        <v>9</v>
      </c>
      <c r="W15" s="2">
        <v>2</v>
      </c>
      <c r="X15" s="2">
        <v>0</v>
      </c>
      <c r="Y15" s="2">
        <v>8</v>
      </c>
      <c r="Z15" s="2">
        <v>17</v>
      </c>
      <c r="AA15" s="1">
        <f>(M15+T15+W15)/(K15+T15+W15+Y15+X15)</f>
        <v>0.34365781710914456</v>
      </c>
      <c r="AB15" s="1">
        <f>(M15+1*N15+2*O15+3*P15)/(K15)</f>
        <v>0.53588516746411485</v>
      </c>
      <c r="AC15">
        <f>IF(E15="C",1,0)</f>
        <v>0</v>
      </c>
      <c r="AD15">
        <f>IF(OR(E15="SS",E15="2B",E15="3B"),1,0)</f>
        <v>1</v>
      </c>
      <c r="AE15">
        <f>K15+T15+W15+Y15+X15+V15</f>
        <v>687</v>
      </c>
      <c r="AF15">
        <v>0</v>
      </c>
      <c r="AG15" s="3">
        <f>IF(SUMPRODUCT(--(D15='1999FA'!C:C))&gt;0=TRUE,1,0)</f>
        <v>0</v>
      </c>
    </row>
    <row r="16" spans="1:34" x14ac:dyDescent="0.2">
      <c r="A16">
        <v>2000</v>
      </c>
      <c r="B16" t="s">
        <v>32</v>
      </c>
      <c r="C16" t="s">
        <v>31</v>
      </c>
      <c r="D16" t="s">
        <v>179</v>
      </c>
      <c r="E16" t="s">
        <v>147</v>
      </c>
      <c r="F16">
        <v>300000</v>
      </c>
      <c r="G16">
        <v>1999</v>
      </c>
      <c r="H16" t="s">
        <v>32</v>
      </c>
      <c r="I16" t="s">
        <v>31</v>
      </c>
      <c r="J16" s="2">
        <v>86</v>
      </c>
      <c r="K16" s="2">
        <v>296</v>
      </c>
      <c r="L16" s="2">
        <v>35</v>
      </c>
      <c r="M16" s="2">
        <v>80</v>
      </c>
      <c r="N16" s="2">
        <v>19</v>
      </c>
      <c r="O16" s="2">
        <v>0</v>
      </c>
      <c r="P16" s="2">
        <v>11</v>
      </c>
      <c r="Q16" s="2">
        <v>47</v>
      </c>
      <c r="R16" s="2">
        <v>0</v>
      </c>
      <c r="S16" s="2">
        <v>0</v>
      </c>
      <c r="T16" s="2">
        <v>19</v>
      </c>
      <c r="U16" s="2">
        <v>78</v>
      </c>
      <c r="V16" s="2">
        <v>3</v>
      </c>
      <c r="W16" s="2">
        <v>2</v>
      </c>
      <c r="X16" s="2">
        <v>0</v>
      </c>
      <c r="Y16" s="2">
        <v>3</v>
      </c>
      <c r="Z16" s="2">
        <v>6</v>
      </c>
      <c r="AA16" s="1">
        <f>(M16+T16+W16)/(K16+T16+W16+Y16+X16)</f>
        <v>0.31562499999999999</v>
      </c>
      <c r="AB16" s="1">
        <f>(M16+1*N16+2*O16+3*P16)/(K16)</f>
        <v>0.44594594594594594</v>
      </c>
      <c r="AC16">
        <f>IF(E16="C",1,0)</f>
        <v>1</v>
      </c>
      <c r="AD16">
        <f>IF(OR(E16="SS",E16="2B",E16="3B"),1,0)</f>
        <v>0</v>
      </c>
      <c r="AE16">
        <f>K16+T16+W16+Y16+X16+V16</f>
        <v>323</v>
      </c>
      <c r="AF16">
        <v>0</v>
      </c>
      <c r="AG16" s="3">
        <f>IF(SUMPRODUCT(--(D16='1999FA'!C:C))&gt;0=TRUE,1,0)</f>
        <v>0</v>
      </c>
    </row>
    <row r="17" spans="1:33" x14ac:dyDescent="0.2">
      <c r="A17">
        <v>2000</v>
      </c>
      <c r="B17" t="s">
        <v>32</v>
      </c>
      <c r="C17" t="s">
        <v>31</v>
      </c>
      <c r="D17" t="s">
        <v>176</v>
      </c>
      <c r="E17" t="s">
        <v>147</v>
      </c>
      <c r="F17">
        <v>1000000</v>
      </c>
      <c r="G17">
        <v>1999</v>
      </c>
      <c r="H17" t="s">
        <v>32</v>
      </c>
      <c r="I17" t="s">
        <v>31</v>
      </c>
      <c r="J17" s="2">
        <v>88</v>
      </c>
      <c r="K17" s="2">
        <v>284</v>
      </c>
      <c r="L17" s="2">
        <v>36</v>
      </c>
      <c r="M17" s="2">
        <v>66</v>
      </c>
      <c r="N17" s="2">
        <v>13</v>
      </c>
      <c r="O17" s="2">
        <v>0</v>
      </c>
      <c r="P17" s="2">
        <v>14</v>
      </c>
      <c r="Q17" s="2">
        <v>38</v>
      </c>
      <c r="R17" s="2">
        <v>2</v>
      </c>
      <c r="S17" s="2">
        <v>1</v>
      </c>
      <c r="T17" s="2">
        <v>24</v>
      </c>
      <c r="U17" s="2">
        <v>83</v>
      </c>
      <c r="V17" s="2">
        <v>2</v>
      </c>
      <c r="W17" s="2">
        <v>5</v>
      </c>
      <c r="X17" s="2">
        <v>2</v>
      </c>
      <c r="Y17" s="2">
        <v>2</v>
      </c>
      <c r="Z17" s="2">
        <v>4</v>
      </c>
      <c r="AA17" s="1">
        <f>(M17+T17+W17)/(K17+T17+W17+Y17+X17)</f>
        <v>0.29968454258675081</v>
      </c>
      <c r="AB17" s="1">
        <f>(M17+1*N17+2*O17+3*P17)/(K17)</f>
        <v>0.426056338028169</v>
      </c>
      <c r="AC17">
        <f>IF(E17="C",1,0)</f>
        <v>1</v>
      </c>
      <c r="AD17">
        <f>IF(OR(E17="SS",E17="2B",E17="3B"),1,0)</f>
        <v>0</v>
      </c>
      <c r="AE17">
        <f>K17+T17+W17+Y17+X17+V17</f>
        <v>319</v>
      </c>
      <c r="AF17">
        <v>0</v>
      </c>
      <c r="AG17" s="3">
        <f>IF(SUMPRODUCT(--(D17='1999FA'!C:C))&gt;0=TRUE,1,0)</f>
        <v>0</v>
      </c>
    </row>
    <row r="18" spans="1:33" x14ac:dyDescent="0.2">
      <c r="A18">
        <v>2000</v>
      </c>
      <c r="B18" t="s">
        <v>32</v>
      </c>
      <c r="C18" t="s">
        <v>31</v>
      </c>
      <c r="D18" t="s">
        <v>618</v>
      </c>
      <c r="E18" t="s">
        <v>197</v>
      </c>
      <c r="F18">
        <v>5250000</v>
      </c>
      <c r="G18">
        <v>1999</v>
      </c>
      <c r="H18" t="s">
        <v>32</v>
      </c>
      <c r="I18" t="s">
        <v>31</v>
      </c>
      <c r="J18" s="2">
        <v>94</v>
      </c>
      <c r="K18" s="2">
        <v>204</v>
      </c>
      <c r="L18" s="2">
        <v>28</v>
      </c>
      <c r="M18" s="2">
        <v>60</v>
      </c>
      <c r="N18" s="2">
        <v>16</v>
      </c>
      <c r="O18" s="2">
        <v>1</v>
      </c>
      <c r="P18" s="2">
        <v>8</v>
      </c>
      <c r="Q18" s="2">
        <v>39</v>
      </c>
      <c r="R18" s="2">
        <v>2</v>
      </c>
      <c r="S18" s="2">
        <v>2</v>
      </c>
      <c r="T18" s="2">
        <v>29</v>
      </c>
      <c r="U18" s="2">
        <v>42</v>
      </c>
      <c r="V18" s="2">
        <v>2</v>
      </c>
      <c r="W18" s="2">
        <v>2</v>
      </c>
      <c r="X18" s="2">
        <v>1</v>
      </c>
      <c r="Y18" s="2">
        <v>5</v>
      </c>
      <c r="Z18" s="2">
        <v>7</v>
      </c>
      <c r="AA18" s="1">
        <f>(M18+T18+W18)/(K18+T18+W18+Y18+X18)</f>
        <v>0.37759336099585061</v>
      </c>
      <c r="AB18" s="1">
        <f>(M18+1*N18+2*O18+3*P18)/(K18)</f>
        <v>0.5</v>
      </c>
      <c r="AC18">
        <f>IF(E18="C",1,0)</f>
        <v>0</v>
      </c>
      <c r="AD18">
        <f>IF(OR(E18="SS",E18="2B",E18="3B"),1,0)</f>
        <v>0</v>
      </c>
      <c r="AE18">
        <f>K18+T18+W18+Y18+X18+V18</f>
        <v>243</v>
      </c>
      <c r="AF18">
        <v>0</v>
      </c>
      <c r="AG18" s="3">
        <f>IF(SUMPRODUCT(--(D18='1999FA'!C:C))&gt;0=TRUE,1,0)</f>
        <v>0</v>
      </c>
    </row>
    <row r="19" spans="1:33" x14ac:dyDescent="0.2">
      <c r="A19">
        <v>2000</v>
      </c>
      <c r="B19" t="s">
        <v>32</v>
      </c>
      <c r="C19" t="s">
        <v>31</v>
      </c>
      <c r="D19" t="s">
        <v>239</v>
      </c>
      <c r="E19" t="s">
        <v>197</v>
      </c>
      <c r="F19">
        <v>500000</v>
      </c>
      <c r="G19">
        <v>1999</v>
      </c>
      <c r="H19" t="s">
        <v>32</v>
      </c>
      <c r="I19" t="s">
        <v>31</v>
      </c>
      <c r="J19" s="2">
        <v>120</v>
      </c>
      <c r="K19" s="2">
        <v>375</v>
      </c>
      <c r="L19" s="2">
        <v>57</v>
      </c>
      <c r="M19" s="2">
        <v>89</v>
      </c>
      <c r="N19" s="2">
        <v>16</v>
      </c>
      <c r="O19" s="2">
        <v>2</v>
      </c>
      <c r="P19" s="2">
        <v>9</v>
      </c>
      <c r="Q19" s="2">
        <v>50</v>
      </c>
      <c r="R19" s="2">
        <v>17</v>
      </c>
      <c r="S19" s="2">
        <v>3</v>
      </c>
      <c r="T19" s="2">
        <v>58</v>
      </c>
      <c r="U19" s="2">
        <v>50</v>
      </c>
      <c r="V19" s="2">
        <v>4</v>
      </c>
      <c r="W19" s="2">
        <v>0</v>
      </c>
      <c r="X19" s="2">
        <v>0</v>
      </c>
      <c r="Y19" s="2">
        <v>3</v>
      </c>
      <c r="Z19" s="2">
        <v>10</v>
      </c>
      <c r="AA19" s="1">
        <f>(M19+T19+W19)/(K19+T19+W19+Y19+X19)</f>
        <v>0.33715596330275227</v>
      </c>
      <c r="AB19" s="1">
        <f>(M19+1*N19+2*O19+3*P19)/(K19)</f>
        <v>0.36266666666666669</v>
      </c>
      <c r="AC19">
        <f>IF(E19="C",1,0)</f>
        <v>0</v>
      </c>
      <c r="AD19">
        <f>IF(OR(E19="SS",E19="2B",E19="3B"),1,0)</f>
        <v>0</v>
      </c>
      <c r="AE19">
        <f>K19+T19+W19+Y19+X19+V19</f>
        <v>440</v>
      </c>
      <c r="AF19">
        <v>0</v>
      </c>
      <c r="AG19" s="3">
        <f>IF(SUMPRODUCT(--(D19='1999FA'!C:C))&gt;0=TRUE,1,0)</f>
        <v>0</v>
      </c>
    </row>
    <row r="20" spans="1:33" x14ac:dyDescent="0.2">
      <c r="A20">
        <v>2000</v>
      </c>
      <c r="B20" t="s">
        <v>32</v>
      </c>
      <c r="C20" t="s">
        <v>31</v>
      </c>
      <c r="D20" t="s">
        <v>324</v>
      </c>
      <c r="E20" t="s">
        <v>197</v>
      </c>
      <c r="F20">
        <v>3333333</v>
      </c>
      <c r="G20">
        <v>1999</v>
      </c>
      <c r="H20" t="s">
        <v>32</v>
      </c>
      <c r="I20" t="s">
        <v>31</v>
      </c>
      <c r="J20" s="2">
        <v>153</v>
      </c>
      <c r="K20" s="2">
        <v>614</v>
      </c>
      <c r="L20" s="2">
        <v>112</v>
      </c>
      <c r="M20" s="2">
        <v>206</v>
      </c>
      <c r="N20" s="2">
        <v>45</v>
      </c>
      <c r="O20" s="2">
        <v>4</v>
      </c>
      <c r="P20" s="2">
        <v>26</v>
      </c>
      <c r="Q20" s="2">
        <v>111</v>
      </c>
      <c r="R20" s="2">
        <v>9</v>
      </c>
      <c r="S20" s="2">
        <v>5</v>
      </c>
      <c r="T20" s="2">
        <v>66</v>
      </c>
      <c r="U20" s="2">
        <v>63</v>
      </c>
      <c r="V20" s="2">
        <v>6</v>
      </c>
      <c r="W20" s="2">
        <v>7</v>
      </c>
      <c r="X20" s="2">
        <v>1</v>
      </c>
      <c r="Y20" s="2">
        <v>5</v>
      </c>
      <c r="Z20" s="2">
        <v>13</v>
      </c>
      <c r="AA20" s="1">
        <f>(M20+T20+W20)/(K20+T20+W20+Y20+X20)</f>
        <v>0.40259740259740262</v>
      </c>
      <c r="AB20" s="1">
        <f>(M20+1*N20+2*O20+3*P20)/(K20)</f>
        <v>0.54885993485342022</v>
      </c>
      <c r="AC20">
        <f>IF(E20="C",1,0)</f>
        <v>0</v>
      </c>
      <c r="AD20">
        <f>IF(OR(E20="SS",E20="2B",E20="3B"),1,0)</f>
        <v>0</v>
      </c>
      <c r="AE20">
        <f>K20+T20+W20+Y20+X20+V20</f>
        <v>699</v>
      </c>
      <c r="AF20">
        <v>0</v>
      </c>
      <c r="AG20" s="3">
        <f>IF(SUMPRODUCT(--(D20='1999FA'!C:C))&gt;0=TRUE,1,0)</f>
        <v>0</v>
      </c>
    </row>
    <row r="21" spans="1:33" x14ac:dyDescent="0.2">
      <c r="A21">
        <v>2000</v>
      </c>
      <c r="B21" t="s">
        <v>32</v>
      </c>
      <c r="C21" t="s">
        <v>31</v>
      </c>
      <c r="D21" t="s">
        <v>332</v>
      </c>
      <c r="E21" t="s">
        <v>197</v>
      </c>
      <c r="F21">
        <v>5375000</v>
      </c>
      <c r="G21">
        <v>1999</v>
      </c>
      <c r="H21" t="s">
        <v>32</v>
      </c>
      <c r="I21" t="s">
        <v>31</v>
      </c>
      <c r="J21" s="2">
        <v>156</v>
      </c>
      <c r="K21" s="2">
        <v>590</v>
      </c>
      <c r="L21" s="2">
        <v>100</v>
      </c>
      <c r="M21" s="2">
        <v>156</v>
      </c>
      <c r="N21" s="2">
        <v>32</v>
      </c>
      <c r="O21" s="2">
        <v>10</v>
      </c>
      <c r="P21" s="2">
        <v>34</v>
      </c>
      <c r="Q21" s="2">
        <v>103</v>
      </c>
      <c r="R21" s="2">
        <v>8</v>
      </c>
      <c r="S21" s="2">
        <v>4</v>
      </c>
      <c r="T21" s="2">
        <v>63</v>
      </c>
      <c r="U21" s="2">
        <v>94</v>
      </c>
      <c r="V21" s="2">
        <v>7</v>
      </c>
      <c r="W21" s="2">
        <v>3</v>
      </c>
      <c r="X21" s="2">
        <v>2</v>
      </c>
      <c r="Y21" s="2">
        <v>5</v>
      </c>
      <c r="Z21" s="2">
        <v>4</v>
      </c>
      <c r="AA21" s="1">
        <f>(M21+T21+W21)/(K21+T21+W21+Y21+X21)</f>
        <v>0.33484162895927599</v>
      </c>
      <c r="AB21" s="1">
        <f>(M21+1*N21+2*O21+3*P21)/(K21)</f>
        <v>0.52542372881355937</v>
      </c>
      <c r="AC21">
        <f>IF(E21="C",1,0)</f>
        <v>0</v>
      </c>
      <c r="AD21">
        <f>IF(OR(E21="SS",E21="2B",E21="3B"),1,0)</f>
        <v>0</v>
      </c>
      <c r="AE21">
        <f>K21+T21+W21+Y21+X21+V21</f>
        <v>670</v>
      </c>
      <c r="AF21">
        <v>0</v>
      </c>
      <c r="AG21" s="3">
        <f>IF(SUMPRODUCT(--(D21='1999FA'!C:C))&gt;0=TRUE,1,0)</f>
        <v>0</v>
      </c>
    </row>
    <row r="22" spans="1:33" x14ac:dyDescent="0.2">
      <c r="A22">
        <v>2000</v>
      </c>
      <c r="B22" t="s">
        <v>32</v>
      </c>
      <c r="C22" t="s">
        <v>31</v>
      </c>
      <c r="D22" t="s">
        <v>634</v>
      </c>
      <c r="E22" t="s">
        <v>346</v>
      </c>
      <c r="F22">
        <v>243500</v>
      </c>
      <c r="G22">
        <v>1999</v>
      </c>
      <c r="H22" t="s">
        <v>32</v>
      </c>
      <c r="I22" t="s">
        <v>31</v>
      </c>
      <c r="J22" s="2">
        <v>69</v>
      </c>
      <c r="K22" s="2">
        <v>150</v>
      </c>
      <c r="L22" s="2">
        <v>27</v>
      </c>
      <c r="M22" s="2">
        <v>41</v>
      </c>
      <c r="N22" s="2">
        <v>3</v>
      </c>
      <c r="O22" s="2">
        <v>2</v>
      </c>
      <c r="P22" s="2">
        <v>1</v>
      </c>
      <c r="Q22" s="2">
        <v>16</v>
      </c>
      <c r="R22" s="2">
        <v>4</v>
      </c>
      <c r="S22" s="2">
        <v>3</v>
      </c>
      <c r="T22" s="2">
        <v>29</v>
      </c>
      <c r="U22" s="2">
        <v>18</v>
      </c>
      <c r="V22" s="2">
        <v>2</v>
      </c>
      <c r="W22" s="2">
        <v>0</v>
      </c>
      <c r="X22" s="2">
        <v>1</v>
      </c>
      <c r="Y22" s="2">
        <v>0</v>
      </c>
      <c r="Z22" s="2">
        <v>2</v>
      </c>
      <c r="AA22" s="1">
        <f>(M22+T22+W22)/(K22+T22+W22+Y22+X22)</f>
        <v>0.3888888888888889</v>
      </c>
      <c r="AB22" s="1">
        <f>(M22+1*N22+2*O22+3*P22)/(K22)</f>
        <v>0.34</v>
      </c>
      <c r="AC22">
        <f>IF(E22="C",1,0)</f>
        <v>0</v>
      </c>
      <c r="AD22">
        <f>IF(OR(E22="SS",E22="2B",E22="3B"),1,0)</f>
        <v>1</v>
      </c>
      <c r="AE22">
        <f>K22+T22+W22+Y22+X22+V22</f>
        <v>182</v>
      </c>
      <c r="AF22">
        <v>0</v>
      </c>
      <c r="AG22" s="3">
        <f>IF(SUMPRODUCT(--(D22='1999FA'!C:C))&gt;0=TRUE,1,0)</f>
        <v>0</v>
      </c>
    </row>
    <row r="23" spans="1:33" x14ac:dyDescent="0.2">
      <c r="A23">
        <v>2000</v>
      </c>
      <c r="B23" t="s">
        <v>32</v>
      </c>
      <c r="C23" t="s">
        <v>31</v>
      </c>
      <c r="D23" t="s">
        <v>389</v>
      </c>
      <c r="E23" t="s">
        <v>346</v>
      </c>
      <c r="F23">
        <v>2500000</v>
      </c>
      <c r="G23">
        <v>1999</v>
      </c>
      <c r="H23" t="s">
        <v>32</v>
      </c>
      <c r="I23" t="s">
        <v>31</v>
      </c>
      <c r="J23" s="2">
        <v>144</v>
      </c>
      <c r="K23" s="2">
        <v>614</v>
      </c>
      <c r="L23" s="2">
        <v>111</v>
      </c>
      <c r="M23" s="2">
        <v>170</v>
      </c>
      <c r="N23" s="2">
        <v>25</v>
      </c>
      <c r="O23" s="2">
        <v>10</v>
      </c>
      <c r="P23" s="2">
        <v>4</v>
      </c>
      <c r="Q23" s="2">
        <v>41</v>
      </c>
      <c r="R23" s="2">
        <v>72</v>
      </c>
      <c r="S23" s="2">
        <v>13</v>
      </c>
      <c r="T23" s="2">
        <v>52</v>
      </c>
      <c r="U23" s="2">
        <v>68</v>
      </c>
      <c r="V23" s="2">
        <v>0</v>
      </c>
      <c r="W23" s="2">
        <v>2</v>
      </c>
      <c r="X23" s="2">
        <v>9</v>
      </c>
      <c r="Y23" s="2">
        <v>7</v>
      </c>
      <c r="Z23" s="2">
        <v>4</v>
      </c>
      <c r="AA23" s="1">
        <f>(M23+T23+W23)/(K23+T23+W23+Y23+X23)</f>
        <v>0.32748538011695905</v>
      </c>
      <c r="AB23" s="1">
        <f>(M23+1*N23+2*O23+3*P23)/(K23)</f>
        <v>0.36970684039087948</v>
      </c>
      <c r="AC23">
        <f>IF(E23="C",1,0)</f>
        <v>0</v>
      </c>
      <c r="AD23">
        <f>IF(OR(E23="SS",E23="2B",E23="3B"),1,0)</f>
        <v>1</v>
      </c>
      <c r="AE23">
        <f>K23+T23+W23+Y23+X23+V23</f>
        <v>684</v>
      </c>
      <c r="AF23">
        <v>0</v>
      </c>
      <c r="AG23" s="3">
        <f>IF(SUMPRODUCT(--(D23='1999FA'!C:C))&gt;0=TRUE,1,0)</f>
        <v>0</v>
      </c>
    </row>
    <row r="24" spans="1:33" x14ac:dyDescent="0.2">
      <c r="A24">
        <v>2000</v>
      </c>
      <c r="B24" t="s">
        <v>32</v>
      </c>
      <c r="C24" t="s">
        <v>31</v>
      </c>
      <c r="D24" t="s">
        <v>361</v>
      </c>
      <c r="E24" t="s">
        <v>346</v>
      </c>
      <c r="F24">
        <v>750000</v>
      </c>
      <c r="G24">
        <v>1999</v>
      </c>
      <c r="H24" t="s">
        <v>32</v>
      </c>
      <c r="I24" t="s">
        <v>31</v>
      </c>
      <c r="J24" s="2">
        <v>99</v>
      </c>
      <c r="K24" s="2">
        <v>274</v>
      </c>
      <c r="L24" s="2">
        <v>34</v>
      </c>
      <c r="M24" s="2">
        <v>70</v>
      </c>
      <c r="N24" s="2">
        <v>12</v>
      </c>
      <c r="O24" s="2">
        <v>2</v>
      </c>
      <c r="P24" s="2">
        <v>6</v>
      </c>
      <c r="Q24" s="2">
        <v>33</v>
      </c>
      <c r="R24" s="2">
        <v>4</v>
      </c>
      <c r="S24" s="2">
        <v>1</v>
      </c>
      <c r="T24" s="2">
        <v>33</v>
      </c>
      <c r="U24" s="2">
        <v>61</v>
      </c>
      <c r="V24" s="2">
        <v>10</v>
      </c>
      <c r="W24" s="2">
        <v>9</v>
      </c>
      <c r="X24" s="2">
        <v>1</v>
      </c>
      <c r="Y24" s="2">
        <v>3</v>
      </c>
      <c r="Z24" s="2">
        <v>4</v>
      </c>
      <c r="AA24" s="1">
        <f>(M24+T24+W24)/(K24+T24+W24+Y24+X24)</f>
        <v>0.35</v>
      </c>
      <c r="AB24" s="1">
        <f>(M24+1*N24+2*O24+3*P24)/(K24)</f>
        <v>0.37956204379562042</v>
      </c>
      <c r="AC24">
        <f>IF(E24="C",1,0)</f>
        <v>0</v>
      </c>
      <c r="AD24">
        <f>IF(OR(E24="SS",E24="2B",E24="3B"),1,0)</f>
        <v>1</v>
      </c>
      <c r="AE24">
        <f>K24+T24+W24+Y24+X24+V24</f>
        <v>330</v>
      </c>
      <c r="AF24">
        <v>0</v>
      </c>
      <c r="AG24" s="3">
        <f>IF(SUMPRODUCT(--(D24='1999FA'!C:C))&gt;0=TRUE,1,0)</f>
        <v>0</v>
      </c>
    </row>
    <row r="25" spans="1:33" x14ac:dyDescent="0.2">
      <c r="A25">
        <v>2000</v>
      </c>
      <c r="B25" t="s">
        <v>32</v>
      </c>
      <c r="C25" t="s">
        <v>31</v>
      </c>
      <c r="D25" t="s">
        <v>107</v>
      </c>
      <c r="E25" t="s">
        <v>346</v>
      </c>
      <c r="F25">
        <v>7000000</v>
      </c>
      <c r="G25">
        <v>1999</v>
      </c>
      <c r="H25" t="s">
        <v>32</v>
      </c>
      <c r="I25" t="s">
        <v>31</v>
      </c>
      <c r="J25" s="2">
        <v>151</v>
      </c>
      <c r="K25" s="2">
        <v>589</v>
      </c>
      <c r="L25" s="2">
        <v>132</v>
      </c>
      <c r="M25" s="2">
        <v>170</v>
      </c>
      <c r="N25" s="2">
        <v>32</v>
      </c>
      <c r="O25" s="2">
        <v>6</v>
      </c>
      <c r="P25" s="2">
        <v>38</v>
      </c>
      <c r="Q25" s="2">
        <v>112</v>
      </c>
      <c r="R25" s="2">
        <v>7</v>
      </c>
      <c r="S25" s="2">
        <v>4</v>
      </c>
      <c r="T25" s="2">
        <v>82</v>
      </c>
      <c r="U25" s="2">
        <v>132</v>
      </c>
      <c r="V25" s="2">
        <v>2</v>
      </c>
      <c r="W25" s="2">
        <v>4</v>
      </c>
      <c r="X25" s="2">
        <v>4</v>
      </c>
      <c r="Y25" s="2">
        <v>9</v>
      </c>
      <c r="Z25" s="2">
        <v>9</v>
      </c>
      <c r="AA25" s="1">
        <f>(M25+T25+W25)/(K25+T25+W25+Y25+X25)</f>
        <v>0.37209302325581395</v>
      </c>
      <c r="AB25" s="1">
        <f>(M25+1*N25+2*O25+3*P25)/(K25)</f>
        <v>0.55687606112054333</v>
      </c>
      <c r="AC25">
        <f>IF(E25="C",1,0)</f>
        <v>0</v>
      </c>
      <c r="AD25">
        <f>IF(OR(E25="SS",E25="2B",E25="3B"),1,0)</f>
        <v>1</v>
      </c>
      <c r="AE25">
        <f>K25+T25+W25+Y25+X25+V25</f>
        <v>690</v>
      </c>
      <c r="AF25">
        <v>0</v>
      </c>
      <c r="AG25" s="3">
        <f>IF(SUMPRODUCT(--(D25='1999FA'!C:C))&gt;0=TRUE,1,0)</f>
        <v>0</v>
      </c>
    </row>
    <row r="26" spans="1:33" x14ac:dyDescent="0.2">
      <c r="A26">
        <v>2000</v>
      </c>
      <c r="B26" t="s">
        <v>30</v>
      </c>
      <c r="C26" t="s">
        <v>31</v>
      </c>
      <c r="D26" t="s">
        <v>109</v>
      </c>
      <c r="E26" t="s">
        <v>5</v>
      </c>
      <c r="F26">
        <v>3750000</v>
      </c>
      <c r="G26">
        <v>1999</v>
      </c>
      <c r="H26" t="s">
        <v>30</v>
      </c>
      <c r="I26" t="s">
        <v>31</v>
      </c>
      <c r="J26" s="2">
        <v>152</v>
      </c>
      <c r="K26" s="2">
        <v>608</v>
      </c>
      <c r="L26" s="2">
        <v>102</v>
      </c>
      <c r="M26" s="2">
        <v>153</v>
      </c>
      <c r="N26" s="2">
        <v>38</v>
      </c>
      <c r="O26" s="2">
        <v>1</v>
      </c>
      <c r="P26" s="2">
        <v>20</v>
      </c>
      <c r="Q26" s="2">
        <v>63</v>
      </c>
      <c r="R26" s="2">
        <v>14</v>
      </c>
      <c r="S26" s="2">
        <v>9</v>
      </c>
      <c r="T26" s="2">
        <v>47</v>
      </c>
      <c r="U26" s="2">
        <v>112</v>
      </c>
      <c r="V26" s="2">
        <v>0</v>
      </c>
      <c r="W26" s="2">
        <v>5</v>
      </c>
      <c r="X26" s="2">
        <v>9</v>
      </c>
      <c r="Y26" s="2">
        <v>2</v>
      </c>
      <c r="Z26" s="2">
        <v>11</v>
      </c>
      <c r="AA26" s="1">
        <f>(M26+T26+W26)/(K26+T26+W26+Y26+X26)</f>
        <v>0.30551415797317438</v>
      </c>
      <c r="AB26" s="1">
        <f>(M26+1*N26+2*O26+3*P26)/(K26)</f>
        <v>0.41611842105263158</v>
      </c>
      <c r="AC26">
        <f>IF(E26="C",1,0)</f>
        <v>0</v>
      </c>
      <c r="AD26">
        <f>IF(OR(E26="SS",E26="2B",E26="3B"),1,0)</f>
        <v>1</v>
      </c>
      <c r="AE26">
        <f>K26+T26+W26+Y26+X26+V26</f>
        <v>671</v>
      </c>
      <c r="AF26">
        <v>0</v>
      </c>
      <c r="AG26" s="3">
        <f>IF(SUMPRODUCT(--(D26='1999FA'!C:C))&gt;0=TRUE,1,0)</f>
        <v>0</v>
      </c>
    </row>
    <row r="27" spans="1:33" x14ac:dyDescent="0.2">
      <c r="A27">
        <v>2000</v>
      </c>
      <c r="B27" t="s">
        <v>30</v>
      </c>
      <c r="C27" t="s">
        <v>31</v>
      </c>
      <c r="D27" t="s">
        <v>115</v>
      </c>
      <c r="E27" t="s">
        <v>6</v>
      </c>
      <c r="F27">
        <v>1000000</v>
      </c>
      <c r="G27">
        <v>1999</v>
      </c>
      <c r="H27" t="s">
        <v>30</v>
      </c>
      <c r="I27" t="s">
        <v>31</v>
      </c>
      <c r="J27" s="2">
        <v>108</v>
      </c>
      <c r="K27" s="2">
        <v>161</v>
      </c>
      <c r="L27" s="2">
        <v>20</v>
      </c>
      <c r="M27" s="2">
        <v>42</v>
      </c>
      <c r="N27" s="2">
        <v>3</v>
      </c>
      <c r="O27" s="2">
        <v>1</v>
      </c>
      <c r="P27" s="2">
        <v>1</v>
      </c>
      <c r="Q27" s="2">
        <v>21</v>
      </c>
      <c r="R27" s="2">
        <v>3</v>
      </c>
      <c r="S27" s="2">
        <v>1</v>
      </c>
      <c r="T27" s="2">
        <v>19</v>
      </c>
      <c r="U27" s="2">
        <v>21</v>
      </c>
      <c r="V27" s="2">
        <v>0</v>
      </c>
      <c r="W27" s="2">
        <v>1</v>
      </c>
      <c r="X27" s="2">
        <v>0</v>
      </c>
      <c r="Y27" s="2">
        <v>3</v>
      </c>
      <c r="Z27" s="2">
        <v>2</v>
      </c>
      <c r="AA27" s="1">
        <f>(M27+T27+W27)/(K27+T27+W27+Y27+X27)</f>
        <v>0.33695652173913043</v>
      </c>
      <c r="AB27" s="1">
        <f>(M27+1*N27+2*O27+3*P27)/(K27)</f>
        <v>0.3105590062111801</v>
      </c>
      <c r="AC27">
        <f>IF(E27="C",1,0)</f>
        <v>0</v>
      </c>
      <c r="AD27">
        <f>IF(OR(E27="SS",E27="2B",E27="3B"),1,0)</f>
        <v>1</v>
      </c>
      <c r="AE27">
        <f>K27+T27+W27+Y27+X27+V27</f>
        <v>184</v>
      </c>
      <c r="AF27">
        <v>0</v>
      </c>
      <c r="AG27" s="3">
        <f>IF(SUMPRODUCT(--(D27='1999FA'!C:C))&gt;0=TRUE,1,0)</f>
        <v>0</v>
      </c>
    </row>
    <row r="28" spans="1:33" x14ac:dyDescent="0.2">
      <c r="A28">
        <v>2000</v>
      </c>
      <c r="B28" t="s">
        <v>30</v>
      </c>
      <c r="C28" t="s">
        <v>31</v>
      </c>
      <c r="D28" t="s">
        <v>533</v>
      </c>
      <c r="E28" t="s">
        <v>147</v>
      </c>
      <c r="F28">
        <v>650000</v>
      </c>
      <c r="G28">
        <v>1999</v>
      </c>
      <c r="H28" t="s">
        <v>30</v>
      </c>
      <c r="I28" t="s">
        <v>31</v>
      </c>
      <c r="J28" s="2">
        <v>104</v>
      </c>
      <c r="K28" s="2">
        <v>309</v>
      </c>
      <c r="L28" s="2">
        <v>30</v>
      </c>
      <c r="M28" s="2">
        <v>77</v>
      </c>
      <c r="N28" s="2">
        <v>17</v>
      </c>
      <c r="O28" s="2">
        <v>0</v>
      </c>
      <c r="P28" s="2">
        <v>7</v>
      </c>
      <c r="Q28" s="2">
        <v>30</v>
      </c>
      <c r="R28" s="2">
        <v>0</v>
      </c>
      <c r="S28" s="2">
        <v>1</v>
      </c>
      <c r="T28" s="2">
        <v>17</v>
      </c>
      <c r="U28" s="2">
        <v>40</v>
      </c>
      <c r="V28" s="2">
        <v>4</v>
      </c>
      <c r="W28" s="2">
        <v>6</v>
      </c>
      <c r="X28" s="2">
        <v>4</v>
      </c>
      <c r="Y28" s="2">
        <v>3</v>
      </c>
      <c r="Z28" s="2">
        <v>9</v>
      </c>
      <c r="AA28" s="1">
        <f>(M28+T28+W28)/(K28+T28+W28+Y28+X28)</f>
        <v>0.29498525073746312</v>
      </c>
      <c r="AB28" s="1">
        <f>(M28+1*N28+2*O28+3*P28)/(K28)</f>
        <v>0.37216828478964403</v>
      </c>
      <c r="AC28">
        <f>IF(E28="C",1,0)</f>
        <v>1</v>
      </c>
      <c r="AD28">
        <f>IF(OR(E28="SS",E28="2B",E28="3B"),1,0)</f>
        <v>0</v>
      </c>
      <c r="AE28">
        <f>K28+T28+W28+Y28+X28+V28</f>
        <v>343</v>
      </c>
      <c r="AF28">
        <v>0</v>
      </c>
      <c r="AG28" s="3">
        <f>IF(SUMPRODUCT(--(D28='1999FA'!C:C))&gt;0=TRUE,1,0)</f>
        <v>0</v>
      </c>
    </row>
    <row r="29" spans="1:33" x14ac:dyDescent="0.2">
      <c r="A29">
        <v>2000</v>
      </c>
      <c r="B29" t="s">
        <v>30</v>
      </c>
      <c r="C29" t="s">
        <v>31</v>
      </c>
      <c r="D29" t="s">
        <v>192</v>
      </c>
      <c r="E29" t="s">
        <v>147</v>
      </c>
      <c r="F29">
        <v>6250000</v>
      </c>
      <c r="G29">
        <v>1999</v>
      </c>
      <c r="H29" t="s">
        <v>30</v>
      </c>
      <c r="I29" t="s">
        <v>31</v>
      </c>
      <c r="J29" s="2">
        <v>65</v>
      </c>
      <c r="K29" s="2">
        <v>246</v>
      </c>
      <c r="L29" s="2">
        <v>34</v>
      </c>
      <c r="M29" s="2">
        <v>78</v>
      </c>
      <c r="N29" s="2">
        <v>18</v>
      </c>
      <c r="O29" s="2">
        <v>1</v>
      </c>
      <c r="P29" s="2">
        <v>11</v>
      </c>
      <c r="Q29" s="2">
        <v>45</v>
      </c>
      <c r="R29" s="2">
        <v>0</v>
      </c>
      <c r="S29" s="2">
        <v>3</v>
      </c>
      <c r="T29" s="2">
        <v>20</v>
      </c>
      <c r="U29" s="2">
        <v>41</v>
      </c>
      <c r="V29" s="2">
        <v>2</v>
      </c>
      <c r="W29" s="2">
        <v>3</v>
      </c>
      <c r="X29" s="2">
        <v>0</v>
      </c>
      <c r="Y29" s="2">
        <v>0</v>
      </c>
      <c r="Z29" s="2">
        <v>6</v>
      </c>
      <c r="AA29" s="1">
        <f>(M29+T29+W29)/(K29+T29+W29+Y29+X29)</f>
        <v>0.37546468401486988</v>
      </c>
      <c r="AB29" s="1">
        <f>(M29+1*N29+2*O29+3*P29)/(K29)</f>
        <v>0.53252032520325199</v>
      </c>
      <c r="AC29">
        <f>IF(E29="C",1,0)</f>
        <v>1</v>
      </c>
      <c r="AD29">
        <f>IF(OR(E29="SS",E29="2B",E29="3B"),1,0)</f>
        <v>0</v>
      </c>
      <c r="AE29">
        <f>K29+T29+W29+Y29+X29+V29</f>
        <v>271</v>
      </c>
      <c r="AF29">
        <v>0</v>
      </c>
      <c r="AG29" s="3">
        <f>IF(SUMPRODUCT(--(D29='1999FA'!C:C))&gt;0=TRUE,1,0)</f>
        <v>0</v>
      </c>
    </row>
    <row r="30" spans="1:33" x14ac:dyDescent="0.2">
      <c r="A30">
        <v>2000</v>
      </c>
      <c r="B30" t="s">
        <v>30</v>
      </c>
      <c r="C30" t="s">
        <v>31</v>
      </c>
      <c r="D30" t="s">
        <v>303</v>
      </c>
      <c r="E30" t="s">
        <v>197</v>
      </c>
      <c r="F30">
        <v>2373439</v>
      </c>
      <c r="G30">
        <v>1999</v>
      </c>
      <c r="H30" t="s">
        <v>30</v>
      </c>
      <c r="I30" t="s">
        <v>31</v>
      </c>
      <c r="J30" s="2">
        <v>143</v>
      </c>
      <c r="K30" s="2">
        <v>422</v>
      </c>
      <c r="L30" s="2">
        <v>76</v>
      </c>
      <c r="M30" s="2">
        <v>116</v>
      </c>
      <c r="N30" s="2">
        <v>24</v>
      </c>
      <c r="O30" s="2">
        <v>1</v>
      </c>
      <c r="P30" s="2">
        <v>17</v>
      </c>
      <c r="Q30" s="2">
        <v>68</v>
      </c>
      <c r="R30" s="2">
        <v>19</v>
      </c>
      <c r="S30" s="2">
        <v>11</v>
      </c>
      <c r="T30" s="2">
        <v>33</v>
      </c>
      <c r="U30" s="2">
        <v>67</v>
      </c>
      <c r="V30" s="2">
        <v>1</v>
      </c>
      <c r="W30" s="2">
        <v>6</v>
      </c>
      <c r="X30" s="2">
        <v>4</v>
      </c>
      <c r="Y30" s="2">
        <v>2</v>
      </c>
      <c r="Z30" s="2">
        <v>8</v>
      </c>
      <c r="AA30" s="1">
        <f>(M30+T30+W30)/(K30+T30+W30+Y30+X30)</f>
        <v>0.33190578158458245</v>
      </c>
      <c r="AB30" s="1">
        <f>(M30+1*N30+2*O30+3*P30)/(K30)</f>
        <v>0.45734597156398105</v>
      </c>
      <c r="AC30">
        <f>IF(E30="C",1,0)</f>
        <v>0</v>
      </c>
      <c r="AD30">
        <f>IF(OR(E30="SS",E30="2B",E30="3B"),1,0)</f>
        <v>0</v>
      </c>
      <c r="AE30">
        <f>K30+T30+W30+Y30+X30+V30</f>
        <v>468</v>
      </c>
      <c r="AF30">
        <v>0</v>
      </c>
      <c r="AG30" s="3">
        <f>IF(SUMPRODUCT(--(D30='1999FA'!C:C))&gt;0=TRUE,1,0)</f>
        <v>0</v>
      </c>
    </row>
    <row r="31" spans="1:33" x14ac:dyDescent="0.2">
      <c r="A31">
        <v>2000</v>
      </c>
      <c r="B31" t="s">
        <v>30</v>
      </c>
      <c r="C31" t="s">
        <v>31</v>
      </c>
      <c r="D31" t="s">
        <v>315</v>
      </c>
      <c r="E31" t="s">
        <v>197</v>
      </c>
      <c r="F31">
        <v>5750000</v>
      </c>
      <c r="G31">
        <v>1999</v>
      </c>
      <c r="H31" t="s">
        <v>30</v>
      </c>
      <c r="I31" t="s">
        <v>31</v>
      </c>
      <c r="J31" s="2">
        <v>133</v>
      </c>
      <c r="K31" s="2">
        <v>404</v>
      </c>
      <c r="L31" s="2">
        <v>55</v>
      </c>
      <c r="M31" s="2">
        <v>120</v>
      </c>
      <c r="N31" s="2">
        <v>28</v>
      </c>
      <c r="O31" s="2">
        <v>2</v>
      </c>
      <c r="P31" s="2">
        <v>21</v>
      </c>
      <c r="Q31" s="2">
        <v>80</v>
      </c>
      <c r="R31" s="2">
        <v>5</v>
      </c>
      <c r="S31" s="2">
        <v>2</v>
      </c>
      <c r="T31" s="2">
        <v>53</v>
      </c>
      <c r="U31" s="2">
        <v>69</v>
      </c>
      <c r="V31" s="2">
        <v>8</v>
      </c>
      <c r="W31" s="2">
        <v>2</v>
      </c>
      <c r="X31" s="2">
        <v>0</v>
      </c>
      <c r="Y31" s="2">
        <v>7</v>
      </c>
      <c r="Z31" s="2">
        <v>6</v>
      </c>
      <c r="AA31" s="1">
        <f>(M31+T31+W31)/(K31+T31+W31+Y31+X31)</f>
        <v>0.37553648068669526</v>
      </c>
      <c r="AB31" s="1">
        <f>(M31+1*N31+2*O31+3*P31)/(K31)</f>
        <v>0.53217821782178221</v>
      </c>
      <c r="AC31">
        <f>IF(E31="C",1,0)</f>
        <v>0</v>
      </c>
      <c r="AD31">
        <f>IF(OR(E31="SS",E31="2B",E31="3B"),1,0)</f>
        <v>0</v>
      </c>
      <c r="AE31">
        <f>K31+T31+W31+Y31+X31+V31</f>
        <v>474</v>
      </c>
      <c r="AF31">
        <v>0</v>
      </c>
      <c r="AG31" s="3">
        <f>IF(SUMPRODUCT(--(D31='1999FA'!C:C))&gt;0=TRUE,1,0)</f>
        <v>0</v>
      </c>
    </row>
    <row r="32" spans="1:33" x14ac:dyDescent="0.2">
      <c r="A32">
        <v>2000</v>
      </c>
      <c r="B32" t="s">
        <v>30</v>
      </c>
      <c r="C32" t="s">
        <v>31</v>
      </c>
      <c r="D32" t="s">
        <v>281</v>
      </c>
      <c r="E32" t="s">
        <v>197</v>
      </c>
      <c r="F32">
        <v>7600000</v>
      </c>
      <c r="G32">
        <v>1999</v>
      </c>
      <c r="H32" t="s">
        <v>30</v>
      </c>
      <c r="I32" t="s">
        <v>31</v>
      </c>
      <c r="J32" s="2">
        <v>153</v>
      </c>
      <c r="K32" s="2">
        <v>576</v>
      </c>
      <c r="L32" s="2">
        <v>100</v>
      </c>
      <c r="M32" s="2">
        <v>163</v>
      </c>
      <c r="N32" s="2">
        <v>28</v>
      </c>
      <c r="O32" s="2">
        <v>4</v>
      </c>
      <c r="P32" s="2">
        <v>23</v>
      </c>
      <c r="Q32" s="2">
        <v>115</v>
      </c>
      <c r="R32" s="2">
        <v>13</v>
      </c>
      <c r="S32" s="2">
        <v>8</v>
      </c>
      <c r="T32" s="2">
        <v>51</v>
      </c>
      <c r="U32" s="2">
        <v>81</v>
      </c>
      <c r="V32" s="2">
        <v>2</v>
      </c>
      <c r="W32" s="2">
        <v>9</v>
      </c>
      <c r="X32" s="2">
        <v>0</v>
      </c>
      <c r="Y32" s="2">
        <v>9</v>
      </c>
      <c r="Z32" s="2">
        <v>9</v>
      </c>
      <c r="AA32" s="1">
        <f>(M32+T32+W32)/(K32+T32+W32+Y32+X32)</f>
        <v>0.34573643410852711</v>
      </c>
      <c r="AB32" s="1">
        <f>(M32+1*N32+2*O32+3*P32)/(K32)</f>
        <v>0.46527777777777779</v>
      </c>
      <c r="AC32">
        <f>IF(E32="C",1,0)</f>
        <v>0</v>
      </c>
      <c r="AD32">
        <f>IF(OR(E32="SS",E32="2B",E32="3B"),1,0)</f>
        <v>0</v>
      </c>
      <c r="AE32">
        <f>K32+T32+W32+Y32+X32+V32</f>
        <v>647</v>
      </c>
      <c r="AF32">
        <v>0</v>
      </c>
      <c r="AG32" s="3">
        <f>IF(SUMPRODUCT(--(D32='1999FA'!C:C))&gt;0=TRUE,1,0)</f>
        <v>0</v>
      </c>
    </row>
    <row r="33" spans="1:33" x14ac:dyDescent="0.2">
      <c r="A33">
        <v>2000</v>
      </c>
      <c r="B33" t="s">
        <v>30</v>
      </c>
      <c r="C33" t="s">
        <v>31</v>
      </c>
      <c r="D33" t="s">
        <v>334</v>
      </c>
      <c r="E33" t="s">
        <v>197</v>
      </c>
      <c r="F33">
        <v>3700000</v>
      </c>
      <c r="G33">
        <v>1999</v>
      </c>
      <c r="H33" t="s">
        <v>30</v>
      </c>
      <c r="I33" t="s">
        <v>31</v>
      </c>
      <c r="J33" s="2">
        <v>162</v>
      </c>
      <c r="K33" s="2">
        <v>592</v>
      </c>
      <c r="L33" s="2">
        <v>97</v>
      </c>
      <c r="M33" s="2">
        <v>163</v>
      </c>
      <c r="N33" s="2">
        <v>35</v>
      </c>
      <c r="O33" s="2">
        <v>5</v>
      </c>
      <c r="P33" s="2">
        <v>26</v>
      </c>
      <c r="Q33" s="2">
        <v>84</v>
      </c>
      <c r="R33" s="2">
        <v>24</v>
      </c>
      <c r="S33" s="2">
        <v>12</v>
      </c>
      <c r="T33" s="2">
        <v>76</v>
      </c>
      <c r="U33" s="2">
        <v>103</v>
      </c>
      <c r="V33" s="2">
        <v>11</v>
      </c>
      <c r="W33" s="2">
        <v>9</v>
      </c>
      <c r="X33" s="2">
        <v>0</v>
      </c>
      <c r="Y33" s="2">
        <v>2</v>
      </c>
      <c r="Z33" s="2">
        <v>12</v>
      </c>
      <c r="AA33" s="1">
        <f>(M33+T33+W33)/(K33+T33+W33+Y33+X33)</f>
        <v>0.36524300441826213</v>
      </c>
      <c r="AB33" s="1">
        <f>(M33+1*N33+2*O33+3*P33)/(K33)</f>
        <v>0.48310810810810811</v>
      </c>
      <c r="AC33">
        <f>IF(E33="C",1,0)</f>
        <v>0</v>
      </c>
      <c r="AD33">
        <f>IF(OR(E33="SS",E33="2B",E33="3B"),1,0)</f>
        <v>0</v>
      </c>
      <c r="AE33">
        <f>K33+T33+W33+Y33+X33+V33</f>
        <v>690</v>
      </c>
      <c r="AF33">
        <v>0</v>
      </c>
      <c r="AG33" s="3">
        <f>IF(SUMPRODUCT(--(D33='1999FA'!C:C))&gt;0=TRUE,1,0)</f>
        <v>0</v>
      </c>
    </row>
    <row r="34" spans="1:33" x14ac:dyDescent="0.2">
      <c r="A34">
        <v>2000</v>
      </c>
      <c r="B34" t="s">
        <v>30</v>
      </c>
      <c r="C34" t="s">
        <v>31</v>
      </c>
      <c r="D34" t="s">
        <v>635</v>
      </c>
      <c r="E34" t="s">
        <v>346</v>
      </c>
      <c r="F34">
        <v>3000000</v>
      </c>
      <c r="G34">
        <v>1999</v>
      </c>
      <c r="H34" t="s">
        <v>30</v>
      </c>
      <c r="I34" t="s">
        <v>31</v>
      </c>
      <c r="J34" s="2">
        <v>110</v>
      </c>
      <c r="K34" s="2">
        <v>279</v>
      </c>
      <c r="L34" s="2">
        <v>38</v>
      </c>
      <c r="M34" s="2">
        <v>63</v>
      </c>
      <c r="N34" s="2">
        <v>13</v>
      </c>
      <c r="O34" s="2">
        <v>4</v>
      </c>
      <c r="P34" s="2">
        <v>2</v>
      </c>
      <c r="Q34" s="2">
        <v>29</v>
      </c>
      <c r="R34" s="2">
        <v>7</v>
      </c>
      <c r="S34" s="2">
        <v>3</v>
      </c>
      <c r="T34" s="2">
        <v>35</v>
      </c>
      <c r="U34" s="2">
        <v>48</v>
      </c>
      <c r="V34" s="2">
        <v>1</v>
      </c>
      <c r="W34" s="2">
        <v>3</v>
      </c>
      <c r="X34" s="2">
        <v>6</v>
      </c>
      <c r="Y34" s="2">
        <v>4</v>
      </c>
      <c r="Z34" s="2">
        <v>1</v>
      </c>
      <c r="AA34" s="1">
        <f>(M34+T34+W34)/(K34+T34+W34+Y34+X34)</f>
        <v>0.30886850152905199</v>
      </c>
      <c r="AB34" s="1">
        <f>(M34+1*N34+2*O34+3*P34)/(K34)</f>
        <v>0.32258064516129031</v>
      </c>
      <c r="AC34">
        <f>IF(E34="C",1,0)</f>
        <v>0</v>
      </c>
      <c r="AD34">
        <f>IF(OR(E34="SS",E34="2B",E34="3B"),1,0)</f>
        <v>1</v>
      </c>
      <c r="AE34">
        <f>K34+T34+W34+Y34+X34+V34</f>
        <v>328</v>
      </c>
      <c r="AF34">
        <v>0</v>
      </c>
      <c r="AG34" s="3">
        <f>IF(SUMPRODUCT(--(D34='1999FA'!C:C))&gt;0=TRUE,1,0)</f>
        <v>0</v>
      </c>
    </row>
    <row r="35" spans="1:33" x14ac:dyDescent="0.2">
      <c r="A35">
        <v>2000</v>
      </c>
      <c r="B35" t="s">
        <v>30</v>
      </c>
      <c r="C35" t="s">
        <v>31</v>
      </c>
      <c r="D35" t="s">
        <v>415</v>
      </c>
      <c r="E35" t="s">
        <v>346</v>
      </c>
      <c r="F35">
        <v>4750000</v>
      </c>
      <c r="G35">
        <v>1999</v>
      </c>
      <c r="H35" t="s">
        <v>30</v>
      </c>
      <c r="I35" t="s">
        <v>31</v>
      </c>
      <c r="J35" s="2">
        <v>157</v>
      </c>
      <c r="K35" s="2">
        <v>567</v>
      </c>
      <c r="L35" s="2">
        <v>116</v>
      </c>
      <c r="M35" s="2">
        <v>181</v>
      </c>
      <c r="N35" s="2">
        <v>41</v>
      </c>
      <c r="O35" s="2">
        <v>1</v>
      </c>
      <c r="P35" s="2">
        <v>45</v>
      </c>
      <c r="Q35" s="2">
        <v>110</v>
      </c>
      <c r="R35" s="2">
        <v>25</v>
      </c>
      <c r="S35" s="2">
        <v>3</v>
      </c>
      <c r="T35" s="2">
        <v>126</v>
      </c>
      <c r="U35" s="2">
        <v>94</v>
      </c>
      <c r="V35" s="2">
        <v>18</v>
      </c>
      <c r="W35" s="2">
        <v>2</v>
      </c>
      <c r="X35" s="2">
        <v>0</v>
      </c>
      <c r="Y35" s="2">
        <v>6</v>
      </c>
      <c r="Z35" s="2">
        <v>20</v>
      </c>
      <c r="AA35" s="1">
        <f>(M35+T35+W35)/(K35+T35+W35+Y35+X35)</f>
        <v>0.44079885877318115</v>
      </c>
      <c r="AB35" s="1">
        <f>(M35+1*N35+2*O35+3*P35)/(K35)</f>
        <v>0.63315696649029984</v>
      </c>
      <c r="AC35">
        <f>IF(E35="C",1,0)</f>
        <v>0</v>
      </c>
      <c r="AD35">
        <f>IF(OR(E35="SS",E35="2B",E35="3B"),1,0)</f>
        <v>1</v>
      </c>
      <c r="AE35">
        <f>K35+T35+W35+Y35+X35+V35</f>
        <v>719</v>
      </c>
      <c r="AF35">
        <v>0</v>
      </c>
      <c r="AG35" s="3">
        <f>IF(SUMPRODUCT(--(D35='1999FA'!C:C))&gt;0=TRUE,1,0)</f>
        <v>0</v>
      </c>
    </row>
    <row r="36" spans="1:33" x14ac:dyDescent="0.2">
      <c r="A36">
        <v>2000</v>
      </c>
      <c r="B36" t="s">
        <v>36</v>
      </c>
      <c r="C36" t="s">
        <v>27</v>
      </c>
      <c r="D36" t="s">
        <v>35</v>
      </c>
      <c r="E36" t="s">
        <v>29</v>
      </c>
      <c r="F36">
        <v>2000000</v>
      </c>
      <c r="G36">
        <v>1999</v>
      </c>
      <c r="H36" t="s">
        <v>36</v>
      </c>
      <c r="I36" t="s">
        <v>27</v>
      </c>
      <c r="J36" s="2">
        <v>107</v>
      </c>
      <c r="K36" s="2">
        <v>345</v>
      </c>
      <c r="L36" s="2">
        <v>57</v>
      </c>
      <c r="M36" s="2">
        <v>111</v>
      </c>
      <c r="N36" s="2">
        <v>16</v>
      </c>
      <c r="O36" s="2">
        <v>1</v>
      </c>
      <c r="P36" s="2">
        <v>24</v>
      </c>
      <c r="Q36" s="2">
        <v>81</v>
      </c>
      <c r="R36" s="2">
        <v>1</v>
      </c>
      <c r="S36" s="2">
        <v>2</v>
      </c>
      <c r="T36" s="2">
        <v>43</v>
      </c>
      <c r="U36" s="2">
        <v>38</v>
      </c>
      <c r="V36" s="2">
        <v>3</v>
      </c>
      <c r="W36" s="2">
        <v>0</v>
      </c>
      <c r="X36" s="2">
        <v>0</v>
      </c>
      <c r="Y36" s="2">
        <v>2</v>
      </c>
      <c r="Z36" s="2">
        <v>14</v>
      </c>
      <c r="AA36" s="1">
        <f>(M36+T36+W36)/(K36+T36+W36+Y36+X36)</f>
        <v>0.39487179487179486</v>
      </c>
      <c r="AB36" s="1">
        <f>(M36+1*N36+2*O36+3*P36)/(K36)</f>
        <v>0.58260869565217388</v>
      </c>
      <c r="AC36">
        <f>IF(E36="C",1,0)</f>
        <v>0</v>
      </c>
      <c r="AD36">
        <f>IF(OR(E36="SS",E36="2B",E36="3B"),1,0)</f>
        <v>0</v>
      </c>
      <c r="AE36">
        <f>K36+T36+W36+Y36+X36+V36</f>
        <v>393</v>
      </c>
      <c r="AF36">
        <v>0</v>
      </c>
      <c r="AG36" s="3">
        <f>IF(SUMPRODUCT(--(D36='1999FA'!C:C))&gt;0=TRUE,1,0)</f>
        <v>1</v>
      </c>
    </row>
    <row r="37" spans="1:33" x14ac:dyDescent="0.2">
      <c r="A37">
        <v>2000</v>
      </c>
      <c r="B37" t="s">
        <v>36</v>
      </c>
      <c r="C37" t="s">
        <v>27</v>
      </c>
      <c r="D37" t="s">
        <v>261</v>
      </c>
      <c r="E37" t="s">
        <v>197</v>
      </c>
      <c r="F37">
        <v>2500000</v>
      </c>
      <c r="G37">
        <v>1999</v>
      </c>
      <c r="H37" t="s">
        <v>36</v>
      </c>
      <c r="I37" t="s">
        <v>27</v>
      </c>
      <c r="J37" s="2">
        <v>139</v>
      </c>
      <c r="K37" s="2">
        <v>444</v>
      </c>
      <c r="L37" s="2">
        <v>54</v>
      </c>
      <c r="M37" s="2">
        <v>129</v>
      </c>
      <c r="N37" s="2">
        <v>31</v>
      </c>
      <c r="O37" s="2">
        <v>1</v>
      </c>
      <c r="P37" s="2">
        <v>13</v>
      </c>
      <c r="Q37" s="2">
        <v>75</v>
      </c>
      <c r="R37" s="2">
        <v>0</v>
      </c>
      <c r="S37" s="2">
        <v>3</v>
      </c>
      <c r="T37" s="2">
        <v>30</v>
      </c>
      <c r="U37" s="2">
        <v>40</v>
      </c>
      <c r="V37" s="2">
        <v>0</v>
      </c>
      <c r="W37" s="2">
        <v>3</v>
      </c>
      <c r="X37" s="2">
        <v>1</v>
      </c>
      <c r="Y37" s="2">
        <v>7</v>
      </c>
      <c r="Z37" s="2">
        <v>12</v>
      </c>
      <c r="AA37" s="1">
        <f>(M37+T37+W37)/(K37+T37+W37+Y37+X37)</f>
        <v>0.33402061855670101</v>
      </c>
      <c r="AB37" s="1">
        <f>(M37+1*N37+2*O37+3*P37)/(K37)</f>
        <v>0.45270270270270269</v>
      </c>
      <c r="AC37">
        <f>IF(E37="C",1,0)</f>
        <v>0</v>
      </c>
      <c r="AD37">
        <f>IF(OR(E37="SS",E37="2B",E37="3B"),1,0)</f>
        <v>0</v>
      </c>
      <c r="AE37">
        <f>K37+T37+W37+Y37+X37+V37</f>
        <v>485</v>
      </c>
      <c r="AF37">
        <v>0</v>
      </c>
      <c r="AG37" s="3">
        <f>IF(SUMPRODUCT(--(D37='1999FA'!C:C))&gt;0=TRUE,1,0)</f>
        <v>1</v>
      </c>
    </row>
    <row r="38" spans="1:33" x14ac:dyDescent="0.2">
      <c r="A38">
        <v>2000</v>
      </c>
      <c r="B38" t="s">
        <v>36</v>
      </c>
      <c r="C38" t="s">
        <v>27</v>
      </c>
      <c r="D38" t="s">
        <v>608</v>
      </c>
      <c r="E38" t="s">
        <v>197</v>
      </c>
      <c r="F38">
        <v>500000</v>
      </c>
      <c r="G38">
        <v>1999</v>
      </c>
      <c r="H38" t="s">
        <v>36</v>
      </c>
      <c r="I38" t="s">
        <v>27</v>
      </c>
      <c r="J38" s="2">
        <v>91</v>
      </c>
      <c r="K38" s="2">
        <v>137</v>
      </c>
      <c r="L38" s="2">
        <v>21</v>
      </c>
      <c r="M38" s="2">
        <v>38</v>
      </c>
      <c r="N38" s="2">
        <v>8</v>
      </c>
      <c r="O38" s="2">
        <v>1</v>
      </c>
      <c r="P38" s="2">
        <v>0</v>
      </c>
      <c r="Q38" s="2">
        <v>11</v>
      </c>
      <c r="R38" s="2">
        <v>9</v>
      </c>
      <c r="S38" s="2">
        <v>6</v>
      </c>
      <c r="T38" s="2">
        <v>15</v>
      </c>
      <c r="U38" s="2">
        <v>20</v>
      </c>
      <c r="V38" s="2">
        <v>0</v>
      </c>
      <c r="W38" s="2">
        <v>1</v>
      </c>
      <c r="X38" s="2">
        <v>1</v>
      </c>
      <c r="Y38" s="2">
        <v>2</v>
      </c>
      <c r="Z38" s="2">
        <v>1</v>
      </c>
      <c r="AA38" s="1">
        <f>(M38+T38+W38)/(K38+T38+W38+Y38+X38)</f>
        <v>0.34615384615384615</v>
      </c>
      <c r="AB38" s="1">
        <f>(M38+1*N38+2*O38+3*P38)/(K38)</f>
        <v>0.35036496350364965</v>
      </c>
      <c r="AC38">
        <f>IF(E38="C",1,0)</f>
        <v>0</v>
      </c>
      <c r="AD38">
        <f>IF(OR(E38="SS",E38="2B",E38="3B"),1,0)</f>
        <v>0</v>
      </c>
      <c r="AE38">
        <f>K38+T38+W38+Y38+X38+V38</f>
        <v>156</v>
      </c>
      <c r="AF38">
        <v>0</v>
      </c>
      <c r="AG38" s="3">
        <f>IF(SUMPRODUCT(--(D38='1999FA'!C:C))&gt;0=TRUE,1,0)</f>
        <v>0</v>
      </c>
    </row>
    <row r="39" spans="1:33" x14ac:dyDescent="0.2">
      <c r="A39">
        <v>2000</v>
      </c>
      <c r="B39" t="s">
        <v>36</v>
      </c>
      <c r="C39" t="s">
        <v>27</v>
      </c>
      <c r="D39" t="s">
        <v>291</v>
      </c>
      <c r="E39" t="s">
        <v>197</v>
      </c>
      <c r="F39">
        <v>7127199</v>
      </c>
      <c r="G39">
        <v>1999</v>
      </c>
      <c r="H39" t="s">
        <v>36</v>
      </c>
      <c r="I39" t="s">
        <v>27</v>
      </c>
      <c r="J39" s="2">
        <v>150</v>
      </c>
      <c r="K39" s="2">
        <v>564</v>
      </c>
      <c r="L39" s="2">
        <v>109</v>
      </c>
      <c r="M39" s="2">
        <v>159</v>
      </c>
      <c r="N39" s="2">
        <v>28</v>
      </c>
      <c r="O39" s="2">
        <v>5</v>
      </c>
      <c r="P39" s="2">
        <v>24</v>
      </c>
      <c r="Q39" s="2">
        <v>81</v>
      </c>
      <c r="R39" s="2">
        <v>36</v>
      </c>
      <c r="S39" s="2">
        <v>7</v>
      </c>
      <c r="T39" s="2">
        <v>96</v>
      </c>
      <c r="U39" s="2">
        <v>105</v>
      </c>
      <c r="V39" s="2">
        <v>7</v>
      </c>
      <c r="W39" s="2">
        <v>24</v>
      </c>
      <c r="X39" s="2">
        <v>1</v>
      </c>
      <c r="Y39" s="2">
        <v>7</v>
      </c>
      <c r="Z39" s="2">
        <v>6</v>
      </c>
      <c r="AA39" s="1">
        <f>(M39+T39+W39)/(K39+T39+W39+Y39+X39)</f>
        <v>0.40317919075144509</v>
      </c>
      <c r="AB39" s="1">
        <f>(M39+1*N39+2*O39+3*P39)/(K39)</f>
        <v>0.47695035460992907</v>
      </c>
      <c r="AC39">
        <f>IF(E39="C",1,0)</f>
        <v>0</v>
      </c>
      <c r="AD39">
        <f>IF(OR(E39="SS",E39="2B",E39="3B"),1,0)</f>
        <v>0</v>
      </c>
      <c r="AE39">
        <f>K39+T39+W39+Y39+X39+V39</f>
        <v>699</v>
      </c>
      <c r="AF39">
        <v>0</v>
      </c>
      <c r="AG39" s="3">
        <f>IF(SUMPRODUCT(--(D39='1999FA'!C:C))&gt;0=TRUE,1,0)</f>
        <v>0</v>
      </c>
    </row>
    <row r="40" spans="1:33" x14ac:dyDescent="0.2">
      <c r="A40">
        <v>2000</v>
      </c>
      <c r="B40" t="s">
        <v>36</v>
      </c>
      <c r="C40" t="s">
        <v>27</v>
      </c>
      <c r="D40" t="s">
        <v>190</v>
      </c>
      <c r="E40" t="s">
        <v>147</v>
      </c>
      <c r="F40">
        <v>4600000</v>
      </c>
      <c r="G40">
        <v>1999</v>
      </c>
      <c r="H40" t="s">
        <v>36</v>
      </c>
      <c r="I40" t="s">
        <v>27</v>
      </c>
      <c r="J40" s="2">
        <v>135</v>
      </c>
      <c r="K40" s="2">
        <v>426</v>
      </c>
      <c r="L40" s="2">
        <v>58</v>
      </c>
      <c r="M40" s="2">
        <v>107</v>
      </c>
      <c r="N40" s="2">
        <v>19</v>
      </c>
      <c r="O40" s="2">
        <v>1</v>
      </c>
      <c r="P40" s="2">
        <v>16</v>
      </c>
      <c r="Q40" s="2">
        <v>54</v>
      </c>
      <c r="R40" s="2">
        <v>0</v>
      </c>
      <c r="S40" s="2">
        <v>0</v>
      </c>
      <c r="T40" s="2">
        <v>55</v>
      </c>
      <c r="U40" s="2">
        <v>107</v>
      </c>
      <c r="V40" s="2">
        <v>2</v>
      </c>
      <c r="W40" s="2">
        <v>4</v>
      </c>
      <c r="X40" s="2">
        <v>4</v>
      </c>
      <c r="Y40" s="2">
        <v>3</v>
      </c>
      <c r="Z40" s="2">
        <v>13</v>
      </c>
      <c r="AA40" s="1">
        <f>(M40+T40+W40)/(K40+T40+W40+Y40+X40)</f>
        <v>0.33739837398373984</v>
      </c>
      <c r="AB40" s="1">
        <f>(M40+1*N40+2*O40+3*P40)/(K40)</f>
        <v>0.41314553990610331</v>
      </c>
      <c r="AC40">
        <f>IF(E40="C",1,0)</f>
        <v>1</v>
      </c>
      <c r="AD40">
        <f>IF(OR(E40="SS",E40="2B",E40="3B"),1,0)</f>
        <v>0</v>
      </c>
      <c r="AE40">
        <f>K40+T40+W40+Y40+X40+V40</f>
        <v>494</v>
      </c>
      <c r="AF40">
        <v>1</v>
      </c>
      <c r="AG40" s="3">
        <f>IF(SUMPRODUCT(--(D40='1999FA'!C:C))&gt;0=TRUE,1,0)</f>
        <v>0</v>
      </c>
    </row>
    <row r="41" spans="1:33" x14ac:dyDescent="0.2">
      <c r="A41">
        <v>2000</v>
      </c>
      <c r="B41" t="s">
        <v>36</v>
      </c>
      <c r="C41" t="s">
        <v>27</v>
      </c>
      <c r="D41" t="s">
        <v>594</v>
      </c>
      <c r="E41" t="s">
        <v>29</v>
      </c>
      <c r="F41">
        <v>6000000</v>
      </c>
      <c r="G41">
        <v>1999</v>
      </c>
      <c r="H41" t="s">
        <v>36</v>
      </c>
      <c r="I41" t="s">
        <v>27</v>
      </c>
      <c r="J41" s="2">
        <v>77</v>
      </c>
      <c r="K41" s="2">
        <v>251</v>
      </c>
      <c r="L41" s="2">
        <v>40</v>
      </c>
      <c r="M41" s="2">
        <v>76</v>
      </c>
      <c r="N41" s="2">
        <v>15</v>
      </c>
      <c r="O41" s="2">
        <v>0</v>
      </c>
      <c r="P41" s="2">
        <v>10</v>
      </c>
      <c r="Q41" s="2">
        <v>29</v>
      </c>
      <c r="R41" s="2">
        <v>2</v>
      </c>
      <c r="S41" s="2">
        <v>2</v>
      </c>
      <c r="T41" s="2">
        <v>38</v>
      </c>
      <c r="U41" s="2">
        <v>42</v>
      </c>
      <c r="V41" s="2">
        <v>2</v>
      </c>
      <c r="W41" s="2">
        <v>2</v>
      </c>
      <c r="X41" s="2">
        <v>0</v>
      </c>
      <c r="Y41" s="2">
        <v>3</v>
      </c>
      <c r="Z41" s="2">
        <v>5</v>
      </c>
      <c r="AA41" s="1">
        <f>(M41+T41+W41)/(K41+T41+W41+Y41+X41)</f>
        <v>0.39455782312925169</v>
      </c>
      <c r="AB41" s="1">
        <f>(M41+1*N41+2*O41+3*P41)/(K41)</f>
        <v>0.48207171314741037</v>
      </c>
      <c r="AC41">
        <f>IF(E41="C",1,0)</f>
        <v>0</v>
      </c>
      <c r="AD41">
        <f>IF(OR(E41="SS",E41="2B",E41="3B"),1,0)</f>
        <v>0</v>
      </c>
      <c r="AE41">
        <f>K41+T41+W41+Y41+X41+V41</f>
        <v>296</v>
      </c>
      <c r="AF41">
        <v>0</v>
      </c>
      <c r="AG41" s="3">
        <f>IF(SUMPRODUCT(--(D41='1999FA'!C:C))&gt;0=TRUE,1,0)</f>
        <v>0</v>
      </c>
    </row>
    <row r="42" spans="1:33" x14ac:dyDescent="0.2">
      <c r="A42">
        <v>2000</v>
      </c>
      <c r="B42" t="s">
        <v>36</v>
      </c>
      <c r="C42" t="s">
        <v>27</v>
      </c>
      <c r="D42" t="s">
        <v>92</v>
      </c>
      <c r="E42" t="s">
        <v>5</v>
      </c>
      <c r="F42">
        <v>205000</v>
      </c>
      <c r="G42">
        <v>1999</v>
      </c>
      <c r="H42" t="s">
        <v>36</v>
      </c>
      <c r="I42" t="s">
        <v>27</v>
      </c>
      <c r="J42" s="2">
        <v>50</v>
      </c>
      <c r="K42" s="2">
        <v>175</v>
      </c>
      <c r="L42" s="2">
        <v>26</v>
      </c>
      <c r="M42" s="2">
        <v>47</v>
      </c>
      <c r="N42" s="2">
        <v>12</v>
      </c>
      <c r="O42" s="2">
        <v>1</v>
      </c>
      <c r="P42" s="2">
        <v>4</v>
      </c>
      <c r="Q42" s="2">
        <v>17</v>
      </c>
      <c r="R42" s="2">
        <v>9</v>
      </c>
      <c r="S42" s="2">
        <v>4</v>
      </c>
      <c r="T42" s="2">
        <v>11</v>
      </c>
      <c r="U42" s="2">
        <v>24</v>
      </c>
      <c r="V42" s="2">
        <v>0</v>
      </c>
      <c r="W42" s="2">
        <v>3</v>
      </c>
      <c r="X42" s="2">
        <v>4</v>
      </c>
      <c r="Y42" s="2">
        <v>0</v>
      </c>
      <c r="Z42" s="2">
        <v>2</v>
      </c>
      <c r="AA42" s="1">
        <f>(M42+T42+W42)/(K42+T42+W42+Y42+X42)</f>
        <v>0.31606217616580312</v>
      </c>
      <c r="AB42" s="1">
        <f>(M42+1*N42+2*O42+3*P42)/(K42)</f>
        <v>0.41714285714285715</v>
      </c>
      <c r="AC42">
        <f>IF(E42="C",1,0)</f>
        <v>0</v>
      </c>
      <c r="AD42">
        <f>IF(OR(E42="SS",E42="2B",E42="3B"),1,0)</f>
        <v>1</v>
      </c>
      <c r="AE42">
        <f>K42+T42+W42+Y42+X42+V42</f>
        <v>193</v>
      </c>
      <c r="AF42">
        <v>0</v>
      </c>
      <c r="AG42" s="3">
        <f>IF(SUMPRODUCT(--(D42='1999FA'!C:C))&gt;0=TRUE,1,0)</f>
        <v>0</v>
      </c>
    </row>
    <row r="43" spans="1:33" x14ac:dyDescent="0.2">
      <c r="A43">
        <v>2000</v>
      </c>
      <c r="B43" t="s">
        <v>36</v>
      </c>
      <c r="C43" t="s">
        <v>27</v>
      </c>
      <c r="D43" t="s">
        <v>243</v>
      </c>
      <c r="E43" t="s">
        <v>5</v>
      </c>
      <c r="F43">
        <v>4209324</v>
      </c>
      <c r="G43">
        <v>1999</v>
      </c>
      <c r="H43" t="s">
        <v>36</v>
      </c>
      <c r="I43" t="s">
        <v>27</v>
      </c>
      <c r="J43" s="2">
        <v>96</v>
      </c>
      <c r="K43" s="2">
        <v>330</v>
      </c>
      <c r="L43" s="2">
        <v>46</v>
      </c>
      <c r="M43" s="2">
        <v>87</v>
      </c>
      <c r="N43" s="2">
        <v>11</v>
      </c>
      <c r="O43" s="2">
        <v>2</v>
      </c>
      <c r="P43" s="2">
        <v>6</v>
      </c>
      <c r="Q43" s="2">
        <v>34</v>
      </c>
      <c r="R43" s="2">
        <v>11</v>
      </c>
      <c r="S43" s="2">
        <v>8</v>
      </c>
      <c r="T43" s="2">
        <v>37</v>
      </c>
      <c r="U43" s="2">
        <v>52</v>
      </c>
      <c r="V43" s="2">
        <v>0</v>
      </c>
      <c r="W43" s="2">
        <v>1</v>
      </c>
      <c r="X43" s="2">
        <v>5</v>
      </c>
      <c r="Y43" s="2">
        <v>1</v>
      </c>
      <c r="Z43" s="2">
        <v>5</v>
      </c>
      <c r="AA43" s="1">
        <f>(M43+T43+W43)/(K43+T43+W43+Y43+X43)</f>
        <v>0.33422459893048129</v>
      </c>
      <c r="AB43" s="1">
        <f>(M43+1*N43+2*O43+3*P43)/(K43)</f>
        <v>0.36363636363636365</v>
      </c>
      <c r="AC43">
        <f>IF(E43="C",1,0)</f>
        <v>0</v>
      </c>
      <c r="AD43">
        <f>IF(OR(E43="SS",E43="2B",E43="3B"),1,0)</f>
        <v>1</v>
      </c>
      <c r="AE43">
        <f>K43+T43+W43+Y43+X43+V43</f>
        <v>374</v>
      </c>
      <c r="AF43">
        <v>0</v>
      </c>
      <c r="AG43" s="3">
        <f>IF(SUMPRODUCT(--(D43='1999FA'!C:C))&gt;0=TRUE,1,0)</f>
        <v>0</v>
      </c>
    </row>
    <row r="44" spans="1:33" x14ac:dyDescent="0.2">
      <c r="A44">
        <v>2000</v>
      </c>
      <c r="B44" t="s">
        <v>36</v>
      </c>
      <c r="C44" t="s">
        <v>27</v>
      </c>
      <c r="D44" t="s">
        <v>135</v>
      </c>
      <c r="E44" t="s">
        <v>6</v>
      </c>
      <c r="F44">
        <v>6300000</v>
      </c>
      <c r="G44">
        <v>1999</v>
      </c>
      <c r="H44" t="s">
        <v>36</v>
      </c>
      <c r="I44" t="s">
        <v>27</v>
      </c>
      <c r="J44" s="2">
        <v>86</v>
      </c>
      <c r="K44" s="2">
        <v>332</v>
      </c>
      <c r="L44" s="2">
        <v>51</v>
      </c>
      <c r="M44" s="2">
        <v>113</v>
      </c>
      <c r="N44" s="2">
        <v>27</v>
      </c>
      <c r="O44" s="2">
        <v>0</v>
      </c>
      <c r="P44" s="2">
        <v>18</v>
      </c>
      <c r="Q44" s="2">
        <v>57</v>
      </c>
      <c r="R44" s="2">
        <v>0</v>
      </c>
      <c r="S44" s="2">
        <v>1</v>
      </c>
      <c r="T44" s="2">
        <v>13</v>
      </c>
      <c r="U44" s="2">
        <v>31</v>
      </c>
      <c r="V44" s="2">
        <v>3</v>
      </c>
      <c r="W44" s="2">
        <v>3</v>
      </c>
      <c r="X44" s="2">
        <v>3</v>
      </c>
      <c r="Y44" s="2">
        <v>3</v>
      </c>
      <c r="Z44" s="2">
        <v>14</v>
      </c>
      <c r="AA44" s="1">
        <f>(M44+T44+W44)/(K44+T44+W44+Y44+X44)</f>
        <v>0.36440677966101692</v>
      </c>
      <c r="AB44" s="1">
        <f>(M44+1*N44+2*O44+3*P44)/(K44)</f>
        <v>0.58433734939759041</v>
      </c>
      <c r="AC44">
        <f>IF(E44="C",1,0)</f>
        <v>0</v>
      </c>
      <c r="AD44">
        <f>IF(OR(E44="SS",E44="2B",E44="3B"),1,0)</f>
        <v>1</v>
      </c>
      <c r="AE44">
        <f>K44+T44+W44+Y44+X44+V44</f>
        <v>357</v>
      </c>
      <c r="AF44">
        <v>0</v>
      </c>
      <c r="AG44" s="3">
        <f>IF(SUMPRODUCT(--(D44='1999FA'!C:C))&gt;0=TRUE,1,0)</f>
        <v>0</v>
      </c>
    </row>
    <row r="45" spans="1:33" x14ac:dyDescent="0.2">
      <c r="A45">
        <v>2000</v>
      </c>
      <c r="B45" t="s">
        <v>36</v>
      </c>
      <c r="C45" t="s">
        <v>27</v>
      </c>
      <c r="D45" t="s">
        <v>266</v>
      </c>
      <c r="E45" t="s">
        <v>197</v>
      </c>
      <c r="F45">
        <v>4146789</v>
      </c>
      <c r="G45">
        <v>1999</v>
      </c>
      <c r="H45" t="s">
        <v>36</v>
      </c>
      <c r="I45" t="s">
        <v>27</v>
      </c>
      <c r="J45" s="2">
        <v>162</v>
      </c>
      <c r="K45" s="2">
        <v>673</v>
      </c>
      <c r="L45" s="2">
        <v>104</v>
      </c>
      <c r="M45" s="2">
        <v>207</v>
      </c>
      <c r="N45" s="2">
        <v>38</v>
      </c>
      <c r="O45" s="2">
        <v>1</v>
      </c>
      <c r="P45" s="2">
        <v>28</v>
      </c>
      <c r="Q45" s="2">
        <v>107</v>
      </c>
      <c r="R45" s="2">
        <v>5</v>
      </c>
      <c r="S45" s="2">
        <v>1</v>
      </c>
      <c r="T45" s="2">
        <v>43</v>
      </c>
      <c r="U45" s="2">
        <v>78</v>
      </c>
      <c r="V45" s="2">
        <v>1</v>
      </c>
      <c r="W45" s="2">
        <v>2</v>
      </c>
      <c r="X45" s="2">
        <v>1</v>
      </c>
      <c r="Y45" s="2">
        <v>8</v>
      </c>
      <c r="Z45" s="2">
        <v>15</v>
      </c>
      <c r="AA45" s="1">
        <f>(M45+T45+W45)/(K45+T45+W45+Y45+X45)</f>
        <v>0.34662998624484181</v>
      </c>
      <c r="AB45" s="1">
        <f>(M45+1*N45+2*O45+3*P45)/(K45)</f>
        <v>0.49182763744427932</v>
      </c>
      <c r="AC45">
        <f>IF(E45="C",1,0)</f>
        <v>0</v>
      </c>
      <c r="AD45">
        <f>IF(OR(E45="SS",E45="2B",E45="3B"),1,0)</f>
        <v>0</v>
      </c>
      <c r="AE45">
        <f>K45+T45+W45+Y45+X45+V45</f>
        <v>728</v>
      </c>
      <c r="AF45">
        <v>0</v>
      </c>
      <c r="AG45" s="3">
        <f>IF(SUMPRODUCT(--(D45='1999FA'!C:C))&gt;0=TRUE,1,0)</f>
        <v>0</v>
      </c>
    </row>
    <row r="46" spans="1:33" x14ac:dyDescent="0.2">
      <c r="A46">
        <v>2000</v>
      </c>
      <c r="B46" t="s">
        <v>36</v>
      </c>
      <c r="C46" t="s">
        <v>27</v>
      </c>
      <c r="D46" t="s">
        <v>306</v>
      </c>
      <c r="E46" t="s">
        <v>197</v>
      </c>
      <c r="F46">
        <v>12868670</v>
      </c>
      <c r="G46">
        <v>1999</v>
      </c>
      <c r="H46" t="s">
        <v>36</v>
      </c>
      <c r="I46" t="s">
        <v>27</v>
      </c>
      <c r="J46" s="2">
        <v>161</v>
      </c>
      <c r="K46" s="2">
        <v>610</v>
      </c>
      <c r="L46" s="2">
        <v>108</v>
      </c>
      <c r="M46" s="2">
        <v>181</v>
      </c>
      <c r="N46" s="2">
        <v>36</v>
      </c>
      <c r="O46" s="2">
        <v>1</v>
      </c>
      <c r="P46" s="2">
        <v>37</v>
      </c>
      <c r="Q46" s="2">
        <v>117</v>
      </c>
      <c r="R46" s="2">
        <v>17</v>
      </c>
      <c r="S46" s="2">
        <v>3</v>
      </c>
      <c r="T46" s="2">
        <v>101</v>
      </c>
      <c r="U46" s="2">
        <v>82</v>
      </c>
      <c r="V46" s="2">
        <v>15</v>
      </c>
      <c r="W46" s="2">
        <v>7</v>
      </c>
      <c r="X46" s="2">
        <v>0</v>
      </c>
      <c r="Y46" s="2">
        <v>4</v>
      </c>
      <c r="Z46" s="2">
        <v>19</v>
      </c>
      <c r="AA46" s="1">
        <f>(M46+T46+W46)/(K46+T46+W46+Y46+X46)</f>
        <v>0.40027700831024932</v>
      </c>
      <c r="AB46" s="1">
        <f>(M46+1*N46+2*O46+3*P46)/(K46)</f>
        <v>0.54098360655737709</v>
      </c>
      <c r="AC46">
        <f>IF(E46="C",1,0)</f>
        <v>0</v>
      </c>
      <c r="AD46">
        <f>IF(OR(E46="SS",E46="2B",E46="3B"),1,0)</f>
        <v>0</v>
      </c>
      <c r="AE46">
        <f>K46+T46+W46+Y46+X46+V46</f>
        <v>737</v>
      </c>
      <c r="AF46">
        <v>0</v>
      </c>
      <c r="AG46" s="3">
        <f>IF(SUMPRODUCT(--(D46='1999FA'!C:C))&gt;0=TRUE,1,0)</f>
        <v>0</v>
      </c>
    </row>
    <row r="47" spans="1:33" x14ac:dyDescent="0.2">
      <c r="A47">
        <v>2000</v>
      </c>
      <c r="B47" t="s">
        <v>36</v>
      </c>
      <c r="C47" t="s">
        <v>27</v>
      </c>
      <c r="D47" t="s">
        <v>347</v>
      </c>
      <c r="E47" t="s">
        <v>346</v>
      </c>
      <c r="F47">
        <v>575000</v>
      </c>
      <c r="G47">
        <v>1999</v>
      </c>
      <c r="H47" t="s">
        <v>36</v>
      </c>
      <c r="I47" t="s">
        <v>27</v>
      </c>
      <c r="J47" s="2">
        <v>99</v>
      </c>
      <c r="K47" s="2">
        <v>154</v>
      </c>
      <c r="L47" s="2">
        <v>25</v>
      </c>
      <c r="M47" s="2">
        <v>25</v>
      </c>
      <c r="N47" s="2">
        <v>4</v>
      </c>
      <c r="O47" s="2">
        <v>0</v>
      </c>
      <c r="P47" s="2">
        <v>0</v>
      </c>
      <c r="Q47" s="2">
        <v>4</v>
      </c>
      <c r="R47" s="2">
        <v>1</v>
      </c>
      <c r="S47" s="2">
        <v>0</v>
      </c>
      <c r="T47" s="2">
        <v>33</v>
      </c>
      <c r="U47" s="2">
        <v>29</v>
      </c>
      <c r="V47" s="2">
        <v>0</v>
      </c>
      <c r="W47" s="2">
        <v>2</v>
      </c>
      <c r="X47" s="2">
        <v>3</v>
      </c>
      <c r="Y47" s="2">
        <v>0</v>
      </c>
      <c r="Z47" s="2">
        <v>1</v>
      </c>
      <c r="AA47" s="1">
        <f>(M47+T47+W47)/(K47+T47+W47+Y47+X47)</f>
        <v>0.3125</v>
      </c>
      <c r="AB47" s="1">
        <f>(M47+1*N47+2*O47+3*P47)/(K47)</f>
        <v>0.18831168831168832</v>
      </c>
      <c r="AC47">
        <f>IF(E47="C",1,0)</f>
        <v>0</v>
      </c>
      <c r="AD47">
        <f>IF(OR(E47="SS",E47="2B",E47="3B"),1,0)</f>
        <v>1</v>
      </c>
      <c r="AE47">
        <f>K47+T47+W47+Y47+X47+V47</f>
        <v>192</v>
      </c>
      <c r="AF47">
        <v>0</v>
      </c>
      <c r="AG47" s="3">
        <f>IF(SUMPRODUCT(--(D47='1999FA'!C:C))&gt;0=TRUE,1,0)</f>
        <v>0</v>
      </c>
    </row>
    <row r="48" spans="1:33" x14ac:dyDescent="0.2">
      <c r="A48">
        <v>2000</v>
      </c>
      <c r="B48" t="s">
        <v>36</v>
      </c>
      <c r="C48" t="s">
        <v>27</v>
      </c>
      <c r="D48" t="s">
        <v>407</v>
      </c>
      <c r="E48" t="s">
        <v>346</v>
      </c>
      <c r="F48">
        <v>3000000</v>
      </c>
      <c r="G48">
        <v>1999</v>
      </c>
      <c r="H48" t="s">
        <v>36</v>
      </c>
      <c r="I48" t="s">
        <v>27</v>
      </c>
      <c r="J48" s="2">
        <v>160</v>
      </c>
      <c r="K48" s="2">
        <v>631</v>
      </c>
      <c r="L48" s="2">
        <v>93</v>
      </c>
      <c r="M48" s="2">
        <v>175</v>
      </c>
      <c r="N48" s="2">
        <v>35</v>
      </c>
      <c r="O48" s="2">
        <v>7</v>
      </c>
      <c r="P48" s="2">
        <v>10</v>
      </c>
      <c r="Q48" s="2">
        <v>77</v>
      </c>
      <c r="R48" s="2">
        <v>14</v>
      </c>
      <c r="S48" s="2">
        <v>4</v>
      </c>
      <c r="T48" s="2">
        <v>54</v>
      </c>
      <c r="U48" s="2">
        <v>102</v>
      </c>
      <c r="V48" s="2">
        <v>1</v>
      </c>
      <c r="W48" s="2">
        <v>5</v>
      </c>
      <c r="X48" s="2">
        <v>8</v>
      </c>
      <c r="Y48" s="2">
        <v>10</v>
      </c>
      <c r="Z48" s="2">
        <v>25</v>
      </c>
      <c r="AA48" s="1">
        <f>(M48+T48+W48)/(K48+T48+W48+Y48+X48)</f>
        <v>0.33050847457627119</v>
      </c>
      <c r="AB48" s="1">
        <f>(M48+1*N48+2*O48+3*P48)/(K48)</f>
        <v>0.40253565768621236</v>
      </c>
      <c r="AC48">
        <f>IF(E48="C",1,0)</f>
        <v>0</v>
      </c>
      <c r="AD48">
        <f>IF(OR(E48="SS",E48="2B",E48="3B"),1,0)</f>
        <v>1</v>
      </c>
      <c r="AE48">
        <f>K48+T48+W48+Y48+X48+V48</f>
        <v>709</v>
      </c>
      <c r="AF48">
        <v>0</v>
      </c>
      <c r="AG48" s="3">
        <f>IF(SUMPRODUCT(--(D48='1999FA'!C:C))&gt;0=TRUE,1,0)</f>
        <v>0</v>
      </c>
    </row>
    <row r="49" spans="1:33" x14ac:dyDescent="0.2">
      <c r="A49">
        <v>2000</v>
      </c>
      <c r="B49" t="s">
        <v>101</v>
      </c>
      <c r="C49" t="s">
        <v>27</v>
      </c>
      <c r="D49" t="s">
        <v>595</v>
      </c>
      <c r="E49" t="s">
        <v>29</v>
      </c>
      <c r="F49">
        <v>3500000</v>
      </c>
      <c r="G49">
        <v>1999</v>
      </c>
      <c r="H49" t="s">
        <v>101</v>
      </c>
      <c r="I49" t="s">
        <v>27</v>
      </c>
      <c r="J49" s="2">
        <v>136</v>
      </c>
      <c r="K49" s="2">
        <v>427</v>
      </c>
      <c r="L49" s="2">
        <v>59</v>
      </c>
      <c r="M49" s="2">
        <v>120</v>
      </c>
      <c r="N49" s="2">
        <v>22</v>
      </c>
      <c r="O49" s="2">
        <v>0</v>
      </c>
      <c r="P49" s="2">
        <v>19</v>
      </c>
      <c r="Q49" s="2">
        <v>72</v>
      </c>
      <c r="R49" s="2">
        <v>0</v>
      </c>
      <c r="S49" s="2">
        <v>0</v>
      </c>
      <c r="T49" s="2">
        <v>70</v>
      </c>
      <c r="U49" s="2">
        <v>94</v>
      </c>
      <c r="V49" s="2">
        <v>3</v>
      </c>
      <c r="W49" s="2">
        <v>11</v>
      </c>
      <c r="X49" s="2">
        <v>0</v>
      </c>
      <c r="Y49" s="2">
        <v>4</v>
      </c>
      <c r="Z49" s="2">
        <v>8</v>
      </c>
      <c r="AA49" s="1">
        <f>(M49+T49+W49)/(K49+T49+W49+Y49+X49)</f>
        <v>0.392578125</v>
      </c>
      <c r="AB49" s="1">
        <f>(M49+1*N49+2*O49+3*P49)/(K49)</f>
        <v>0.46604215456674475</v>
      </c>
      <c r="AC49">
        <f>IF(E49="C",1,0)</f>
        <v>0</v>
      </c>
      <c r="AD49">
        <f>IF(OR(E49="SS",E49="2B",E49="3B"),1,0)</f>
        <v>0</v>
      </c>
      <c r="AE49">
        <f>K49+T49+W49+Y49+X49+V49</f>
        <v>515</v>
      </c>
      <c r="AF49">
        <v>0</v>
      </c>
      <c r="AG49" s="3">
        <f>IF(SUMPRODUCT(--(D49='1999FA'!C:C))&gt;0=TRUE,1,0)</f>
        <v>0</v>
      </c>
    </row>
    <row r="50" spans="1:33" x14ac:dyDescent="0.2">
      <c r="A50">
        <v>2000</v>
      </c>
      <c r="B50" t="s">
        <v>101</v>
      </c>
      <c r="C50" t="s">
        <v>27</v>
      </c>
      <c r="D50" t="s">
        <v>102</v>
      </c>
      <c r="E50" t="s">
        <v>5</v>
      </c>
      <c r="F50">
        <v>5750000</v>
      </c>
      <c r="G50">
        <v>1999</v>
      </c>
      <c r="H50" t="s">
        <v>101</v>
      </c>
      <c r="I50" t="s">
        <v>27</v>
      </c>
      <c r="J50" s="2">
        <v>149</v>
      </c>
      <c r="K50" s="2">
        <v>586</v>
      </c>
      <c r="L50" s="2">
        <v>107</v>
      </c>
      <c r="M50" s="2">
        <v>172</v>
      </c>
      <c r="N50" s="2">
        <v>37</v>
      </c>
      <c r="O50" s="2">
        <v>11</v>
      </c>
      <c r="P50" s="2">
        <v>8</v>
      </c>
      <c r="Q50" s="2">
        <v>69</v>
      </c>
      <c r="R50" s="2">
        <v>18</v>
      </c>
      <c r="S50" s="2">
        <v>12</v>
      </c>
      <c r="T50" s="2">
        <v>96</v>
      </c>
      <c r="U50" s="2">
        <v>79</v>
      </c>
      <c r="V50" s="2">
        <v>5</v>
      </c>
      <c r="W50" s="2">
        <v>2</v>
      </c>
      <c r="X50" s="2">
        <v>2</v>
      </c>
      <c r="Y50" s="2">
        <v>7</v>
      </c>
      <c r="Z50" s="2">
        <v>11</v>
      </c>
      <c r="AA50" s="1">
        <f>(M50+T50+W50)/(K50+T50+W50+Y50+X50)</f>
        <v>0.38961038961038963</v>
      </c>
      <c r="AB50" s="1">
        <f>(M50+1*N50+2*O50+3*P50)/(K50)</f>
        <v>0.43515358361774742</v>
      </c>
      <c r="AC50">
        <f>IF(E50="C",1,0)</f>
        <v>0</v>
      </c>
      <c r="AD50">
        <f>IF(OR(E50="SS",E50="2B",E50="3B"),1,0)</f>
        <v>1</v>
      </c>
      <c r="AE50">
        <f>K50+T50+W50+Y50+X50+V50</f>
        <v>698</v>
      </c>
      <c r="AF50">
        <v>0</v>
      </c>
      <c r="AG50" s="3">
        <f>IF(SUMPRODUCT(--(D50='1999FA'!C:C))&gt;0=TRUE,1,0)</f>
        <v>0</v>
      </c>
    </row>
    <row r="51" spans="1:33" x14ac:dyDescent="0.2">
      <c r="A51">
        <v>2000</v>
      </c>
      <c r="B51" t="s">
        <v>101</v>
      </c>
      <c r="C51" t="s">
        <v>27</v>
      </c>
      <c r="D51" t="s">
        <v>602</v>
      </c>
      <c r="E51" t="s">
        <v>6</v>
      </c>
      <c r="F51">
        <v>6350000</v>
      </c>
      <c r="G51">
        <v>1999</v>
      </c>
      <c r="H51" t="s">
        <v>101</v>
      </c>
      <c r="I51" t="s">
        <v>27</v>
      </c>
      <c r="J51" s="2">
        <v>113</v>
      </c>
      <c r="K51" s="2">
        <v>450</v>
      </c>
      <c r="L51" s="2">
        <v>58</v>
      </c>
      <c r="M51" s="2">
        <v>114</v>
      </c>
      <c r="N51" s="2">
        <v>27</v>
      </c>
      <c r="O51" s="2">
        <v>1</v>
      </c>
      <c r="P51" s="2">
        <v>12</v>
      </c>
      <c r="Q51" s="2">
        <v>70</v>
      </c>
      <c r="R51" s="2">
        <v>0</v>
      </c>
      <c r="S51" s="2">
        <v>1</v>
      </c>
      <c r="T51" s="2">
        <v>40</v>
      </c>
      <c r="U51" s="2">
        <v>68</v>
      </c>
      <c r="V51" s="2">
        <v>2</v>
      </c>
      <c r="W51" s="2">
        <v>4</v>
      </c>
      <c r="X51" s="2">
        <v>1</v>
      </c>
      <c r="Y51" s="2">
        <v>8</v>
      </c>
      <c r="Z51" s="2">
        <v>11</v>
      </c>
      <c r="AA51" s="1">
        <f>(M51+T51+W51)/(K51+T51+W51+Y51+X51)</f>
        <v>0.31411530815109345</v>
      </c>
      <c r="AB51" s="1">
        <f>(M51+1*N51+2*O51+3*P51)/(K51)</f>
        <v>0.39777777777777779</v>
      </c>
      <c r="AC51">
        <f>IF(E51="C",1,0)</f>
        <v>0</v>
      </c>
      <c r="AD51">
        <f>IF(OR(E51="SS",E51="2B",E51="3B"),1,0)</f>
        <v>1</v>
      </c>
      <c r="AE51">
        <f>K51+T51+W51+Y51+X51+V51</f>
        <v>505</v>
      </c>
      <c r="AF51">
        <v>0</v>
      </c>
      <c r="AG51" s="3">
        <f>IF(SUMPRODUCT(--(D51='1999FA'!C:C))&gt;0=TRUE,1,0)</f>
        <v>0</v>
      </c>
    </row>
    <row r="52" spans="1:33" x14ac:dyDescent="0.2">
      <c r="A52">
        <v>2000</v>
      </c>
      <c r="B52" t="s">
        <v>101</v>
      </c>
      <c r="C52" t="s">
        <v>27</v>
      </c>
      <c r="D52" t="s">
        <v>181</v>
      </c>
      <c r="E52" t="s">
        <v>147</v>
      </c>
      <c r="F52">
        <v>375000</v>
      </c>
      <c r="G52">
        <v>1999</v>
      </c>
      <c r="H52" t="s">
        <v>101</v>
      </c>
      <c r="I52" t="s">
        <v>27</v>
      </c>
      <c r="J52" s="2">
        <v>144</v>
      </c>
      <c r="K52" s="2">
        <v>483</v>
      </c>
      <c r="L52" s="2">
        <v>70</v>
      </c>
      <c r="M52" s="2">
        <v>130</v>
      </c>
      <c r="N52" s="2">
        <v>39</v>
      </c>
      <c r="O52" s="2">
        <v>2</v>
      </c>
      <c r="P52" s="2">
        <v>20</v>
      </c>
      <c r="Q52" s="2">
        <v>76</v>
      </c>
      <c r="R52" s="2">
        <v>1</v>
      </c>
      <c r="S52" s="2">
        <v>2</v>
      </c>
      <c r="T52" s="2">
        <v>46</v>
      </c>
      <c r="U52" s="2">
        <v>85</v>
      </c>
      <c r="V52" s="2">
        <v>2</v>
      </c>
      <c r="W52" s="2">
        <v>2</v>
      </c>
      <c r="X52" s="2">
        <v>5</v>
      </c>
      <c r="Y52" s="2">
        <v>8</v>
      </c>
      <c r="Z52" s="2">
        <v>13</v>
      </c>
      <c r="AA52" s="1">
        <f>(M52+T52+W52)/(K52+T52+W52+Y52+X52)</f>
        <v>0.32720588235294118</v>
      </c>
      <c r="AB52" s="1">
        <f>(M52+1*N52+2*O52+3*P52)/(K52)</f>
        <v>0.48240165631469978</v>
      </c>
      <c r="AC52">
        <f>IF(E52="C",1,0)</f>
        <v>1</v>
      </c>
      <c r="AD52">
        <f>IF(OR(E52="SS",E52="2B",E52="3B"),1,0)</f>
        <v>0</v>
      </c>
      <c r="AE52">
        <f>K52+T52+W52+Y52+X52+V52</f>
        <v>546</v>
      </c>
      <c r="AF52">
        <v>0</v>
      </c>
      <c r="AG52" s="3">
        <f>IF(SUMPRODUCT(--(D52='1999FA'!C:C))&gt;0=TRUE,1,0)</f>
        <v>0</v>
      </c>
    </row>
    <row r="53" spans="1:33" x14ac:dyDescent="0.2">
      <c r="A53">
        <v>2000</v>
      </c>
      <c r="B53" t="s">
        <v>101</v>
      </c>
      <c r="C53" t="s">
        <v>27</v>
      </c>
      <c r="D53" t="s">
        <v>206</v>
      </c>
      <c r="E53" t="s">
        <v>197</v>
      </c>
      <c r="F53">
        <v>2400000</v>
      </c>
      <c r="G53">
        <v>1999</v>
      </c>
      <c r="H53" t="s">
        <v>101</v>
      </c>
      <c r="I53" t="s">
        <v>27</v>
      </c>
      <c r="J53" s="2">
        <v>135</v>
      </c>
      <c r="K53" s="2">
        <v>470</v>
      </c>
      <c r="L53" s="2">
        <v>63</v>
      </c>
      <c r="M53" s="2">
        <v>113</v>
      </c>
      <c r="N53" s="2">
        <v>14</v>
      </c>
      <c r="O53" s="2">
        <v>6</v>
      </c>
      <c r="P53" s="2">
        <v>2</v>
      </c>
      <c r="Q53" s="2">
        <v>40</v>
      </c>
      <c r="R53" s="2">
        <v>16</v>
      </c>
      <c r="S53" s="2">
        <v>10</v>
      </c>
      <c r="T53" s="2">
        <v>45</v>
      </c>
      <c r="U53" s="2">
        <v>52</v>
      </c>
      <c r="V53" s="2">
        <v>0</v>
      </c>
      <c r="W53" s="2">
        <v>5</v>
      </c>
      <c r="X53" s="2">
        <v>14</v>
      </c>
      <c r="Y53" s="2">
        <v>4</v>
      </c>
      <c r="Z53" s="2">
        <v>5</v>
      </c>
      <c r="AA53" s="1">
        <f>(M53+T53+W53)/(K53+T53+W53+Y53+X53)</f>
        <v>0.30297397769516726</v>
      </c>
      <c r="AB53" s="1">
        <f>(M53+1*N53+2*O53+3*P53)/(K53)</f>
        <v>0.30851063829787234</v>
      </c>
      <c r="AC53">
        <f>IF(E53="C",1,0)</f>
        <v>0</v>
      </c>
      <c r="AD53">
        <f>IF(OR(E53="SS",E53="2B",E53="3B"),1,0)</f>
        <v>0</v>
      </c>
      <c r="AE53">
        <f>K53+T53+W53+Y53+X53+V53</f>
        <v>538</v>
      </c>
      <c r="AF53">
        <v>0</v>
      </c>
      <c r="AG53" s="3">
        <f>IF(SUMPRODUCT(--(D53='1999FA'!C:C))&gt;0=TRUE,1,0)</f>
        <v>0</v>
      </c>
    </row>
    <row r="54" spans="1:33" x14ac:dyDescent="0.2">
      <c r="A54">
        <v>2000</v>
      </c>
      <c r="B54" t="s">
        <v>101</v>
      </c>
      <c r="C54" t="s">
        <v>27</v>
      </c>
      <c r="D54" t="s">
        <v>272</v>
      </c>
      <c r="E54" t="s">
        <v>197</v>
      </c>
      <c r="F54">
        <v>1100000</v>
      </c>
      <c r="G54">
        <v>1999</v>
      </c>
      <c r="H54" t="s">
        <v>101</v>
      </c>
      <c r="I54" t="s">
        <v>27</v>
      </c>
      <c r="J54" s="2">
        <v>91</v>
      </c>
      <c r="K54" s="2">
        <v>297</v>
      </c>
      <c r="L54" s="2">
        <v>39</v>
      </c>
      <c r="M54" s="2">
        <v>72</v>
      </c>
      <c r="N54" s="2">
        <v>15</v>
      </c>
      <c r="O54" s="2">
        <v>2</v>
      </c>
      <c r="P54" s="2">
        <v>6</v>
      </c>
      <c r="Q54" s="2">
        <v>38</v>
      </c>
      <c r="R54" s="2">
        <v>9</v>
      </c>
      <c r="S54" s="2">
        <v>2</v>
      </c>
      <c r="T54" s="2">
        <v>21</v>
      </c>
      <c r="U54" s="2">
        <v>74</v>
      </c>
      <c r="V54" s="2">
        <v>0</v>
      </c>
      <c r="W54" s="2">
        <v>2</v>
      </c>
      <c r="X54" s="2">
        <v>1</v>
      </c>
      <c r="Y54" s="2">
        <v>3</v>
      </c>
      <c r="Z54" s="2">
        <v>5</v>
      </c>
      <c r="AA54" s="1">
        <f>(M54+T54+W54)/(K54+T54+W54+Y54+X54)</f>
        <v>0.2932098765432099</v>
      </c>
      <c r="AB54" s="1">
        <f>(M54+1*N54+2*O54+3*P54)/(K54)</f>
        <v>0.367003367003367</v>
      </c>
      <c r="AC54">
        <f>IF(E54="C",1,0)</f>
        <v>0</v>
      </c>
      <c r="AD54">
        <f>IF(OR(E54="SS",E54="2B",E54="3B"),1,0)</f>
        <v>0</v>
      </c>
      <c r="AE54">
        <f>K54+T54+W54+Y54+X54+V54</f>
        <v>324</v>
      </c>
      <c r="AF54">
        <v>0</v>
      </c>
      <c r="AG54" s="3">
        <f>IF(SUMPRODUCT(--(D54='1999FA'!C:C))&gt;0=TRUE,1,0)</f>
        <v>0</v>
      </c>
    </row>
    <row r="55" spans="1:33" x14ac:dyDescent="0.2">
      <c r="A55">
        <v>2000</v>
      </c>
      <c r="B55" t="s">
        <v>101</v>
      </c>
      <c r="C55" t="s">
        <v>27</v>
      </c>
      <c r="D55" t="s">
        <v>258</v>
      </c>
      <c r="E55" t="s">
        <v>197</v>
      </c>
      <c r="F55">
        <v>270000</v>
      </c>
      <c r="G55">
        <v>1999</v>
      </c>
      <c r="H55" t="s">
        <v>101</v>
      </c>
      <c r="I55" t="s">
        <v>27</v>
      </c>
      <c r="J55" s="2">
        <v>124</v>
      </c>
      <c r="K55" s="2">
        <v>381</v>
      </c>
      <c r="L55" s="2">
        <v>67</v>
      </c>
      <c r="M55" s="2">
        <v>103</v>
      </c>
      <c r="N55" s="2">
        <v>22</v>
      </c>
      <c r="O55" s="2">
        <v>5</v>
      </c>
      <c r="P55" s="2">
        <v>15</v>
      </c>
      <c r="Q55" s="2">
        <v>52</v>
      </c>
      <c r="R55" s="2">
        <v>3</v>
      </c>
      <c r="S55" s="2">
        <v>1</v>
      </c>
      <c r="T55" s="2">
        <v>53</v>
      </c>
      <c r="U55" s="2">
        <v>75</v>
      </c>
      <c r="V55" s="2">
        <v>1</v>
      </c>
      <c r="W55" s="2">
        <v>3</v>
      </c>
      <c r="X55" s="2">
        <v>2</v>
      </c>
      <c r="Y55" s="2">
        <v>8</v>
      </c>
      <c r="Z55" s="2">
        <v>7</v>
      </c>
      <c r="AA55" s="1">
        <f>(M55+T55+W55)/(K55+T55+W55+Y55+X55)</f>
        <v>0.35570469798657717</v>
      </c>
      <c r="AB55" s="1">
        <f>(M55+1*N55+2*O55+3*P55)/(K55)</f>
        <v>0.47244094488188976</v>
      </c>
      <c r="AC55">
        <f>IF(E55="C",1,0)</f>
        <v>0</v>
      </c>
      <c r="AD55">
        <f>IF(OR(E55="SS",E55="2B",E55="3B"),1,0)</f>
        <v>0</v>
      </c>
      <c r="AE55">
        <f>K55+T55+W55+Y55+X55+V55</f>
        <v>448</v>
      </c>
      <c r="AF55">
        <v>0</v>
      </c>
      <c r="AG55" s="3">
        <f>IF(SUMPRODUCT(--(D55='1999FA'!C:C))&gt;0=TRUE,1,0)</f>
        <v>0</v>
      </c>
    </row>
    <row r="56" spans="1:33" x14ac:dyDescent="0.2">
      <c r="A56">
        <v>2000</v>
      </c>
      <c r="B56" t="s">
        <v>101</v>
      </c>
      <c r="C56" t="s">
        <v>27</v>
      </c>
      <c r="D56" t="s">
        <v>300</v>
      </c>
      <c r="E56" t="s">
        <v>197</v>
      </c>
      <c r="F56">
        <v>295000</v>
      </c>
      <c r="G56">
        <v>1999</v>
      </c>
      <c r="H56" t="s">
        <v>101</v>
      </c>
      <c r="I56" t="s">
        <v>27</v>
      </c>
      <c r="J56" s="2">
        <v>110</v>
      </c>
      <c r="K56" s="2">
        <v>381</v>
      </c>
      <c r="L56" s="2">
        <v>61</v>
      </c>
      <c r="M56" s="2">
        <v>112</v>
      </c>
      <c r="N56" s="2">
        <v>33</v>
      </c>
      <c r="O56" s="2">
        <v>3</v>
      </c>
      <c r="P56" s="2">
        <v>21</v>
      </c>
      <c r="Q56" s="2">
        <v>73</v>
      </c>
      <c r="R56" s="2">
        <v>0</v>
      </c>
      <c r="S56" s="2">
        <v>1</v>
      </c>
      <c r="T56" s="2">
        <v>36</v>
      </c>
      <c r="U56" s="2">
        <v>92</v>
      </c>
      <c r="V56" s="2">
        <v>0</v>
      </c>
      <c r="W56" s="2">
        <v>3</v>
      </c>
      <c r="X56" s="2">
        <v>0</v>
      </c>
      <c r="Y56" s="2">
        <v>0</v>
      </c>
      <c r="Z56" s="2">
        <v>5</v>
      </c>
      <c r="AA56" s="1">
        <f>(M56+T56+W56)/(K56+T56+W56+Y56+X56)</f>
        <v>0.35952380952380952</v>
      </c>
      <c r="AB56" s="1">
        <f>(M56+1*N56+2*O56+3*P56)/(K56)</f>
        <v>0.56167979002624668</v>
      </c>
      <c r="AC56">
        <f>IF(E56="C",1,0)</f>
        <v>0</v>
      </c>
      <c r="AD56">
        <f>IF(OR(E56="SS",E56="2B",E56="3B"),1,0)</f>
        <v>0</v>
      </c>
      <c r="AE56">
        <f>K56+T56+W56+Y56+X56+V56</f>
        <v>420</v>
      </c>
      <c r="AF56">
        <v>0</v>
      </c>
      <c r="AG56" s="3">
        <f>IF(SUMPRODUCT(--(D56='1999FA'!C:C))&gt;0=TRUE,1,0)</f>
        <v>0</v>
      </c>
    </row>
    <row r="57" spans="1:33" x14ac:dyDescent="0.2">
      <c r="A57">
        <v>2000</v>
      </c>
      <c r="B57" t="s">
        <v>101</v>
      </c>
      <c r="C57" t="s">
        <v>27</v>
      </c>
      <c r="D57" t="s">
        <v>264</v>
      </c>
      <c r="E57" t="s">
        <v>197</v>
      </c>
      <c r="F57">
        <v>4000000</v>
      </c>
      <c r="G57">
        <v>1999</v>
      </c>
      <c r="H57" t="s">
        <v>101</v>
      </c>
      <c r="I57" t="s">
        <v>27</v>
      </c>
      <c r="J57" s="2">
        <v>157</v>
      </c>
      <c r="K57" s="2">
        <v>596</v>
      </c>
      <c r="L57" s="2">
        <v>84</v>
      </c>
      <c r="M57" s="2">
        <v>167</v>
      </c>
      <c r="N57" s="2">
        <v>36</v>
      </c>
      <c r="O57" s="2">
        <v>4</v>
      </c>
      <c r="P57" s="2">
        <v>28</v>
      </c>
      <c r="Q57" s="2">
        <v>103</v>
      </c>
      <c r="R57" s="2">
        <v>1</v>
      </c>
      <c r="S57" s="2">
        <v>2</v>
      </c>
      <c r="T57" s="2">
        <v>56</v>
      </c>
      <c r="U57" s="2">
        <v>91</v>
      </c>
      <c r="V57" s="2">
        <v>5</v>
      </c>
      <c r="W57" s="2">
        <v>4</v>
      </c>
      <c r="X57" s="2">
        <v>0</v>
      </c>
      <c r="Y57" s="2">
        <v>5</v>
      </c>
      <c r="Z57" s="2">
        <v>21</v>
      </c>
      <c r="AA57" s="1">
        <f>(M57+T57+W57)/(K57+T57+W57+Y57+X57)</f>
        <v>0.34341906202723149</v>
      </c>
      <c r="AB57" s="1">
        <f>(M57+1*N57+2*O57+3*P57)/(K57)</f>
        <v>0.49496644295302011</v>
      </c>
      <c r="AC57">
        <f>IF(E57="C",1,0)</f>
        <v>0</v>
      </c>
      <c r="AD57">
        <f>IF(OR(E57="SS",E57="2B",E57="3B"),1,0)</f>
        <v>0</v>
      </c>
      <c r="AE57">
        <f>K57+T57+W57+Y57+X57+V57</f>
        <v>666</v>
      </c>
      <c r="AF57">
        <v>0</v>
      </c>
      <c r="AG57" s="3">
        <f>IF(SUMPRODUCT(--(D57='1999FA'!C:C))&gt;0=TRUE,1,0)</f>
        <v>0</v>
      </c>
    </row>
    <row r="58" spans="1:33" x14ac:dyDescent="0.2">
      <c r="A58">
        <v>2000</v>
      </c>
      <c r="B58" t="s">
        <v>101</v>
      </c>
      <c r="C58" t="s">
        <v>27</v>
      </c>
      <c r="D58" t="s">
        <v>411</v>
      </c>
      <c r="E58" t="s">
        <v>346</v>
      </c>
      <c r="F58">
        <v>3700000</v>
      </c>
      <c r="G58">
        <v>1999</v>
      </c>
      <c r="H58" t="s">
        <v>101</v>
      </c>
      <c r="I58" t="s">
        <v>27</v>
      </c>
      <c r="J58" s="2">
        <v>135</v>
      </c>
      <c r="K58" s="2">
        <v>532</v>
      </c>
      <c r="L58" s="2">
        <v>103</v>
      </c>
      <c r="M58" s="2">
        <v>190</v>
      </c>
      <c r="N58" s="2">
        <v>42</v>
      </c>
      <c r="O58" s="2">
        <v>4</v>
      </c>
      <c r="P58" s="2">
        <v>27</v>
      </c>
      <c r="Q58" s="2">
        <v>104</v>
      </c>
      <c r="R58" s="2">
        <v>14</v>
      </c>
      <c r="S58" s="2">
        <v>3</v>
      </c>
      <c r="T58" s="2">
        <v>51</v>
      </c>
      <c r="U58" s="2">
        <v>39</v>
      </c>
      <c r="V58" s="2">
        <v>7</v>
      </c>
      <c r="W58" s="2">
        <v>8</v>
      </c>
      <c r="X58" s="2">
        <v>0</v>
      </c>
      <c r="Y58" s="2">
        <v>4</v>
      </c>
      <c r="Z58" s="2">
        <v>11</v>
      </c>
      <c r="AA58" s="1">
        <f>(M58+T58+W58)/(K58+T58+W58+Y58+X58)</f>
        <v>0.41848739495798321</v>
      </c>
      <c r="AB58" s="1">
        <f>(M58+1*N58+2*O58+3*P58)/(K58)</f>
        <v>0.60338345864661658</v>
      </c>
      <c r="AC58">
        <f>IF(E58="C",1,0)</f>
        <v>0</v>
      </c>
      <c r="AD58">
        <f>IF(OR(E58="SS",E58="2B",E58="3B"),1,0)</f>
        <v>1</v>
      </c>
      <c r="AE58">
        <f>K58+T58+W58+Y58+X58+V58</f>
        <v>602</v>
      </c>
      <c r="AF58">
        <v>0</v>
      </c>
      <c r="AG58" s="3">
        <f>IF(SUMPRODUCT(--(D58='1999FA'!C:C))&gt;0=TRUE,1,0)</f>
        <v>0</v>
      </c>
    </row>
    <row r="59" spans="1:33" x14ac:dyDescent="0.2">
      <c r="A59">
        <v>2000</v>
      </c>
      <c r="B59" t="s">
        <v>34</v>
      </c>
      <c r="C59" t="s">
        <v>27</v>
      </c>
      <c r="D59" t="s">
        <v>83</v>
      </c>
      <c r="E59" t="s">
        <v>29</v>
      </c>
      <c r="F59">
        <v>7100000</v>
      </c>
      <c r="G59">
        <v>1999</v>
      </c>
      <c r="H59" t="s">
        <v>34</v>
      </c>
      <c r="I59" t="s">
        <v>27</v>
      </c>
      <c r="J59" s="2">
        <v>135</v>
      </c>
      <c r="K59" s="2">
        <v>486</v>
      </c>
      <c r="L59" s="2">
        <v>74</v>
      </c>
      <c r="M59" s="2">
        <v>148</v>
      </c>
      <c r="N59" s="2">
        <v>36</v>
      </c>
      <c r="O59" s="2">
        <v>0</v>
      </c>
      <c r="P59" s="2">
        <v>15</v>
      </c>
      <c r="Q59" s="2">
        <v>77</v>
      </c>
      <c r="R59" s="2">
        <v>3</v>
      </c>
      <c r="S59" s="2">
        <v>3</v>
      </c>
      <c r="T59" s="2">
        <v>87</v>
      </c>
      <c r="U59" s="2">
        <v>66</v>
      </c>
      <c r="V59" s="2">
        <v>13</v>
      </c>
      <c r="W59" s="2">
        <v>9</v>
      </c>
      <c r="X59" s="2">
        <v>0</v>
      </c>
      <c r="Y59" s="2">
        <v>8</v>
      </c>
      <c r="Z59" s="2">
        <v>15</v>
      </c>
      <c r="AA59" s="1">
        <f>(M59+T59+W59)/(K59+T59+W59+Y59+X59)</f>
        <v>0.41355932203389828</v>
      </c>
      <c r="AB59" s="1">
        <f>(M59+1*N59+2*O59+3*P59)/(K59)</f>
        <v>0.4711934156378601</v>
      </c>
      <c r="AC59">
        <f>IF(E59="C",1,0)</f>
        <v>0</v>
      </c>
      <c r="AD59">
        <f>IF(OR(E59="SS",E59="2B",E59="3B"),1,0)</f>
        <v>0</v>
      </c>
      <c r="AE59">
        <f>K59+T59+W59+Y59+X59+V59</f>
        <v>603</v>
      </c>
      <c r="AF59">
        <v>0</v>
      </c>
      <c r="AG59" s="3">
        <f>IF(SUMPRODUCT(--(D59='1999FA'!C:C))&gt;0=TRUE,1,0)</f>
        <v>0</v>
      </c>
    </row>
    <row r="60" spans="1:33" x14ac:dyDescent="0.2">
      <c r="A60">
        <v>2000</v>
      </c>
      <c r="B60" t="s">
        <v>34</v>
      </c>
      <c r="C60" t="s">
        <v>27</v>
      </c>
      <c r="D60" t="s">
        <v>106</v>
      </c>
      <c r="E60" t="s">
        <v>5</v>
      </c>
      <c r="F60">
        <v>4900000</v>
      </c>
      <c r="G60">
        <v>1999</v>
      </c>
      <c r="H60" t="s">
        <v>34</v>
      </c>
      <c r="I60" t="s">
        <v>27</v>
      </c>
      <c r="J60" s="2">
        <v>153</v>
      </c>
      <c r="K60" s="2">
        <v>612</v>
      </c>
      <c r="L60" s="2">
        <v>109</v>
      </c>
      <c r="M60" s="2">
        <v>181</v>
      </c>
      <c r="N60" s="2">
        <v>30</v>
      </c>
      <c r="O60" s="2">
        <v>8</v>
      </c>
      <c r="P60" s="2">
        <v>13</v>
      </c>
      <c r="Q60" s="2">
        <v>60</v>
      </c>
      <c r="R60" s="2">
        <v>34</v>
      </c>
      <c r="S60" s="2">
        <v>11</v>
      </c>
      <c r="T60" s="2">
        <v>73</v>
      </c>
      <c r="U60" s="2">
        <v>105</v>
      </c>
      <c r="V60" s="2">
        <v>1</v>
      </c>
      <c r="W60" s="2">
        <v>4</v>
      </c>
      <c r="X60" s="2">
        <v>3</v>
      </c>
      <c r="Y60" s="2">
        <v>2</v>
      </c>
      <c r="Z60" s="2">
        <v>9</v>
      </c>
      <c r="AA60" s="1">
        <f>(M60+T60+W60)/(K60+T60+W60+Y60+X60)</f>
        <v>0.37175792507204614</v>
      </c>
      <c r="AB60" s="1">
        <f>(M60+1*N60+2*O60+3*P60)/(K60)</f>
        <v>0.434640522875817</v>
      </c>
      <c r="AC60">
        <f>IF(E60="C",1,0)</f>
        <v>0</v>
      </c>
      <c r="AD60">
        <f>IF(OR(E60="SS",E60="2B",E60="3B"),1,0)</f>
        <v>1</v>
      </c>
      <c r="AE60">
        <f>K60+T60+W60+Y60+X60+V60</f>
        <v>695</v>
      </c>
      <c r="AF60">
        <v>0</v>
      </c>
      <c r="AG60" s="3">
        <f>IF(SUMPRODUCT(--(D60='1999FA'!C:C))&gt;0=TRUE,1,0)</f>
        <v>0</v>
      </c>
    </row>
    <row r="61" spans="1:33" x14ac:dyDescent="0.2">
      <c r="A61">
        <v>2000</v>
      </c>
      <c r="B61" t="s">
        <v>34</v>
      </c>
      <c r="C61" t="s">
        <v>27</v>
      </c>
      <c r="D61" t="s">
        <v>118</v>
      </c>
      <c r="E61" t="s">
        <v>6</v>
      </c>
      <c r="F61">
        <v>285000</v>
      </c>
      <c r="G61">
        <v>1999</v>
      </c>
      <c r="H61" t="s">
        <v>34</v>
      </c>
      <c r="I61" t="s">
        <v>27</v>
      </c>
      <c r="J61" s="2">
        <v>132</v>
      </c>
      <c r="K61" s="2">
        <v>436</v>
      </c>
      <c r="L61" s="2">
        <v>62</v>
      </c>
      <c r="M61" s="2">
        <v>111</v>
      </c>
      <c r="N61" s="2">
        <v>26</v>
      </c>
      <c r="O61" s="2">
        <v>0</v>
      </c>
      <c r="P61" s="2">
        <v>16</v>
      </c>
      <c r="Q61" s="2">
        <v>50</v>
      </c>
      <c r="R61" s="2">
        <v>4</v>
      </c>
      <c r="S61" s="2">
        <v>4</v>
      </c>
      <c r="T61" s="2">
        <v>69</v>
      </c>
      <c r="U61" s="2">
        <v>93</v>
      </c>
      <c r="V61" s="2">
        <v>3</v>
      </c>
      <c r="W61" s="2">
        <v>2</v>
      </c>
      <c r="X61" s="2">
        <v>1</v>
      </c>
      <c r="Y61" s="2">
        <v>2</v>
      </c>
      <c r="Z61" s="2">
        <v>11</v>
      </c>
      <c r="AA61" s="1">
        <f>(M61+T61+W61)/(K61+T61+W61+Y61+X61)</f>
        <v>0.35686274509803922</v>
      </c>
      <c r="AB61" s="1">
        <f>(M61+1*N61+2*O61+3*P61)/(K61)</f>
        <v>0.4243119266055046</v>
      </c>
      <c r="AC61">
        <f>IF(E61="C",1,0)</f>
        <v>0</v>
      </c>
      <c r="AD61">
        <f>IF(OR(E61="SS",E61="2B",E61="3B"),1,0)</f>
        <v>1</v>
      </c>
      <c r="AE61">
        <f>K61+T61+W61+Y61+X61+V61</f>
        <v>513</v>
      </c>
      <c r="AF61">
        <v>0</v>
      </c>
      <c r="AG61" s="3">
        <f>IF(SUMPRODUCT(--(D61='1999FA'!C:C))&gt;0=TRUE,1,0)</f>
        <v>0</v>
      </c>
    </row>
    <row r="62" spans="1:33" x14ac:dyDescent="0.2">
      <c r="A62">
        <v>2000</v>
      </c>
      <c r="B62" t="s">
        <v>34</v>
      </c>
      <c r="C62" t="s">
        <v>27</v>
      </c>
      <c r="D62" t="s">
        <v>138</v>
      </c>
      <c r="E62" t="s">
        <v>6</v>
      </c>
      <c r="F62">
        <v>305000</v>
      </c>
      <c r="G62">
        <v>1999</v>
      </c>
      <c r="H62" t="s">
        <v>34</v>
      </c>
      <c r="I62" t="s">
        <v>27</v>
      </c>
      <c r="J62" s="2">
        <v>142</v>
      </c>
      <c r="K62" s="2">
        <v>513</v>
      </c>
      <c r="L62" s="2">
        <v>71</v>
      </c>
      <c r="M62" s="2">
        <v>151</v>
      </c>
      <c r="N62" s="2">
        <v>31</v>
      </c>
      <c r="O62" s="2">
        <v>4</v>
      </c>
      <c r="P62" s="2">
        <v>24</v>
      </c>
      <c r="Q62" s="2">
        <v>81</v>
      </c>
      <c r="R62" s="2">
        <v>1</v>
      </c>
      <c r="S62" s="2">
        <v>0</v>
      </c>
      <c r="T62" s="2">
        <v>45</v>
      </c>
      <c r="U62" s="2">
        <v>68</v>
      </c>
      <c r="V62" s="2">
        <v>0</v>
      </c>
      <c r="W62" s="2">
        <v>2</v>
      </c>
      <c r="X62" s="2">
        <v>1</v>
      </c>
      <c r="Y62" s="2">
        <v>3</v>
      </c>
      <c r="Z62" s="2">
        <v>19</v>
      </c>
      <c r="AA62" s="1">
        <f>(M62+T62+W62)/(K62+T62+W62+Y62+X62)</f>
        <v>0.35106382978723405</v>
      </c>
      <c r="AB62" s="1">
        <f>(M62+1*N62+2*O62+3*P62)/(K62)</f>
        <v>0.5107212475633528</v>
      </c>
      <c r="AC62">
        <f>IF(E62="C",1,0)</f>
        <v>0</v>
      </c>
      <c r="AD62">
        <f>IF(OR(E62="SS",E62="2B",E62="3B"),1,0)</f>
        <v>1</v>
      </c>
      <c r="AE62">
        <f>K62+T62+W62+Y62+X62+V62</f>
        <v>564</v>
      </c>
      <c r="AF62">
        <v>0</v>
      </c>
      <c r="AG62" s="3">
        <f>IF(SUMPRODUCT(--(D62='1999FA'!C:C))&gt;0=TRUE,1,0)</f>
        <v>0</v>
      </c>
    </row>
    <row r="63" spans="1:33" x14ac:dyDescent="0.2">
      <c r="A63">
        <v>2000</v>
      </c>
      <c r="B63" t="s">
        <v>34</v>
      </c>
      <c r="C63" t="s">
        <v>27</v>
      </c>
      <c r="D63" t="s">
        <v>432</v>
      </c>
      <c r="E63" t="s">
        <v>147</v>
      </c>
      <c r="F63">
        <v>250000</v>
      </c>
      <c r="G63">
        <v>1999</v>
      </c>
      <c r="H63" t="s">
        <v>34</v>
      </c>
      <c r="I63" t="s">
        <v>27</v>
      </c>
      <c r="J63" s="2">
        <v>73</v>
      </c>
      <c r="K63" s="2">
        <v>207</v>
      </c>
      <c r="L63" s="2">
        <v>27</v>
      </c>
      <c r="M63" s="2">
        <v>47</v>
      </c>
      <c r="N63" s="2">
        <v>11</v>
      </c>
      <c r="O63" s="2">
        <v>0</v>
      </c>
      <c r="P63" s="2">
        <v>4</v>
      </c>
      <c r="Q63" s="2">
        <v>16</v>
      </c>
      <c r="R63" s="2">
        <v>3</v>
      </c>
      <c r="S63" s="2">
        <v>1</v>
      </c>
      <c r="T63" s="2">
        <v>36</v>
      </c>
      <c r="U63" s="2">
        <v>58</v>
      </c>
      <c r="V63" s="2">
        <v>0</v>
      </c>
      <c r="W63" s="2">
        <v>2</v>
      </c>
      <c r="X63" s="2">
        <v>1</v>
      </c>
      <c r="Y63" s="2">
        <v>2</v>
      </c>
      <c r="Z63" s="2">
        <v>2</v>
      </c>
      <c r="AA63" s="1">
        <f>(M63+T63+W63)/(K63+T63+W63+Y63+X63)</f>
        <v>0.34274193548387094</v>
      </c>
      <c r="AB63" s="1">
        <f>(M63+1*N63+2*O63+3*P63)/(K63)</f>
        <v>0.33816425120772947</v>
      </c>
      <c r="AC63">
        <f>IF(E63="C",1,0)</f>
        <v>1</v>
      </c>
      <c r="AD63">
        <f>IF(OR(E63="SS",E63="2B",E63="3B"),1,0)</f>
        <v>0</v>
      </c>
      <c r="AE63">
        <f>K63+T63+W63+Y63+X63+V63</f>
        <v>248</v>
      </c>
      <c r="AF63">
        <v>0</v>
      </c>
      <c r="AG63" s="3">
        <f>IF(SUMPRODUCT(--(D63='1999FA'!C:C))&gt;0=TRUE,1,0)</f>
        <v>0</v>
      </c>
    </row>
    <row r="64" spans="1:33" x14ac:dyDescent="0.2">
      <c r="A64">
        <v>2000</v>
      </c>
      <c r="B64" t="s">
        <v>34</v>
      </c>
      <c r="C64" t="s">
        <v>27</v>
      </c>
      <c r="D64" t="s">
        <v>177</v>
      </c>
      <c r="E64" t="s">
        <v>147</v>
      </c>
      <c r="F64">
        <v>675000</v>
      </c>
      <c r="G64">
        <v>1999</v>
      </c>
      <c r="H64" t="s">
        <v>34</v>
      </c>
      <c r="I64" t="s">
        <v>27</v>
      </c>
      <c r="J64" s="2">
        <v>105</v>
      </c>
      <c r="K64" s="2">
        <v>333</v>
      </c>
      <c r="L64" s="2">
        <v>36</v>
      </c>
      <c r="M64" s="2">
        <v>99</v>
      </c>
      <c r="N64" s="2">
        <v>25</v>
      </c>
      <c r="O64" s="2">
        <v>1</v>
      </c>
      <c r="P64" s="2">
        <v>9</v>
      </c>
      <c r="Q64" s="2">
        <v>49</v>
      </c>
      <c r="R64" s="2">
        <v>2</v>
      </c>
      <c r="S64" s="2">
        <v>0</v>
      </c>
      <c r="T64" s="2">
        <v>21</v>
      </c>
      <c r="U64" s="2">
        <v>48</v>
      </c>
      <c r="V64" s="2">
        <v>0</v>
      </c>
      <c r="W64" s="2">
        <v>3</v>
      </c>
      <c r="X64" s="2">
        <v>3</v>
      </c>
      <c r="Y64" s="2">
        <v>2</v>
      </c>
      <c r="Z64" s="2">
        <v>5</v>
      </c>
      <c r="AA64" s="1">
        <f>(M64+T64+W64)/(K64+T64+W64+Y64+X64)</f>
        <v>0.3397790055248619</v>
      </c>
      <c r="AB64" s="1">
        <f>(M64+1*N64+2*O64+3*P64)/(K64)</f>
        <v>0.45945945945945948</v>
      </c>
      <c r="AC64">
        <f>IF(E64="C",1,0)</f>
        <v>1</v>
      </c>
      <c r="AD64">
        <f>IF(OR(E64="SS",E64="2B",E64="3B"),1,0)</f>
        <v>0</v>
      </c>
      <c r="AE64">
        <f>K64+T64+W64+Y64+X64+V64</f>
        <v>362</v>
      </c>
      <c r="AF64">
        <v>0</v>
      </c>
      <c r="AG64" s="3">
        <f>IF(SUMPRODUCT(--(D64='1999FA'!C:C))&gt;0=TRUE,1,0)</f>
        <v>0</v>
      </c>
    </row>
    <row r="65" spans="1:33" x14ac:dyDescent="0.2">
      <c r="A65">
        <v>2000</v>
      </c>
      <c r="B65" t="s">
        <v>34</v>
      </c>
      <c r="C65" t="s">
        <v>27</v>
      </c>
      <c r="D65" t="s">
        <v>309</v>
      </c>
      <c r="E65" t="s">
        <v>197</v>
      </c>
      <c r="F65">
        <v>275000</v>
      </c>
      <c r="G65">
        <v>1999</v>
      </c>
      <c r="H65" t="s">
        <v>34</v>
      </c>
      <c r="I65" t="s">
        <v>27</v>
      </c>
      <c r="J65" s="2">
        <v>127</v>
      </c>
      <c r="K65" s="2">
        <v>492</v>
      </c>
      <c r="L65" s="2">
        <v>66</v>
      </c>
      <c r="M65" s="2">
        <v>144</v>
      </c>
      <c r="N65" s="2">
        <v>32</v>
      </c>
      <c r="O65" s="2">
        <v>2</v>
      </c>
      <c r="P65" s="2">
        <v>16</v>
      </c>
      <c r="Q65" s="2">
        <v>84</v>
      </c>
      <c r="R65" s="2">
        <v>4</v>
      </c>
      <c r="S65" s="2">
        <v>2</v>
      </c>
      <c r="T65" s="2">
        <v>13</v>
      </c>
      <c r="U65" s="2">
        <v>72</v>
      </c>
      <c r="V65" s="2">
        <v>0</v>
      </c>
      <c r="W65" s="2">
        <v>4</v>
      </c>
      <c r="X65" s="2">
        <v>1</v>
      </c>
      <c r="Y65" s="2">
        <v>7</v>
      </c>
      <c r="Z65" s="2">
        <v>11</v>
      </c>
      <c r="AA65" s="1">
        <f>(M65+T65+W65)/(K65+T65+W65+Y65+X65)</f>
        <v>0.3114119922630561</v>
      </c>
      <c r="AB65" s="1">
        <f>(M65+1*N65+2*O65+3*P65)/(K65)</f>
        <v>0.46341463414634149</v>
      </c>
      <c r="AC65">
        <f>IF(E65="C",1,0)</f>
        <v>0</v>
      </c>
      <c r="AD65">
        <f>IF(OR(E65="SS",E65="2B",E65="3B"),1,0)</f>
        <v>0</v>
      </c>
      <c r="AE65">
        <f>K65+T65+W65+Y65+X65+V65</f>
        <v>517</v>
      </c>
      <c r="AF65">
        <v>0</v>
      </c>
      <c r="AG65" s="3">
        <f>IF(SUMPRODUCT(--(D65='1999FA'!C:C))&gt;0=TRUE,1,0)</f>
        <v>0</v>
      </c>
    </row>
    <row r="66" spans="1:33" x14ac:dyDescent="0.2">
      <c r="A66">
        <v>2000</v>
      </c>
      <c r="B66" t="s">
        <v>34</v>
      </c>
      <c r="C66" t="s">
        <v>27</v>
      </c>
      <c r="D66" t="s">
        <v>253</v>
      </c>
      <c r="E66" t="s">
        <v>197</v>
      </c>
      <c r="F66">
        <v>285000</v>
      </c>
      <c r="G66">
        <v>1999</v>
      </c>
      <c r="H66" t="s">
        <v>34</v>
      </c>
      <c r="I66" t="s">
        <v>27</v>
      </c>
      <c r="J66" s="2">
        <v>133</v>
      </c>
      <c r="K66" s="2">
        <v>496</v>
      </c>
      <c r="L66" s="2">
        <v>72</v>
      </c>
      <c r="M66" s="2">
        <v>149</v>
      </c>
      <c r="N66" s="2">
        <v>31</v>
      </c>
      <c r="O66" s="2">
        <v>6</v>
      </c>
      <c r="P66" s="2">
        <v>17</v>
      </c>
      <c r="Q66" s="2">
        <v>72</v>
      </c>
      <c r="R66" s="2">
        <v>20</v>
      </c>
      <c r="S66" s="2">
        <v>5</v>
      </c>
      <c r="T66" s="2">
        <v>22</v>
      </c>
      <c r="U66" s="2">
        <v>45</v>
      </c>
      <c r="V66" s="2">
        <v>1</v>
      </c>
      <c r="W66" s="2">
        <v>1</v>
      </c>
      <c r="X66" s="2">
        <v>4</v>
      </c>
      <c r="Y66" s="2">
        <v>6</v>
      </c>
      <c r="Z66" s="2">
        <v>10</v>
      </c>
      <c r="AA66" s="1">
        <f>(M66+T66+W66)/(K66+T66+W66+Y66+X66)</f>
        <v>0.32514177693761814</v>
      </c>
      <c r="AB66" s="1">
        <f>(M66+1*N66+2*O66+3*P66)/(K66)</f>
        <v>0.48991935483870969</v>
      </c>
      <c r="AC66">
        <f>IF(E66="C",1,0)</f>
        <v>0</v>
      </c>
      <c r="AD66">
        <f>IF(OR(E66="SS",E66="2B",E66="3B"),1,0)</f>
        <v>0</v>
      </c>
      <c r="AE66">
        <f>K66+T66+W66+Y66+X66+V66</f>
        <v>530</v>
      </c>
      <c r="AF66">
        <v>0</v>
      </c>
      <c r="AG66" s="3">
        <f>IF(SUMPRODUCT(--(D66='1999FA'!C:C))&gt;0=TRUE,1,0)</f>
        <v>0</v>
      </c>
    </row>
    <row r="67" spans="1:33" x14ac:dyDescent="0.2">
      <c r="A67">
        <v>2000</v>
      </c>
      <c r="B67" t="s">
        <v>34</v>
      </c>
      <c r="C67" t="s">
        <v>27</v>
      </c>
      <c r="D67" t="s">
        <v>326</v>
      </c>
      <c r="E67" t="s">
        <v>197</v>
      </c>
      <c r="F67">
        <v>425000</v>
      </c>
      <c r="G67">
        <v>1999</v>
      </c>
      <c r="H67" t="s">
        <v>34</v>
      </c>
      <c r="I67" t="s">
        <v>27</v>
      </c>
      <c r="J67" s="2">
        <v>157</v>
      </c>
      <c r="K67" s="2">
        <v>624</v>
      </c>
      <c r="L67" s="2">
        <v>100</v>
      </c>
      <c r="M67" s="2">
        <v>188</v>
      </c>
      <c r="N67" s="2">
        <v>34</v>
      </c>
      <c r="O67" s="2">
        <v>3</v>
      </c>
      <c r="P67" s="2">
        <v>30</v>
      </c>
      <c r="Q67" s="2">
        <v>117</v>
      </c>
      <c r="R67" s="2">
        <v>13</v>
      </c>
      <c r="S67" s="2">
        <v>6</v>
      </c>
      <c r="T67" s="2">
        <v>47</v>
      </c>
      <c r="U67" s="2">
        <v>64</v>
      </c>
      <c r="V67" s="2">
        <v>4</v>
      </c>
      <c r="W67" s="2">
        <v>1</v>
      </c>
      <c r="X67" s="2">
        <v>0</v>
      </c>
      <c r="Y67" s="2">
        <v>5</v>
      </c>
      <c r="Z67" s="2">
        <v>24</v>
      </c>
      <c r="AA67" s="1">
        <f>(M67+T67+W67)/(K67+T67+W67+Y67+X67)</f>
        <v>0.34859675036927623</v>
      </c>
      <c r="AB67" s="1">
        <f>(M67+1*N67+2*O67+3*P67)/(K67)</f>
        <v>0.50961538461538458</v>
      </c>
      <c r="AC67">
        <f>IF(E67="C",1,0)</f>
        <v>0</v>
      </c>
      <c r="AD67">
        <f>IF(OR(E67="SS",E67="2B",E67="3B"),1,0)</f>
        <v>0</v>
      </c>
      <c r="AE67">
        <f>K67+T67+W67+Y67+X67+V67</f>
        <v>681</v>
      </c>
      <c r="AF67">
        <v>0</v>
      </c>
      <c r="AG67" s="3">
        <f>IF(SUMPRODUCT(--(D67='1999FA'!C:C))&gt;0=TRUE,1,0)</f>
        <v>0</v>
      </c>
    </row>
    <row r="68" spans="1:33" x14ac:dyDescent="0.2">
      <c r="A68">
        <v>2000</v>
      </c>
      <c r="B68" t="s">
        <v>34</v>
      </c>
      <c r="C68" t="s">
        <v>27</v>
      </c>
      <c r="D68" t="s">
        <v>637</v>
      </c>
      <c r="E68" t="s">
        <v>346</v>
      </c>
      <c r="F68">
        <v>250000</v>
      </c>
      <c r="G68">
        <v>1999</v>
      </c>
      <c r="H68" t="s">
        <v>34</v>
      </c>
      <c r="I68" t="s">
        <v>27</v>
      </c>
      <c r="J68" s="2">
        <v>98</v>
      </c>
      <c r="K68" s="2">
        <v>252</v>
      </c>
      <c r="L68" s="2">
        <v>28</v>
      </c>
      <c r="M68" s="2">
        <v>60</v>
      </c>
      <c r="N68" s="2">
        <v>8</v>
      </c>
      <c r="O68" s="2">
        <v>1</v>
      </c>
      <c r="P68" s="2">
        <v>4</v>
      </c>
      <c r="Q68" s="2">
        <v>26</v>
      </c>
      <c r="R68" s="2">
        <v>1</v>
      </c>
      <c r="S68" s="2">
        <v>1</v>
      </c>
      <c r="T68" s="2">
        <v>23</v>
      </c>
      <c r="U68" s="2">
        <v>22</v>
      </c>
      <c r="V68" s="2">
        <v>0</v>
      </c>
      <c r="W68" s="2">
        <v>0</v>
      </c>
      <c r="X68" s="2">
        <v>6</v>
      </c>
      <c r="Y68" s="2">
        <v>1</v>
      </c>
      <c r="Z68" s="2">
        <v>5</v>
      </c>
      <c r="AA68" s="1">
        <f>(M68+T68+W68)/(K68+T68+W68+Y68+X68)</f>
        <v>0.29432624113475175</v>
      </c>
      <c r="AB68" s="1">
        <f>(M68+1*N68+2*O68+3*P68)/(K68)</f>
        <v>0.32539682539682541</v>
      </c>
      <c r="AC68">
        <f>IF(E68="C",1,0)</f>
        <v>0</v>
      </c>
      <c r="AD68">
        <f>IF(OR(E68="SS",E68="2B",E68="3B"),1,0)</f>
        <v>1</v>
      </c>
      <c r="AE68">
        <f>K68+T68+W68+Y68+X68+V68</f>
        <v>282</v>
      </c>
      <c r="AF68">
        <v>0</v>
      </c>
      <c r="AG68" s="3">
        <f>IF(SUMPRODUCT(--(D68='1999FA'!C:C))&gt;0=TRUE,1,0)</f>
        <v>0</v>
      </c>
    </row>
    <row r="69" spans="1:33" x14ac:dyDescent="0.2">
      <c r="A69">
        <v>2000</v>
      </c>
      <c r="B69" t="s">
        <v>40</v>
      </c>
      <c r="C69" t="s">
        <v>31</v>
      </c>
      <c r="D69" t="s">
        <v>598</v>
      </c>
      <c r="E69" t="s">
        <v>5</v>
      </c>
      <c r="F69">
        <v>750000</v>
      </c>
      <c r="G69">
        <v>1999</v>
      </c>
      <c r="H69" t="s">
        <v>40</v>
      </c>
      <c r="I69" t="s">
        <v>31</v>
      </c>
      <c r="J69" s="2">
        <v>144</v>
      </c>
      <c r="K69" s="2">
        <v>456</v>
      </c>
      <c r="L69" s="2">
        <v>60</v>
      </c>
      <c r="M69" s="2">
        <v>110</v>
      </c>
      <c r="N69" s="2">
        <v>18</v>
      </c>
      <c r="O69" s="2">
        <v>5</v>
      </c>
      <c r="P69" s="2">
        <v>4</v>
      </c>
      <c r="Q69" s="2">
        <v>37</v>
      </c>
      <c r="R69" s="2">
        <v>6</v>
      </c>
      <c r="S69" s="2">
        <v>6</v>
      </c>
      <c r="T69" s="2">
        <v>48</v>
      </c>
      <c r="U69" s="2">
        <v>61</v>
      </c>
      <c r="V69" s="2">
        <v>2</v>
      </c>
      <c r="W69" s="2">
        <v>6</v>
      </c>
      <c r="X69" s="2">
        <v>7</v>
      </c>
      <c r="Y69" s="2">
        <v>4</v>
      </c>
      <c r="Z69" s="2">
        <v>10</v>
      </c>
      <c r="AA69" s="1">
        <f>(M69+T69+W69)/(K69+T69+W69+Y69+X69)</f>
        <v>0.31477927063339733</v>
      </c>
      <c r="AB69" s="1">
        <f>(M69+1*N69+2*O69+3*P69)/(K69)</f>
        <v>0.32894736842105265</v>
      </c>
      <c r="AC69">
        <f>IF(E69="C",1,0)</f>
        <v>0</v>
      </c>
      <c r="AD69">
        <f>IF(OR(E69="SS",E69="2B",E69="3B"),1,0)</f>
        <v>1</v>
      </c>
      <c r="AE69">
        <f>K69+T69+W69+Y69+X69+V69</f>
        <v>523</v>
      </c>
      <c r="AF69">
        <v>0</v>
      </c>
      <c r="AG69" s="3">
        <f>IF(SUMPRODUCT(--(D69='1999FA'!C:C))&gt;0=TRUE,1,0)</f>
        <v>1</v>
      </c>
    </row>
    <row r="70" spans="1:33" x14ac:dyDescent="0.2">
      <c r="A70">
        <v>2000</v>
      </c>
      <c r="B70" t="s">
        <v>40</v>
      </c>
      <c r="C70" t="s">
        <v>31</v>
      </c>
      <c r="D70" t="s">
        <v>175</v>
      </c>
      <c r="E70" t="s">
        <v>147</v>
      </c>
      <c r="F70">
        <v>650000</v>
      </c>
      <c r="G70">
        <v>1999</v>
      </c>
      <c r="H70" t="s">
        <v>40</v>
      </c>
      <c r="I70" t="s">
        <v>31</v>
      </c>
      <c r="J70" s="2">
        <v>109</v>
      </c>
      <c r="K70" s="2">
        <v>350</v>
      </c>
      <c r="L70" s="2">
        <v>28</v>
      </c>
      <c r="M70" s="2">
        <v>87</v>
      </c>
      <c r="N70" s="2">
        <v>18</v>
      </c>
      <c r="O70" s="2">
        <v>3</v>
      </c>
      <c r="P70" s="2">
        <v>7</v>
      </c>
      <c r="Q70" s="2">
        <v>36</v>
      </c>
      <c r="R70" s="2">
        <v>1</v>
      </c>
      <c r="S70" s="2">
        <v>1</v>
      </c>
      <c r="T70" s="2">
        <v>32</v>
      </c>
      <c r="U70" s="2">
        <v>71</v>
      </c>
      <c r="V70" s="2">
        <v>6</v>
      </c>
      <c r="W70" s="2">
        <v>2</v>
      </c>
      <c r="X70" s="2">
        <v>0</v>
      </c>
      <c r="Y70" s="2">
        <v>2</v>
      </c>
      <c r="Z70" s="2">
        <v>12</v>
      </c>
      <c r="AA70" s="1">
        <f>(M70+T70+W70)/(K70+T70+W70+Y70+X70)</f>
        <v>0.31347150259067358</v>
      </c>
      <c r="AB70" s="1">
        <f>(M70+1*N70+2*O70+3*P70)/(K70)</f>
        <v>0.37714285714285717</v>
      </c>
      <c r="AC70">
        <f>IF(E70="C",1,0)</f>
        <v>1</v>
      </c>
      <c r="AD70">
        <f>IF(OR(E70="SS",E70="2B",E70="3B"),1,0)</f>
        <v>0</v>
      </c>
      <c r="AE70">
        <f>K70+T70+W70+Y70+X70+V70</f>
        <v>392</v>
      </c>
      <c r="AF70">
        <v>0</v>
      </c>
      <c r="AG70" s="3">
        <f>IF(SUMPRODUCT(--(D70='1999FA'!C:C))&gt;0=TRUE,1,0)</f>
        <v>1</v>
      </c>
    </row>
    <row r="71" spans="1:33" x14ac:dyDescent="0.2">
      <c r="A71">
        <v>2000</v>
      </c>
      <c r="B71" t="s">
        <v>40</v>
      </c>
      <c r="C71" t="s">
        <v>31</v>
      </c>
      <c r="D71" t="s">
        <v>398</v>
      </c>
      <c r="E71" t="s">
        <v>346</v>
      </c>
      <c r="F71">
        <v>3333333</v>
      </c>
      <c r="G71">
        <v>1999</v>
      </c>
      <c r="H71" t="s">
        <v>40</v>
      </c>
      <c r="I71" t="s">
        <v>31</v>
      </c>
      <c r="J71" s="2">
        <v>99</v>
      </c>
      <c r="K71" s="2">
        <v>342</v>
      </c>
      <c r="L71" s="2">
        <v>57</v>
      </c>
      <c r="M71" s="2">
        <v>93</v>
      </c>
      <c r="N71" s="2">
        <v>12</v>
      </c>
      <c r="O71" s="2">
        <v>2</v>
      </c>
      <c r="P71" s="2">
        <v>15</v>
      </c>
      <c r="Q71" s="2">
        <v>43</v>
      </c>
      <c r="R71" s="2">
        <v>7</v>
      </c>
      <c r="S71" s="2">
        <v>2</v>
      </c>
      <c r="T71" s="2">
        <v>40</v>
      </c>
      <c r="U71" s="2">
        <v>101</v>
      </c>
      <c r="V71" s="2">
        <v>3</v>
      </c>
      <c r="W71" s="2">
        <v>5</v>
      </c>
      <c r="X71" s="2">
        <v>1</v>
      </c>
      <c r="Y71" s="2">
        <v>0</v>
      </c>
      <c r="Z71" s="2">
        <v>5</v>
      </c>
      <c r="AA71" s="1">
        <f>(M71+T71+W71)/(K71+T71+W71+Y71+X71)</f>
        <v>0.35567010309278352</v>
      </c>
      <c r="AB71" s="1">
        <f>(M71+1*N71+2*O71+3*P71)/(K71)</f>
        <v>0.45029239766081869</v>
      </c>
      <c r="AC71">
        <f>IF(E71="C",1,0)</f>
        <v>0</v>
      </c>
      <c r="AD71">
        <f>IF(OR(E71="SS",E71="2B",E71="3B"),1,0)</f>
        <v>1</v>
      </c>
      <c r="AE71">
        <f>K71+T71+W71+Y71+X71+V71</f>
        <v>391</v>
      </c>
      <c r="AF71">
        <v>0</v>
      </c>
      <c r="AG71" s="3">
        <f>IF(SUMPRODUCT(--(D71='1999FA'!C:C))&gt;0=TRUE,1,0)</f>
        <v>1</v>
      </c>
    </row>
    <row r="72" spans="1:33" x14ac:dyDescent="0.2">
      <c r="A72">
        <v>2000</v>
      </c>
      <c r="B72" t="s">
        <v>40</v>
      </c>
      <c r="C72" t="s">
        <v>31</v>
      </c>
      <c r="D72" t="s">
        <v>629</v>
      </c>
      <c r="E72" t="s">
        <v>346</v>
      </c>
      <c r="F72">
        <v>612500</v>
      </c>
      <c r="G72">
        <v>1999</v>
      </c>
      <c r="H72" t="s">
        <v>40</v>
      </c>
      <c r="I72" t="s">
        <v>31</v>
      </c>
      <c r="J72" s="2">
        <v>90</v>
      </c>
      <c r="K72" s="2">
        <v>177</v>
      </c>
      <c r="L72" s="2">
        <v>17</v>
      </c>
      <c r="M72" s="2">
        <v>48</v>
      </c>
      <c r="N72" s="2">
        <v>11</v>
      </c>
      <c r="O72" s="2">
        <v>2</v>
      </c>
      <c r="P72" s="2">
        <v>0</v>
      </c>
      <c r="Q72" s="2">
        <v>15</v>
      </c>
      <c r="R72" s="2">
        <v>4</v>
      </c>
      <c r="S72" s="2">
        <v>0</v>
      </c>
      <c r="T72" s="2">
        <v>10</v>
      </c>
      <c r="U72" s="2">
        <v>38</v>
      </c>
      <c r="V72" s="2">
        <v>0</v>
      </c>
      <c r="W72" s="2">
        <v>0</v>
      </c>
      <c r="X72" s="2">
        <v>1</v>
      </c>
      <c r="Y72" s="2">
        <v>1</v>
      </c>
      <c r="Z72" s="2">
        <v>1</v>
      </c>
      <c r="AA72" s="1">
        <f>(M72+T72+W72)/(K72+T72+W72+Y72+X72)</f>
        <v>0.30687830687830686</v>
      </c>
      <c r="AB72" s="1">
        <f>(M72+1*N72+2*O72+3*P72)/(K72)</f>
        <v>0.3559322033898305</v>
      </c>
      <c r="AC72">
        <f>IF(E72="C",1,0)</f>
        <v>0</v>
      </c>
      <c r="AD72">
        <f>IF(OR(E72="SS",E72="2B",E72="3B"),1,0)</f>
        <v>1</v>
      </c>
      <c r="AE72">
        <f>K72+T72+W72+Y72+X72+V72</f>
        <v>189</v>
      </c>
      <c r="AF72">
        <v>0</v>
      </c>
      <c r="AG72" s="3">
        <f>IF(SUMPRODUCT(--(D72='1999FA'!C:C))&gt;0=TRUE,1,0)</f>
        <v>0</v>
      </c>
    </row>
    <row r="73" spans="1:33" x14ac:dyDescent="0.2">
      <c r="A73">
        <v>2000</v>
      </c>
      <c r="B73" t="s">
        <v>40</v>
      </c>
      <c r="C73" t="s">
        <v>31</v>
      </c>
      <c r="D73" t="s">
        <v>39</v>
      </c>
      <c r="E73" t="s">
        <v>29</v>
      </c>
      <c r="F73">
        <v>5300000</v>
      </c>
      <c r="G73">
        <v>1999</v>
      </c>
      <c r="H73" t="s">
        <v>40</v>
      </c>
      <c r="I73" t="s">
        <v>31</v>
      </c>
      <c r="J73" s="2">
        <v>161</v>
      </c>
      <c r="K73" s="2">
        <v>593</v>
      </c>
      <c r="L73" s="2">
        <v>107</v>
      </c>
      <c r="M73" s="2">
        <v>183</v>
      </c>
      <c r="N73" s="2">
        <v>44</v>
      </c>
      <c r="O73" s="2">
        <v>5</v>
      </c>
      <c r="P73" s="2">
        <v>16</v>
      </c>
      <c r="Q73" s="2">
        <v>91</v>
      </c>
      <c r="R73" s="2">
        <v>3</v>
      </c>
      <c r="S73" s="2">
        <v>4</v>
      </c>
      <c r="T73" s="2">
        <v>83</v>
      </c>
      <c r="U73" s="2">
        <v>44</v>
      </c>
      <c r="V73" s="2">
        <v>4</v>
      </c>
      <c r="W73" s="2">
        <v>2</v>
      </c>
      <c r="X73" s="2">
        <v>0</v>
      </c>
      <c r="Y73" s="2">
        <v>10</v>
      </c>
      <c r="Z73" s="2">
        <v>14</v>
      </c>
      <c r="AA73" s="1">
        <f>(M73+T73+W73)/(K73+T73+W73+Y73+X73)</f>
        <v>0.38953488372093026</v>
      </c>
      <c r="AB73" s="1">
        <f>(M73+1*N73+2*O73+3*P73)/(K73)</f>
        <v>0.48060708263069141</v>
      </c>
      <c r="AC73">
        <f>IF(E73="C",1,0)</f>
        <v>0</v>
      </c>
      <c r="AD73">
        <f>IF(OR(E73="SS",E73="2B",E73="3B"),1,0)</f>
        <v>0</v>
      </c>
      <c r="AE73">
        <f>K73+T73+W73+Y73+X73+V73</f>
        <v>692</v>
      </c>
      <c r="AF73">
        <v>0</v>
      </c>
      <c r="AG73" s="3">
        <f>IF(SUMPRODUCT(--(D73='1999FA'!C:C))&gt;0=TRUE,1,0)</f>
        <v>0</v>
      </c>
    </row>
    <row r="74" spans="1:33" x14ac:dyDescent="0.2">
      <c r="A74">
        <v>2000</v>
      </c>
      <c r="B74" t="s">
        <v>40</v>
      </c>
      <c r="C74" t="s">
        <v>31</v>
      </c>
      <c r="D74" t="s">
        <v>604</v>
      </c>
      <c r="E74" t="s">
        <v>147</v>
      </c>
      <c r="F74">
        <v>1000000</v>
      </c>
      <c r="G74">
        <v>1999</v>
      </c>
      <c r="H74" t="s">
        <v>40</v>
      </c>
      <c r="I74" t="s">
        <v>31</v>
      </c>
      <c r="J74" s="2">
        <v>57</v>
      </c>
      <c r="K74" s="2">
        <v>150</v>
      </c>
      <c r="L74" s="2">
        <v>18</v>
      </c>
      <c r="M74" s="2">
        <v>39</v>
      </c>
      <c r="N74" s="2">
        <v>11</v>
      </c>
      <c r="O74" s="2">
        <v>2</v>
      </c>
      <c r="P74" s="2">
        <v>1</v>
      </c>
      <c r="Q74" s="2">
        <v>17</v>
      </c>
      <c r="R74" s="2">
        <v>1</v>
      </c>
      <c r="S74" s="2">
        <v>1</v>
      </c>
      <c r="T74" s="2">
        <v>28</v>
      </c>
      <c r="U74" s="2">
        <v>34</v>
      </c>
      <c r="V74" s="2">
        <v>0</v>
      </c>
      <c r="W74" s="2">
        <v>2</v>
      </c>
      <c r="X74" s="2">
        <v>0</v>
      </c>
      <c r="Y74" s="2">
        <v>1</v>
      </c>
      <c r="Z74" s="2">
        <v>4</v>
      </c>
      <c r="AA74" s="1">
        <f>(M74+T74+W74)/(K74+T74+W74+Y74+X74)</f>
        <v>0.38121546961325969</v>
      </c>
      <c r="AB74" s="1">
        <f>(M74+1*N74+2*O74+3*P74)/(K74)</f>
        <v>0.38</v>
      </c>
      <c r="AC74">
        <f>IF(E74="C",1,0)</f>
        <v>1</v>
      </c>
      <c r="AD74">
        <f>IF(OR(E74="SS",E74="2B",E74="3B"),1,0)</f>
        <v>0</v>
      </c>
      <c r="AE74">
        <f>K74+T74+W74+Y74+X74+V74</f>
        <v>181</v>
      </c>
      <c r="AF74">
        <v>0</v>
      </c>
      <c r="AG74" s="3">
        <f>IF(SUMPRODUCT(--(D74='1999FA'!C:C))&gt;0=TRUE,1,0)</f>
        <v>0</v>
      </c>
    </row>
    <row r="75" spans="1:33" x14ac:dyDescent="0.2">
      <c r="A75">
        <v>2000</v>
      </c>
      <c r="B75" t="s">
        <v>40</v>
      </c>
      <c r="C75" t="s">
        <v>31</v>
      </c>
      <c r="D75" t="s">
        <v>188</v>
      </c>
      <c r="E75" t="s">
        <v>147</v>
      </c>
      <c r="F75">
        <v>835000</v>
      </c>
      <c r="G75">
        <v>1999</v>
      </c>
      <c r="H75" t="s">
        <v>40</v>
      </c>
      <c r="I75" t="s">
        <v>31</v>
      </c>
      <c r="J75" s="2">
        <v>100</v>
      </c>
      <c r="K75" s="2">
        <v>249</v>
      </c>
      <c r="L75" s="2">
        <v>26</v>
      </c>
      <c r="M75" s="2">
        <v>58</v>
      </c>
      <c r="N75" s="2">
        <v>9</v>
      </c>
      <c r="O75" s="2">
        <v>1</v>
      </c>
      <c r="P75" s="2">
        <v>9</v>
      </c>
      <c r="Q75" s="2">
        <v>27</v>
      </c>
      <c r="R75" s="2">
        <v>1</v>
      </c>
      <c r="S75" s="2">
        <v>1</v>
      </c>
      <c r="T75" s="2">
        <v>28</v>
      </c>
      <c r="U75" s="2">
        <v>67</v>
      </c>
      <c r="V75" s="2">
        <v>4</v>
      </c>
      <c r="W75" s="2">
        <v>0</v>
      </c>
      <c r="X75" s="2">
        <v>1</v>
      </c>
      <c r="Y75" s="2">
        <v>1</v>
      </c>
      <c r="Z75" s="2">
        <v>7</v>
      </c>
      <c r="AA75" s="1">
        <f>(M75+T75+W75)/(K75+T75+W75+Y75+X75)</f>
        <v>0.30824372759856633</v>
      </c>
      <c r="AB75" s="1">
        <f>(M75+1*N75+2*O75+3*P75)/(K75)</f>
        <v>0.38554216867469882</v>
      </c>
      <c r="AC75">
        <f>IF(E75="C",1,0)</f>
        <v>1</v>
      </c>
      <c r="AD75">
        <f>IF(OR(E75="SS",E75="2B",E75="3B"),1,0)</f>
        <v>0</v>
      </c>
      <c r="AE75">
        <f>K75+T75+W75+Y75+X75+V75</f>
        <v>283</v>
      </c>
      <c r="AF75">
        <v>0</v>
      </c>
      <c r="AG75" s="3">
        <f>IF(SUMPRODUCT(--(D75='1999FA'!C:C))&gt;0=TRUE,1,0)</f>
        <v>0</v>
      </c>
    </row>
    <row r="76" spans="1:33" x14ac:dyDescent="0.2">
      <c r="A76">
        <v>2000</v>
      </c>
      <c r="B76" t="s">
        <v>40</v>
      </c>
      <c r="C76" t="s">
        <v>31</v>
      </c>
      <c r="D76" t="s">
        <v>611</v>
      </c>
      <c r="E76" t="s">
        <v>197</v>
      </c>
      <c r="F76">
        <v>350000</v>
      </c>
      <c r="G76">
        <v>1999</v>
      </c>
      <c r="H76" t="s">
        <v>40</v>
      </c>
      <c r="I76" t="s">
        <v>31</v>
      </c>
      <c r="J76" s="2">
        <v>95</v>
      </c>
      <c r="K76" s="2">
        <v>335</v>
      </c>
      <c r="L76" s="2">
        <v>46</v>
      </c>
      <c r="M76" s="2">
        <v>87</v>
      </c>
      <c r="N76" s="2">
        <v>11</v>
      </c>
      <c r="O76" s="2">
        <v>6</v>
      </c>
      <c r="P76" s="2">
        <v>1</v>
      </c>
      <c r="Q76" s="2">
        <v>21</v>
      </c>
      <c r="R76" s="2">
        <v>13</v>
      </c>
      <c r="S76" s="2">
        <v>3</v>
      </c>
      <c r="T76" s="2">
        <v>37</v>
      </c>
      <c r="U76" s="2">
        <v>20</v>
      </c>
      <c r="V76" s="2">
        <v>0</v>
      </c>
      <c r="W76" s="2">
        <v>0</v>
      </c>
      <c r="X76" s="2">
        <v>4</v>
      </c>
      <c r="Y76" s="2">
        <v>1</v>
      </c>
      <c r="Z76" s="2">
        <v>6</v>
      </c>
      <c r="AA76" s="1">
        <f>(M76+T76+W76)/(K76+T76+W76+Y76+X76)</f>
        <v>0.32891246684350134</v>
      </c>
      <c r="AB76" s="1">
        <f>(M76+1*N76+2*O76+3*P76)/(K76)</f>
        <v>0.33731343283582088</v>
      </c>
      <c r="AC76">
        <f>IF(E76="C",1,0)</f>
        <v>0</v>
      </c>
      <c r="AD76">
        <f>IF(OR(E76="SS",E76="2B",E76="3B"),1,0)</f>
        <v>0</v>
      </c>
      <c r="AE76">
        <f>K76+T76+W76+Y76+X76+V76</f>
        <v>377</v>
      </c>
      <c r="AF76">
        <v>0</v>
      </c>
      <c r="AG76" s="3">
        <f>IF(SUMPRODUCT(--(D76='1999FA'!C:C))&gt;0=TRUE,1,0)</f>
        <v>0</v>
      </c>
    </row>
    <row r="77" spans="1:33" x14ac:dyDescent="0.2">
      <c r="A77">
        <v>2000</v>
      </c>
      <c r="B77" t="s">
        <v>40</v>
      </c>
      <c r="C77" t="s">
        <v>31</v>
      </c>
      <c r="D77" t="s">
        <v>249</v>
      </c>
      <c r="E77" t="s">
        <v>197</v>
      </c>
      <c r="F77">
        <v>1500000</v>
      </c>
      <c r="G77">
        <v>1999</v>
      </c>
      <c r="H77" t="s">
        <v>40</v>
      </c>
      <c r="I77" t="s">
        <v>31</v>
      </c>
      <c r="J77" s="2">
        <v>99</v>
      </c>
      <c r="K77" s="2">
        <v>253</v>
      </c>
      <c r="L77" s="2">
        <v>43</v>
      </c>
      <c r="M77" s="2">
        <v>76</v>
      </c>
      <c r="N77" s="2">
        <v>9</v>
      </c>
      <c r="O77" s="2">
        <v>1</v>
      </c>
      <c r="P77" s="2">
        <v>20</v>
      </c>
      <c r="Q77" s="2">
        <v>55</v>
      </c>
      <c r="R77" s="2">
        <v>5</v>
      </c>
      <c r="S77" s="2">
        <v>1</v>
      </c>
      <c r="T77" s="2">
        <v>22</v>
      </c>
      <c r="U77" s="2">
        <v>61</v>
      </c>
      <c r="V77" s="2">
        <v>1</v>
      </c>
      <c r="W77" s="2">
        <v>0</v>
      </c>
      <c r="X77" s="2">
        <v>0</v>
      </c>
      <c r="Y77" s="2">
        <v>3</v>
      </c>
      <c r="Z77" s="2">
        <v>7</v>
      </c>
      <c r="AA77" s="1">
        <f>(M77+T77+W77)/(K77+T77+W77+Y77+X77)</f>
        <v>0.35251798561151076</v>
      </c>
      <c r="AB77" s="1">
        <f>(M77+1*N77+2*O77+3*P77)/(K77)</f>
        <v>0.5810276679841897</v>
      </c>
      <c r="AC77">
        <f>IF(E77="C",1,0)</f>
        <v>0</v>
      </c>
      <c r="AD77">
        <f>IF(OR(E77="SS",E77="2B",E77="3B"),1,0)</f>
        <v>0</v>
      </c>
      <c r="AE77">
        <f>K77+T77+W77+Y77+X77+V77</f>
        <v>279</v>
      </c>
      <c r="AF77">
        <v>0</v>
      </c>
      <c r="AG77" s="3">
        <f>IF(SUMPRODUCT(--(D77='1999FA'!C:C))&gt;0=TRUE,1,0)</f>
        <v>0</v>
      </c>
    </row>
    <row r="78" spans="1:33" x14ac:dyDescent="0.2">
      <c r="A78">
        <v>2000</v>
      </c>
      <c r="B78" t="s">
        <v>40</v>
      </c>
      <c r="C78" t="s">
        <v>31</v>
      </c>
      <c r="D78" t="s">
        <v>289</v>
      </c>
      <c r="E78" t="s">
        <v>197</v>
      </c>
      <c r="F78">
        <v>4600000</v>
      </c>
      <c r="G78">
        <v>1999</v>
      </c>
      <c r="H78" t="s">
        <v>40</v>
      </c>
      <c r="I78" t="s">
        <v>31</v>
      </c>
      <c r="J78" s="2">
        <v>130</v>
      </c>
      <c r="K78" s="2">
        <v>447</v>
      </c>
      <c r="L78" s="2">
        <v>72</v>
      </c>
      <c r="M78" s="2">
        <v>136</v>
      </c>
      <c r="N78" s="2">
        <v>29</v>
      </c>
      <c r="O78" s="2">
        <v>0</v>
      </c>
      <c r="P78" s="2">
        <v>26</v>
      </c>
      <c r="Q78" s="2">
        <v>87</v>
      </c>
      <c r="R78" s="2">
        <v>2</v>
      </c>
      <c r="S78" s="2">
        <v>4</v>
      </c>
      <c r="T78" s="2">
        <v>56</v>
      </c>
      <c r="U78" s="2">
        <v>113</v>
      </c>
      <c r="V78" s="2">
        <v>6</v>
      </c>
      <c r="W78" s="2">
        <v>0</v>
      </c>
      <c r="X78" s="2">
        <v>0</v>
      </c>
      <c r="Y78" s="2">
        <v>1</v>
      </c>
      <c r="Z78" s="2">
        <v>9</v>
      </c>
      <c r="AA78" s="1">
        <f>(M78+T78+W78)/(K78+T78+W78+Y78+X78)</f>
        <v>0.38095238095238093</v>
      </c>
      <c r="AB78" s="1">
        <f>(M78+1*N78+2*O78+3*P78)/(K78)</f>
        <v>0.5436241610738255</v>
      </c>
      <c r="AC78">
        <f>IF(E78="C",1,0)</f>
        <v>0</v>
      </c>
      <c r="AD78">
        <f>IF(OR(E78="SS",E78="2B",E78="3B"),1,0)</f>
        <v>0</v>
      </c>
      <c r="AE78">
        <f>K78+T78+W78+Y78+X78+V78</f>
        <v>510</v>
      </c>
      <c r="AF78">
        <v>0</v>
      </c>
      <c r="AG78" s="3">
        <f>IF(SUMPRODUCT(--(D78='1999FA'!C:C))&gt;0=TRUE,1,0)</f>
        <v>0</v>
      </c>
    </row>
    <row r="79" spans="1:33" x14ac:dyDescent="0.2">
      <c r="A79">
        <v>2000</v>
      </c>
      <c r="B79" t="s">
        <v>40</v>
      </c>
      <c r="C79" t="s">
        <v>31</v>
      </c>
      <c r="D79" t="s">
        <v>342</v>
      </c>
      <c r="E79" t="s">
        <v>197</v>
      </c>
      <c r="F79">
        <v>11000000</v>
      </c>
      <c r="G79">
        <v>1999</v>
      </c>
      <c r="H79" t="s">
        <v>40</v>
      </c>
      <c r="I79" t="s">
        <v>31</v>
      </c>
      <c r="J79" s="2">
        <v>162</v>
      </c>
      <c r="K79" s="2">
        <v>625</v>
      </c>
      <c r="L79" s="2">
        <v>114</v>
      </c>
      <c r="M79" s="2">
        <v>180</v>
      </c>
      <c r="N79" s="2">
        <v>24</v>
      </c>
      <c r="O79" s="2">
        <v>2</v>
      </c>
      <c r="P79" s="2">
        <v>63</v>
      </c>
      <c r="Q79" s="2">
        <v>141</v>
      </c>
      <c r="R79" s="2">
        <v>7</v>
      </c>
      <c r="S79" s="2">
        <v>8</v>
      </c>
      <c r="T79" s="2">
        <v>78</v>
      </c>
      <c r="U79" s="2">
        <v>171</v>
      </c>
      <c r="V79" s="2">
        <v>8</v>
      </c>
      <c r="W79" s="2">
        <v>3</v>
      </c>
      <c r="X79" s="2">
        <v>0</v>
      </c>
      <c r="Y79" s="2">
        <v>6</v>
      </c>
      <c r="Z79" s="2">
        <v>17</v>
      </c>
      <c r="AA79" s="1">
        <f>(M79+T79+W79)/(K79+T79+W79+Y79+X79)</f>
        <v>0.36657303370786515</v>
      </c>
      <c r="AB79" s="1">
        <f>(M79+1*N79+2*O79+3*P79)/(K79)</f>
        <v>0.63519999999999999</v>
      </c>
      <c r="AC79">
        <f>IF(E79="C",1,0)</f>
        <v>0</v>
      </c>
      <c r="AD79">
        <f>IF(OR(E79="SS",E79="2B",E79="3B"),1,0)</f>
        <v>0</v>
      </c>
      <c r="AE79">
        <f>K79+T79+W79+Y79+X79+V79</f>
        <v>720</v>
      </c>
      <c r="AF79">
        <v>0</v>
      </c>
      <c r="AG79" s="3">
        <f>IF(SUMPRODUCT(--(D79='1999FA'!C:C))&gt;0=TRUE,1,0)</f>
        <v>0</v>
      </c>
    </row>
    <row r="80" spans="1:33" x14ac:dyDescent="0.2">
      <c r="A80">
        <v>2000</v>
      </c>
      <c r="B80" t="s">
        <v>40</v>
      </c>
      <c r="C80" t="s">
        <v>31</v>
      </c>
      <c r="D80" t="s">
        <v>371</v>
      </c>
      <c r="E80" t="s">
        <v>346</v>
      </c>
      <c r="F80">
        <v>217500</v>
      </c>
      <c r="G80">
        <v>1999</v>
      </c>
      <c r="H80" t="s">
        <v>40</v>
      </c>
      <c r="I80" t="s">
        <v>31</v>
      </c>
      <c r="J80" s="2">
        <v>54</v>
      </c>
      <c r="K80" s="2">
        <v>181</v>
      </c>
      <c r="L80" s="2">
        <v>16</v>
      </c>
      <c r="M80" s="2">
        <v>45</v>
      </c>
      <c r="N80" s="2">
        <v>9</v>
      </c>
      <c r="O80" s="2">
        <v>1</v>
      </c>
      <c r="P80" s="2">
        <v>2</v>
      </c>
      <c r="Q80" s="2">
        <v>18</v>
      </c>
      <c r="R80" s="2">
        <v>0</v>
      </c>
      <c r="S80" s="2">
        <v>2</v>
      </c>
      <c r="T80" s="2">
        <v>8</v>
      </c>
      <c r="U80" s="2">
        <v>25</v>
      </c>
      <c r="V80" s="2">
        <v>0</v>
      </c>
      <c r="W80" s="2">
        <v>4</v>
      </c>
      <c r="X80" s="2">
        <v>3</v>
      </c>
      <c r="Y80" s="2">
        <v>3</v>
      </c>
      <c r="Z80" s="2">
        <v>5</v>
      </c>
      <c r="AA80" s="1">
        <f>(M80+T80+W80)/(K80+T80+W80+Y80+X80)</f>
        <v>0.28643216080402012</v>
      </c>
      <c r="AB80" s="1">
        <f>(M80+1*N80+2*O80+3*P80)/(K80)</f>
        <v>0.34254143646408841</v>
      </c>
      <c r="AC80">
        <f>IF(E80="C",1,0)</f>
        <v>0</v>
      </c>
      <c r="AD80">
        <f>IF(OR(E80="SS",E80="2B",E80="3B"),1,0)</f>
        <v>1</v>
      </c>
      <c r="AE80">
        <f>K80+T80+W80+Y80+X80+V80</f>
        <v>199</v>
      </c>
      <c r="AF80">
        <v>0</v>
      </c>
      <c r="AG80" s="3">
        <f>IF(SUMPRODUCT(--(D80='1999FA'!C:C))&gt;0=TRUE,1,0)</f>
        <v>0</v>
      </c>
    </row>
    <row r="81" spans="1:33" x14ac:dyDescent="0.2">
      <c r="A81">
        <v>2000</v>
      </c>
      <c r="B81" t="s">
        <v>40</v>
      </c>
      <c r="C81" t="s">
        <v>31</v>
      </c>
      <c r="D81" t="s">
        <v>638</v>
      </c>
      <c r="E81" t="s">
        <v>346</v>
      </c>
      <c r="F81">
        <v>350000</v>
      </c>
      <c r="G81">
        <v>1999</v>
      </c>
      <c r="H81" t="s">
        <v>40</v>
      </c>
      <c r="I81" t="s">
        <v>31</v>
      </c>
      <c r="J81" s="2">
        <v>113</v>
      </c>
      <c r="K81" s="2">
        <v>280</v>
      </c>
      <c r="L81" s="2">
        <v>22</v>
      </c>
      <c r="M81" s="2">
        <v>57</v>
      </c>
      <c r="N81" s="2">
        <v>9</v>
      </c>
      <c r="O81" s="2">
        <v>1</v>
      </c>
      <c r="P81" s="2">
        <v>9</v>
      </c>
      <c r="Q81" s="2">
        <v>46</v>
      </c>
      <c r="R81" s="2">
        <v>0</v>
      </c>
      <c r="S81" s="2">
        <v>1</v>
      </c>
      <c r="T81" s="2">
        <v>21</v>
      </c>
      <c r="U81" s="2">
        <v>51</v>
      </c>
      <c r="V81" s="2">
        <v>0</v>
      </c>
      <c r="W81" s="2">
        <v>2</v>
      </c>
      <c r="X81" s="2">
        <v>0</v>
      </c>
      <c r="Y81" s="2">
        <v>5</v>
      </c>
      <c r="Z81" s="2">
        <v>5</v>
      </c>
      <c r="AA81" s="1">
        <f>(M81+T81+W81)/(K81+T81+W81+Y81+X81)</f>
        <v>0.25974025974025972</v>
      </c>
      <c r="AB81" s="1">
        <f>(M81+1*N81+2*O81+3*P81)/(K81)</f>
        <v>0.3392857142857143</v>
      </c>
      <c r="AC81">
        <f>IF(E81="C",1,0)</f>
        <v>0</v>
      </c>
      <c r="AD81">
        <f>IF(OR(E81="SS",E81="2B",E81="3B"),1,0)</f>
        <v>1</v>
      </c>
      <c r="AE81">
        <f>K81+T81+W81+Y81+X81+V81</f>
        <v>308</v>
      </c>
      <c r="AF81">
        <v>0</v>
      </c>
      <c r="AG81" s="3">
        <f>IF(SUMPRODUCT(--(D81='1999FA'!C:C))&gt;0=TRUE,1,0)</f>
        <v>0</v>
      </c>
    </row>
    <row r="82" spans="1:33" x14ac:dyDescent="0.2">
      <c r="A82">
        <v>2000</v>
      </c>
      <c r="B82" t="s">
        <v>52</v>
      </c>
      <c r="C82" t="s">
        <v>31</v>
      </c>
      <c r="D82" t="s">
        <v>600</v>
      </c>
      <c r="E82" t="s">
        <v>6</v>
      </c>
      <c r="F82">
        <v>600000</v>
      </c>
      <c r="G82">
        <v>1999</v>
      </c>
      <c r="H82" t="s">
        <v>52</v>
      </c>
      <c r="I82" t="s">
        <v>31</v>
      </c>
      <c r="J82" s="2">
        <v>88</v>
      </c>
      <c r="K82" s="2">
        <v>173</v>
      </c>
      <c r="L82" s="2">
        <v>18</v>
      </c>
      <c r="M82" s="2">
        <v>44</v>
      </c>
      <c r="N82" s="2">
        <v>16</v>
      </c>
      <c r="O82" s="2">
        <v>0</v>
      </c>
      <c r="P82" s="2">
        <v>6</v>
      </c>
      <c r="Q82" s="2">
        <v>28</v>
      </c>
      <c r="R82" s="2">
        <v>0</v>
      </c>
      <c r="S82" s="2">
        <v>0</v>
      </c>
      <c r="T82" s="2">
        <v>7</v>
      </c>
      <c r="U82" s="2">
        <v>24</v>
      </c>
      <c r="V82" s="2">
        <v>1</v>
      </c>
      <c r="W82" s="2">
        <v>0</v>
      </c>
      <c r="X82" s="2">
        <v>2</v>
      </c>
      <c r="Y82" s="2">
        <v>2</v>
      </c>
      <c r="Z82" s="2">
        <v>8</v>
      </c>
      <c r="AA82" s="1">
        <f>(M82+T82+W82)/(K82+T82+W82+Y82+X82)</f>
        <v>0.27717391304347827</v>
      </c>
      <c r="AB82" s="1">
        <f>(M82+1*N82+2*O82+3*P82)/(K82)</f>
        <v>0.45086705202312138</v>
      </c>
      <c r="AC82">
        <f>IF(E82="C",1,0)</f>
        <v>0</v>
      </c>
      <c r="AD82">
        <f>IF(OR(E82="SS",E82="2B",E82="3B"),1,0)</f>
        <v>1</v>
      </c>
      <c r="AE82">
        <f>K82+T82+W82+Y82+X82+V82</f>
        <v>185</v>
      </c>
      <c r="AF82">
        <v>0</v>
      </c>
      <c r="AG82" s="3">
        <f>IF(SUMPRODUCT(--(D82='1999FA'!C:C))&gt;0=TRUE,1,0)</f>
        <v>1</v>
      </c>
    </row>
    <row r="83" spans="1:33" x14ac:dyDescent="0.2">
      <c r="A83">
        <v>2000</v>
      </c>
      <c r="B83" t="s">
        <v>52</v>
      </c>
      <c r="C83" t="s">
        <v>31</v>
      </c>
      <c r="D83" t="s">
        <v>318</v>
      </c>
      <c r="E83" t="s">
        <v>197</v>
      </c>
      <c r="F83">
        <v>7097962</v>
      </c>
      <c r="G83">
        <v>1999</v>
      </c>
      <c r="H83" t="s">
        <v>52</v>
      </c>
      <c r="I83" t="s">
        <v>31</v>
      </c>
      <c r="J83" s="2">
        <v>153</v>
      </c>
      <c r="K83" s="2">
        <v>550</v>
      </c>
      <c r="L83" s="2">
        <v>104</v>
      </c>
      <c r="M83" s="2">
        <v>135</v>
      </c>
      <c r="N83" s="2">
        <v>20</v>
      </c>
      <c r="O83" s="2">
        <v>2</v>
      </c>
      <c r="P83" s="2">
        <v>45</v>
      </c>
      <c r="Q83" s="2">
        <v>118</v>
      </c>
      <c r="R83" s="2">
        <v>15</v>
      </c>
      <c r="S83" s="2">
        <v>2</v>
      </c>
      <c r="T83" s="2">
        <v>85</v>
      </c>
      <c r="U83" s="2">
        <v>137</v>
      </c>
      <c r="V83" s="2">
        <v>3</v>
      </c>
      <c r="W83" s="2">
        <v>3</v>
      </c>
      <c r="X83" s="2">
        <v>0</v>
      </c>
      <c r="Y83" s="2">
        <v>5</v>
      </c>
      <c r="Z83" s="2">
        <v>9</v>
      </c>
      <c r="AA83" s="1">
        <f>(M83+T83+W83)/(K83+T83+W83+Y83+X83)</f>
        <v>0.34681181959564539</v>
      </c>
      <c r="AB83" s="1">
        <f>(M83+1*N83+2*O83+3*P83)/(K83)</f>
        <v>0.53454545454545455</v>
      </c>
      <c r="AC83">
        <f>IF(E83="C",1,0)</f>
        <v>0</v>
      </c>
      <c r="AD83">
        <f>IF(OR(E83="SS",E83="2B",E83="3B"),1,0)</f>
        <v>0</v>
      </c>
      <c r="AE83">
        <f>K83+T83+W83+Y83+X83+V83</f>
        <v>646</v>
      </c>
      <c r="AF83">
        <v>0</v>
      </c>
      <c r="AG83" s="3">
        <f>IF(SUMPRODUCT(--(D83='1999FA'!C:C))&gt;0=TRUE,1,0)</f>
        <v>1</v>
      </c>
    </row>
    <row r="84" spans="1:33" x14ac:dyDescent="0.2">
      <c r="A84">
        <v>2000</v>
      </c>
      <c r="B84" t="s">
        <v>52</v>
      </c>
      <c r="C84" t="s">
        <v>31</v>
      </c>
      <c r="D84" t="s">
        <v>53</v>
      </c>
      <c r="E84" t="s">
        <v>29</v>
      </c>
      <c r="F84">
        <v>400000</v>
      </c>
      <c r="G84">
        <v>1999</v>
      </c>
      <c r="H84" t="s">
        <v>52</v>
      </c>
      <c r="I84" t="s">
        <v>31</v>
      </c>
      <c r="J84" s="2">
        <v>151</v>
      </c>
      <c r="K84" s="2">
        <v>594</v>
      </c>
      <c r="L84" s="2">
        <v>103</v>
      </c>
      <c r="M84" s="2">
        <v>197</v>
      </c>
      <c r="N84" s="2">
        <v>42</v>
      </c>
      <c r="O84" s="2">
        <v>3</v>
      </c>
      <c r="P84" s="2">
        <v>25</v>
      </c>
      <c r="Q84" s="2">
        <v>99</v>
      </c>
      <c r="R84" s="2">
        <v>0</v>
      </c>
      <c r="S84" s="2">
        <v>2</v>
      </c>
      <c r="T84" s="2">
        <v>61</v>
      </c>
      <c r="U84" s="2">
        <v>88</v>
      </c>
      <c r="V84" s="2">
        <v>13</v>
      </c>
      <c r="W84" s="2">
        <v>9</v>
      </c>
      <c r="X84" s="2">
        <v>0</v>
      </c>
      <c r="Y84" s="2">
        <v>5</v>
      </c>
      <c r="Z84" s="2">
        <v>15</v>
      </c>
      <c r="AA84" s="1">
        <f>(M84+T84+W84)/(K84+T84+W84+Y84+X84)</f>
        <v>0.3991031390134529</v>
      </c>
      <c r="AB84" s="1">
        <f>(M84+1*N84+2*O84+3*P84)/(K84)</f>
        <v>0.53872053872053871</v>
      </c>
      <c r="AC84">
        <f>IF(E84="C",1,0)</f>
        <v>0</v>
      </c>
      <c r="AD84">
        <f>IF(OR(E84="SS",E84="2B",E84="3B"),1,0)</f>
        <v>0</v>
      </c>
      <c r="AE84">
        <f>K84+T84+W84+Y84+X84+V84</f>
        <v>682</v>
      </c>
      <c r="AF84">
        <v>0</v>
      </c>
      <c r="AG84" s="3">
        <f>IF(SUMPRODUCT(--(D84='1999FA'!C:C))&gt;0=TRUE,1,0)</f>
        <v>0</v>
      </c>
    </row>
    <row r="85" spans="1:33" x14ac:dyDescent="0.2">
      <c r="A85">
        <v>2000</v>
      </c>
      <c r="B85" t="s">
        <v>52</v>
      </c>
      <c r="C85" t="s">
        <v>31</v>
      </c>
      <c r="D85" t="s">
        <v>167</v>
      </c>
      <c r="E85" t="s">
        <v>147</v>
      </c>
      <c r="F85">
        <v>1400000</v>
      </c>
      <c r="G85">
        <v>1999</v>
      </c>
      <c r="H85" t="s">
        <v>52</v>
      </c>
      <c r="I85" t="s">
        <v>31</v>
      </c>
      <c r="J85" s="2">
        <v>126</v>
      </c>
      <c r="K85" s="2">
        <v>424</v>
      </c>
      <c r="L85" s="2">
        <v>58</v>
      </c>
      <c r="M85" s="2">
        <v>132</v>
      </c>
      <c r="N85" s="2">
        <v>22</v>
      </c>
      <c r="O85" s="2">
        <v>2</v>
      </c>
      <c r="P85" s="2">
        <v>21</v>
      </c>
      <c r="Q85" s="2">
        <v>87</v>
      </c>
      <c r="R85" s="2">
        <v>0</v>
      </c>
      <c r="S85" s="2">
        <v>2</v>
      </c>
      <c r="T85" s="2">
        <v>30</v>
      </c>
      <c r="U85" s="2">
        <v>67</v>
      </c>
      <c r="V85" s="2">
        <v>1</v>
      </c>
      <c r="W85" s="2">
        <v>1</v>
      </c>
      <c r="X85" s="2">
        <v>1</v>
      </c>
      <c r="Y85" s="2">
        <v>5</v>
      </c>
      <c r="Z85" s="2">
        <v>12</v>
      </c>
      <c r="AA85" s="1">
        <f>(M85+T85+W85)/(K85+T85+W85+Y85+X85)</f>
        <v>0.35357917570498915</v>
      </c>
      <c r="AB85" s="1">
        <f>(M85+1*N85+2*O85+3*P85)/(K85)</f>
        <v>0.52122641509433965</v>
      </c>
      <c r="AC85">
        <f>IF(E85="C",1,0)</f>
        <v>1</v>
      </c>
      <c r="AD85">
        <f>IF(OR(E85="SS",E85="2B",E85="3B"),1,0)</f>
        <v>0</v>
      </c>
      <c r="AE85">
        <f>K85+T85+W85+Y85+X85+V85</f>
        <v>462</v>
      </c>
      <c r="AF85">
        <v>0</v>
      </c>
      <c r="AG85" s="3">
        <f>IF(SUMPRODUCT(--(D85='1999FA'!C:C))&gt;0=TRUE,1,0)</f>
        <v>0</v>
      </c>
    </row>
    <row r="86" spans="1:33" x14ac:dyDescent="0.2">
      <c r="A86">
        <v>2000</v>
      </c>
      <c r="B86" t="s">
        <v>52</v>
      </c>
      <c r="C86" t="s">
        <v>31</v>
      </c>
      <c r="D86" t="s">
        <v>275</v>
      </c>
      <c r="E86" t="s">
        <v>197</v>
      </c>
      <c r="F86">
        <v>1700000</v>
      </c>
      <c r="G86">
        <v>1999</v>
      </c>
      <c r="H86" t="s">
        <v>52</v>
      </c>
      <c r="I86" t="s">
        <v>31</v>
      </c>
      <c r="J86" s="2">
        <v>133</v>
      </c>
      <c r="K86" s="2">
        <v>296</v>
      </c>
      <c r="L86" s="2">
        <v>55</v>
      </c>
      <c r="M86" s="2">
        <v>75</v>
      </c>
      <c r="N86" s="2">
        <v>8</v>
      </c>
      <c r="O86" s="2">
        <v>5</v>
      </c>
      <c r="P86" s="2">
        <v>11</v>
      </c>
      <c r="Q86" s="2">
        <v>44</v>
      </c>
      <c r="R86" s="2">
        <v>11</v>
      </c>
      <c r="S86" s="2">
        <v>4</v>
      </c>
      <c r="T86" s="2">
        <v>37</v>
      </c>
      <c r="U86" s="2">
        <v>81</v>
      </c>
      <c r="V86" s="2">
        <v>3</v>
      </c>
      <c r="W86" s="2">
        <v>3</v>
      </c>
      <c r="X86" s="2">
        <v>0</v>
      </c>
      <c r="Y86" s="2">
        <v>4</v>
      </c>
      <c r="Z86" s="2">
        <v>5</v>
      </c>
      <c r="AA86" s="1">
        <f>(M86+T86+W86)/(K86+T86+W86+Y86+X86)</f>
        <v>0.33823529411764708</v>
      </c>
      <c r="AB86" s="1">
        <f>(M86+1*N86+2*O86+3*P86)/(K86)</f>
        <v>0.42567567567567566</v>
      </c>
      <c r="AC86">
        <f>IF(E86="C",1,0)</f>
        <v>0</v>
      </c>
      <c r="AD86">
        <f>IF(OR(E86="SS",E86="2B",E86="3B"),1,0)</f>
        <v>0</v>
      </c>
      <c r="AE86">
        <f>K86+T86+W86+Y86+X86+V86</f>
        <v>343</v>
      </c>
      <c r="AF86">
        <v>0</v>
      </c>
      <c r="AG86" s="3">
        <f>IF(SUMPRODUCT(--(D86='1999FA'!C:C))&gt;0=TRUE,1,0)</f>
        <v>0</v>
      </c>
    </row>
    <row r="87" spans="1:33" x14ac:dyDescent="0.2">
      <c r="A87">
        <v>2000</v>
      </c>
      <c r="B87" t="s">
        <v>52</v>
      </c>
      <c r="C87" t="s">
        <v>31</v>
      </c>
      <c r="D87" t="s">
        <v>290</v>
      </c>
      <c r="E87" t="s">
        <v>197</v>
      </c>
      <c r="F87">
        <v>1950000</v>
      </c>
      <c r="G87">
        <v>1999</v>
      </c>
      <c r="H87" t="s">
        <v>52</v>
      </c>
      <c r="I87" t="s">
        <v>31</v>
      </c>
      <c r="J87" s="2">
        <v>127</v>
      </c>
      <c r="K87" s="2">
        <v>373</v>
      </c>
      <c r="L87" s="2">
        <v>63</v>
      </c>
      <c r="M87" s="2">
        <v>112</v>
      </c>
      <c r="N87" s="2">
        <v>30</v>
      </c>
      <c r="O87" s="2">
        <v>2</v>
      </c>
      <c r="P87" s="2">
        <v>14</v>
      </c>
      <c r="Q87" s="2">
        <v>56</v>
      </c>
      <c r="R87" s="2">
        <v>3</v>
      </c>
      <c r="S87" s="2">
        <v>1</v>
      </c>
      <c r="T87" s="2">
        <v>30</v>
      </c>
      <c r="U87" s="2">
        <v>71</v>
      </c>
      <c r="V87" s="2">
        <v>1</v>
      </c>
      <c r="W87" s="2">
        <v>2</v>
      </c>
      <c r="X87" s="2">
        <v>0</v>
      </c>
      <c r="Y87" s="2">
        <v>4</v>
      </c>
      <c r="Z87" s="2">
        <v>11</v>
      </c>
      <c r="AA87" s="1">
        <f>(M87+T87+W87)/(K87+T87+W87+Y87+X87)</f>
        <v>0.35207823960880197</v>
      </c>
      <c r="AB87" s="1">
        <f>(M87+1*N87+2*O87+3*P87)/(K87)</f>
        <v>0.50402144772117963</v>
      </c>
      <c r="AC87">
        <f>IF(E87="C",1,0)</f>
        <v>0</v>
      </c>
      <c r="AD87">
        <f>IF(OR(E87="SS",E87="2B",E87="3B"),1,0)</f>
        <v>0</v>
      </c>
      <c r="AE87">
        <f>K87+T87+W87+Y87+X87+V87</f>
        <v>410</v>
      </c>
      <c r="AF87">
        <v>0</v>
      </c>
      <c r="AG87" s="3">
        <f>IF(SUMPRODUCT(--(D87='1999FA'!C:C))&gt;0=TRUE,1,0)</f>
        <v>0</v>
      </c>
    </row>
    <row r="88" spans="1:33" x14ac:dyDescent="0.2">
      <c r="A88">
        <v>2000</v>
      </c>
      <c r="B88" t="s">
        <v>52</v>
      </c>
      <c r="C88" t="s">
        <v>31</v>
      </c>
      <c r="D88" t="s">
        <v>295</v>
      </c>
      <c r="E88" t="s">
        <v>197</v>
      </c>
      <c r="F88">
        <v>3183333</v>
      </c>
      <c r="G88">
        <v>1999</v>
      </c>
      <c r="H88" t="s">
        <v>52</v>
      </c>
      <c r="I88" t="s">
        <v>31</v>
      </c>
      <c r="J88" s="2">
        <v>123</v>
      </c>
      <c r="K88" s="2">
        <v>262</v>
      </c>
      <c r="L88" s="2">
        <v>43</v>
      </c>
      <c r="M88" s="2">
        <v>73</v>
      </c>
      <c r="N88" s="2">
        <v>13</v>
      </c>
      <c r="O88" s="2">
        <v>0</v>
      </c>
      <c r="P88" s="2">
        <v>17</v>
      </c>
      <c r="Q88" s="2">
        <v>41</v>
      </c>
      <c r="R88" s="2">
        <v>3</v>
      </c>
      <c r="S88" s="2">
        <v>6</v>
      </c>
      <c r="T88" s="2">
        <v>27</v>
      </c>
      <c r="U88" s="2">
        <v>64</v>
      </c>
      <c r="V88" s="2">
        <v>0</v>
      </c>
      <c r="W88" s="2">
        <v>1</v>
      </c>
      <c r="X88" s="2">
        <v>2</v>
      </c>
      <c r="Y88" s="2">
        <v>1</v>
      </c>
      <c r="Z88" s="2">
        <v>4</v>
      </c>
      <c r="AA88" s="1">
        <f>(M88+T88+W88)/(K88+T88+W88+Y88+X88)</f>
        <v>0.34470989761092152</v>
      </c>
      <c r="AB88" s="1">
        <f>(M88+1*N88+2*O88+3*P88)/(K88)</f>
        <v>0.52290076335877866</v>
      </c>
      <c r="AC88">
        <f>IF(E88="C",1,0)</f>
        <v>0</v>
      </c>
      <c r="AD88">
        <f>IF(OR(E88="SS",E88="2B",E88="3B"),1,0)</f>
        <v>0</v>
      </c>
      <c r="AE88">
        <f>K88+T88+W88+Y88+X88+V88</f>
        <v>293</v>
      </c>
      <c r="AF88">
        <v>0</v>
      </c>
      <c r="AG88" s="3">
        <f>IF(SUMPRODUCT(--(D88='1999FA'!C:C))&gt;0=TRUE,1,0)</f>
        <v>0</v>
      </c>
    </row>
    <row r="89" spans="1:33" x14ac:dyDescent="0.2">
      <c r="A89">
        <v>2000</v>
      </c>
      <c r="B89" t="s">
        <v>52</v>
      </c>
      <c r="C89" t="s">
        <v>31</v>
      </c>
      <c r="D89" t="s">
        <v>292</v>
      </c>
      <c r="E89" t="s">
        <v>197</v>
      </c>
      <c r="F89">
        <v>2225000</v>
      </c>
      <c r="G89">
        <v>1999</v>
      </c>
      <c r="H89" t="s">
        <v>52</v>
      </c>
      <c r="I89" t="s">
        <v>31</v>
      </c>
      <c r="J89" s="2">
        <v>146</v>
      </c>
      <c r="K89" s="2">
        <v>542</v>
      </c>
      <c r="L89" s="2">
        <v>93</v>
      </c>
      <c r="M89" s="2">
        <v>139</v>
      </c>
      <c r="N89" s="2">
        <v>34</v>
      </c>
      <c r="O89" s="2">
        <v>9</v>
      </c>
      <c r="P89" s="2">
        <v>21</v>
      </c>
      <c r="Q89" s="2">
        <v>66</v>
      </c>
      <c r="R89" s="2">
        <v>38</v>
      </c>
      <c r="S89" s="2">
        <v>12</v>
      </c>
      <c r="T89" s="2">
        <v>80</v>
      </c>
      <c r="U89" s="2">
        <v>145</v>
      </c>
      <c r="V89" s="2">
        <v>2</v>
      </c>
      <c r="W89" s="2">
        <v>6</v>
      </c>
      <c r="X89" s="2">
        <v>5</v>
      </c>
      <c r="Y89" s="2">
        <v>3</v>
      </c>
      <c r="Z89" s="2">
        <v>4</v>
      </c>
      <c r="AA89" s="1">
        <f>(M89+T89+W89)/(K89+T89+W89+Y89+X89)</f>
        <v>0.35377358490566035</v>
      </c>
      <c r="AB89" s="1">
        <f>(M89+1*N89+2*O89+3*P89)/(K89)</f>
        <v>0.46863468634686345</v>
      </c>
      <c r="AC89">
        <f>IF(E89="C",1,0)</f>
        <v>0</v>
      </c>
      <c r="AD89">
        <f>IF(OR(E89="SS",E89="2B",E89="3B"),1,0)</f>
        <v>0</v>
      </c>
      <c r="AE89">
        <f>K89+T89+W89+Y89+X89+V89</f>
        <v>638</v>
      </c>
      <c r="AF89">
        <v>0</v>
      </c>
      <c r="AG89" s="3">
        <f>IF(SUMPRODUCT(--(D89='1999FA'!C:C))&gt;0=TRUE,1,0)</f>
        <v>0</v>
      </c>
    </row>
    <row r="90" spans="1:33" x14ac:dyDescent="0.2">
      <c r="A90">
        <v>2000</v>
      </c>
      <c r="B90" t="s">
        <v>52</v>
      </c>
      <c r="C90" t="s">
        <v>31</v>
      </c>
      <c r="D90" t="s">
        <v>103</v>
      </c>
      <c r="E90" t="s">
        <v>346</v>
      </c>
      <c r="F90">
        <v>1950000</v>
      </c>
      <c r="G90">
        <v>1999</v>
      </c>
      <c r="H90" t="s">
        <v>52</v>
      </c>
      <c r="I90" t="s">
        <v>31</v>
      </c>
      <c r="J90" s="2">
        <v>149</v>
      </c>
      <c r="K90" s="2">
        <v>585</v>
      </c>
      <c r="L90" s="2">
        <v>85</v>
      </c>
      <c r="M90" s="2">
        <v>167</v>
      </c>
      <c r="N90" s="2">
        <v>37</v>
      </c>
      <c r="O90" s="2">
        <v>5</v>
      </c>
      <c r="P90" s="2">
        <v>10</v>
      </c>
      <c r="Q90" s="2">
        <v>52</v>
      </c>
      <c r="R90" s="2">
        <v>38</v>
      </c>
      <c r="S90" s="2">
        <v>7</v>
      </c>
      <c r="T90" s="2">
        <v>35</v>
      </c>
      <c r="U90" s="2">
        <v>81</v>
      </c>
      <c r="V90" s="2">
        <v>3</v>
      </c>
      <c r="W90" s="2">
        <v>6</v>
      </c>
      <c r="X90" s="2">
        <v>5</v>
      </c>
      <c r="Y90" s="2">
        <v>5</v>
      </c>
      <c r="Z90" s="2">
        <v>9</v>
      </c>
      <c r="AA90" s="1">
        <f>(M90+T90+W90)/(K90+T90+W90+Y90+X90)</f>
        <v>0.32704402515723269</v>
      </c>
      <c r="AB90" s="1">
        <f>(M90+1*N90+2*O90+3*P90)/(K90)</f>
        <v>0.41709401709401711</v>
      </c>
      <c r="AC90">
        <f>IF(E90="C",1,0)</f>
        <v>0</v>
      </c>
      <c r="AD90">
        <f>IF(OR(E90="SS",E90="2B",E90="3B"),1,0)</f>
        <v>1</v>
      </c>
      <c r="AE90">
        <f>K90+T90+W90+Y90+X90+V90</f>
        <v>639</v>
      </c>
      <c r="AF90">
        <v>0</v>
      </c>
      <c r="AG90" s="3">
        <f>IF(SUMPRODUCT(--(D90='1999FA'!C:C))&gt;0=TRUE,1,0)</f>
        <v>0</v>
      </c>
    </row>
    <row r="91" spans="1:33" x14ac:dyDescent="0.2">
      <c r="A91">
        <v>2000</v>
      </c>
      <c r="B91" t="s">
        <v>52</v>
      </c>
      <c r="C91" t="s">
        <v>31</v>
      </c>
      <c r="D91" t="s">
        <v>399</v>
      </c>
      <c r="E91" t="s">
        <v>346</v>
      </c>
      <c r="F91">
        <v>5300000</v>
      </c>
      <c r="G91">
        <v>1999</v>
      </c>
      <c r="H91" t="s">
        <v>52</v>
      </c>
      <c r="I91" t="s">
        <v>31</v>
      </c>
      <c r="J91" s="2">
        <v>161</v>
      </c>
      <c r="K91" s="2">
        <v>583</v>
      </c>
      <c r="L91" s="2">
        <v>108</v>
      </c>
      <c r="M91" s="2">
        <v>171</v>
      </c>
      <c r="N91" s="2">
        <v>30</v>
      </c>
      <c r="O91" s="2">
        <v>4</v>
      </c>
      <c r="P91" s="2">
        <v>12</v>
      </c>
      <c r="Q91" s="2">
        <v>75</v>
      </c>
      <c r="R91" s="2">
        <v>30</v>
      </c>
      <c r="S91" s="2">
        <v>8</v>
      </c>
      <c r="T91" s="2">
        <v>93</v>
      </c>
      <c r="U91" s="2">
        <v>57</v>
      </c>
      <c r="V91" s="2">
        <v>5</v>
      </c>
      <c r="W91" s="2">
        <v>2</v>
      </c>
      <c r="X91" s="2">
        <v>5</v>
      </c>
      <c r="Y91" s="2">
        <v>4</v>
      </c>
      <c r="Z91" s="2">
        <v>12</v>
      </c>
      <c r="AA91" s="1">
        <f>(M91+T91+W91)/(K91+T91+W91+Y91+X91)</f>
        <v>0.38719068413391555</v>
      </c>
      <c r="AB91" s="1">
        <f>(M91+1*N91+2*O91+3*P91)/(K91)</f>
        <v>0.42024013722126929</v>
      </c>
      <c r="AC91">
        <f>IF(E91="C",1,0)</f>
        <v>0</v>
      </c>
      <c r="AD91">
        <f>IF(OR(E91="SS",E91="2B",E91="3B"),1,0)</f>
        <v>1</v>
      </c>
      <c r="AE91">
        <f>K91+T91+W91+Y91+X91+V91</f>
        <v>692</v>
      </c>
      <c r="AF91">
        <v>0</v>
      </c>
      <c r="AG91" s="3">
        <f>IF(SUMPRODUCT(--(D91='1999FA'!C:C))&gt;0=TRUE,1,0)</f>
        <v>0</v>
      </c>
    </row>
    <row r="92" spans="1:33" x14ac:dyDescent="0.2">
      <c r="A92">
        <v>2000</v>
      </c>
      <c r="B92" t="s">
        <v>52</v>
      </c>
      <c r="C92" t="s">
        <v>31</v>
      </c>
      <c r="D92" t="s">
        <v>400</v>
      </c>
      <c r="E92" t="s">
        <v>346</v>
      </c>
      <c r="F92">
        <v>300000</v>
      </c>
      <c r="G92">
        <v>1999</v>
      </c>
      <c r="H92" t="s">
        <v>52</v>
      </c>
      <c r="I92" t="s">
        <v>31</v>
      </c>
      <c r="J92" s="2">
        <v>139</v>
      </c>
      <c r="K92" s="2">
        <v>472</v>
      </c>
      <c r="L92" s="2">
        <v>56</v>
      </c>
      <c r="M92" s="2">
        <v>132</v>
      </c>
      <c r="N92" s="2">
        <v>26</v>
      </c>
      <c r="O92" s="2">
        <v>5</v>
      </c>
      <c r="P92" s="2">
        <v>14</v>
      </c>
      <c r="Q92" s="2">
        <v>72</v>
      </c>
      <c r="R92" s="2">
        <v>17</v>
      </c>
      <c r="S92" s="2">
        <v>6</v>
      </c>
      <c r="T92" s="2">
        <v>30</v>
      </c>
      <c r="U92" s="2">
        <v>79</v>
      </c>
      <c r="V92" s="2">
        <v>2</v>
      </c>
      <c r="W92" s="2">
        <v>8</v>
      </c>
      <c r="X92" s="2">
        <v>5</v>
      </c>
      <c r="Y92" s="2">
        <v>5</v>
      </c>
      <c r="Z92" s="2">
        <v>6</v>
      </c>
      <c r="AA92" s="1">
        <f>(M92+T92+W92)/(K92+T92+W92+Y92+X92)</f>
        <v>0.32692307692307693</v>
      </c>
      <c r="AB92" s="1">
        <f>(M92+1*N92+2*O92+3*P92)/(K92)</f>
        <v>0.44491525423728812</v>
      </c>
      <c r="AC92">
        <f>IF(E92="C",1,0)</f>
        <v>0</v>
      </c>
      <c r="AD92">
        <f>IF(OR(E92="SS",E92="2B",E92="3B"),1,0)</f>
        <v>1</v>
      </c>
      <c r="AE92">
        <f>K92+T92+W92+Y92+X92+V92</f>
        <v>522</v>
      </c>
      <c r="AF92">
        <v>0</v>
      </c>
      <c r="AG92" s="3">
        <f>IF(SUMPRODUCT(--(D92='1999FA'!C:C))&gt;0=TRUE,1,0)</f>
        <v>0</v>
      </c>
    </row>
    <row r="93" spans="1:33" x14ac:dyDescent="0.2">
      <c r="A93">
        <v>2000</v>
      </c>
      <c r="B93" t="s">
        <v>49</v>
      </c>
      <c r="C93" t="s">
        <v>27</v>
      </c>
      <c r="D93" t="s">
        <v>279</v>
      </c>
      <c r="E93" t="s">
        <v>197</v>
      </c>
      <c r="F93">
        <v>2166667</v>
      </c>
      <c r="G93">
        <v>1999</v>
      </c>
      <c r="H93" t="s">
        <v>49</v>
      </c>
      <c r="I93" t="s">
        <v>27</v>
      </c>
      <c r="J93" s="2">
        <v>54</v>
      </c>
      <c r="K93" s="2">
        <v>194</v>
      </c>
      <c r="L93" s="2">
        <v>35</v>
      </c>
      <c r="M93" s="2">
        <v>58</v>
      </c>
      <c r="N93" s="2">
        <v>15</v>
      </c>
      <c r="O93" s="2">
        <v>0</v>
      </c>
      <c r="P93" s="2">
        <v>8</v>
      </c>
      <c r="Q93" s="2">
        <v>32</v>
      </c>
      <c r="R93" s="2">
        <v>2</v>
      </c>
      <c r="S93" s="2">
        <v>0</v>
      </c>
      <c r="T93" s="2">
        <v>15</v>
      </c>
      <c r="U93" s="2">
        <v>37</v>
      </c>
      <c r="V93" s="2">
        <v>0</v>
      </c>
      <c r="W93" s="2">
        <v>6</v>
      </c>
      <c r="X93" s="2">
        <v>0</v>
      </c>
      <c r="Y93" s="2">
        <v>2</v>
      </c>
      <c r="Z93" s="2">
        <v>7</v>
      </c>
      <c r="AA93" s="1">
        <f>(M93+T93+W93)/(K93+T93+W93+Y93+X93)</f>
        <v>0.36405529953917048</v>
      </c>
      <c r="AB93" s="1">
        <f>(M93+1*N93+2*O93+3*P93)/(K93)</f>
        <v>0.5</v>
      </c>
      <c r="AC93">
        <f>IF(E93="C",1,0)</f>
        <v>0</v>
      </c>
      <c r="AD93">
        <f>IF(OR(E93="SS",E93="2B",E93="3B"),1,0)</f>
        <v>0</v>
      </c>
      <c r="AE93">
        <f>K93+T93+W93+Y93+X93+V93</f>
        <v>217</v>
      </c>
      <c r="AF93">
        <v>0</v>
      </c>
      <c r="AG93" s="3">
        <f>IF(SUMPRODUCT(--(D93='1999FA'!C:C))&gt;0=TRUE,1,0)</f>
        <v>1</v>
      </c>
    </row>
    <row r="94" spans="1:33" x14ac:dyDescent="0.2">
      <c r="A94">
        <v>2000</v>
      </c>
      <c r="B94" t="s">
        <v>49</v>
      </c>
      <c r="C94" t="s">
        <v>27</v>
      </c>
      <c r="D94" t="s">
        <v>108</v>
      </c>
      <c r="E94" t="s">
        <v>5</v>
      </c>
      <c r="F94">
        <v>7196656</v>
      </c>
      <c r="G94">
        <v>1999</v>
      </c>
      <c r="H94" t="s">
        <v>49</v>
      </c>
      <c r="I94" t="s">
        <v>27</v>
      </c>
      <c r="J94" s="2">
        <v>159</v>
      </c>
      <c r="K94" s="2">
        <v>563</v>
      </c>
      <c r="L94" s="2">
        <v>138</v>
      </c>
      <c r="M94" s="2">
        <v>182</v>
      </c>
      <c r="N94" s="2">
        <v>40</v>
      </c>
      <c r="O94" s="2">
        <v>3</v>
      </c>
      <c r="P94" s="2">
        <v>24</v>
      </c>
      <c r="Q94" s="2">
        <v>120</v>
      </c>
      <c r="R94" s="2">
        <v>37</v>
      </c>
      <c r="S94" s="2">
        <v>6</v>
      </c>
      <c r="T94" s="2">
        <v>99</v>
      </c>
      <c r="U94" s="2">
        <v>96</v>
      </c>
      <c r="V94" s="2">
        <v>3</v>
      </c>
      <c r="W94" s="2">
        <v>7</v>
      </c>
      <c r="X94" s="2">
        <v>12</v>
      </c>
      <c r="Y94" s="2">
        <v>13</v>
      </c>
      <c r="Z94" s="2">
        <v>13</v>
      </c>
      <c r="AA94" s="1">
        <f>(M94+T94+W94)/(K94+T94+W94+Y94+X94)</f>
        <v>0.41498559077809799</v>
      </c>
      <c r="AB94" s="1">
        <f>(M94+1*N94+2*O94+3*P94)/(K94)</f>
        <v>0.53285968028419184</v>
      </c>
      <c r="AC94">
        <f>IF(E94="C",1,0)</f>
        <v>0</v>
      </c>
      <c r="AD94">
        <f>IF(OR(E94="SS",E94="2B",E94="3B"),1,0)</f>
        <v>1</v>
      </c>
      <c r="AE94">
        <f>K94+T94+W94+Y94+X94+V94</f>
        <v>697</v>
      </c>
      <c r="AF94">
        <v>0</v>
      </c>
      <c r="AG94" s="3">
        <f>IF(SUMPRODUCT(--(D94='1999FA'!C:C))&gt;0=TRUE,1,0)</f>
        <v>0</v>
      </c>
    </row>
    <row r="95" spans="1:33" x14ac:dyDescent="0.2">
      <c r="A95">
        <v>2000</v>
      </c>
      <c r="B95" t="s">
        <v>49</v>
      </c>
      <c r="C95" t="s">
        <v>27</v>
      </c>
      <c r="D95" t="s">
        <v>168</v>
      </c>
      <c r="E95" t="s">
        <v>147</v>
      </c>
      <c r="F95">
        <v>2700000</v>
      </c>
      <c r="G95">
        <v>1999</v>
      </c>
      <c r="H95" t="s">
        <v>49</v>
      </c>
      <c r="I95" t="s">
        <v>27</v>
      </c>
      <c r="J95" s="2">
        <v>37</v>
      </c>
      <c r="K95" s="2">
        <v>137</v>
      </c>
      <c r="L95" s="2">
        <v>19</v>
      </c>
      <c r="M95" s="2">
        <v>42</v>
      </c>
      <c r="N95" s="2">
        <v>13</v>
      </c>
      <c r="O95" s="2">
        <v>0</v>
      </c>
      <c r="P95" s="2">
        <v>6</v>
      </c>
      <c r="Q95" s="2">
        <v>25</v>
      </c>
      <c r="R95" s="2">
        <v>0</v>
      </c>
      <c r="S95" s="2">
        <v>1</v>
      </c>
      <c r="T95" s="2">
        <v>4</v>
      </c>
      <c r="U95" s="2">
        <v>23</v>
      </c>
      <c r="V95" s="2">
        <v>0</v>
      </c>
      <c r="W95" s="2">
        <v>0</v>
      </c>
      <c r="X95" s="2">
        <v>1</v>
      </c>
      <c r="Y95" s="2">
        <v>2</v>
      </c>
      <c r="Z95" s="2">
        <v>1</v>
      </c>
      <c r="AA95" s="1">
        <f>(M95+T95+W95)/(K95+T95+W95+Y95+X95)</f>
        <v>0.31944444444444442</v>
      </c>
      <c r="AB95" s="1">
        <f>(M95+1*N95+2*O95+3*P95)/(K95)</f>
        <v>0.53284671532846717</v>
      </c>
      <c r="AC95">
        <f>IF(E95="C",1,0)</f>
        <v>1</v>
      </c>
      <c r="AD95">
        <f>IF(OR(E95="SS",E95="2B",E95="3B"),1,0)</f>
        <v>0</v>
      </c>
      <c r="AE95">
        <f>K95+T95+W95+Y95+X95+V95</f>
        <v>144</v>
      </c>
      <c r="AF95">
        <v>0</v>
      </c>
      <c r="AG95" s="3">
        <f>IF(SUMPRODUCT(--(D95='1999FA'!C:C))&gt;0=TRUE,1,0)</f>
        <v>0</v>
      </c>
    </row>
    <row r="96" spans="1:33" x14ac:dyDescent="0.2">
      <c r="A96">
        <v>2000</v>
      </c>
      <c r="B96" t="s">
        <v>49</v>
      </c>
      <c r="C96" t="s">
        <v>27</v>
      </c>
      <c r="D96" t="s">
        <v>76</v>
      </c>
      <c r="E96" t="s">
        <v>29</v>
      </c>
      <c r="F96">
        <v>8175000</v>
      </c>
      <c r="G96">
        <v>1999</v>
      </c>
      <c r="H96" t="s">
        <v>49</v>
      </c>
      <c r="I96" t="s">
        <v>27</v>
      </c>
      <c r="J96" s="2">
        <v>146</v>
      </c>
      <c r="K96" s="2">
        <v>494</v>
      </c>
      <c r="L96" s="2">
        <v>101</v>
      </c>
      <c r="M96" s="2">
        <v>137</v>
      </c>
      <c r="N96" s="2">
        <v>27</v>
      </c>
      <c r="O96" s="2">
        <v>2</v>
      </c>
      <c r="P96" s="2">
        <v>33</v>
      </c>
      <c r="Q96" s="2">
        <v>108</v>
      </c>
      <c r="R96" s="2">
        <v>0</v>
      </c>
      <c r="S96" s="2">
        <v>0</v>
      </c>
      <c r="T96" s="2">
        <v>127</v>
      </c>
      <c r="U96" s="2">
        <v>171</v>
      </c>
      <c r="V96" s="2">
        <v>13</v>
      </c>
      <c r="W96" s="2">
        <v>4</v>
      </c>
      <c r="X96" s="2">
        <v>0</v>
      </c>
      <c r="Y96" s="2">
        <v>4</v>
      </c>
      <c r="Z96" s="2">
        <v>6</v>
      </c>
      <c r="AA96" s="1">
        <f>(M96+T96+W96)/(K96+T96+W96+Y96+X96)</f>
        <v>0.42607313195548491</v>
      </c>
      <c r="AB96" s="1">
        <f>(M96+1*N96+2*O96+3*P96)/(K96)</f>
        <v>0.54048582995951422</v>
      </c>
      <c r="AC96">
        <f>IF(E96="C",1,0)</f>
        <v>0</v>
      </c>
      <c r="AD96">
        <f>IF(OR(E96="SS",E96="2B",E96="3B"),1,0)</f>
        <v>0</v>
      </c>
      <c r="AE96">
        <f>K96+T96+W96+Y96+X96+V96</f>
        <v>642</v>
      </c>
      <c r="AF96">
        <v>0</v>
      </c>
      <c r="AG96" s="3">
        <f>IF(SUMPRODUCT(--(D96='1999FA'!C:C))&gt;0=TRUE,1,0)</f>
        <v>0</v>
      </c>
    </row>
    <row r="97" spans="1:33" x14ac:dyDescent="0.2">
      <c r="A97">
        <v>2000</v>
      </c>
      <c r="B97" t="s">
        <v>49</v>
      </c>
      <c r="C97" t="s">
        <v>27</v>
      </c>
      <c r="D97" t="s">
        <v>139</v>
      </c>
      <c r="E97" t="s">
        <v>6</v>
      </c>
      <c r="F97">
        <v>5550000</v>
      </c>
      <c r="G97">
        <v>1999</v>
      </c>
      <c r="H97" t="s">
        <v>49</v>
      </c>
      <c r="I97" t="s">
        <v>27</v>
      </c>
      <c r="J97" s="2">
        <v>85</v>
      </c>
      <c r="K97" s="2">
        <v>322</v>
      </c>
      <c r="L97" s="2">
        <v>45</v>
      </c>
      <c r="M97" s="2">
        <v>82</v>
      </c>
      <c r="N97" s="2">
        <v>16</v>
      </c>
      <c r="O97" s="2">
        <v>2</v>
      </c>
      <c r="P97" s="2">
        <v>10</v>
      </c>
      <c r="Q97" s="2">
        <v>48</v>
      </c>
      <c r="R97" s="2">
        <v>2</v>
      </c>
      <c r="S97" s="2">
        <v>1</v>
      </c>
      <c r="T97" s="2">
        <v>25</v>
      </c>
      <c r="U97" s="2">
        <v>57</v>
      </c>
      <c r="V97" s="2">
        <v>1</v>
      </c>
      <c r="W97" s="2">
        <v>1</v>
      </c>
      <c r="X97" s="2">
        <v>0</v>
      </c>
      <c r="Y97" s="2">
        <v>2</v>
      </c>
      <c r="Z97" s="2">
        <v>13</v>
      </c>
      <c r="AA97" s="1">
        <f>(M97+T97+W97)/(K97+T97+W97+Y97+X97)</f>
        <v>0.30857142857142855</v>
      </c>
      <c r="AB97" s="1">
        <f>(M97+1*N97+2*O97+3*P97)/(K97)</f>
        <v>0.40993788819875776</v>
      </c>
      <c r="AC97">
        <f>IF(E97="C",1,0)</f>
        <v>0</v>
      </c>
      <c r="AD97">
        <f>IF(OR(E97="SS",E97="2B",E97="3B"),1,0)</f>
        <v>1</v>
      </c>
      <c r="AE97">
        <f>K97+T97+W97+Y97+X97+V97</f>
        <v>351</v>
      </c>
      <c r="AF97">
        <v>0</v>
      </c>
      <c r="AG97" s="3">
        <f>IF(SUMPRODUCT(--(D97='1999FA'!C:C))&gt;0=TRUE,1,0)</f>
        <v>0</v>
      </c>
    </row>
    <row r="98" spans="1:33" x14ac:dyDescent="0.2">
      <c r="A98">
        <v>2000</v>
      </c>
      <c r="B98" t="s">
        <v>49</v>
      </c>
      <c r="C98" t="s">
        <v>27</v>
      </c>
      <c r="D98" t="s">
        <v>157</v>
      </c>
      <c r="E98" t="s">
        <v>147</v>
      </c>
      <c r="F98">
        <v>237500</v>
      </c>
      <c r="G98">
        <v>1999</v>
      </c>
      <c r="H98" t="s">
        <v>49</v>
      </c>
      <c r="I98" t="s">
        <v>27</v>
      </c>
      <c r="J98" s="2">
        <v>119</v>
      </c>
      <c r="K98" s="2">
        <v>392</v>
      </c>
      <c r="L98" s="2">
        <v>43</v>
      </c>
      <c r="M98" s="2">
        <v>110</v>
      </c>
      <c r="N98" s="2">
        <v>21</v>
      </c>
      <c r="O98" s="2">
        <v>1</v>
      </c>
      <c r="P98" s="2">
        <v>3</v>
      </c>
      <c r="Q98" s="2">
        <v>32</v>
      </c>
      <c r="R98" s="2">
        <v>11</v>
      </c>
      <c r="S98" s="2">
        <v>4</v>
      </c>
      <c r="T98" s="2">
        <v>23</v>
      </c>
      <c r="U98" s="2">
        <v>41</v>
      </c>
      <c r="V98" s="2">
        <v>0</v>
      </c>
      <c r="W98" s="2">
        <v>5</v>
      </c>
      <c r="X98" s="2">
        <v>6</v>
      </c>
      <c r="Y98" s="2">
        <v>1</v>
      </c>
      <c r="Z98" s="2">
        <v>10</v>
      </c>
      <c r="AA98" s="1">
        <f>(M98+T98+W98)/(K98+T98+W98+Y98+X98)</f>
        <v>0.3231850117096019</v>
      </c>
      <c r="AB98" s="1">
        <f>(M98+1*N98+2*O98+3*P98)/(K98)</f>
        <v>0.36224489795918369</v>
      </c>
      <c r="AC98">
        <f>IF(E98="C",1,0)</f>
        <v>1</v>
      </c>
      <c r="AD98">
        <f>IF(OR(E98="SS",E98="2B",E98="3B"),1,0)</f>
        <v>0</v>
      </c>
      <c r="AE98">
        <f>K98+T98+W98+Y98+X98+V98</f>
        <v>427</v>
      </c>
      <c r="AF98">
        <v>0</v>
      </c>
      <c r="AG98" s="3">
        <f>IF(SUMPRODUCT(--(D98='1999FA'!C:C))&gt;0=TRUE,1,0)</f>
        <v>0</v>
      </c>
    </row>
    <row r="99" spans="1:33" x14ac:dyDescent="0.2">
      <c r="A99">
        <v>2000</v>
      </c>
      <c r="B99" t="s">
        <v>49</v>
      </c>
      <c r="C99" t="s">
        <v>27</v>
      </c>
      <c r="D99" t="s">
        <v>273</v>
      </c>
      <c r="E99" t="s">
        <v>197</v>
      </c>
      <c r="F99">
        <v>7500000</v>
      </c>
      <c r="G99">
        <v>1999</v>
      </c>
      <c r="H99" t="s">
        <v>49</v>
      </c>
      <c r="I99" t="s">
        <v>27</v>
      </c>
      <c r="J99" s="2">
        <v>120</v>
      </c>
      <c r="K99" s="2">
        <v>465</v>
      </c>
      <c r="L99" s="2">
        <v>110</v>
      </c>
      <c r="M99" s="2">
        <v>140</v>
      </c>
      <c r="N99" s="2">
        <v>28</v>
      </c>
      <c r="O99" s="2">
        <v>6</v>
      </c>
      <c r="P99" s="2">
        <v>7</v>
      </c>
      <c r="Q99" s="2">
        <v>39</v>
      </c>
      <c r="R99" s="2">
        <v>25</v>
      </c>
      <c r="S99" s="2">
        <v>6</v>
      </c>
      <c r="T99" s="2">
        <v>79</v>
      </c>
      <c r="U99" s="2">
        <v>84</v>
      </c>
      <c r="V99" s="2">
        <v>2</v>
      </c>
      <c r="W99" s="2">
        <v>6</v>
      </c>
      <c r="X99" s="2">
        <v>5</v>
      </c>
      <c r="Y99" s="2">
        <v>5</v>
      </c>
      <c r="Z99" s="2">
        <v>6</v>
      </c>
      <c r="AA99" s="1">
        <f>(M99+T99+W99)/(K99+T99+W99+Y99+X99)</f>
        <v>0.4017857142857143</v>
      </c>
      <c r="AB99" s="1">
        <f>(M99+1*N99+2*O99+3*P99)/(K99)</f>
        <v>0.43225806451612903</v>
      </c>
      <c r="AC99">
        <f>IF(E99="C",1,0)</f>
        <v>0</v>
      </c>
      <c r="AD99">
        <f>IF(OR(E99="SS",E99="2B",E99="3B"),1,0)</f>
        <v>0</v>
      </c>
      <c r="AE99">
        <f>K99+T99+W99+Y99+X99+V99</f>
        <v>562</v>
      </c>
      <c r="AF99">
        <v>0</v>
      </c>
      <c r="AG99" s="3">
        <f>IF(SUMPRODUCT(--(D99='1999FA'!C:C))&gt;0=TRUE,1,0)</f>
        <v>0</v>
      </c>
    </row>
    <row r="100" spans="1:33" x14ac:dyDescent="0.2">
      <c r="A100">
        <v>2000</v>
      </c>
      <c r="B100" t="s">
        <v>49</v>
      </c>
      <c r="C100" t="s">
        <v>27</v>
      </c>
      <c r="D100" t="s">
        <v>296</v>
      </c>
      <c r="E100" t="s">
        <v>197</v>
      </c>
      <c r="F100">
        <v>7000000</v>
      </c>
      <c r="G100">
        <v>1999</v>
      </c>
      <c r="H100" t="s">
        <v>49</v>
      </c>
      <c r="I100" t="s">
        <v>27</v>
      </c>
      <c r="J100" s="2">
        <v>133</v>
      </c>
      <c r="K100" s="2">
        <v>429</v>
      </c>
      <c r="L100" s="2">
        <v>75</v>
      </c>
      <c r="M100" s="2">
        <v>123</v>
      </c>
      <c r="N100" s="2">
        <v>18</v>
      </c>
      <c r="O100" s="2">
        <v>0</v>
      </c>
      <c r="P100" s="2">
        <v>21</v>
      </c>
      <c r="Q100" s="2">
        <v>88</v>
      </c>
      <c r="R100" s="2">
        <v>1</v>
      </c>
      <c r="S100" s="2">
        <v>3</v>
      </c>
      <c r="T100" s="2">
        <v>94</v>
      </c>
      <c r="U100" s="2">
        <v>90</v>
      </c>
      <c r="V100" s="2">
        <v>11</v>
      </c>
      <c r="W100" s="2">
        <v>2</v>
      </c>
      <c r="X100" s="2">
        <v>0</v>
      </c>
      <c r="Y100" s="2">
        <v>5</v>
      </c>
      <c r="Z100" s="2">
        <v>14</v>
      </c>
      <c r="AA100" s="1">
        <f>(M100+T100+W100)/(K100+T100+W100+Y100+X100)</f>
        <v>0.41320754716981134</v>
      </c>
      <c r="AB100" s="1">
        <f>(M100+1*N100+2*O100+3*P100)/(K100)</f>
        <v>0.47552447552447552</v>
      </c>
      <c r="AC100">
        <f>IF(E100="C",1,0)</f>
        <v>0</v>
      </c>
      <c r="AD100">
        <f>IF(OR(E100="SS",E100="2B",E100="3B"),1,0)</f>
        <v>0</v>
      </c>
      <c r="AE100">
        <f>K100+T100+W100+Y100+X100+V100</f>
        <v>541</v>
      </c>
      <c r="AF100">
        <v>0</v>
      </c>
      <c r="AG100" s="3">
        <f>IF(SUMPRODUCT(--(D100='1999FA'!C:C))&gt;0=TRUE,1,0)</f>
        <v>0</v>
      </c>
    </row>
    <row r="101" spans="1:33" x14ac:dyDescent="0.2">
      <c r="A101">
        <v>2000</v>
      </c>
      <c r="B101" t="s">
        <v>49</v>
      </c>
      <c r="C101" t="s">
        <v>27</v>
      </c>
      <c r="D101" t="s">
        <v>48</v>
      </c>
      <c r="E101" t="s">
        <v>197</v>
      </c>
      <c r="F101">
        <v>247000</v>
      </c>
      <c r="G101">
        <v>1999</v>
      </c>
      <c r="H101" t="s">
        <v>49</v>
      </c>
      <c r="I101" t="s">
        <v>27</v>
      </c>
      <c r="J101" s="2">
        <v>134</v>
      </c>
      <c r="K101" s="2">
        <v>479</v>
      </c>
      <c r="L101" s="2">
        <v>72</v>
      </c>
      <c r="M101" s="2">
        <v>122</v>
      </c>
      <c r="N101" s="2">
        <v>17</v>
      </c>
      <c r="O101" s="2">
        <v>7</v>
      </c>
      <c r="P101" s="2">
        <v>31</v>
      </c>
      <c r="Q101" s="2">
        <v>116</v>
      </c>
      <c r="R101" s="2">
        <v>3</v>
      </c>
      <c r="S101" s="2">
        <v>3</v>
      </c>
      <c r="T101" s="2">
        <v>34</v>
      </c>
      <c r="U101" s="2">
        <v>117</v>
      </c>
      <c r="V101" s="2">
        <v>0</v>
      </c>
      <c r="W101" s="2">
        <v>4</v>
      </c>
      <c r="X101" s="2">
        <v>0</v>
      </c>
      <c r="Y101" s="2">
        <v>8</v>
      </c>
      <c r="Z101" s="2">
        <v>19</v>
      </c>
      <c r="AA101" s="1">
        <f>(M101+T101+W101)/(K101+T101+W101+Y101+X101)</f>
        <v>0.30476190476190479</v>
      </c>
      <c r="AB101" s="1">
        <f>(M101+1*N101+2*O101+3*P101)/(K101)</f>
        <v>0.51356993736951984</v>
      </c>
      <c r="AC101">
        <f>IF(E101="C",1,0)</f>
        <v>0</v>
      </c>
      <c r="AD101">
        <f>IF(OR(E101="SS",E101="2B",E101="3B"),1,0)</f>
        <v>0</v>
      </c>
      <c r="AE101">
        <f>K101+T101+W101+Y101+X101+V101</f>
        <v>525</v>
      </c>
      <c r="AF101">
        <v>0</v>
      </c>
      <c r="AG101" s="3">
        <f>IF(SUMPRODUCT(--(D101='1999FA'!C:C))&gt;0=TRUE,1,0)</f>
        <v>0</v>
      </c>
    </row>
    <row r="102" spans="1:33" x14ac:dyDescent="0.2">
      <c r="A102">
        <v>2000</v>
      </c>
      <c r="B102" t="s">
        <v>49</v>
      </c>
      <c r="C102" t="s">
        <v>27</v>
      </c>
      <c r="D102" t="s">
        <v>335</v>
      </c>
      <c r="E102" t="s">
        <v>197</v>
      </c>
      <c r="F102">
        <v>4250000</v>
      </c>
      <c r="G102">
        <v>1999</v>
      </c>
      <c r="H102" t="s">
        <v>49</v>
      </c>
      <c r="I102" t="s">
        <v>27</v>
      </c>
      <c r="J102" s="2">
        <v>147</v>
      </c>
      <c r="K102" s="2">
        <v>522</v>
      </c>
      <c r="L102" s="2">
        <v>131</v>
      </c>
      <c r="M102" s="2">
        <v>174</v>
      </c>
      <c r="N102" s="2">
        <v>34</v>
      </c>
      <c r="O102" s="2">
        <v>3</v>
      </c>
      <c r="P102" s="2">
        <v>44</v>
      </c>
      <c r="Q102" s="2">
        <v>165</v>
      </c>
      <c r="R102" s="2">
        <v>2</v>
      </c>
      <c r="S102" s="2">
        <v>4</v>
      </c>
      <c r="T102" s="2">
        <v>96</v>
      </c>
      <c r="U102" s="2">
        <v>131</v>
      </c>
      <c r="V102" s="2">
        <v>9</v>
      </c>
      <c r="W102" s="2">
        <v>13</v>
      </c>
      <c r="X102" s="2">
        <v>0</v>
      </c>
      <c r="Y102" s="2">
        <v>9</v>
      </c>
      <c r="Z102" s="2">
        <v>12</v>
      </c>
      <c r="AA102" s="1">
        <f>(M102+T102+W102)/(K102+T102+W102+Y102+X102)</f>
        <v>0.44218750000000001</v>
      </c>
      <c r="AB102" s="1">
        <f>(M102+1*N102+2*O102+3*P102)/(K102)</f>
        <v>0.66283524904214564</v>
      </c>
      <c r="AC102">
        <f>IF(E102="C",1,0)</f>
        <v>0</v>
      </c>
      <c r="AD102">
        <f>IF(OR(E102="SS",E102="2B",E102="3B"),1,0)</f>
        <v>0</v>
      </c>
      <c r="AE102">
        <f>K102+T102+W102+Y102+X102+V102</f>
        <v>649</v>
      </c>
      <c r="AF102">
        <v>0</v>
      </c>
      <c r="AG102" s="3">
        <f>IF(SUMPRODUCT(--(D102='1999FA'!C:C))&gt;0=TRUE,1,0)</f>
        <v>0</v>
      </c>
    </row>
    <row r="103" spans="1:33" x14ac:dyDescent="0.2">
      <c r="A103">
        <v>2000</v>
      </c>
      <c r="B103" t="s">
        <v>49</v>
      </c>
      <c r="C103" t="s">
        <v>27</v>
      </c>
      <c r="D103" t="s">
        <v>532</v>
      </c>
      <c r="E103" t="s">
        <v>346</v>
      </c>
      <c r="F103">
        <v>232500</v>
      </c>
      <c r="G103">
        <v>1999</v>
      </c>
      <c r="H103" t="s">
        <v>49</v>
      </c>
      <c r="I103" t="s">
        <v>27</v>
      </c>
      <c r="J103" s="2">
        <v>113</v>
      </c>
      <c r="K103" s="2">
        <v>332</v>
      </c>
      <c r="L103" s="2">
        <v>41</v>
      </c>
      <c r="M103" s="2">
        <v>87</v>
      </c>
      <c r="N103" s="2">
        <v>22</v>
      </c>
      <c r="O103" s="2">
        <v>1</v>
      </c>
      <c r="P103" s="2">
        <v>2</v>
      </c>
      <c r="Q103" s="2">
        <v>24</v>
      </c>
      <c r="R103" s="2">
        <v>5</v>
      </c>
      <c r="S103" s="2">
        <v>4</v>
      </c>
      <c r="T103" s="2">
        <v>25</v>
      </c>
      <c r="U103" s="2">
        <v>41</v>
      </c>
      <c r="V103" s="2">
        <v>1</v>
      </c>
      <c r="W103" s="2">
        <v>1</v>
      </c>
      <c r="X103" s="2">
        <v>4</v>
      </c>
      <c r="Y103" s="2">
        <v>6</v>
      </c>
      <c r="Z103" s="2">
        <v>12</v>
      </c>
      <c r="AA103" s="1">
        <f>(M103+T103+W103)/(K103+T103+W103+Y103+X103)</f>
        <v>0.30706521739130432</v>
      </c>
      <c r="AB103" s="1">
        <f>(M103+1*N103+2*O103+3*P103)/(K103)</f>
        <v>0.35240963855421686</v>
      </c>
      <c r="AC103">
        <f>IF(E103="C",1,0)</f>
        <v>0</v>
      </c>
      <c r="AD103">
        <f>IF(OR(E103="SS",E103="2B",E103="3B"),1,0)</f>
        <v>1</v>
      </c>
      <c r="AE103">
        <f>K103+T103+W103+Y103+X103+V103</f>
        <v>369</v>
      </c>
      <c r="AF103">
        <v>0</v>
      </c>
      <c r="AG103" s="3">
        <f>IF(SUMPRODUCT(--(D103='1999FA'!C:C))&gt;0=TRUE,1,0)</f>
        <v>0</v>
      </c>
    </row>
    <row r="104" spans="1:33" x14ac:dyDescent="0.2">
      <c r="A104">
        <v>2000</v>
      </c>
      <c r="B104" t="s">
        <v>49</v>
      </c>
      <c r="C104" t="s">
        <v>27</v>
      </c>
      <c r="D104" t="s">
        <v>388</v>
      </c>
      <c r="E104" t="s">
        <v>346</v>
      </c>
      <c r="F104">
        <v>3000000</v>
      </c>
      <c r="G104">
        <v>1999</v>
      </c>
      <c r="H104" t="s">
        <v>49</v>
      </c>
      <c r="I104" t="s">
        <v>27</v>
      </c>
      <c r="J104" s="2">
        <v>144</v>
      </c>
      <c r="K104" s="2">
        <v>574</v>
      </c>
      <c r="L104" s="2">
        <v>112</v>
      </c>
      <c r="M104" s="2">
        <v>191</v>
      </c>
      <c r="N104" s="2">
        <v>36</v>
      </c>
      <c r="O104" s="2">
        <v>4</v>
      </c>
      <c r="P104" s="2">
        <v>5</v>
      </c>
      <c r="Q104" s="2">
        <v>66</v>
      </c>
      <c r="R104" s="2">
        <v>42</v>
      </c>
      <c r="S104" s="2">
        <v>9</v>
      </c>
      <c r="T104" s="2">
        <v>65</v>
      </c>
      <c r="U104" s="2">
        <v>50</v>
      </c>
      <c r="V104" s="2">
        <v>0</v>
      </c>
      <c r="W104" s="2">
        <v>1</v>
      </c>
      <c r="X104" s="2">
        <v>17</v>
      </c>
      <c r="Y104" s="2">
        <v>7</v>
      </c>
      <c r="Z104" s="2">
        <v>8</v>
      </c>
      <c r="AA104" s="1">
        <f>(M104+T104+W104)/(K104+T104+W104+Y104+X104)</f>
        <v>0.38704819277108432</v>
      </c>
      <c r="AB104" s="1">
        <f>(M104+1*N104+2*O104+3*P104)/(K104)</f>
        <v>0.43554006968641112</v>
      </c>
      <c r="AC104">
        <f>IF(E104="C",1,0)</f>
        <v>0</v>
      </c>
      <c r="AD104">
        <f>IF(OR(E104="SS",E104="2B",E104="3B"),1,0)</f>
        <v>1</v>
      </c>
      <c r="AE104">
        <f>K104+T104+W104+Y104+X104+V104</f>
        <v>664</v>
      </c>
      <c r="AF104">
        <v>0</v>
      </c>
      <c r="AG104" s="3">
        <f>IF(SUMPRODUCT(--(D104='1999FA'!C:C))&gt;0=TRUE,1,0)</f>
        <v>0</v>
      </c>
    </row>
    <row r="105" spans="1:33" x14ac:dyDescent="0.2">
      <c r="A105">
        <v>2000</v>
      </c>
      <c r="B105" t="s">
        <v>79</v>
      </c>
      <c r="C105" t="s">
        <v>31</v>
      </c>
      <c r="D105" t="s">
        <v>374</v>
      </c>
      <c r="E105" t="s">
        <v>346</v>
      </c>
      <c r="F105">
        <v>500000</v>
      </c>
      <c r="G105">
        <v>1999</v>
      </c>
      <c r="H105" t="s">
        <v>79</v>
      </c>
      <c r="I105" t="s">
        <v>31</v>
      </c>
      <c r="J105" s="2">
        <v>96</v>
      </c>
      <c r="K105" s="2">
        <v>286</v>
      </c>
      <c r="L105" s="2">
        <v>41</v>
      </c>
      <c r="M105" s="2">
        <v>78</v>
      </c>
      <c r="N105" s="2">
        <v>17</v>
      </c>
      <c r="O105" s="2">
        <v>2</v>
      </c>
      <c r="P105" s="2">
        <v>8</v>
      </c>
      <c r="Q105" s="2">
        <v>41</v>
      </c>
      <c r="R105" s="2">
        <v>3</v>
      </c>
      <c r="S105" s="2">
        <v>2</v>
      </c>
      <c r="T105" s="2">
        <v>16</v>
      </c>
      <c r="U105" s="2">
        <v>69</v>
      </c>
      <c r="V105" s="2">
        <v>0</v>
      </c>
      <c r="W105" s="2">
        <v>0</v>
      </c>
      <c r="X105" s="2">
        <v>2</v>
      </c>
      <c r="Y105" s="2">
        <v>1</v>
      </c>
      <c r="Z105" s="2">
        <v>4</v>
      </c>
      <c r="AA105" s="1">
        <f>(M105+T105+W105)/(K105+T105+W105+Y105+X105)</f>
        <v>0.30819672131147541</v>
      </c>
      <c r="AB105" s="1">
        <f>(M105+1*N105+2*O105+3*P105)/(K105)</f>
        <v>0.43006993006993005</v>
      </c>
      <c r="AC105">
        <f>IF(E105="C",1,0)</f>
        <v>0</v>
      </c>
      <c r="AD105">
        <f>IF(OR(E105="SS",E105="2B",E105="3B"),1,0)</f>
        <v>1</v>
      </c>
      <c r="AE105">
        <f>K105+T105+W105+Y105+X105+V105</f>
        <v>305</v>
      </c>
      <c r="AF105">
        <v>0</v>
      </c>
      <c r="AG105" s="3">
        <f>IF(SUMPRODUCT(--(D105='1999FA'!C:C))&gt;0=TRUE,1,0)</f>
        <v>1</v>
      </c>
    </row>
    <row r="106" spans="1:33" x14ac:dyDescent="0.2">
      <c r="A106">
        <v>2000</v>
      </c>
      <c r="B106" t="s">
        <v>79</v>
      </c>
      <c r="C106" t="s">
        <v>31</v>
      </c>
      <c r="D106" t="s">
        <v>391</v>
      </c>
      <c r="E106" t="s">
        <v>346</v>
      </c>
      <c r="F106">
        <v>650000</v>
      </c>
      <c r="G106">
        <v>1999</v>
      </c>
      <c r="H106" t="s">
        <v>79</v>
      </c>
      <c r="I106" t="s">
        <v>31</v>
      </c>
      <c r="J106" s="2">
        <v>92</v>
      </c>
      <c r="K106" s="2">
        <v>262</v>
      </c>
      <c r="L106" s="2">
        <v>58</v>
      </c>
      <c r="M106" s="2">
        <v>91</v>
      </c>
      <c r="N106" s="2">
        <v>26</v>
      </c>
      <c r="O106" s="2">
        <v>3</v>
      </c>
      <c r="P106" s="2">
        <v>10</v>
      </c>
      <c r="Q106" s="2">
        <v>37</v>
      </c>
      <c r="R106" s="2">
        <v>14</v>
      </c>
      <c r="S106" s="2">
        <v>0</v>
      </c>
      <c r="T106" s="2">
        <v>31</v>
      </c>
      <c r="U106" s="2">
        <v>41</v>
      </c>
      <c r="V106" s="2">
        <v>2</v>
      </c>
      <c r="W106" s="2">
        <v>2</v>
      </c>
      <c r="X106" s="2">
        <v>4</v>
      </c>
      <c r="Y106" s="2">
        <v>5</v>
      </c>
      <c r="Z106" s="2">
        <v>2</v>
      </c>
      <c r="AA106" s="1">
        <f>(M106+T106+W106)/(K106+T106+W106+Y106+X106)</f>
        <v>0.40789473684210525</v>
      </c>
      <c r="AB106" s="1">
        <f>(M106+1*N106+2*O106+3*P106)/(K106)</f>
        <v>0.58396946564885499</v>
      </c>
      <c r="AC106">
        <f>IF(E106="C",1,0)</f>
        <v>0</v>
      </c>
      <c r="AD106">
        <f>IF(OR(E106="SS",E106="2B",E106="3B"),1,0)</f>
        <v>1</v>
      </c>
      <c r="AE106">
        <f>K106+T106+W106+Y106+X106+V106</f>
        <v>306</v>
      </c>
      <c r="AF106">
        <v>0</v>
      </c>
      <c r="AG106" s="3">
        <f>IF(SUMPRODUCT(--(D106='1999FA'!C:C))&gt;0=TRUE,1,0)</f>
        <v>1</v>
      </c>
    </row>
    <row r="107" spans="1:33" x14ac:dyDescent="0.2">
      <c r="A107">
        <v>2000</v>
      </c>
      <c r="B107" t="s">
        <v>79</v>
      </c>
      <c r="C107" t="s">
        <v>31</v>
      </c>
      <c r="D107" t="s">
        <v>80</v>
      </c>
      <c r="E107" t="s">
        <v>29</v>
      </c>
      <c r="F107">
        <v>1300000</v>
      </c>
      <c r="G107">
        <v>1999</v>
      </c>
      <c r="H107" t="s">
        <v>79</v>
      </c>
      <c r="I107" t="s">
        <v>31</v>
      </c>
      <c r="J107" s="2">
        <v>159</v>
      </c>
      <c r="K107" s="2">
        <v>578</v>
      </c>
      <c r="L107" s="2">
        <v>114</v>
      </c>
      <c r="M107" s="2">
        <v>185</v>
      </c>
      <c r="N107" s="2">
        <v>39</v>
      </c>
      <c r="O107" s="2">
        <v>5</v>
      </c>
      <c r="P107" s="2">
        <v>35</v>
      </c>
      <c r="Q107" s="2">
        <v>113</v>
      </c>
      <c r="R107" s="2">
        <v>7</v>
      </c>
      <c r="S107" s="2">
        <v>6</v>
      </c>
      <c r="T107" s="2">
        <v>68</v>
      </c>
      <c r="U107" s="2">
        <v>77</v>
      </c>
      <c r="V107" s="2">
        <v>6</v>
      </c>
      <c r="W107" s="2">
        <v>6</v>
      </c>
      <c r="X107" s="2">
        <v>0</v>
      </c>
      <c r="Y107" s="2">
        <v>4</v>
      </c>
      <c r="Z107" s="2">
        <v>14</v>
      </c>
      <c r="AA107" s="1">
        <f>(M107+T107+W107)/(K107+T107+W107+Y107+X107)</f>
        <v>0.39481707317073172</v>
      </c>
      <c r="AB107" s="1">
        <f>(M107+1*N107+2*O107+3*P107)/(K107)</f>
        <v>0.58650519031141868</v>
      </c>
      <c r="AC107">
        <f>IF(E107="C",1,0)</f>
        <v>0</v>
      </c>
      <c r="AD107">
        <f>IF(OR(E107="SS",E107="2B",E107="3B"),1,0)</f>
        <v>0</v>
      </c>
      <c r="AE107">
        <f>K107+T107+W107+Y107+X107+V107</f>
        <v>662</v>
      </c>
      <c r="AF107">
        <v>0</v>
      </c>
      <c r="AG107" s="3">
        <f>IF(SUMPRODUCT(--(D107='1999FA'!C:C))&gt;0=TRUE,1,0)</f>
        <v>0</v>
      </c>
    </row>
    <row r="108" spans="1:33" x14ac:dyDescent="0.2">
      <c r="A108">
        <v>2000</v>
      </c>
      <c r="B108" t="s">
        <v>79</v>
      </c>
      <c r="C108" t="s">
        <v>31</v>
      </c>
      <c r="D108" t="s">
        <v>127</v>
      </c>
      <c r="E108" t="s">
        <v>5</v>
      </c>
      <c r="F108">
        <v>6250000</v>
      </c>
      <c r="G108">
        <v>1999</v>
      </c>
      <c r="H108" t="s">
        <v>79</v>
      </c>
      <c r="I108" t="s">
        <v>31</v>
      </c>
      <c r="J108" s="2">
        <v>35</v>
      </c>
      <c r="K108" s="2">
        <v>145</v>
      </c>
      <c r="L108" s="2">
        <v>24</v>
      </c>
      <c r="M108" s="2">
        <v>45</v>
      </c>
      <c r="N108" s="2">
        <v>9</v>
      </c>
      <c r="O108" s="2">
        <v>0</v>
      </c>
      <c r="P108" s="2">
        <v>4</v>
      </c>
      <c r="Q108" s="2">
        <v>15</v>
      </c>
      <c r="R108" s="2">
        <v>2</v>
      </c>
      <c r="S108" s="2">
        <v>0</v>
      </c>
      <c r="T108" s="2">
        <v>7</v>
      </c>
      <c r="U108" s="2">
        <v>22</v>
      </c>
      <c r="V108" s="2">
        <v>0</v>
      </c>
      <c r="W108" s="2">
        <v>1</v>
      </c>
      <c r="X108" s="2">
        <v>1</v>
      </c>
      <c r="Y108" s="2">
        <v>1</v>
      </c>
      <c r="Z108" s="2">
        <v>3</v>
      </c>
      <c r="AA108" s="1">
        <f>(M108+T108+W108)/(K108+T108+W108+Y108+X108)</f>
        <v>0.34193548387096773</v>
      </c>
      <c r="AB108" s="1">
        <f>(M108+1*N108+2*O108+3*P108)/(K108)</f>
        <v>0.45517241379310347</v>
      </c>
      <c r="AC108">
        <f>IF(E108="C",1,0)</f>
        <v>0</v>
      </c>
      <c r="AD108">
        <f>IF(OR(E108="SS",E108="2B",E108="3B"),1,0)</f>
        <v>1</v>
      </c>
      <c r="AE108">
        <f>K108+T108+W108+Y108+X108+V108</f>
        <v>155</v>
      </c>
      <c r="AF108">
        <v>0</v>
      </c>
      <c r="AG108" s="3">
        <f>IF(SUMPRODUCT(--(D108='1999FA'!C:C))&gt;0=TRUE,1,0)</f>
        <v>0</v>
      </c>
    </row>
    <row r="109" spans="1:33" x14ac:dyDescent="0.2">
      <c r="A109">
        <v>2000</v>
      </c>
      <c r="B109" t="s">
        <v>79</v>
      </c>
      <c r="C109" t="s">
        <v>31</v>
      </c>
      <c r="D109" t="s">
        <v>117</v>
      </c>
      <c r="E109" t="s">
        <v>6</v>
      </c>
      <c r="F109">
        <v>6250000</v>
      </c>
      <c r="G109">
        <v>1999</v>
      </c>
      <c r="H109" t="s">
        <v>79</v>
      </c>
      <c r="I109" t="s">
        <v>31</v>
      </c>
      <c r="J109" s="2">
        <v>158</v>
      </c>
      <c r="K109" s="2">
        <v>615</v>
      </c>
      <c r="L109" s="2">
        <v>83</v>
      </c>
      <c r="M109" s="2">
        <v>169</v>
      </c>
      <c r="N109" s="2">
        <v>24</v>
      </c>
      <c r="O109" s="2">
        <v>1</v>
      </c>
      <c r="P109" s="2">
        <v>33</v>
      </c>
      <c r="Q109" s="2">
        <v>102</v>
      </c>
      <c r="R109" s="2">
        <v>2</v>
      </c>
      <c r="S109" s="2">
        <v>3</v>
      </c>
      <c r="T109" s="2">
        <v>53</v>
      </c>
      <c r="U109" s="2">
        <v>75</v>
      </c>
      <c r="V109" s="2">
        <v>7</v>
      </c>
      <c r="W109" s="2">
        <v>1</v>
      </c>
      <c r="X109" s="2">
        <v>0</v>
      </c>
      <c r="Y109" s="2">
        <v>5</v>
      </c>
      <c r="Z109" s="2">
        <v>15</v>
      </c>
      <c r="AA109" s="1">
        <f>(M109+T109+W109)/(K109+T109+W109+Y109+X109)</f>
        <v>0.33086053412462907</v>
      </c>
      <c r="AB109" s="1">
        <f>(M109+1*N109+2*O109+3*P109)/(K109)</f>
        <v>0.47804878048780486</v>
      </c>
      <c r="AC109">
        <f>IF(E109="C",1,0)</f>
        <v>0</v>
      </c>
      <c r="AD109">
        <f>IF(OR(E109="SS",E109="2B",E109="3B"),1,0)</f>
        <v>1</v>
      </c>
      <c r="AE109">
        <f>K109+T109+W109+Y109+X109+V109</f>
        <v>681</v>
      </c>
      <c r="AF109">
        <v>0</v>
      </c>
      <c r="AG109" s="3">
        <f>IF(SUMPRODUCT(--(D109='1999FA'!C:C))&gt;0=TRUE,1,0)</f>
        <v>0</v>
      </c>
    </row>
    <row r="110" spans="1:33" x14ac:dyDescent="0.2">
      <c r="A110">
        <v>2000</v>
      </c>
      <c r="B110" t="s">
        <v>79</v>
      </c>
      <c r="C110" t="s">
        <v>31</v>
      </c>
      <c r="D110" t="s">
        <v>211</v>
      </c>
      <c r="E110" t="s">
        <v>197</v>
      </c>
      <c r="F110">
        <v>1100000</v>
      </c>
      <c r="G110">
        <v>1999</v>
      </c>
      <c r="H110" t="s">
        <v>79</v>
      </c>
      <c r="I110" t="s">
        <v>31</v>
      </c>
      <c r="J110" s="2">
        <v>91</v>
      </c>
      <c r="K110" s="2">
        <v>158</v>
      </c>
      <c r="L110" s="2">
        <v>15</v>
      </c>
      <c r="M110" s="2">
        <v>47</v>
      </c>
      <c r="N110" s="2">
        <v>12</v>
      </c>
      <c r="O110" s="2">
        <v>0</v>
      </c>
      <c r="P110" s="2">
        <v>0</v>
      </c>
      <c r="Q110" s="2">
        <v>13</v>
      </c>
      <c r="R110" s="2">
        <v>1</v>
      </c>
      <c r="S110" s="2">
        <v>1</v>
      </c>
      <c r="T110" s="2">
        <v>6</v>
      </c>
      <c r="U110" s="2">
        <v>6</v>
      </c>
      <c r="V110" s="2">
        <v>0</v>
      </c>
      <c r="W110" s="2">
        <v>0</v>
      </c>
      <c r="X110" s="2">
        <v>0</v>
      </c>
      <c r="Y110" s="2">
        <v>0</v>
      </c>
      <c r="Z110" s="2">
        <v>7</v>
      </c>
      <c r="AA110" s="1">
        <f>(M110+T110+W110)/(K110+T110+W110+Y110+X110)</f>
        <v>0.32317073170731708</v>
      </c>
      <c r="AB110" s="1">
        <f>(M110+1*N110+2*O110+3*P110)/(K110)</f>
        <v>0.37341772151898733</v>
      </c>
      <c r="AC110">
        <f>IF(E110="C",1,0)</f>
        <v>0</v>
      </c>
      <c r="AD110">
        <f>IF(OR(E110="SS",E110="2B",E110="3B"),1,0)</f>
        <v>0</v>
      </c>
      <c r="AE110">
        <f>K110+T110+W110+Y110+X110+V110</f>
        <v>164</v>
      </c>
      <c r="AF110">
        <v>0</v>
      </c>
      <c r="AG110" s="3">
        <f>IF(SUMPRODUCT(--(D110='1999FA'!C:C))&gt;0=TRUE,1,0)</f>
        <v>0</v>
      </c>
    </row>
    <row r="111" spans="1:33" x14ac:dyDescent="0.2">
      <c r="A111">
        <v>2000</v>
      </c>
      <c r="B111" t="s">
        <v>79</v>
      </c>
      <c r="C111" t="s">
        <v>31</v>
      </c>
      <c r="D111" t="s">
        <v>613</v>
      </c>
      <c r="E111" t="s">
        <v>197</v>
      </c>
      <c r="F111">
        <v>3633333</v>
      </c>
      <c r="G111">
        <v>1999</v>
      </c>
      <c r="H111" t="s">
        <v>79</v>
      </c>
      <c r="I111" t="s">
        <v>31</v>
      </c>
      <c r="J111" s="2">
        <v>91</v>
      </c>
      <c r="K111" s="2">
        <v>337</v>
      </c>
      <c r="L111" s="2">
        <v>63</v>
      </c>
      <c r="M111" s="2">
        <v>102</v>
      </c>
      <c r="N111" s="2">
        <v>11</v>
      </c>
      <c r="O111" s="2">
        <v>3</v>
      </c>
      <c r="P111" s="2">
        <v>4</v>
      </c>
      <c r="Q111" s="2">
        <v>24</v>
      </c>
      <c r="R111" s="2">
        <v>4</v>
      </c>
      <c r="S111" s="2">
        <v>5</v>
      </c>
      <c r="T111" s="2">
        <v>38</v>
      </c>
      <c r="U111" s="2">
        <v>21</v>
      </c>
      <c r="V111" s="2">
        <v>0</v>
      </c>
      <c r="W111" s="2">
        <v>1</v>
      </c>
      <c r="X111" s="2">
        <v>2</v>
      </c>
      <c r="Y111" s="2">
        <v>1</v>
      </c>
      <c r="Z111" s="2">
        <v>7</v>
      </c>
      <c r="AA111" s="1">
        <f>(M111+T111+W111)/(K111+T111+W111+Y111+X111)</f>
        <v>0.37203166226912932</v>
      </c>
      <c r="AB111" s="1">
        <f>(M111+1*N111+2*O111+3*P111)/(K111)</f>
        <v>0.38872403560830859</v>
      </c>
      <c r="AC111">
        <f>IF(E111="C",1,0)</f>
        <v>0</v>
      </c>
      <c r="AD111">
        <f>IF(OR(E111="SS",E111="2B",E111="3B"),1,0)</f>
        <v>0</v>
      </c>
      <c r="AE111">
        <f>K111+T111+W111+Y111+X111+V111</f>
        <v>379</v>
      </c>
      <c r="AF111">
        <v>0</v>
      </c>
      <c r="AG111" s="3">
        <f>IF(SUMPRODUCT(--(D111='1999FA'!C:C))&gt;0=TRUE,1,0)</f>
        <v>0</v>
      </c>
    </row>
    <row r="112" spans="1:33" x14ac:dyDescent="0.2">
      <c r="A112">
        <v>2000</v>
      </c>
      <c r="B112" t="s">
        <v>79</v>
      </c>
      <c r="C112" t="s">
        <v>31</v>
      </c>
      <c r="D112" t="s">
        <v>170</v>
      </c>
      <c r="E112" t="s">
        <v>197</v>
      </c>
      <c r="F112">
        <v>235000</v>
      </c>
      <c r="G112">
        <v>1999</v>
      </c>
      <c r="H112" t="s">
        <v>79</v>
      </c>
      <c r="I112" t="s">
        <v>31</v>
      </c>
      <c r="J112" s="2">
        <v>88</v>
      </c>
      <c r="K112" s="2">
        <v>263</v>
      </c>
      <c r="L112" s="2">
        <v>30</v>
      </c>
      <c r="M112" s="2">
        <v>61</v>
      </c>
      <c r="N112" s="2">
        <v>12</v>
      </c>
      <c r="O112" s="2">
        <v>3</v>
      </c>
      <c r="P112" s="2">
        <v>6</v>
      </c>
      <c r="Q112" s="2">
        <v>28</v>
      </c>
      <c r="R112" s="2">
        <v>1</v>
      </c>
      <c r="S112" s="2">
        <v>1</v>
      </c>
      <c r="T112" s="2">
        <v>34</v>
      </c>
      <c r="U112" s="2">
        <v>38</v>
      </c>
      <c r="V112" s="2">
        <v>1</v>
      </c>
      <c r="W112" s="2">
        <v>1</v>
      </c>
      <c r="X112" s="2">
        <v>3</v>
      </c>
      <c r="Y112" s="2">
        <v>2</v>
      </c>
      <c r="Z112" s="2">
        <v>4</v>
      </c>
      <c r="AA112" s="1">
        <f>(M112+T112+W112)/(K112+T112+W112+Y112+X112)</f>
        <v>0.31683168316831684</v>
      </c>
      <c r="AB112" s="1">
        <f>(M112+1*N112+2*O112+3*P112)/(K112)</f>
        <v>0.36882129277566539</v>
      </c>
      <c r="AC112">
        <f>IF(E112="C",1,0)</f>
        <v>0</v>
      </c>
      <c r="AD112">
        <f>IF(OR(E112="SS",E112="2B",E112="3B"),1,0)</f>
        <v>0</v>
      </c>
      <c r="AE112">
        <f>K112+T112+W112+Y112+X112+V112</f>
        <v>304</v>
      </c>
      <c r="AF112">
        <v>0</v>
      </c>
      <c r="AG112" s="3">
        <f>IF(SUMPRODUCT(--(D112='1999FA'!C:C))&gt;0=TRUE,1,0)</f>
        <v>0</v>
      </c>
    </row>
    <row r="113" spans="1:33" x14ac:dyDescent="0.2">
      <c r="A113">
        <v>2000</v>
      </c>
      <c r="B113" t="s">
        <v>79</v>
      </c>
      <c r="C113" t="s">
        <v>31</v>
      </c>
      <c r="D113" t="s">
        <v>621</v>
      </c>
      <c r="E113" t="s">
        <v>197</v>
      </c>
      <c r="F113">
        <v>215000</v>
      </c>
      <c r="G113">
        <v>1999</v>
      </c>
      <c r="H113" t="s">
        <v>79</v>
      </c>
      <c r="I113" t="s">
        <v>31</v>
      </c>
      <c r="J113" s="2">
        <v>57</v>
      </c>
      <c r="K113" s="2">
        <v>162</v>
      </c>
      <c r="L113" s="2">
        <v>24</v>
      </c>
      <c r="M113" s="2">
        <v>41</v>
      </c>
      <c r="N113" s="2">
        <v>10</v>
      </c>
      <c r="O113" s="2">
        <v>2</v>
      </c>
      <c r="P113" s="2">
        <v>8</v>
      </c>
      <c r="Q113" s="2">
        <v>25</v>
      </c>
      <c r="R113" s="2">
        <v>0</v>
      </c>
      <c r="S113" s="2">
        <v>0</v>
      </c>
      <c r="T113" s="2">
        <v>7</v>
      </c>
      <c r="U113" s="2">
        <v>46</v>
      </c>
      <c r="V113" s="2">
        <v>0</v>
      </c>
      <c r="W113" s="2">
        <v>0</v>
      </c>
      <c r="X113" s="2">
        <v>1</v>
      </c>
      <c r="Y113" s="2">
        <v>1</v>
      </c>
      <c r="Z113" s="2">
        <v>4</v>
      </c>
      <c r="AA113" s="1">
        <f>(M113+T113+W113)/(K113+T113+W113+Y113+X113)</f>
        <v>0.2807017543859649</v>
      </c>
      <c r="AB113" s="1">
        <f>(M113+1*N113+2*O113+3*P113)/(K113)</f>
        <v>0.48765432098765432</v>
      </c>
      <c r="AC113">
        <f>IF(E113="C",1,0)</f>
        <v>0</v>
      </c>
      <c r="AD113">
        <f>IF(OR(E113="SS",E113="2B",E113="3B"),1,0)</f>
        <v>0</v>
      </c>
      <c r="AE113">
        <f>K113+T113+W113+Y113+X113+V113</f>
        <v>171</v>
      </c>
      <c r="AF113">
        <v>0</v>
      </c>
      <c r="AG113" s="3">
        <f>IF(SUMPRODUCT(--(D113='1999FA'!C:C))&gt;0=TRUE,1,0)</f>
        <v>0</v>
      </c>
    </row>
    <row r="114" spans="1:33" x14ac:dyDescent="0.2">
      <c r="A114">
        <v>2000</v>
      </c>
      <c r="B114" t="s">
        <v>79</v>
      </c>
      <c r="C114" t="s">
        <v>31</v>
      </c>
      <c r="D114" t="s">
        <v>276</v>
      </c>
      <c r="E114" t="s">
        <v>197</v>
      </c>
      <c r="F114">
        <v>7000000</v>
      </c>
      <c r="G114">
        <v>1999</v>
      </c>
      <c r="H114" t="s">
        <v>79</v>
      </c>
      <c r="I114" t="s">
        <v>31</v>
      </c>
      <c r="J114" s="2">
        <v>151</v>
      </c>
      <c r="K114" s="2">
        <v>593</v>
      </c>
      <c r="L114" s="2">
        <v>104</v>
      </c>
      <c r="M114" s="2">
        <v>177</v>
      </c>
      <c r="N114" s="2">
        <v>38</v>
      </c>
      <c r="O114" s="2">
        <v>2</v>
      </c>
      <c r="P114" s="2">
        <v>34</v>
      </c>
      <c r="Q114" s="2">
        <v>133</v>
      </c>
      <c r="R114" s="2">
        <v>6</v>
      </c>
      <c r="S114" s="2">
        <v>6</v>
      </c>
      <c r="T114" s="2">
        <v>54</v>
      </c>
      <c r="U114" s="2">
        <v>84</v>
      </c>
      <c r="V114" s="2">
        <v>3</v>
      </c>
      <c r="W114" s="2">
        <v>2</v>
      </c>
      <c r="X114" s="2">
        <v>0</v>
      </c>
      <c r="Y114" s="2">
        <v>10</v>
      </c>
      <c r="Z114" s="2">
        <v>15</v>
      </c>
      <c r="AA114" s="1">
        <f>(M114+T114+W114)/(K114+T114+W114+Y114+X114)</f>
        <v>0.35356600910470409</v>
      </c>
      <c r="AB114" s="1">
        <f>(M114+1*N114+2*O114+3*P114)/(K114)</f>
        <v>0.54131534569983142</v>
      </c>
      <c r="AC114">
        <f>IF(E114="C",1,0)</f>
        <v>0</v>
      </c>
      <c r="AD114">
        <f>IF(OR(E114="SS",E114="2B",E114="3B"),1,0)</f>
        <v>0</v>
      </c>
      <c r="AE114">
        <f>K114+T114+W114+Y114+X114+V114</f>
        <v>662</v>
      </c>
      <c r="AF114">
        <v>0</v>
      </c>
      <c r="AG114" s="3">
        <f>IF(SUMPRODUCT(--(D114='1999FA'!C:C))&gt;0=TRUE,1,0)</f>
        <v>0</v>
      </c>
    </row>
    <row r="115" spans="1:33" x14ac:dyDescent="0.2">
      <c r="A115">
        <v>2000</v>
      </c>
      <c r="B115" t="s">
        <v>79</v>
      </c>
      <c r="C115" t="s">
        <v>31</v>
      </c>
      <c r="D115" t="s">
        <v>241</v>
      </c>
      <c r="E115" t="s">
        <v>197</v>
      </c>
      <c r="F115">
        <v>12142857</v>
      </c>
      <c r="G115">
        <v>1999</v>
      </c>
      <c r="H115" t="s">
        <v>79</v>
      </c>
      <c r="I115" t="s">
        <v>31</v>
      </c>
      <c r="J115" s="2">
        <v>127</v>
      </c>
      <c r="K115" s="2">
        <v>438</v>
      </c>
      <c r="L115" s="2">
        <v>108</v>
      </c>
      <c r="M115" s="2">
        <v>166</v>
      </c>
      <c r="N115" s="2">
        <v>26</v>
      </c>
      <c r="O115" s="2">
        <v>4</v>
      </c>
      <c r="P115" s="2">
        <v>37</v>
      </c>
      <c r="Q115" s="2">
        <v>115</v>
      </c>
      <c r="R115" s="2">
        <v>11</v>
      </c>
      <c r="S115" s="2">
        <v>4</v>
      </c>
      <c r="T115" s="2">
        <v>57</v>
      </c>
      <c r="U115" s="2">
        <v>52</v>
      </c>
      <c r="V115" s="2">
        <v>8</v>
      </c>
      <c r="W115" s="2">
        <v>12</v>
      </c>
      <c r="X115" s="2">
        <v>0</v>
      </c>
      <c r="Y115" s="2">
        <v>6</v>
      </c>
      <c r="Z115" s="2">
        <v>12</v>
      </c>
      <c r="AA115" s="1">
        <f>(M115+T115+W115)/(K115+T115+W115+Y115+X115)</f>
        <v>0.45808966861598438</v>
      </c>
      <c r="AB115" s="1">
        <f>(M115+1*N115+2*O115+3*P115)/(K115)</f>
        <v>0.71004566210045661</v>
      </c>
      <c r="AC115">
        <f>IF(E115="C",1,0)</f>
        <v>0</v>
      </c>
      <c r="AD115">
        <f>IF(OR(E115="SS",E115="2B",E115="3B"),1,0)</f>
        <v>0</v>
      </c>
      <c r="AE115">
        <f>K115+T115+W115+Y115+X115+V115</f>
        <v>521</v>
      </c>
      <c r="AF115">
        <v>0</v>
      </c>
      <c r="AG115" s="3">
        <f>IF(SUMPRODUCT(--(D115='1999FA'!C:C))&gt;0=TRUE,1,0)</f>
        <v>0</v>
      </c>
    </row>
    <row r="116" spans="1:33" x14ac:dyDescent="0.2">
      <c r="A116">
        <v>2000</v>
      </c>
      <c r="B116" t="s">
        <v>79</v>
      </c>
      <c r="C116" t="s">
        <v>31</v>
      </c>
      <c r="D116" t="s">
        <v>394</v>
      </c>
      <c r="E116" t="s">
        <v>346</v>
      </c>
      <c r="F116">
        <v>2212500</v>
      </c>
      <c r="G116">
        <v>1999</v>
      </c>
      <c r="H116" t="s">
        <v>79</v>
      </c>
      <c r="I116" t="s">
        <v>31</v>
      </c>
      <c r="J116" s="2">
        <v>157</v>
      </c>
      <c r="K116" s="2">
        <v>690</v>
      </c>
      <c r="L116" s="2">
        <v>108</v>
      </c>
      <c r="M116" s="2">
        <v>193</v>
      </c>
      <c r="N116" s="2">
        <v>27</v>
      </c>
      <c r="O116" s="2">
        <v>11</v>
      </c>
      <c r="P116" s="2">
        <v>12</v>
      </c>
      <c r="Q116" s="2">
        <v>70</v>
      </c>
      <c r="R116" s="2">
        <v>13</v>
      </c>
      <c r="S116" s="2">
        <v>5</v>
      </c>
      <c r="T116" s="2">
        <v>28</v>
      </c>
      <c r="U116" s="2">
        <v>54</v>
      </c>
      <c r="V116" s="2">
        <v>0</v>
      </c>
      <c r="W116" s="2">
        <v>1</v>
      </c>
      <c r="X116" s="2">
        <v>9</v>
      </c>
      <c r="Y116" s="2">
        <v>4</v>
      </c>
      <c r="Z116" s="2">
        <v>4</v>
      </c>
      <c r="AA116" s="1">
        <f>(M116+T116+W116)/(K116+T116+W116+Y116+X116)</f>
        <v>0.30327868852459017</v>
      </c>
      <c r="AB116" s="1">
        <f>(M116+1*N116+2*O116+3*P116)/(K116)</f>
        <v>0.40289855072463771</v>
      </c>
      <c r="AC116">
        <f>IF(E116="C",1,0)</f>
        <v>0</v>
      </c>
      <c r="AD116">
        <f>IF(OR(E116="SS",E116="2B",E116="3B"),1,0)</f>
        <v>1</v>
      </c>
      <c r="AE116">
        <f>K116+T116+W116+Y116+X116+V116</f>
        <v>732</v>
      </c>
      <c r="AF116">
        <v>0</v>
      </c>
      <c r="AG116" s="3">
        <f>IF(SUMPRODUCT(--(D116='1999FA'!C:C))&gt;0=TRUE,1,0)</f>
        <v>0</v>
      </c>
    </row>
    <row r="117" spans="1:33" x14ac:dyDescent="0.2">
      <c r="A117">
        <v>2000</v>
      </c>
      <c r="B117" t="s">
        <v>41</v>
      </c>
      <c r="C117" t="s">
        <v>27</v>
      </c>
      <c r="D117" t="s">
        <v>623</v>
      </c>
      <c r="E117" t="s">
        <v>197</v>
      </c>
      <c r="F117">
        <v>1100000</v>
      </c>
      <c r="G117">
        <v>1999</v>
      </c>
      <c r="H117" t="s">
        <v>41</v>
      </c>
      <c r="I117" t="s">
        <v>27</v>
      </c>
      <c r="J117" s="2">
        <v>87</v>
      </c>
      <c r="K117" s="2">
        <v>333</v>
      </c>
      <c r="L117" s="2">
        <v>46</v>
      </c>
      <c r="M117" s="2">
        <v>108</v>
      </c>
      <c r="N117" s="2">
        <v>21</v>
      </c>
      <c r="O117" s="2">
        <v>8</v>
      </c>
      <c r="P117" s="2">
        <v>10</v>
      </c>
      <c r="Q117" s="2">
        <v>32</v>
      </c>
      <c r="R117" s="2">
        <v>17</v>
      </c>
      <c r="S117" s="2">
        <v>9</v>
      </c>
      <c r="T117" s="2">
        <v>16</v>
      </c>
      <c r="U117" s="2">
        <v>32</v>
      </c>
      <c r="V117" s="2">
        <v>0</v>
      </c>
      <c r="W117" s="2">
        <v>2</v>
      </c>
      <c r="X117" s="2">
        <v>2</v>
      </c>
      <c r="Y117" s="2">
        <v>2</v>
      </c>
      <c r="Z117" s="2">
        <v>2</v>
      </c>
      <c r="AA117" s="1">
        <f>(M117+T117+W117)/(K117+T117+W117+Y117+X117)</f>
        <v>0.35492957746478876</v>
      </c>
      <c r="AB117" s="1">
        <f>(M117+1*N117+2*O117+3*P117)/(K117)</f>
        <v>0.52552552552552556</v>
      </c>
      <c r="AC117">
        <f>IF(E117="C",1,0)</f>
        <v>0</v>
      </c>
      <c r="AD117">
        <f>IF(OR(E117="SS",E117="2B",E117="3B"),1,0)</f>
        <v>0</v>
      </c>
      <c r="AE117">
        <f>K117+T117+W117+Y117+X117+V117</f>
        <v>355</v>
      </c>
      <c r="AF117">
        <v>0</v>
      </c>
      <c r="AG117" s="3">
        <f>IF(SUMPRODUCT(--(D117='1999FA'!C:C))&gt;0=TRUE,1,0)</f>
        <v>1</v>
      </c>
    </row>
    <row r="118" spans="1:33" x14ac:dyDescent="0.2">
      <c r="A118">
        <v>2000</v>
      </c>
      <c r="B118" t="s">
        <v>41</v>
      </c>
      <c r="C118" t="s">
        <v>27</v>
      </c>
      <c r="D118" t="s">
        <v>42</v>
      </c>
      <c r="E118" t="s">
        <v>29</v>
      </c>
      <c r="F118">
        <v>4062500</v>
      </c>
      <c r="G118">
        <v>1999</v>
      </c>
      <c r="H118" t="s">
        <v>41</v>
      </c>
      <c r="I118" t="s">
        <v>27</v>
      </c>
      <c r="J118" s="2">
        <v>143</v>
      </c>
      <c r="K118" s="2">
        <v>536</v>
      </c>
      <c r="L118" s="2">
        <v>74</v>
      </c>
      <c r="M118" s="2">
        <v>150</v>
      </c>
      <c r="N118" s="2">
        <v>29</v>
      </c>
      <c r="O118" s="2">
        <v>0</v>
      </c>
      <c r="P118" s="2">
        <v>31</v>
      </c>
      <c r="Q118" s="2">
        <v>99</v>
      </c>
      <c r="R118" s="2">
        <v>2</v>
      </c>
      <c r="S118" s="2">
        <v>1</v>
      </c>
      <c r="T118" s="2">
        <v>64</v>
      </c>
      <c r="U118" s="2">
        <v>133</v>
      </c>
      <c r="V118" s="2">
        <v>7</v>
      </c>
      <c r="W118" s="2">
        <v>6</v>
      </c>
      <c r="X118" s="2">
        <v>0</v>
      </c>
      <c r="Y118" s="2">
        <v>3</v>
      </c>
      <c r="Z118" s="2">
        <v>14</v>
      </c>
      <c r="AA118" s="1">
        <f>(M118+T118+W118)/(K118+T118+W118+Y118+X118)</f>
        <v>0.36124794745484401</v>
      </c>
      <c r="AB118" s="1">
        <f>(M118+1*N118+2*O118+3*P118)/(K118)</f>
        <v>0.5074626865671642</v>
      </c>
      <c r="AC118">
        <f>IF(E118="C",1,0)</f>
        <v>0</v>
      </c>
      <c r="AD118">
        <f>IF(OR(E118="SS",E118="2B",E118="3B"),1,0)</f>
        <v>0</v>
      </c>
      <c r="AE118">
        <f>K118+T118+W118+Y118+X118+V118</f>
        <v>616</v>
      </c>
      <c r="AF118">
        <v>0</v>
      </c>
      <c r="AG118" s="3">
        <f>IF(SUMPRODUCT(--(D118='1999FA'!C:C))&gt;0=TRUE,1,0)</f>
        <v>0</v>
      </c>
    </row>
    <row r="119" spans="1:33" x14ac:dyDescent="0.2">
      <c r="A119">
        <v>2000</v>
      </c>
      <c r="B119" t="s">
        <v>41</v>
      </c>
      <c r="C119" t="s">
        <v>27</v>
      </c>
      <c r="D119" t="s">
        <v>242</v>
      </c>
      <c r="E119" t="s">
        <v>6</v>
      </c>
      <c r="F119">
        <v>305000</v>
      </c>
      <c r="G119">
        <v>1999</v>
      </c>
      <c r="H119" t="s">
        <v>41</v>
      </c>
      <c r="I119" t="s">
        <v>27</v>
      </c>
      <c r="J119" s="2">
        <v>100</v>
      </c>
      <c r="K119" s="2">
        <v>286</v>
      </c>
      <c r="L119" s="2">
        <v>41</v>
      </c>
      <c r="M119" s="2">
        <v>79</v>
      </c>
      <c r="N119" s="2">
        <v>19</v>
      </c>
      <c r="O119" s="2">
        <v>0</v>
      </c>
      <c r="P119" s="2">
        <v>11</v>
      </c>
      <c r="Q119" s="2">
        <v>35</v>
      </c>
      <c r="R119" s="2">
        <v>3</v>
      </c>
      <c r="S119" s="2">
        <v>4</v>
      </c>
      <c r="T119" s="2">
        <v>15</v>
      </c>
      <c r="U119" s="2">
        <v>49</v>
      </c>
      <c r="V119" s="2">
        <v>1</v>
      </c>
      <c r="W119" s="2">
        <v>9</v>
      </c>
      <c r="X119" s="2">
        <v>0</v>
      </c>
      <c r="Y119" s="2">
        <v>5</v>
      </c>
      <c r="Z119" s="2">
        <v>5</v>
      </c>
      <c r="AA119" s="1">
        <f>(M119+T119+W119)/(K119+T119+W119+Y119+X119)</f>
        <v>0.32698412698412699</v>
      </c>
      <c r="AB119" s="1">
        <f>(M119+1*N119+2*O119+3*P119)/(K119)</f>
        <v>0.45804195804195802</v>
      </c>
      <c r="AC119">
        <f>IF(E119="C",1,0)</f>
        <v>0</v>
      </c>
      <c r="AD119">
        <f>IF(OR(E119="SS",E119="2B",E119="3B"),1,0)</f>
        <v>1</v>
      </c>
      <c r="AE119">
        <f>K119+T119+W119+Y119+X119+V119</f>
        <v>316</v>
      </c>
      <c r="AF119">
        <v>0</v>
      </c>
      <c r="AG119" s="3">
        <f>IF(SUMPRODUCT(--(D119='1999FA'!C:C))&gt;0=TRUE,1,0)</f>
        <v>0</v>
      </c>
    </row>
    <row r="120" spans="1:33" x14ac:dyDescent="0.2">
      <c r="A120">
        <v>2000</v>
      </c>
      <c r="B120" t="s">
        <v>41</v>
      </c>
      <c r="C120" t="s">
        <v>27</v>
      </c>
      <c r="D120" t="s">
        <v>143</v>
      </c>
      <c r="E120" t="s">
        <v>6</v>
      </c>
      <c r="F120">
        <v>7000000</v>
      </c>
      <c r="G120">
        <v>1999</v>
      </c>
      <c r="H120" t="s">
        <v>41</v>
      </c>
      <c r="I120" t="s">
        <v>27</v>
      </c>
      <c r="J120" s="2">
        <v>150</v>
      </c>
      <c r="K120" s="2">
        <v>560</v>
      </c>
      <c r="L120" s="2">
        <v>92</v>
      </c>
      <c r="M120" s="2">
        <v>147</v>
      </c>
      <c r="N120" s="2">
        <v>25</v>
      </c>
      <c r="O120" s="2">
        <v>2</v>
      </c>
      <c r="P120" s="2">
        <v>38</v>
      </c>
      <c r="Q120" s="2">
        <v>100</v>
      </c>
      <c r="R120" s="2">
        <v>3</v>
      </c>
      <c r="S120" s="2">
        <v>3</v>
      </c>
      <c r="T120" s="2">
        <v>57</v>
      </c>
      <c r="U120" s="2">
        <v>153</v>
      </c>
      <c r="V120" s="2">
        <v>3</v>
      </c>
      <c r="W120" s="2">
        <v>10</v>
      </c>
      <c r="X120" s="2">
        <v>0</v>
      </c>
      <c r="Y120" s="2">
        <v>4</v>
      </c>
      <c r="Z120" s="2">
        <v>12</v>
      </c>
      <c r="AA120" s="1">
        <f>(M120+T120+W120)/(K120+T120+W120+Y120+X120)</f>
        <v>0.33914421553090335</v>
      </c>
      <c r="AB120" s="1">
        <f>(M120+1*N120+2*O120+3*P120)/(K120)</f>
        <v>0.5178571428571429</v>
      </c>
      <c r="AC120">
        <f>IF(E120="C",1,0)</f>
        <v>0</v>
      </c>
      <c r="AD120">
        <f>IF(OR(E120="SS",E120="2B",E120="3B"),1,0)</f>
        <v>1</v>
      </c>
      <c r="AE120">
        <f>K120+T120+W120+Y120+X120+V120</f>
        <v>634</v>
      </c>
      <c r="AF120">
        <v>0</v>
      </c>
      <c r="AG120" s="3">
        <f>IF(SUMPRODUCT(--(D120='1999FA'!C:C))&gt;0=TRUE,1,0)</f>
        <v>0</v>
      </c>
    </row>
    <row r="121" spans="1:33" x14ac:dyDescent="0.2">
      <c r="A121">
        <v>2000</v>
      </c>
      <c r="B121" t="s">
        <v>41</v>
      </c>
      <c r="C121" t="s">
        <v>27</v>
      </c>
      <c r="D121" t="s">
        <v>163</v>
      </c>
      <c r="E121" t="s">
        <v>147</v>
      </c>
      <c r="F121">
        <v>1100000</v>
      </c>
      <c r="G121">
        <v>1999</v>
      </c>
      <c r="H121" t="s">
        <v>41</v>
      </c>
      <c r="I121" t="s">
        <v>27</v>
      </c>
      <c r="J121" s="2">
        <v>48</v>
      </c>
      <c r="K121" s="2">
        <v>143</v>
      </c>
      <c r="L121" s="2">
        <v>13</v>
      </c>
      <c r="M121" s="2">
        <v>39</v>
      </c>
      <c r="N121" s="2">
        <v>8</v>
      </c>
      <c r="O121" s="2">
        <v>0</v>
      </c>
      <c r="P121" s="2">
        <v>4</v>
      </c>
      <c r="Q121" s="2">
        <v>14</v>
      </c>
      <c r="R121" s="2">
        <v>2</v>
      </c>
      <c r="S121" s="2">
        <v>0</v>
      </c>
      <c r="T121" s="2">
        <v>10</v>
      </c>
      <c r="U121" s="2">
        <v>26</v>
      </c>
      <c r="V121" s="2">
        <v>1</v>
      </c>
      <c r="W121" s="2">
        <v>0</v>
      </c>
      <c r="X121" s="2">
        <v>0</v>
      </c>
      <c r="Y121" s="2">
        <v>0</v>
      </c>
      <c r="Z121" s="2">
        <v>4</v>
      </c>
      <c r="AA121" s="1">
        <f>(M121+T121+W121)/(K121+T121+W121+Y121+X121)</f>
        <v>0.3202614379084967</v>
      </c>
      <c r="AB121" s="1">
        <f>(M121+1*N121+2*O121+3*P121)/(K121)</f>
        <v>0.41258741258741261</v>
      </c>
      <c r="AC121">
        <f>IF(E121="C",1,0)</f>
        <v>1</v>
      </c>
      <c r="AD121">
        <f>IF(OR(E121="SS",E121="2B",E121="3B"),1,0)</f>
        <v>0</v>
      </c>
      <c r="AE121">
        <f>K121+T121+W121+Y121+X121+V121</f>
        <v>154</v>
      </c>
      <c r="AF121">
        <v>0</v>
      </c>
      <c r="AG121" s="3">
        <f>IF(SUMPRODUCT(--(D121='1999FA'!C:C))&gt;0=TRUE,1,0)</f>
        <v>0</v>
      </c>
    </row>
    <row r="122" spans="1:33" x14ac:dyDescent="0.2">
      <c r="A122">
        <v>2000</v>
      </c>
      <c r="B122" t="s">
        <v>41</v>
      </c>
      <c r="C122" t="s">
        <v>27</v>
      </c>
      <c r="D122" t="s">
        <v>169</v>
      </c>
      <c r="E122" t="s">
        <v>147</v>
      </c>
      <c r="F122">
        <v>4000000</v>
      </c>
      <c r="G122">
        <v>1999</v>
      </c>
      <c r="H122" t="s">
        <v>41</v>
      </c>
      <c r="I122" t="s">
        <v>27</v>
      </c>
      <c r="J122" s="2">
        <v>127</v>
      </c>
      <c r="K122" s="2">
        <v>458</v>
      </c>
      <c r="L122" s="2">
        <v>62</v>
      </c>
      <c r="M122" s="2">
        <v>126</v>
      </c>
      <c r="N122" s="2">
        <v>25</v>
      </c>
      <c r="O122" s="2">
        <v>6</v>
      </c>
      <c r="P122" s="2">
        <v>9</v>
      </c>
      <c r="Q122" s="2">
        <v>54</v>
      </c>
      <c r="R122" s="2">
        <v>12</v>
      </c>
      <c r="S122" s="2">
        <v>9</v>
      </c>
      <c r="T122" s="2">
        <v>51</v>
      </c>
      <c r="U122" s="2">
        <v>71</v>
      </c>
      <c r="V122" s="2">
        <v>0</v>
      </c>
      <c r="W122" s="2">
        <v>14</v>
      </c>
      <c r="X122" s="2">
        <v>3</v>
      </c>
      <c r="Y122" s="2">
        <v>1</v>
      </c>
      <c r="Z122" s="2">
        <v>11</v>
      </c>
      <c r="AA122" s="1">
        <f>(M122+T122+W122)/(K122+T122+W122+Y122+X122)</f>
        <v>0.36242884250474383</v>
      </c>
      <c r="AB122" s="1">
        <f>(M122+1*N122+2*O122+3*P122)/(K122)</f>
        <v>0.41484716157205243</v>
      </c>
      <c r="AC122">
        <f>IF(E122="C",1,0)</f>
        <v>1</v>
      </c>
      <c r="AD122">
        <f>IF(OR(E122="SS",E122="2B",E122="3B"),1,0)</f>
        <v>0</v>
      </c>
      <c r="AE122">
        <f>K122+T122+W122+Y122+X122+V122</f>
        <v>527</v>
      </c>
      <c r="AF122">
        <v>0</v>
      </c>
      <c r="AG122" s="3">
        <f>IF(SUMPRODUCT(--(D122='1999FA'!C:C))&gt;0=TRUE,1,0)</f>
        <v>0</v>
      </c>
    </row>
    <row r="123" spans="1:33" x14ac:dyDescent="0.2">
      <c r="A123">
        <v>2000</v>
      </c>
      <c r="B123" t="s">
        <v>41</v>
      </c>
      <c r="C123" t="s">
        <v>27</v>
      </c>
      <c r="D123" t="s">
        <v>616</v>
      </c>
      <c r="E123" t="s">
        <v>197</v>
      </c>
      <c r="F123">
        <v>3125000</v>
      </c>
      <c r="G123">
        <v>1999</v>
      </c>
      <c r="H123" t="s">
        <v>41</v>
      </c>
      <c r="I123" t="s">
        <v>27</v>
      </c>
      <c r="J123" s="2">
        <v>70</v>
      </c>
      <c r="K123" s="2">
        <v>205</v>
      </c>
      <c r="L123" s="2">
        <v>22</v>
      </c>
      <c r="M123" s="2">
        <v>41</v>
      </c>
      <c r="N123" s="2">
        <v>8</v>
      </c>
      <c r="O123" s="2">
        <v>0</v>
      </c>
      <c r="P123" s="2">
        <v>6</v>
      </c>
      <c r="Q123" s="2">
        <v>18</v>
      </c>
      <c r="R123" s="2">
        <v>3</v>
      </c>
      <c r="S123" s="2">
        <v>4</v>
      </c>
      <c r="T123" s="2">
        <v>13</v>
      </c>
      <c r="U123" s="2">
        <v>11</v>
      </c>
      <c r="V123" s="2">
        <v>1</v>
      </c>
      <c r="W123" s="2">
        <v>4</v>
      </c>
      <c r="X123" s="2">
        <v>0</v>
      </c>
      <c r="Y123" s="2">
        <v>3</v>
      </c>
      <c r="Z123" s="2">
        <v>9</v>
      </c>
      <c r="AA123" s="1">
        <f>(M123+T123+W123)/(K123+T123+W123+Y123+X123)</f>
        <v>0.25777777777777777</v>
      </c>
      <c r="AB123" s="1">
        <f>(M123+1*N123+2*O123+3*P123)/(K123)</f>
        <v>0.32682926829268294</v>
      </c>
      <c r="AC123">
        <f>IF(E123="C",1,0)</f>
        <v>0</v>
      </c>
      <c r="AD123">
        <f>IF(OR(E123="SS",E123="2B",E123="3B"),1,0)</f>
        <v>0</v>
      </c>
      <c r="AE123">
        <f>K123+T123+W123+Y123+X123+V123</f>
        <v>226</v>
      </c>
      <c r="AF123">
        <v>0</v>
      </c>
      <c r="AG123" s="3">
        <f>IF(SUMPRODUCT(--(D123='1999FA'!C:C))&gt;0=TRUE,1,0)</f>
        <v>0</v>
      </c>
    </row>
    <row r="124" spans="1:33" x14ac:dyDescent="0.2">
      <c r="A124">
        <v>2000</v>
      </c>
      <c r="B124" t="s">
        <v>41</v>
      </c>
      <c r="C124" t="s">
        <v>27</v>
      </c>
      <c r="D124" t="s">
        <v>320</v>
      </c>
      <c r="E124" t="s">
        <v>197</v>
      </c>
      <c r="F124">
        <v>4425000</v>
      </c>
      <c r="G124">
        <v>1999</v>
      </c>
      <c r="H124" t="s">
        <v>41</v>
      </c>
      <c r="I124" t="s">
        <v>27</v>
      </c>
      <c r="J124" s="2">
        <v>107</v>
      </c>
      <c r="K124" s="2">
        <v>377</v>
      </c>
      <c r="L124" s="2">
        <v>51</v>
      </c>
      <c r="M124" s="2">
        <v>90</v>
      </c>
      <c r="N124" s="2">
        <v>18</v>
      </c>
      <c r="O124" s="2">
        <v>0</v>
      </c>
      <c r="P124" s="2">
        <v>12</v>
      </c>
      <c r="Q124" s="2">
        <v>46</v>
      </c>
      <c r="R124" s="2">
        <v>4</v>
      </c>
      <c r="S124" s="2">
        <v>6</v>
      </c>
      <c r="T124" s="2">
        <v>64</v>
      </c>
      <c r="U124" s="2">
        <v>66</v>
      </c>
      <c r="V124" s="2">
        <v>2</v>
      </c>
      <c r="W124" s="2">
        <v>2</v>
      </c>
      <c r="X124" s="2">
        <v>0</v>
      </c>
      <c r="Y124" s="2">
        <v>2</v>
      </c>
      <c r="Z124" s="2">
        <v>2</v>
      </c>
      <c r="AA124" s="1">
        <f>(M124+T124+W124)/(K124+T124+W124+Y124+X124)</f>
        <v>0.35056179775280899</v>
      </c>
      <c r="AB124" s="1">
        <f>(M124+1*N124+2*O124+3*P124)/(K124)</f>
        <v>0.38196286472148538</v>
      </c>
      <c r="AC124">
        <f>IF(E124="C",1,0)</f>
        <v>0</v>
      </c>
      <c r="AD124">
        <f>IF(OR(E124="SS",E124="2B",E124="3B"),1,0)</f>
        <v>0</v>
      </c>
      <c r="AE124">
        <f>K124+T124+W124+Y124+X124+V124</f>
        <v>447</v>
      </c>
      <c r="AF124">
        <v>0</v>
      </c>
      <c r="AG124" s="3">
        <f>IF(SUMPRODUCT(--(D124='1999FA'!C:C))&gt;0=TRUE,1,0)</f>
        <v>0</v>
      </c>
    </row>
    <row r="125" spans="1:33" x14ac:dyDescent="0.2">
      <c r="A125">
        <v>2000</v>
      </c>
      <c r="B125" t="s">
        <v>41</v>
      </c>
      <c r="C125" t="s">
        <v>27</v>
      </c>
      <c r="D125" t="s">
        <v>490</v>
      </c>
      <c r="E125" t="s">
        <v>197</v>
      </c>
      <c r="F125">
        <v>700000</v>
      </c>
      <c r="G125">
        <v>1999</v>
      </c>
      <c r="H125" t="s">
        <v>41</v>
      </c>
      <c r="I125" t="s">
        <v>27</v>
      </c>
      <c r="J125" s="2">
        <v>96</v>
      </c>
      <c r="K125" s="2">
        <v>288</v>
      </c>
      <c r="L125" s="2">
        <v>38</v>
      </c>
      <c r="M125" s="2">
        <v>69</v>
      </c>
      <c r="N125" s="2">
        <v>10</v>
      </c>
      <c r="O125" s="2">
        <v>3</v>
      </c>
      <c r="P125" s="2">
        <v>14</v>
      </c>
      <c r="Q125" s="2">
        <v>32</v>
      </c>
      <c r="R125" s="2">
        <v>2</v>
      </c>
      <c r="S125" s="2">
        <v>4</v>
      </c>
      <c r="T125" s="2">
        <v>20</v>
      </c>
      <c r="U125" s="2">
        <v>67</v>
      </c>
      <c r="V125" s="2">
        <v>1</v>
      </c>
      <c r="W125" s="2">
        <v>0</v>
      </c>
      <c r="X125" s="2">
        <v>0</v>
      </c>
      <c r="Y125" s="2">
        <v>1</v>
      </c>
      <c r="Z125" s="2">
        <v>2</v>
      </c>
      <c r="AA125" s="1">
        <f>(M125+T125+W125)/(K125+T125+W125+Y125+X125)</f>
        <v>0.28802588996763756</v>
      </c>
      <c r="AB125" s="1">
        <f>(M125+1*N125+2*O125+3*P125)/(K125)</f>
        <v>0.44097222222222221</v>
      </c>
      <c r="AC125">
        <f>IF(E125="C",1,0)</f>
        <v>0</v>
      </c>
      <c r="AD125">
        <f>IF(OR(E125="SS",E125="2B",E125="3B"),1,0)</f>
        <v>0</v>
      </c>
      <c r="AE125">
        <f>K125+T125+W125+Y125+X125+V125</f>
        <v>310</v>
      </c>
      <c r="AF125">
        <v>0</v>
      </c>
      <c r="AG125" s="3">
        <f>IF(SUMPRODUCT(--(D125='1999FA'!C:C))&gt;0=TRUE,1,0)</f>
        <v>0</v>
      </c>
    </row>
    <row r="126" spans="1:33" x14ac:dyDescent="0.2">
      <c r="A126">
        <v>2000</v>
      </c>
      <c r="B126" t="s">
        <v>41</v>
      </c>
      <c r="C126" t="s">
        <v>27</v>
      </c>
      <c r="D126" t="s">
        <v>269</v>
      </c>
      <c r="E126" t="s">
        <v>197</v>
      </c>
      <c r="F126">
        <v>280000</v>
      </c>
      <c r="G126">
        <v>1999</v>
      </c>
      <c r="H126" t="s">
        <v>41</v>
      </c>
      <c r="I126" t="s">
        <v>27</v>
      </c>
      <c r="J126" s="2">
        <v>130</v>
      </c>
      <c r="K126" s="2">
        <v>416</v>
      </c>
      <c r="L126" s="2">
        <v>60</v>
      </c>
      <c r="M126" s="2">
        <v>102</v>
      </c>
      <c r="N126" s="2">
        <v>22</v>
      </c>
      <c r="O126" s="2">
        <v>4</v>
      </c>
      <c r="P126" s="2">
        <v>18</v>
      </c>
      <c r="Q126" s="2">
        <v>49</v>
      </c>
      <c r="R126" s="2">
        <v>11</v>
      </c>
      <c r="S126" s="2">
        <v>5</v>
      </c>
      <c r="T126" s="2">
        <v>42</v>
      </c>
      <c r="U126" s="2">
        <v>74</v>
      </c>
      <c r="V126" s="2">
        <v>0</v>
      </c>
      <c r="W126" s="2">
        <v>2</v>
      </c>
      <c r="X126" s="2">
        <v>4</v>
      </c>
      <c r="Y126" s="2">
        <v>4</v>
      </c>
      <c r="Z126" s="2">
        <v>7</v>
      </c>
      <c r="AA126" s="1">
        <f>(M126+T126+W126)/(K126+T126+W126+Y126+X126)</f>
        <v>0.31196581196581197</v>
      </c>
      <c r="AB126" s="1">
        <f>(M126+1*N126+2*O126+3*P126)/(K126)</f>
        <v>0.44711538461538464</v>
      </c>
      <c r="AC126">
        <f>IF(E126="C",1,0)</f>
        <v>0</v>
      </c>
      <c r="AD126">
        <f>IF(OR(E126="SS",E126="2B",E126="3B"),1,0)</f>
        <v>0</v>
      </c>
      <c r="AE126">
        <f>K126+T126+W126+Y126+X126+V126</f>
        <v>468</v>
      </c>
      <c r="AF126">
        <v>0</v>
      </c>
      <c r="AG126" s="3">
        <f>IF(SUMPRODUCT(--(D126='1999FA'!C:C))&gt;0=TRUE,1,0)</f>
        <v>0</v>
      </c>
    </row>
    <row r="127" spans="1:33" x14ac:dyDescent="0.2">
      <c r="A127">
        <v>2000</v>
      </c>
      <c r="B127" t="s">
        <v>41</v>
      </c>
      <c r="C127" t="s">
        <v>27</v>
      </c>
      <c r="D127" t="s">
        <v>267</v>
      </c>
      <c r="E127" t="s">
        <v>197</v>
      </c>
      <c r="F127">
        <v>325000</v>
      </c>
      <c r="G127">
        <v>1999</v>
      </c>
      <c r="H127" t="s">
        <v>41</v>
      </c>
      <c r="I127" t="s">
        <v>27</v>
      </c>
      <c r="J127" s="2">
        <v>132</v>
      </c>
      <c r="K127" s="2">
        <v>509</v>
      </c>
      <c r="L127" s="2">
        <v>62</v>
      </c>
      <c r="M127" s="2">
        <v>130</v>
      </c>
      <c r="N127" s="2">
        <v>30</v>
      </c>
      <c r="O127" s="2">
        <v>6</v>
      </c>
      <c r="P127" s="2">
        <v>19</v>
      </c>
      <c r="Q127" s="2">
        <v>74</v>
      </c>
      <c r="R127" s="2">
        <v>33</v>
      </c>
      <c r="S127" s="2">
        <v>12</v>
      </c>
      <c r="T127" s="2">
        <v>14</v>
      </c>
      <c r="U127" s="2">
        <v>113</v>
      </c>
      <c r="V127" s="2">
        <v>1</v>
      </c>
      <c r="W127" s="2">
        <v>9</v>
      </c>
      <c r="X127" s="2">
        <v>4</v>
      </c>
      <c r="Y127" s="2">
        <v>2</v>
      </c>
      <c r="Z127" s="2">
        <v>12</v>
      </c>
      <c r="AA127" s="1">
        <f>(M127+T127+W127)/(K127+T127+W127+Y127+X127)</f>
        <v>0.28438661710037177</v>
      </c>
      <c r="AB127" s="1">
        <f>(M127+1*N127+2*O127+3*P127)/(K127)</f>
        <v>0.44990176817288802</v>
      </c>
      <c r="AC127">
        <f>IF(E127="C",1,0)</f>
        <v>0</v>
      </c>
      <c r="AD127">
        <f>IF(OR(E127="SS",E127="2B",E127="3B"),1,0)</f>
        <v>0</v>
      </c>
      <c r="AE127">
        <f>K127+T127+W127+Y127+X127+V127</f>
        <v>539</v>
      </c>
      <c r="AF127">
        <v>0</v>
      </c>
      <c r="AG127" s="3">
        <f>IF(SUMPRODUCT(--(D127='1999FA'!C:C))&gt;0=TRUE,1,0)</f>
        <v>0</v>
      </c>
    </row>
    <row r="128" spans="1:33" x14ac:dyDescent="0.2">
      <c r="A128">
        <v>2000</v>
      </c>
      <c r="B128" t="s">
        <v>41</v>
      </c>
      <c r="C128" t="s">
        <v>27</v>
      </c>
      <c r="D128" t="s">
        <v>392</v>
      </c>
      <c r="E128" t="s">
        <v>346</v>
      </c>
      <c r="F128">
        <v>1975000</v>
      </c>
      <c r="G128">
        <v>1999</v>
      </c>
      <c r="H128" t="s">
        <v>41</v>
      </c>
      <c r="I128" t="s">
        <v>27</v>
      </c>
      <c r="J128" s="2">
        <v>155</v>
      </c>
      <c r="K128" s="2">
        <v>518</v>
      </c>
      <c r="L128" s="2">
        <v>64</v>
      </c>
      <c r="M128" s="2">
        <v>147</v>
      </c>
      <c r="N128" s="2">
        <v>35</v>
      </c>
      <c r="O128" s="2">
        <v>0</v>
      </c>
      <c r="P128" s="2">
        <v>13</v>
      </c>
      <c r="Q128" s="2">
        <v>58</v>
      </c>
      <c r="R128" s="2">
        <v>1</v>
      </c>
      <c r="S128" s="2">
        <v>4</v>
      </c>
      <c r="T128" s="2">
        <v>12</v>
      </c>
      <c r="U128" s="2">
        <v>57</v>
      </c>
      <c r="V128" s="2">
        <v>0</v>
      </c>
      <c r="W128" s="2">
        <v>4</v>
      </c>
      <c r="X128" s="2">
        <v>14</v>
      </c>
      <c r="Y128" s="2">
        <v>5</v>
      </c>
      <c r="Z128" s="2">
        <v>10</v>
      </c>
      <c r="AA128" s="1">
        <f>(M128+T128+W128)/(K128+T128+W128+Y128+X128)</f>
        <v>0.29475587703435807</v>
      </c>
      <c r="AB128" s="1">
        <f>(M128+1*N128+2*O128+3*P128)/(K128)</f>
        <v>0.42664092664092662</v>
      </c>
      <c r="AC128">
        <f>IF(E128="C",1,0)</f>
        <v>0</v>
      </c>
      <c r="AD128">
        <f>IF(OR(E128="SS",E128="2B",E128="3B"),1,0)</f>
        <v>1</v>
      </c>
      <c r="AE128">
        <f>K128+T128+W128+Y128+X128+V128</f>
        <v>553</v>
      </c>
      <c r="AF128">
        <v>0</v>
      </c>
      <c r="AG128" s="3">
        <f>IF(SUMPRODUCT(--(D128='1999FA'!C:C))&gt;0=TRUE,1,0)</f>
        <v>0</v>
      </c>
    </row>
    <row r="129" spans="1:33" x14ac:dyDescent="0.2">
      <c r="A129">
        <v>2000</v>
      </c>
      <c r="B129" t="s">
        <v>41</v>
      </c>
      <c r="C129" t="s">
        <v>27</v>
      </c>
      <c r="D129" t="s">
        <v>105</v>
      </c>
      <c r="E129" t="s">
        <v>346</v>
      </c>
      <c r="F129">
        <v>3950000</v>
      </c>
      <c r="G129">
        <v>1999</v>
      </c>
      <c r="H129" t="s">
        <v>41</v>
      </c>
      <c r="I129" t="s">
        <v>27</v>
      </c>
      <c r="J129" s="2">
        <v>151</v>
      </c>
      <c r="K129" s="2">
        <v>549</v>
      </c>
      <c r="L129" s="2">
        <v>83</v>
      </c>
      <c r="M129" s="2">
        <v>146</v>
      </c>
      <c r="N129" s="2">
        <v>30</v>
      </c>
      <c r="O129" s="2">
        <v>1</v>
      </c>
      <c r="P129" s="2">
        <v>20</v>
      </c>
      <c r="Q129" s="2">
        <v>65</v>
      </c>
      <c r="R129" s="2">
        <v>11</v>
      </c>
      <c r="S129" s="2">
        <v>3</v>
      </c>
      <c r="T129" s="2">
        <v>51</v>
      </c>
      <c r="U129" s="2">
        <v>124</v>
      </c>
      <c r="V129" s="2">
        <v>2</v>
      </c>
      <c r="W129" s="2">
        <v>19</v>
      </c>
      <c r="X129" s="2">
        <v>2</v>
      </c>
      <c r="Y129" s="2">
        <v>6</v>
      </c>
      <c r="Z129" s="2">
        <v>15</v>
      </c>
      <c r="AA129" s="1">
        <f>(M129+T129+W129)/(K129+T129+W129+Y129+X129)</f>
        <v>0.34449760765550241</v>
      </c>
      <c r="AB129" s="1">
        <f>(M129+1*N129+2*O129+3*P129)/(K129)</f>
        <v>0.43351548269581058</v>
      </c>
      <c r="AC129">
        <f>IF(E129="C",1,0)</f>
        <v>0</v>
      </c>
      <c r="AD129">
        <f>IF(OR(E129="SS",E129="2B",E129="3B"),1,0)</f>
        <v>1</v>
      </c>
      <c r="AE129">
        <f>K129+T129+W129+Y129+X129+V129</f>
        <v>629</v>
      </c>
      <c r="AF129">
        <v>0</v>
      </c>
      <c r="AG129" s="3">
        <f>IF(SUMPRODUCT(--(D129='1999FA'!C:C))&gt;0=TRUE,1,0)</f>
        <v>0</v>
      </c>
    </row>
    <row r="130" spans="1:33" x14ac:dyDescent="0.2">
      <c r="A130">
        <v>2000</v>
      </c>
      <c r="B130" t="s">
        <v>64</v>
      </c>
      <c r="C130" t="s">
        <v>31</v>
      </c>
      <c r="D130" t="s">
        <v>65</v>
      </c>
      <c r="E130" t="s">
        <v>29</v>
      </c>
      <c r="F130">
        <v>225000</v>
      </c>
      <c r="G130">
        <v>1999</v>
      </c>
      <c r="H130" t="s">
        <v>64</v>
      </c>
      <c r="I130" t="s">
        <v>31</v>
      </c>
      <c r="J130" s="2">
        <v>70</v>
      </c>
      <c r="K130" s="2">
        <v>218</v>
      </c>
      <c r="L130" s="2">
        <v>21</v>
      </c>
      <c r="M130" s="2">
        <v>45</v>
      </c>
      <c r="N130" s="2">
        <v>9</v>
      </c>
      <c r="O130" s="2">
        <v>1</v>
      </c>
      <c r="P130" s="2">
        <v>5</v>
      </c>
      <c r="Q130" s="2">
        <v>20</v>
      </c>
      <c r="R130" s="2">
        <v>2</v>
      </c>
      <c r="S130" s="2">
        <v>1</v>
      </c>
      <c r="T130" s="2">
        <v>17</v>
      </c>
      <c r="U130" s="2">
        <v>70</v>
      </c>
      <c r="V130" s="2">
        <v>1</v>
      </c>
      <c r="W130" s="2">
        <v>0</v>
      </c>
      <c r="X130" s="2">
        <v>0</v>
      </c>
      <c r="Y130" s="2">
        <v>1</v>
      </c>
      <c r="Z130" s="2">
        <v>3</v>
      </c>
      <c r="AA130" s="1">
        <f>(M130+T130+W130)/(K130+T130+W130+Y130+X130)</f>
        <v>0.26271186440677968</v>
      </c>
      <c r="AB130" s="1">
        <f>(M130+1*N130+2*O130+3*P130)/(K130)</f>
        <v>0.3256880733944954</v>
      </c>
      <c r="AC130">
        <f>IF(E130="C",1,0)</f>
        <v>0</v>
      </c>
      <c r="AD130">
        <f>IF(OR(E130="SS",E130="2B",E130="3B"),1,0)</f>
        <v>0</v>
      </c>
      <c r="AE130">
        <f>K130+T130+W130+Y130+X130+V130</f>
        <v>237</v>
      </c>
      <c r="AF130">
        <v>0</v>
      </c>
      <c r="AG130" s="3">
        <f>IF(SUMPRODUCT(--(D130='1999FA'!C:C))&gt;0=TRUE,1,0)</f>
        <v>0</v>
      </c>
    </row>
    <row r="131" spans="1:33" x14ac:dyDescent="0.2">
      <c r="A131">
        <v>2000</v>
      </c>
      <c r="B131" t="s">
        <v>64</v>
      </c>
      <c r="C131" t="s">
        <v>31</v>
      </c>
      <c r="D131" t="s">
        <v>89</v>
      </c>
      <c r="E131" t="s">
        <v>5</v>
      </c>
      <c r="F131">
        <v>390000</v>
      </c>
      <c r="G131">
        <v>1999</v>
      </c>
      <c r="H131" t="s">
        <v>64</v>
      </c>
      <c r="I131" t="s">
        <v>31</v>
      </c>
      <c r="J131" s="2">
        <v>128</v>
      </c>
      <c r="K131" s="2">
        <v>487</v>
      </c>
      <c r="L131" s="2">
        <v>76</v>
      </c>
      <c r="M131" s="2">
        <v>147</v>
      </c>
      <c r="N131" s="2">
        <v>23</v>
      </c>
      <c r="O131" s="2">
        <v>4</v>
      </c>
      <c r="P131" s="2">
        <v>0</v>
      </c>
      <c r="Q131" s="2">
        <v>28</v>
      </c>
      <c r="R131" s="2">
        <v>50</v>
      </c>
      <c r="S131" s="2">
        <v>17</v>
      </c>
      <c r="T131" s="2">
        <v>67</v>
      </c>
      <c r="U131" s="2">
        <v>85</v>
      </c>
      <c r="V131" s="2">
        <v>0</v>
      </c>
      <c r="W131" s="2">
        <v>0</v>
      </c>
      <c r="X131" s="2">
        <v>6</v>
      </c>
      <c r="Y131" s="2">
        <v>3</v>
      </c>
      <c r="Z131" s="2">
        <v>3</v>
      </c>
      <c r="AA131" s="1">
        <f>(M131+T131+W131)/(K131+T131+W131+Y131+X131)</f>
        <v>0.38010657193605685</v>
      </c>
      <c r="AB131" s="1">
        <f>(M131+1*N131+2*O131+3*P131)/(K131)</f>
        <v>0.3655030800821355</v>
      </c>
      <c r="AC131">
        <f>IF(E131="C",1,0)</f>
        <v>0</v>
      </c>
      <c r="AD131">
        <f>IF(OR(E131="SS",E131="2B",E131="3B"),1,0)</f>
        <v>1</v>
      </c>
      <c r="AE131">
        <f>K131+T131+W131+Y131+X131+V131</f>
        <v>563</v>
      </c>
      <c r="AF131">
        <v>0</v>
      </c>
      <c r="AG131" s="3">
        <f>IF(SUMPRODUCT(--(D131='1999FA'!C:C))&gt;0=TRUE,1,0)</f>
        <v>0</v>
      </c>
    </row>
    <row r="132" spans="1:33" x14ac:dyDescent="0.2">
      <c r="A132">
        <v>2000</v>
      </c>
      <c r="B132" t="s">
        <v>64</v>
      </c>
      <c r="C132" t="s">
        <v>31</v>
      </c>
      <c r="D132" t="s">
        <v>140</v>
      </c>
      <c r="E132" t="s">
        <v>6</v>
      </c>
      <c r="F132">
        <v>255000</v>
      </c>
      <c r="G132">
        <v>1999</v>
      </c>
      <c r="H132" t="s">
        <v>64</v>
      </c>
      <c r="I132" t="s">
        <v>31</v>
      </c>
      <c r="J132" s="2">
        <v>97</v>
      </c>
      <c r="K132" s="2">
        <v>308</v>
      </c>
      <c r="L132" s="2">
        <v>32</v>
      </c>
      <c r="M132" s="2">
        <v>78</v>
      </c>
      <c r="N132" s="2">
        <v>15</v>
      </c>
      <c r="O132" s="2">
        <v>0</v>
      </c>
      <c r="P132" s="2">
        <v>12</v>
      </c>
      <c r="Q132" s="2">
        <v>47</v>
      </c>
      <c r="R132" s="2">
        <v>0</v>
      </c>
      <c r="S132" s="2">
        <v>0</v>
      </c>
      <c r="T132" s="2">
        <v>26</v>
      </c>
      <c r="U132" s="2">
        <v>69</v>
      </c>
      <c r="V132" s="2">
        <v>1</v>
      </c>
      <c r="W132" s="2">
        <v>5</v>
      </c>
      <c r="X132" s="2">
        <v>0</v>
      </c>
      <c r="Y132" s="2">
        <v>5</v>
      </c>
      <c r="Z132" s="2">
        <v>8</v>
      </c>
      <c r="AA132" s="1">
        <f>(M132+T132+W132)/(K132+T132+W132+Y132+X132)</f>
        <v>0.31686046511627908</v>
      </c>
      <c r="AB132" s="1">
        <f>(M132+1*N132+2*O132+3*P132)/(K132)</f>
        <v>0.41883116883116883</v>
      </c>
      <c r="AC132">
        <f>IF(E132="C",1,0)</f>
        <v>0</v>
      </c>
      <c r="AD132">
        <f>IF(OR(E132="SS",E132="2B",E132="3B"),1,0)</f>
        <v>1</v>
      </c>
      <c r="AE132">
        <f>K132+T132+W132+Y132+X132+V132</f>
        <v>345</v>
      </c>
      <c r="AF132">
        <v>0</v>
      </c>
      <c r="AG132" s="3">
        <f>IF(SUMPRODUCT(--(D132='1999FA'!C:C))&gt;0=TRUE,1,0)</f>
        <v>0</v>
      </c>
    </row>
    <row r="133" spans="1:33" x14ac:dyDescent="0.2">
      <c r="A133">
        <v>2000</v>
      </c>
      <c r="B133" t="s">
        <v>64</v>
      </c>
      <c r="C133" t="s">
        <v>31</v>
      </c>
      <c r="D133" t="s">
        <v>148</v>
      </c>
      <c r="E133" t="s">
        <v>147</v>
      </c>
      <c r="F133">
        <v>245000</v>
      </c>
      <c r="G133">
        <v>1999</v>
      </c>
      <c r="H133" t="s">
        <v>64</v>
      </c>
      <c r="I133" t="s">
        <v>31</v>
      </c>
      <c r="J133" s="2">
        <v>84</v>
      </c>
      <c r="K133" s="2">
        <v>242</v>
      </c>
      <c r="L133" s="2">
        <v>22</v>
      </c>
      <c r="M133" s="2">
        <v>73</v>
      </c>
      <c r="N133" s="2">
        <v>9</v>
      </c>
      <c r="O133" s="2">
        <v>0</v>
      </c>
      <c r="P133" s="2">
        <v>1</v>
      </c>
      <c r="Q133" s="2">
        <v>27</v>
      </c>
      <c r="R133" s="2">
        <v>0</v>
      </c>
      <c r="S133" s="2">
        <v>0</v>
      </c>
      <c r="T133" s="2">
        <v>26</v>
      </c>
      <c r="U133" s="2">
        <v>34</v>
      </c>
      <c r="V133" s="2">
        <v>2</v>
      </c>
      <c r="W133" s="2">
        <v>5</v>
      </c>
      <c r="X133" s="2">
        <v>5</v>
      </c>
      <c r="Y133" s="2">
        <v>0</v>
      </c>
      <c r="Z133" s="2">
        <v>8</v>
      </c>
      <c r="AA133" s="1">
        <f>(M133+T133+W133)/(K133+T133+W133+Y133+X133)</f>
        <v>0.37410071942446044</v>
      </c>
      <c r="AB133" s="1">
        <f>(M133+1*N133+2*O133+3*P133)/(K133)</f>
        <v>0.3512396694214876</v>
      </c>
      <c r="AC133">
        <f>IF(E133="C",1,0)</f>
        <v>1</v>
      </c>
      <c r="AD133">
        <f>IF(OR(E133="SS",E133="2B",E133="3B"),1,0)</f>
        <v>0</v>
      </c>
      <c r="AE133">
        <f>K133+T133+W133+Y133+X133+V133</f>
        <v>280</v>
      </c>
      <c r="AF133">
        <v>0</v>
      </c>
      <c r="AG133" s="3">
        <f>IF(SUMPRODUCT(--(D133='1999FA'!C:C))&gt;0=TRUE,1,0)</f>
        <v>0</v>
      </c>
    </row>
    <row r="134" spans="1:33" x14ac:dyDescent="0.2">
      <c r="A134">
        <v>2000</v>
      </c>
      <c r="B134" t="s">
        <v>64</v>
      </c>
      <c r="C134" t="s">
        <v>31</v>
      </c>
      <c r="D134" t="s">
        <v>612</v>
      </c>
      <c r="E134" t="s">
        <v>197</v>
      </c>
      <c r="F134">
        <v>232500</v>
      </c>
      <c r="G134">
        <v>1999</v>
      </c>
      <c r="H134" t="s">
        <v>64</v>
      </c>
      <c r="I134" t="s">
        <v>31</v>
      </c>
      <c r="J134" s="2">
        <v>64</v>
      </c>
      <c r="K134" s="2">
        <v>186</v>
      </c>
      <c r="L134" s="2">
        <v>20</v>
      </c>
      <c r="M134" s="2">
        <v>41</v>
      </c>
      <c r="N134" s="2">
        <v>6</v>
      </c>
      <c r="O134" s="2">
        <v>3</v>
      </c>
      <c r="P134" s="2">
        <v>2</v>
      </c>
      <c r="Q134" s="2">
        <v>20</v>
      </c>
      <c r="R134" s="2">
        <v>3</v>
      </c>
      <c r="S134" s="2">
        <v>4</v>
      </c>
      <c r="T134" s="2">
        <v>12</v>
      </c>
      <c r="U134" s="2">
        <v>41</v>
      </c>
      <c r="V134" s="2">
        <v>0</v>
      </c>
      <c r="W134" s="2">
        <v>1</v>
      </c>
      <c r="X134" s="2">
        <v>0</v>
      </c>
      <c r="Y134" s="2">
        <v>1</v>
      </c>
      <c r="Z134" s="2">
        <v>1</v>
      </c>
      <c r="AA134" s="1">
        <f>(M134+T134+W134)/(K134+T134+W134+Y134+X134)</f>
        <v>0.27</v>
      </c>
      <c r="AB134" s="1">
        <f>(M134+1*N134+2*O134+3*P134)/(K134)</f>
        <v>0.31720430107526881</v>
      </c>
      <c r="AC134">
        <f>IF(E134="C",1,0)</f>
        <v>0</v>
      </c>
      <c r="AD134">
        <f>IF(OR(E134="SS",E134="2B",E134="3B"),1,0)</f>
        <v>0</v>
      </c>
      <c r="AE134">
        <f>K134+T134+W134+Y134+X134+V134</f>
        <v>200</v>
      </c>
      <c r="AF134">
        <v>0</v>
      </c>
      <c r="AG134" s="3">
        <f>IF(SUMPRODUCT(--(D134='1999FA'!C:C))&gt;0=TRUE,1,0)</f>
        <v>0</v>
      </c>
    </row>
    <row r="135" spans="1:33" x14ac:dyDescent="0.2">
      <c r="A135">
        <v>2000</v>
      </c>
      <c r="B135" t="s">
        <v>64</v>
      </c>
      <c r="C135" t="s">
        <v>31</v>
      </c>
      <c r="D135" t="s">
        <v>230</v>
      </c>
      <c r="E135" t="s">
        <v>197</v>
      </c>
      <c r="F135">
        <v>500000</v>
      </c>
      <c r="G135">
        <v>1999</v>
      </c>
      <c r="H135" t="s">
        <v>64</v>
      </c>
      <c r="I135" t="s">
        <v>31</v>
      </c>
      <c r="J135" s="2">
        <v>70</v>
      </c>
      <c r="K135" s="2">
        <v>205</v>
      </c>
      <c r="L135" s="2">
        <v>32</v>
      </c>
      <c r="M135" s="2">
        <v>59</v>
      </c>
      <c r="N135" s="2">
        <v>10</v>
      </c>
      <c r="O135" s="2">
        <v>1</v>
      </c>
      <c r="P135" s="2">
        <v>5</v>
      </c>
      <c r="Q135" s="2">
        <v>24</v>
      </c>
      <c r="R135" s="2">
        <v>3</v>
      </c>
      <c r="S135" s="2">
        <v>0</v>
      </c>
      <c r="T135" s="2">
        <v>4</v>
      </c>
      <c r="U135" s="2">
        <v>30</v>
      </c>
      <c r="V135" s="2">
        <v>0</v>
      </c>
      <c r="W135" s="2">
        <v>1</v>
      </c>
      <c r="X135" s="2">
        <v>0</v>
      </c>
      <c r="Y135" s="2">
        <v>1</v>
      </c>
      <c r="Z135" s="2">
        <v>5</v>
      </c>
      <c r="AA135" s="1">
        <f>(M135+T135+W135)/(K135+T135+W135+Y135+X135)</f>
        <v>0.30331753554502372</v>
      </c>
      <c r="AB135" s="1">
        <f>(M135+1*N135+2*O135+3*P135)/(K135)</f>
        <v>0.4195121951219512</v>
      </c>
      <c r="AC135">
        <f>IF(E135="C",1,0)</f>
        <v>0</v>
      </c>
      <c r="AD135">
        <f>IF(OR(E135="SS",E135="2B",E135="3B"),1,0)</f>
        <v>0</v>
      </c>
      <c r="AE135">
        <f>K135+T135+W135+Y135+X135+V135</f>
        <v>211</v>
      </c>
      <c r="AF135">
        <v>0</v>
      </c>
      <c r="AG135" s="3">
        <f>IF(SUMPRODUCT(--(D135='1999FA'!C:C))&gt;0=TRUE,1,0)</f>
        <v>0</v>
      </c>
    </row>
    <row r="136" spans="1:33" x14ac:dyDescent="0.2">
      <c r="A136">
        <v>2000</v>
      </c>
      <c r="B136" t="s">
        <v>64</v>
      </c>
      <c r="C136" t="s">
        <v>31</v>
      </c>
      <c r="D136" t="s">
        <v>256</v>
      </c>
      <c r="E136" t="s">
        <v>197</v>
      </c>
      <c r="F136">
        <v>324000</v>
      </c>
      <c r="G136">
        <v>1999</v>
      </c>
      <c r="H136" t="s">
        <v>64</v>
      </c>
      <c r="I136" t="s">
        <v>31</v>
      </c>
      <c r="J136" s="2">
        <v>148</v>
      </c>
      <c r="K136" s="2">
        <v>495</v>
      </c>
      <c r="L136" s="2">
        <v>57</v>
      </c>
      <c r="M136" s="2">
        <v>134</v>
      </c>
      <c r="N136" s="2">
        <v>23</v>
      </c>
      <c r="O136" s="2">
        <v>9</v>
      </c>
      <c r="P136" s="2">
        <v>8</v>
      </c>
      <c r="Q136" s="2">
        <v>50</v>
      </c>
      <c r="R136" s="2">
        <v>7</v>
      </c>
      <c r="S136" s="2">
        <v>6</v>
      </c>
      <c r="T136" s="2">
        <v>29</v>
      </c>
      <c r="U136" s="2">
        <v>50</v>
      </c>
      <c r="V136" s="2">
        <v>5</v>
      </c>
      <c r="W136" s="2">
        <v>0</v>
      </c>
      <c r="X136" s="2">
        <v>2</v>
      </c>
      <c r="Y136" s="2">
        <v>9</v>
      </c>
      <c r="Z136" s="2">
        <v>11</v>
      </c>
      <c r="AA136" s="1">
        <f>(M136+T136+W136)/(K136+T136+W136+Y136+X136)</f>
        <v>0.30467289719626167</v>
      </c>
      <c r="AB136" s="1">
        <f>(M136+1*N136+2*O136+3*P136)/(K136)</f>
        <v>0.402020202020202</v>
      </c>
      <c r="AC136">
        <f>IF(E136="C",1,0)</f>
        <v>0</v>
      </c>
      <c r="AD136">
        <f>IF(OR(E136="SS",E136="2B",E136="3B"),1,0)</f>
        <v>0</v>
      </c>
      <c r="AE136">
        <f>K136+T136+W136+Y136+X136+V136</f>
        <v>540</v>
      </c>
      <c r="AF136">
        <v>0</v>
      </c>
      <c r="AG136" s="3">
        <f>IF(SUMPRODUCT(--(D136='1999FA'!C:C))&gt;0=TRUE,1,0)</f>
        <v>0</v>
      </c>
    </row>
    <row r="137" spans="1:33" x14ac:dyDescent="0.2">
      <c r="A137">
        <v>2000</v>
      </c>
      <c r="B137" t="s">
        <v>64</v>
      </c>
      <c r="C137" t="s">
        <v>31</v>
      </c>
      <c r="D137" t="s">
        <v>270</v>
      </c>
      <c r="E137" t="s">
        <v>197</v>
      </c>
      <c r="F137">
        <v>265000</v>
      </c>
      <c r="G137">
        <v>1999</v>
      </c>
      <c r="H137" t="s">
        <v>64</v>
      </c>
      <c r="I137" t="s">
        <v>31</v>
      </c>
      <c r="J137" s="2">
        <v>105</v>
      </c>
      <c r="K137" s="2">
        <v>351</v>
      </c>
      <c r="L137" s="2">
        <v>48</v>
      </c>
      <c r="M137" s="2">
        <v>100</v>
      </c>
      <c r="N137" s="2">
        <v>17</v>
      </c>
      <c r="O137" s="2">
        <v>4</v>
      </c>
      <c r="P137" s="2">
        <v>9</v>
      </c>
      <c r="Q137" s="2">
        <v>67</v>
      </c>
      <c r="R137" s="2">
        <v>1</v>
      </c>
      <c r="S137" s="2">
        <v>0</v>
      </c>
      <c r="T137" s="2">
        <v>40</v>
      </c>
      <c r="U137" s="2">
        <v>64</v>
      </c>
      <c r="V137" s="2">
        <v>2</v>
      </c>
      <c r="W137" s="2">
        <v>7</v>
      </c>
      <c r="X137" s="2">
        <v>1</v>
      </c>
      <c r="Y137" s="2">
        <v>8</v>
      </c>
      <c r="Z137" s="2">
        <v>7</v>
      </c>
      <c r="AA137" s="1">
        <f>(M137+T137+W137)/(K137+T137+W137+Y137+X137)</f>
        <v>0.36117936117936117</v>
      </c>
      <c r="AB137" s="1">
        <f>(M137+1*N137+2*O137+3*P137)/(K137)</f>
        <v>0.43304843304843305</v>
      </c>
      <c r="AC137">
        <f>IF(E137="C",1,0)</f>
        <v>0</v>
      </c>
      <c r="AD137">
        <f>IF(OR(E137="SS",E137="2B",E137="3B"),1,0)</f>
        <v>0</v>
      </c>
      <c r="AE137">
        <f>K137+T137+W137+Y137+X137+V137</f>
        <v>409</v>
      </c>
      <c r="AF137">
        <v>0</v>
      </c>
      <c r="AG137" s="3">
        <f>IF(SUMPRODUCT(--(D137='1999FA'!C:C))&gt;0=TRUE,1,0)</f>
        <v>0</v>
      </c>
    </row>
    <row r="138" spans="1:33" x14ac:dyDescent="0.2">
      <c r="A138">
        <v>2000</v>
      </c>
      <c r="B138" t="s">
        <v>64</v>
      </c>
      <c r="C138" t="s">
        <v>31</v>
      </c>
      <c r="D138" t="s">
        <v>304</v>
      </c>
      <c r="E138" t="s">
        <v>197</v>
      </c>
      <c r="F138">
        <v>4500000</v>
      </c>
      <c r="G138">
        <v>1999</v>
      </c>
      <c r="H138" t="s">
        <v>64</v>
      </c>
      <c r="I138" t="s">
        <v>31</v>
      </c>
      <c r="J138" s="2">
        <v>69</v>
      </c>
      <c r="K138" s="2">
        <v>251</v>
      </c>
      <c r="L138" s="2">
        <v>37</v>
      </c>
      <c r="M138" s="2">
        <v>76</v>
      </c>
      <c r="N138" s="2">
        <v>19</v>
      </c>
      <c r="O138" s="2">
        <v>1</v>
      </c>
      <c r="P138" s="2">
        <v>11</v>
      </c>
      <c r="Q138" s="2">
        <v>49</v>
      </c>
      <c r="R138" s="2">
        <v>5</v>
      </c>
      <c r="S138" s="2">
        <v>6</v>
      </c>
      <c r="T138" s="2">
        <v>30</v>
      </c>
      <c r="U138" s="2">
        <v>47</v>
      </c>
      <c r="V138" s="2">
        <v>5</v>
      </c>
      <c r="W138" s="2">
        <v>2</v>
      </c>
      <c r="X138" s="2">
        <v>0</v>
      </c>
      <c r="Y138" s="2">
        <v>2</v>
      </c>
      <c r="Z138" s="2">
        <v>8</v>
      </c>
      <c r="AA138" s="1">
        <f>(M138+T138+W138)/(K138+T138+W138+Y138+X138)</f>
        <v>0.37894736842105264</v>
      </c>
      <c r="AB138" s="1">
        <f>(M138+1*N138+2*O138+3*P138)/(K138)</f>
        <v>0.51792828685258963</v>
      </c>
      <c r="AC138">
        <f>IF(E138="C",1,0)</f>
        <v>0</v>
      </c>
      <c r="AD138">
        <f>IF(OR(E138="SS",E138="2B",E138="3B"),1,0)</f>
        <v>0</v>
      </c>
      <c r="AE138">
        <f>K138+T138+W138+Y138+X138+V138</f>
        <v>290</v>
      </c>
      <c r="AF138">
        <v>0</v>
      </c>
      <c r="AG138" s="3">
        <f>IF(SUMPRODUCT(--(D138='1999FA'!C:C))&gt;0=TRUE,1,0)</f>
        <v>0</v>
      </c>
    </row>
    <row r="139" spans="1:33" x14ac:dyDescent="0.2">
      <c r="A139">
        <v>2000</v>
      </c>
      <c r="B139" t="s">
        <v>64</v>
      </c>
      <c r="C139" t="s">
        <v>31</v>
      </c>
      <c r="D139" t="s">
        <v>625</v>
      </c>
      <c r="E139" t="s">
        <v>197</v>
      </c>
      <c r="F139">
        <v>320000</v>
      </c>
      <c r="G139">
        <v>1999</v>
      </c>
      <c r="H139" t="s">
        <v>64</v>
      </c>
      <c r="I139" t="s">
        <v>31</v>
      </c>
      <c r="J139" s="2">
        <v>137</v>
      </c>
      <c r="K139" s="2">
        <v>381</v>
      </c>
      <c r="L139" s="2">
        <v>57</v>
      </c>
      <c r="M139" s="2">
        <v>110</v>
      </c>
      <c r="N139" s="2">
        <v>19</v>
      </c>
      <c r="O139" s="2">
        <v>2</v>
      </c>
      <c r="P139" s="2">
        <v>12</v>
      </c>
      <c r="Q139" s="2">
        <v>70</v>
      </c>
      <c r="R139" s="2">
        <v>3</v>
      </c>
      <c r="S139" s="2">
        <v>0</v>
      </c>
      <c r="T139" s="2">
        <v>44</v>
      </c>
      <c r="U139" s="2">
        <v>82</v>
      </c>
      <c r="V139" s="2">
        <v>1</v>
      </c>
      <c r="W139" s="2">
        <v>9</v>
      </c>
      <c r="X139" s="2">
        <v>0</v>
      </c>
      <c r="Y139" s="2">
        <v>6</v>
      </c>
      <c r="Z139" s="2">
        <v>6</v>
      </c>
      <c r="AA139" s="1">
        <f>(M139+T139+W139)/(K139+T139+W139+Y139+X139)</f>
        <v>0.37045454545454548</v>
      </c>
      <c r="AB139" s="1">
        <f>(M139+1*N139+2*O139+3*P139)/(K139)</f>
        <v>0.44356955380577429</v>
      </c>
      <c r="AC139">
        <f>IF(E139="C",1,0)</f>
        <v>0</v>
      </c>
      <c r="AD139">
        <f>IF(OR(E139="SS",E139="2B",E139="3B"),1,0)</f>
        <v>0</v>
      </c>
      <c r="AE139">
        <f>K139+T139+W139+Y139+X139+V139</f>
        <v>441</v>
      </c>
      <c r="AF139">
        <v>0</v>
      </c>
      <c r="AG139" s="3">
        <f>IF(SUMPRODUCT(--(D139='1999FA'!C:C))&gt;0=TRUE,1,0)</f>
        <v>0</v>
      </c>
    </row>
    <row r="140" spans="1:33" x14ac:dyDescent="0.2">
      <c r="A140">
        <v>2000</v>
      </c>
      <c r="B140" t="s">
        <v>64</v>
      </c>
      <c r="C140" t="s">
        <v>31</v>
      </c>
      <c r="D140" t="s">
        <v>325</v>
      </c>
      <c r="E140" t="s">
        <v>197</v>
      </c>
      <c r="F140">
        <v>287000</v>
      </c>
      <c r="G140">
        <v>1999</v>
      </c>
      <c r="H140" t="s">
        <v>64</v>
      </c>
      <c r="I140" t="s">
        <v>31</v>
      </c>
      <c r="J140" s="2">
        <v>149</v>
      </c>
      <c r="K140" s="2">
        <v>482</v>
      </c>
      <c r="L140" s="2">
        <v>67</v>
      </c>
      <c r="M140" s="2">
        <v>135</v>
      </c>
      <c r="N140" s="2">
        <v>21</v>
      </c>
      <c r="O140" s="2">
        <v>4</v>
      </c>
      <c r="P140" s="2">
        <v>26</v>
      </c>
      <c r="Q140" s="2">
        <v>71</v>
      </c>
      <c r="R140" s="2">
        <v>11</v>
      </c>
      <c r="S140" s="2">
        <v>4</v>
      </c>
      <c r="T140" s="2">
        <v>46</v>
      </c>
      <c r="U140" s="2">
        <v>156</v>
      </c>
      <c r="V140" s="2">
        <v>3</v>
      </c>
      <c r="W140" s="2">
        <v>9</v>
      </c>
      <c r="X140" s="2">
        <v>0</v>
      </c>
      <c r="Y140" s="2">
        <v>6</v>
      </c>
      <c r="Z140" s="2">
        <v>15</v>
      </c>
      <c r="AA140" s="1">
        <f>(M140+T140+W140)/(K140+T140+W140+Y140+X140)</f>
        <v>0.34990791896869244</v>
      </c>
      <c r="AB140" s="1">
        <f>(M140+1*N140+2*O140+3*P140)/(K140)</f>
        <v>0.50207468879668049</v>
      </c>
      <c r="AC140">
        <f>IF(E140="C",1,0)</f>
        <v>0</v>
      </c>
      <c r="AD140">
        <f>IF(OR(E140="SS",E140="2B",E140="3B"),1,0)</f>
        <v>0</v>
      </c>
      <c r="AE140">
        <f>K140+T140+W140+Y140+X140+V140</f>
        <v>546</v>
      </c>
      <c r="AF140">
        <v>0</v>
      </c>
      <c r="AG140" s="3">
        <f>IF(SUMPRODUCT(--(D140='1999FA'!C:C))&gt;0=TRUE,1,0)</f>
        <v>0</v>
      </c>
    </row>
    <row r="141" spans="1:33" x14ac:dyDescent="0.2">
      <c r="A141">
        <v>2000</v>
      </c>
      <c r="B141" t="s">
        <v>64</v>
      </c>
      <c r="C141" t="s">
        <v>31</v>
      </c>
      <c r="D141" t="s">
        <v>349</v>
      </c>
      <c r="E141" t="s">
        <v>346</v>
      </c>
      <c r="F141">
        <v>295000</v>
      </c>
      <c r="G141">
        <v>1999</v>
      </c>
      <c r="H141" t="s">
        <v>64</v>
      </c>
      <c r="I141" t="s">
        <v>31</v>
      </c>
      <c r="J141" s="2">
        <v>109</v>
      </c>
      <c r="K141" s="2">
        <v>304</v>
      </c>
      <c r="L141" s="2">
        <v>42</v>
      </c>
      <c r="M141" s="2">
        <v>87</v>
      </c>
      <c r="N141" s="2">
        <v>18</v>
      </c>
      <c r="O141" s="2">
        <v>1</v>
      </c>
      <c r="P141" s="2">
        <v>3</v>
      </c>
      <c r="Q141" s="2">
        <v>25</v>
      </c>
      <c r="R141" s="2">
        <v>2</v>
      </c>
      <c r="S141" s="2">
        <v>2</v>
      </c>
      <c r="T141" s="2">
        <v>27</v>
      </c>
      <c r="U141" s="2">
        <v>59</v>
      </c>
      <c r="V141" s="2">
        <v>0</v>
      </c>
      <c r="W141" s="2">
        <v>2</v>
      </c>
      <c r="X141" s="2">
        <v>3</v>
      </c>
      <c r="Y141" s="2">
        <v>0</v>
      </c>
      <c r="Z141" s="2">
        <v>7</v>
      </c>
      <c r="AA141" s="1">
        <f>(M141+T141+W141)/(K141+T141+W141+Y141+X141)</f>
        <v>0.34523809523809523</v>
      </c>
      <c r="AB141" s="1">
        <f>(M141+1*N141+2*O141+3*P141)/(K141)</f>
        <v>0.38157894736842107</v>
      </c>
      <c r="AC141">
        <f>IF(E141="C",1,0)</f>
        <v>0</v>
      </c>
      <c r="AD141">
        <f>IF(OR(E141="SS",E141="2B",E141="3B"),1,0)</f>
        <v>1</v>
      </c>
      <c r="AE141">
        <f>K141+T141+W141+Y141+X141+V141</f>
        <v>336</v>
      </c>
      <c r="AF141">
        <v>0</v>
      </c>
      <c r="AG141" s="3">
        <f>IF(SUMPRODUCT(--(D141='1999FA'!C:C))&gt;0=TRUE,1,0)</f>
        <v>0</v>
      </c>
    </row>
    <row r="142" spans="1:33" x14ac:dyDescent="0.2">
      <c r="A142">
        <v>2000</v>
      </c>
      <c r="B142" t="s">
        <v>64</v>
      </c>
      <c r="C142" t="s">
        <v>31</v>
      </c>
      <c r="D142" t="s">
        <v>384</v>
      </c>
      <c r="E142" t="s">
        <v>346</v>
      </c>
      <c r="F142">
        <v>295000</v>
      </c>
      <c r="G142">
        <v>1999</v>
      </c>
      <c r="H142" t="s">
        <v>64</v>
      </c>
      <c r="I142" t="s">
        <v>31</v>
      </c>
      <c r="J142" s="2">
        <v>136</v>
      </c>
      <c r="K142" s="2">
        <v>560</v>
      </c>
      <c r="L142" s="2">
        <v>81</v>
      </c>
      <c r="M142" s="2">
        <v>155</v>
      </c>
      <c r="N142" s="2">
        <v>28</v>
      </c>
      <c r="O142" s="2">
        <v>8</v>
      </c>
      <c r="P142" s="2">
        <v>14</v>
      </c>
      <c r="Q142" s="2">
        <v>59</v>
      </c>
      <c r="R142" s="2">
        <v>3</v>
      </c>
      <c r="S142" s="2">
        <v>5</v>
      </c>
      <c r="T142" s="2">
        <v>15</v>
      </c>
      <c r="U142" s="2">
        <v>113</v>
      </c>
      <c r="V142" s="2">
        <v>0</v>
      </c>
      <c r="W142" s="2">
        <v>12</v>
      </c>
      <c r="X142" s="2">
        <v>1</v>
      </c>
      <c r="Y142" s="2">
        <v>3</v>
      </c>
      <c r="Z142" s="2">
        <v>13</v>
      </c>
      <c r="AA142" s="1">
        <f>(M142+T142+W142)/(K142+T142+W142+Y142+X142)</f>
        <v>0.30795262267343487</v>
      </c>
      <c r="AB142" s="1">
        <f>(M142+1*N142+2*O142+3*P142)/(K142)</f>
        <v>0.43035714285714288</v>
      </c>
      <c r="AC142">
        <f>IF(E142="C",1,0)</f>
        <v>0</v>
      </c>
      <c r="AD142">
        <f>IF(OR(E142="SS",E142="2B",E142="3B"),1,0)</f>
        <v>1</v>
      </c>
      <c r="AE142">
        <f>K142+T142+W142+Y142+X142+V142</f>
        <v>591</v>
      </c>
      <c r="AF142">
        <v>0</v>
      </c>
      <c r="AG142" s="3">
        <f>IF(SUMPRODUCT(--(D142='1999FA'!C:C))&gt;0=TRUE,1,0)</f>
        <v>0</v>
      </c>
    </row>
    <row r="143" spans="1:33" x14ac:dyDescent="0.2">
      <c r="A143">
        <v>2000</v>
      </c>
      <c r="B143" t="s">
        <v>84</v>
      </c>
      <c r="C143" t="s">
        <v>31</v>
      </c>
      <c r="D143" t="s">
        <v>171</v>
      </c>
      <c r="E143" t="s">
        <v>147</v>
      </c>
      <c r="F143">
        <v>1100000</v>
      </c>
      <c r="G143">
        <v>1999</v>
      </c>
      <c r="H143" t="s">
        <v>84</v>
      </c>
      <c r="I143" t="s">
        <v>31</v>
      </c>
      <c r="J143" s="2">
        <v>103</v>
      </c>
      <c r="K143" s="2">
        <v>323</v>
      </c>
      <c r="L143" s="2">
        <v>31</v>
      </c>
      <c r="M143" s="2">
        <v>88</v>
      </c>
      <c r="N143" s="2">
        <v>15</v>
      </c>
      <c r="O143" s="2">
        <v>0</v>
      </c>
      <c r="P143" s="2">
        <v>4</v>
      </c>
      <c r="Q143" s="2">
        <v>33</v>
      </c>
      <c r="R143" s="2">
        <v>0</v>
      </c>
      <c r="S143" s="2">
        <v>0</v>
      </c>
      <c r="T143" s="2">
        <v>40</v>
      </c>
      <c r="U143" s="2">
        <v>67</v>
      </c>
      <c r="V143" s="2">
        <v>4</v>
      </c>
      <c r="W143" s="2">
        <v>0</v>
      </c>
      <c r="X143" s="2">
        <v>0</v>
      </c>
      <c r="Y143" s="2">
        <v>0</v>
      </c>
      <c r="Z143" s="2">
        <v>9</v>
      </c>
      <c r="AA143" s="1">
        <f>(M143+T143+W143)/(K143+T143+W143+Y143+X143)</f>
        <v>0.35261707988980717</v>
      </c>
      <c r="AB143" s="1">
        <f>(M143+1*N143+2*O143+3*P143)/(K143)</f>
        <v>0.35603715170278638</v>
      </c>
      <c r="AC143">
        <f>IF(E143="C",1,0)</f>
        <v>1</v>
      </c>
      <c r="AD143">
        <f>IF(OR(E143="SS",E143="2B",E143="3B"),1,0)</f>
        <v>0</v>
      </c>
      <c r="AE143">
        <f>K143+T143+W143+Y143+X143+V143</f>
        <v>367</v>
      </c>
      <c r="AF143">
        <v>0</v>
      </c>
      <c r="AG143" s="3">
        <f>IF(SUMPRODUCT(--(D143='1999FA'!C:C))&gt;0=TRUE,1,0)</f>
        <v>1</v>
      </c>
    </row>
    <row r="144" spans="1:33" x14ac:dyDescent="0.2">
      <c r="A144">
        <v>2000</v>
      </c>
      <c r="B144" t="s">
        <v>84</v>
      </c>
      <c r="C144" t="s">
        <v>31</v>
      </c>
      <c r="D144" t="s">
        <v>397</v>
      </c>
      <c r="E144" t="s">
        <v>346</v>
      </c>
      <c r="F144">
        <v>2500000</v>
      </c>
      <c r="G144">
        <v>1999</v>
      </c>
      <c r="H144" t="s">
        <v>84</v>
      </c>
      <c r="I144" t="s">
        <v>31</v>
      </c>
      <c r="J144" s="2">
        <v>85</v>
      </c>
      <c r="K144" s="2">
        <v>268</v>
      </c>
      <c r="L144" s="2">
        <v>33</v>
      </c>
      <c r="M144" s="2">
        <v>70</v>
      </c>
      <c r="N144" s="2">
        <v>7</v>
      </c>
      <c r="O144" s="2">
        <v>5</v>
      </c>
      <c r="P144" s="2">
        <v>1</v>
      </c>
      <c r="Q144" s="2">
        <v>25</v>
      </c>
      <c r="R144" s="2">
        <v>2</v>
      </c>
      <c r="S144" s="2">
        <v>5</v>
      </c>
      <c r="T144" s="2">
        <v>37</v>
      </c>
      <c r="U144" s="2">
        <v>45</v>
      </c>
      <c r="V144" s="2">
        <v>4</v>
      </c>
      <c r="W144" s="2">
        <v>2</v>
      </c>
      <c r="X144" s="2">
        <v>3</v>
      </c>
      <c r="Y144" s="2">
        <v>1</v>
      </c>
      <c r="Z144" s="2">
        <v>9</v>
      </c>
      <c r="AA144" s="1">
        <f>(M144+T144+W144)/(K144+T144+W144+Y144+X144)</f>
        <v>0.35048231511254019</v>
      </c>
      <c r="AB144" s="1">
        <f>(M144+1*N144+2*O144+3*P144)/(K144)</f>
        <v>0.33582089552238809</v>
      </c>
      <c r="AC144">
        <f>IF(E144="C",1,0)</f>
        <v>0</v>
      </c>
      <c r="AD144">
        <f>IF(OR(E144="SS",E144="2B",E144="3B"),1,0)</f>
        <v>1</v>
      </c>
      <c r="AE144">
        <f>K144+T144+W144+Y144+X144+V144</f>
        <v>315</v>
      </c>
      <c r="AF144">
        <v>0</v>
      </c>
      <c r="AG144" s="3">
        <f>IF(SUMPRODUCT(--(D144='1999FA'!C:C))&gt;0=TRUE,1,0)</f>
        <v>1</v>
      </c>
    </row>
    <row r="145" spans="1:33" x14ac:dyDescent="0.2">
      <c r="A145">
        <v>2000</v>
      </c>
      <c r="B145" t="s">
        <v>84</v>
      </c>
      <c r="C145" t="s">
        <v>31</v>
      </c>
      <c r="D145" t="s">
        <v>85</v>
      </c>
      <c r="E145" t="s">
        <v>29</v>
      </c>
      <c r="F145">
        <v>6500000</v>
      </c>
      <c r="G145">
        <v>1999</v>
      </c>
      <c r="H145" t="s">
        <v>84</v>
      </c>
      <c r="I145" t="s">
        <v>31</v>
      </c>
      <c r="J145" s="2">
        <v>162</v>
      </c>
      <c r="K145" s="2">
        <v>562</v>
      </c>
      <c r="L145" s="2">
        <v>143</v>
      </c>
      <c r="M145" s="2">
        <v>171</v>
      </c>
      <c r="N145" s="2">
        <v>35</v>
      </c>
      <c r="O145" s="2">
        <v>0</v>
      </c>
      <c r="P145" s="2">
        <v>42</v>
      </c>
      <c r="Q145" s="2">
        <v>126</v>
      </c>
      <c r="R145" s="2">
        <v>30</v>
      </c>
      <c r="S145" s="2">
        <v>11</v>
      </c>
      <c r="T145" s="2">
        <v>149</v>
      </c>
      <c r="U145" s="2">
        <v>127</v>
      </c>
      <c r="V145" s="2">
        <v>16</v>
      </c>
      <c r="W145" s="2">
        <v>11</v>
      </c>
      <c r="X145" s="2">
        <v>0</v>
      </c>
      <c r="Y145" s="2">
        <v>7</v>
      </c>
      <c r="Z145" s="2">
        <v>18</v>
      </c>
      <c r="AA145" s="1">
        <f>(M145+T145+W145)/(K145+T145+W145+Y145+X145)</f>
        <v>0.45404663923182442</v>
      </c>
      <c r="AB145" s="1">
        <f>(M145+1*N145+2*O145+3*P145)/(K145)</f>
        <v>0.59074733096085408</v>
      </c>
      <c r="AC145">
        <f>IF(E145="C",1,0)</f>
        <v>0</v>
      </c>
      <c r="AD145">
        <f>IF(OR(E145="SS",E145="2B",E145="3B"),1,0)</f>
        <v>0</v>
      </c>
      <c r="AE145">
        <f>K145+T145+W145+Y145+X145+V145</f>
        <v>745</v>
      </c>
      <c r="AF145">
        <v>0</v>
      </c>
      <c r="AG145" s="3">
        <f>IF(SUMPRODUCT(--(D145='1999FA'!C:C))&gt;0=TRUE,1,0)</f>
        <v>0</v>
      </c>
    </row>
    <row r="146" spans="1:33" x14ac:dyDescent="0.2">
      <c r="A146">
        <v>2000</v>
      </c>
      <c r="B146" t="s">
        <v>84</v>
      </c>
      <c r="C146" t="s">
        <v>31</v>
      </c>
      <c r="D146" t="s">
        <v>132</v>
      </c>
      <c r="E146" t="s">
        <v>6</v>
      </c>
      <c r="F146">
        <v>4500000</v>
      </c>
      <c r="G146">
        <v>1999</v>
      </c>
      <c r="H146" t="s">
        <v>84</v>
      </c>
      <c r="I146" t="s">
        <v>31</v>
      </c>
      <c r="J146" s="2">
        <v>78</v>
      </c>
      <c r="K146" s="2">
        <v>273</v>
      </c>
      <c r="L146" s="2">
        <v>45</v>
      </c>
      <c r="M146" s="2">
        <v>78</v>
      </c>
      <c r="N146" s="2">
        <v>11</v>
      </c>
      <c r="O146" s="2">
        <v>1</v>
      </c>
      <c r="P146" s="2">
        <v>13</v>
      </c>
      <c r="Q146" s="2">
        <v>56</v>
      </c>
      <c r="R146" s="2">
        <v>6</v>
      </c>
      <c r="S146" s="2">
        <v>2</v>
      </c>
      <c r="T146" s="2">
        <v>46</v>
      </c>
      <c r="U146" s="2">
        <v>58</v>
      </c>
      <c r="V146" s="2">
        <v>4</v>
      </c>
      <c r="W146" s="2">
        <v>3</v>
      </c>
      <c r="X146" s="2">
        <v>0</v>
      </c>
      <c r="Y146" s="2">
        <v>7</v>
      </c>
      <c r="Z146" s="2">
        <v>7</v>
      </c>
      <c r="AA146" s="1">
        <f>(M146+T146+W146)/(K146+T146+W146+Y146+X146)</f>
        <v>0.3860182370820669</v>
      </c>
      <c r="AB146" s="1">
        <f>(M146+1*N146+2*O146+3*P146)/(K146)</f>
        <v>0.47619047619047616</v>
      </c>
      <c r="AC146">
        <f>IF(E146="C",1,0)</f>
        <v>0</v>
      </c>
      <c r="AD146">
        <f>IF(OR(E146="SS",E146="2B",E146="3B"),1,0)</f>
        <v>1</v>
      </c>
      <c r="AE146">
        <f>K146+T146+W146+Y146+X146+V146</f>
        <v>333</v>
      </c>
      <c r="AF146">
        <v>0</v>
      </c>
      <c r="AG146" s="3">
        <f>IF(SUMPRODUCT(--(D146='1999FA'!C:C))&gt;0=TRUE,1,0)</f>
        <v>0</v>
      </c>
    </row>
    <row r="147" spans="1:33" x14ac:dyDescent="0.2">
      <c r="A147">
        <v>2000</v>
      </c>
      <c r="B147" t="s">
        <v>84</v>
      </c>
      <c r="C147" t="s">
        <v>31</v>
      </c>
      <c r="D147" t="s">
        <v>146</v>
      </c>
      <c r="E147" t="s">
        <v>147</v>
      </c>
      <c r="F147">
        <v>275000</v>
      </c>
      <c r="G147">
        <v>1999</v>
      </c>
      <c r="H147" t="s">
        <v>84</v>
      </c>
      <c r="I147" t="s">
        <v>31</v>
      </c>
      <c r="J147" s="2">
        <v>73</v>
      </c>
      <c r="K147" s="2">
        <v>215</v>
      </c>
      <c r="L147" s="2">
        <v>16</v>
      </c>
      <c r="M147" s="2">
        <v>55</v>
      </c>
      <c r="N147" s="2">
        <v>14</v>
      </c>
      <c r="O147" s="2">
        <v>1</v>
      </c>
      <c r="P147" s="2">
        <v>2</v>
      </c>
      <c r="Q147" s="2">
        <v>17</v>
      </c>
      <c r="R147" s="2">
        <v>1</v>
      </c>
      <c r="S147" s="2">
        <v>1</v>
      </c>
      <c r="T147" s="2">
        <v>26</v>
      </c>
      <c r="U147" s="2">
        <v>57</v>
      </c>
      <c r="V147" s="2">
        <v>3</v>
      </c>
      <c r="W147" s="2">
        <v>0</v>
      </c>
      <c r="X147" s="2">
        <v>3</v>
      </c>
      <c r="Y147" s="2">
        <v>3</v>
      </c>
      <c r="Z147" s="2">
        <v>4</v>
      </c>
      <c r="AA147" s="1">
        <f>(M147+T147+W147)/(K147+T147+W147+Y147+X147)</f>
        <v>0.32793522267206476</v>
      </c>
      <c r="AB147" s="1">
        <f>(M147+1*N147+2*O147+3*P147)/(K147)</f>
        <v>0.35813953488372091</v>
      </c>
      <c r="AC147">
        <f>IF(E147="C",1,0)</f>
        <v>1</v>
      </c>
      <c r="AD147">
        <f>IF(OR(E147="SS",E147="2B",E147="3B"),1,0)</f>
        <v>0</v>
      </c>
      <c r="AE147">
        <f>K147+T147+W147+Y147+X147+V147</f>
        <v>250</v>
      </c>
      <c r="AF147">
        <v>0</v>
      </c>
      <c r="AG147" s="3">
        <f>IF(SUMPRODUCT(--(D147='1999FA'!C:C))&gt;0=TRUE,1,0)</f>
        <v>0</v>
      </c>
    </row>
    <row r="148" spans="1:33" x14ac:dyDescent="0.2">
      <c r="A148">
        <v>2000</v>
      </c>
      <c r="B148" t="s">
        <v>84</v>
      </c>
      <c r="C148" t="s">
        <v>31</v>
      </c>
      <c r="D148" t="s">
        <v>298</v>
      </c>
      <c r="E148" t="s">
        <v>197</v>
      </c>
      <c r="F148">
        <v>237500</v>
      </c>
      <c r="G148">
        <v>1999</v>
      </c>
      <c r="H148" t="s">
        <v>84</v>
      </c>
      <c r="I148" t="s">
        <v>31</v>
      </c>
      <c r="J148" s="2">
        <v>64</v>
      </c>
      <c r="K148" s="2">
        <v>150</v>
      </c>
      <c r="L148" s="2">
        <v>11</v>
      </c>
      <c r="M148" s="2">
        <v>41</v>
      </c>
      <c r="N148" s="2">
        <v>6</v>
      </c>
      <c r="O148" s="2">
        <v>0</v>
      </c>
      <c r="P148" s="2">
        <v>8</v>
      </c>
      <c r="Q148" s="2">
        <v>30</v>
      </c>
      <c r="R148" s="2">
        <v>0</v>
      </c>
      <c r="S148" s="2">
        <v>0</v>
      </c>
      <c r="T148" s="2">
        <v>9</v>
      </c>
      <c r="U148" s="2">
        <v>31</v>
      </c>
      <c r="V148" s="2">
        <v>0</v>
      </c>
      <c r="W148" s="2">
        <v>0</v>
      </c>
      <c r="X148" s="2">
        <v>0</v>
      </c>
      <c r="Y148" s="2">
        <v>2</v>
      </c>
      <c r="Z148" s="2">
        <v>3</v>
      </c>
      <c r="AA148" s="1">
        <f>(M148+T148+W148)/(K148+T148+W148+Y148+X148)</f>
        <v>0.3105590062111801</v>
      </c>
      <c r="AB148" s="1">
        <f>(M148+1*N148+2*O148+3*P148)/(K148)</f>
        <v>0.47333333333333333</v>
      </c>
      <c r="AC148">
        <f>IF(E148="C",1,0)</f>
        <v>0</v>
      </c>
      <c r="AD148">
        <f>IF(OR(E148="SS",E148="2B",E148="3B"),1,0)</f>
        <v>0</v>
      </c>
      <c r="AE148">
        <f>K148+T148+W148+Y148+X148+V148</f>
        <v>161</v>
      </c>
      <c r="AF148">
        <v>0</v>
      </c>
      <c r="AG148" s="3">
        <f>IF(SUMPRODUCT(--(D148='1999FA'!C:C))&gt;0=TRUE,1,0)</f>
        <v>0</v>
      </c>
    </row>
    <row r="149" spans="1:33" x14ac:dyDescent="0.2">
      <c r="A149">
        <v>2000</v>
      </c>
      <c r="B149" t="s">
        <v>84</v>
      </c>
      <c r="C149" t="s">
        <v>31</v>
      </c>
      <c r="D149" t="s">
        <v>344</v>
      </c>
      <c r="E149" t="s">
        <v>197</v>
      </c>
      <c r="F149">
        <v>5000000</v>
      </c>
      <c r="G149">
        <v>1999</v>
      </c>
      <c r="H149" t="s">
        <v>84</v>
      </c>
      <c r="I149" t="s">
        <v>31</v>
      </c>
      <c r="J149" s="2">
        <v>128</v>
      </c>
      <c r="K149" s="2">
        <v>509</v>
      </c>
      <c r="L149" s="2">
        <v>61</v>
      </c>
      <c r="M149" s="2">
        <v>120</v>
      </c>
      <c r="N149" s="2">
        <v>22</v>
      </c>
      <c r="O149" s="2">
        <v>0</v>
      </c>
      <c r="P149" s="2">
        <v>12</v>
      </c>
      <c r="Q149" s="2">
        <v>66</v>
      </c>
      <c r="R149" s="2">
        <v>18</v>
      </c>
      <c r="S149" s="2">
        <v>6</v>
      </c>
      <c r="T149" s="2">
        <v>50</v>
      </c>
      <c r="U149" s="2">
        <v>129</v>
      </c>
      <c r="V149" s="2">
        <v>1</v>
      </c>
      <c r="W149" s="2">
        <v>4</v>
      </c>
      <c r="X149" s="2">
        <v>0</v>
      </c>
      <c r="Y149" s="2">
        <v>5</v>
      </c>
      <c r="Z149" s="2">
        <v>20</v>
      </c>
      <c r="AA149" s="1">
        <f>(M149+T149+W149)/(K149+T149+W149+Y149+X149)</f>
        <v>0.30633802816901406</v>
      </c>
      <c r="AB149" s="1">
        <f>(M149+1*N149+2*O149+3*P149)/(K149)</f>
        <v>0.34970530451866405</v>
      </c>
      <c r="AC149">
        <f>IF(E149="C",1,0)</f>
        <v>0</v>
      </c>
      <c r="AD149">
        <f>IF(OR(E149="SS",E149="2B",E149="3B"),1,0)</f>
        <v>0</v>
      </c>
      <c r="AE149">
        <f>K149+T149+W149+Y149+X149+V149</f>
        <v>569</v>
      </c>
      <c r="AF149">
        <v>0</v>
      </c>
      <c r="AG149" s="3">
        <f>IF(SUMPRODUCT(--(D149='1999FA'!C:C))&gt;0=TRUE,1,0)</f>
        <v>0</v>
      </c>
    </row>
    <row r="150" spans="1:33" x14ac:dyDescent="0.2">
      <c r="A150">
        <v>2000</v>
      </c>
      <c r="B150" t="s">
        <v>84</v>
      </c>
      <c r="C150" t="s">
        <v>31</v>
      </c>
      <c r="D150" t="s">
        <v>340</v>
      </c>
      <c r="E150" t="s">
        <v>197</v>
      </c>
      <c r="F150">
        <v>330000</v>
      </c>
      <c r="G150">
        <v>1999</v>
      </c>
      <c r="H150" t="s">
        <v>84</v>
      </c>
      <c r="I150" t="s">
        <v>31</v>
      </c>
      <c r="J150" s="2">
        <v>108</v>
      </c>
      <c r="K150" s="2">
        <v>383</v>
      </c>
      <c r="L150" s="2">
        <v>49</v>
      </c>
      <c r="M150" s="2">
        <v>87</v>
      </c>
      <c r="N150" s="2">
        <v>25</v>
      </c>
      <c r="O150" s="2">
        <v>2</v>
      </c>
      <c r="P150" s="2">
        <v>15</v>
      </c>
      <c r="Q150" s="2">
        <v>56</v>
      </c>
      <c r="R150" s="2">
        <v>8</v>
      </c>
      <c r="S150" s="2">
        <v>5</v>
      </c>
      <c r="T150" s="2">
        <v>56</v>
      </c>
      <c r="U150" s="2">
        <v>73</v>
      </c>
      <c r="V150" s="2">
        <v>2</v>
      </c>
      <c r="W150" s="2">
        <v>4</v>
      </c>
      <c r="X150" s="2">
        <v>0</v>
      </c>
      <c r="Y150" s="2">
        <v>5</v>
      </c>
      <c r="Z150" s="2">
        <v>5</v>
      </c>
      <c r="AA150" s="1">
        <f>(M150+T150+W150)/(K150+T150+W150+Y150+X150)</f>
        <v>0.328125</v>
      </c>
      <c r="AB150" s="1">
        <f>(M150+1*N150+2*O150+3*P150)/(K150)</f>
        <v>0.42036553524804177</v>
      </c>
      <c r="AC150">
        <f>IF(E150="C",1,0)</f>
        <v>0</v>
      </c>
      <c r="AD150">
        <f>IF(OR(E150="SS",E150="2B",E150="3B"),1,0)</f>
        <v>0</v>
      </c>
      <c r="AE150">
        <f>K150+T150+W150+Y150+X150+V150</f>
        <v>450</v>
      </c>
      <c r="AF150">
        <v>0</v>
      </c>
      <c r="AG150" s="3">
        <f>IF(SUMPRODUCT(--(D150='1999FA'!C:C))&gt;0=TRUE,1,0)</f>
        <v>0</v>
      </c>
    </row>
    <row r="151" spans="1:33" x14ac:dyDescent="0.2">
      <c r="A151">
        <v>2000</v>
      </c>
      <c r="B151" t="s">
        <v>84</v>
      </c>
      <c r="C151" t="s">
        <v>31</v>
      </c>
      <c r="D151" t="s">
        <v>99</v>
      </c>
      <c r="E151" t="s">
        <v>197</v>
      </c>
      <c r="F151">
        <v>6750000</v>
      </c>
      <c r="G151">
        <v>1999</v>
      </c>
      <c r="H151" t="s">
        <v>84</v>
      </c>
      <c r="I151" t="s">
        <v>31</v>
      </c>
      <c r="J151" s="2">
        <v>160</v>
      </c>
      <c r="K151" s="2">
        <v>639</v>
      </c>
      <c r="L151" s="2">
        <v>123</v>
      </c>
      <c r="M151" s="2">
        <v>188</v>
      </c>
      <c r="N151" s="2">
        <v>56</v>
      </c>
      <c r="O151" s="2">
        <v>0</v>
      </c>
      <c r="P151" s="2">
        <v>16</v>
      </c>
      <c r="Q151" s="2">
        <v>73</v>
      </c>
      <c r="R151" s="2">
        <v>28</v>
      </c>
      <c r="S151" s="2">
        <v>14</v>
      </c>
      <c r="T151" s="2">
        <v>88</v>
      </c>
      <c r="U151" s="2">
        <v>107</v>
      </c>
      <c r="V151" s="2">
        <v>9</v>
      </c>
      <c r="W151" s="2">
        <v>11</v>
      </c>
      <c r="X151" s="2">
        <v>5</v>
      </c>
      <c r="Y151" s="2">
        <v>6</v>
      </c>
      <c r="Z151" s="2">
        <v>5</v>
      </c>
      <c r="AA151" s="1">
        <f>(M151+T151+W151)/(K151+T151+W151+Y151+X151)</f>
        <v>0.38317757009345793</v>
      </c>
      <c r="AB151" s="1">
        <f>(M151+1*N151+2*O151+3*P151)/(K151)</f>
        <v>0.4569640062597809</v>
      </c>
      <c r="AC151">
        <f>IF(E151="C",1,0)</f>
        <v>0</v>
      </c>
      <c r="AD151">
        <f>IF(OR(E151="SS",E151="2B",E151="3B"),1,0)</f>
        <v>0</v>
      </c>
      <c r="AE151">
        <f>K151+T151+W151+Y151+X151+V151</f>
        <v>758</v>
      </c>
      <c r="AF151">
        <v>0</v>
      </c>
      <c r="AG151" s="3">
        <f>IF(SUMPRODUCT(--(D151='1999FA'!C:C))&gt;0=TRUE,1,0)</f>
        <v>0</v>
      </c>
    </row>
    <row r="152" spans="1:33" x14ac:dyDescent="0.2">
      <c r="A152">
        <v>2000</v>
      </c>
      <c r="B152" t="s">
        <v>84</v>
      </c>
      <c r="C152" t="s">
        <v>31</v>
      </c>
      <c r="D152" t="s">
        <v>328</v>
      </c>
      <c r="E152" t="s">
        <v>197</v>
      </c>
      <c r="F152">
        <v>5000333</v>
      </c>
      <c r="G152">
        <v>1999</v>
      </c>
      <c r="H152" t="s">
        <v>84</v>
      </c>
      <c r="I152" t="s">
        <v>31</v>
      </c>
      <c r="J152" s="2">
        <v>123</v>
      </c>
      <c r="K152" s="2">
        <v>464</v>
      </c>
      <c r="L152" s="2">
        <v>86</v>
      </c>
      <c r="M152" s="2">
        <v>151</v>
      </c>
      <c r="N152" s="2">
        <v>33</v>
      </c>
      <c r="O152" s="2">
        <v>3</v>
      </c>
      <c r="P152" s="2">
        <v>25</v>
      </c>
      <c r="Q152" s="2">
        <v>108</v>
      </c>
      <c r="R152" s="2">
        <v>27</v>
      </c>
      <c r="S152" s="2">
        <v>7</v>
      </c>
      <c r="T152" s="2">
        <v>50</v>
      </c>
      <c r="U152" s="2">
        <v>94</v>
      </c>
      <c r="V152" s="2">
        <v>5</v>
      </c>
      <c r="W152" s="2">
        <v>11</v>
      </c>
      <c r="X152" s="2">
        <v>2</v>
      </c>
      <c r="Y152" s="2">
        <v>8</v>
      </c>
      <c r="Z152" s="2">
        <v>5</v>
      </c>
      <c r="AA152" s="1">
        <f>(M152+T152+W152)/(K152+T152+W152+Y152+X152)</f>
        <v>0.39626168224299063</v>
      </c>
      <c r="AB152" s="1">
        <f>(M152+1*N152+2*O152+3*P152)/(K152)</f>
        <v>0.57112068965517238</v>
      </c>
      <c r="AC152">
        <f>IF(E152="C",1,0)</f>
        <v>0</v>
      </c>
      <c r="AD152">
        <f>IF(OR(E152="SS",E152="2B",E152="3B"),1,0)</f>
        <v>0</v>
      </c>
      <c r="AE152">
        <f>K152+T152+W152+Y152+X152+V152</f>
        <v>540</v>
      </c>
      <c r="AF152">
        <v>0</v>
      </c>
      <c r="AG152" s="3">
        <f>IF(SUMPRODUCT(--(D152='1999FA'!C:C))&gt;0=TRUE,1,0)</f>
        <v>0</v>
      </c>
    </row>
    <row r="153" spans="1:33" x14ac:dyDescent="0.2">
      <c r="A153">
        <v>2000</v>
      </c>
      <c r="B153" t="s">
        <v>84</v>
      </c>
      <c r="C153" t="s">
        <v>31</v>
      </c>
      <c r="D153" t="s">
        <v>365</v>
      </c>
      <c r="E153" t="s">
        <v>346</v>
      </c>
      <c r="F153">
        <v>1700000</v>
      </c>
      <c r="G153">
        <v>1999</v>
      </c>
      <c r="H153" t="s">
        <v>84</v>
      </c>
      <c r="I153" t="s">
        <v>31</v>
      </c>
      <c r="J153" s="2">
        <v>127</v>
      </c>
      <c r="K153" s="2">
        <v>393</v>
      </c>
      <c r="L153" s="2">
        <v>56</v>
      </c>
      <c r="M153" s="2">
        <v>113</v>
      </c>
      <c r="N153" s="2">
        <v>18</v>
      </c>
      <c r="O153" s="2">
        <v>5</v>
      </c>
      <c r="P153" s="2">
        <v>4</v>
      </c>
      <c r="Q153" s="2">
        <v>39</v>
      </c>
      <c r="R153" s="2">
        <v>10</v>
      </c>
      <c r="S153" s="2">
        <v>5</v>
      </c>
      <c r="T153" s="2">
        <v>47</v>
      </c>
      <c r="U153" s="2">
        <v>45</v>
      </c>
      <c r="V153" s="2">
        <v>2</v>
      </c>
      <c r="W153" s="2">
        <v>0</v>
      </c>
      <c r="X153" s="2">
        <v>3</v>
      </c>
      <c r="Y153" s="2">
        <v>1</v>
      </c>
      <c r="Z153" s="2">
        <v>10</v>
      </c>
      <c r="AA153" s="1">
        <f>(M153+T153+W153)/(K153+T153+W153+Y153+X153)</f>
        <v>0.36036036036036034</v>
      </c>
      <c r="AB153" s="1">
        <f>(M153+1*N153+2*O153+3*P153)/(K153)</f>
        <v>0.38931297709923662</v>
      </c>
      <c r="AC153">
        <f>IF(E153="C",1,0)</f>
        <v>0</v>
      </c>
      <c r="AD153">
        <f>IF(OR(E153="SS",E153="2B",E153="3B"),1,0)</f>
        <v>1</v>
      </c>
      <c r="AE153">
        <f>K153+T153+W153+Y153+X153+V153</f>
        <v>446</v>
      </c>
      <c r="AF153">
        <v>0</v>
      </c>
      <c r="AG153" s="3">
        <f>IF(SUMPRODUCT(--(D153='1999FA'!C:C))&gt;0=TRUE,1,0)</f>
        <v>0</v>
      </c>
    </row>
    <row r="154" spans="1:33" x14ac:dyDescent="0.2">
      <c r="A154">
        <v>2000</v>
      </c>
      <c r="B154" t="s">
        <v>84</v>
      </c>
      <c r="C154" t="s">
        <v>31</v>
      </c>
      <c r="D154" t="s">
        <v>383</v>
      </c>
      <c r="E154" t="s">
        <v>346</v>
      </c>
      <c r="F154">
        <v>700000</v>
      </c>
      <c r="G154">
        <v>1999</v>
      </c>
      <c r="H154" t="s">
        <v>84</v>
      </c>
      <c r="I154" t="s">
        <v>31</v>
      </c>
      <c r="J154" s="2">
        <v>106</v>
      </c>
      <c r="K154" s="2">
        <v>309</v>
      </c>
      <c r="L154" s="2">
        <v>44</v>
      </c>
      <c r="M154" s="2">
        <v>74</v>
      </c>
      <c r="N154" s="2">
        <v>16</v>
      </c>
      <c r="O154" s="2">
        <v>2</v>
      </c>
      <c r="P154" s="2">
        <v>4</v>
      </c>
      <c r="Q154" s="2">
        <v>31</v>
      </c>
      <c r="R154" s="2">
        <v>3</v>
      </c>
      <c r="S154" s="2">
        <v>5</v>
      </c>
      <c r="T154" s="2">
        <v>38</v>
      </c>
      <c r="U154" s="2">
        <v>52</v>
      </c>
      <c r="V154" s="2">
        <v>5</v>
      </c>
      <c r="W154" s="2">
        <v>4</v>
      </c>
      <c r="X154" s="2">
        <v>0</v>
      </c>
      <c r="Y154" s="2">
        <v>3</v>
      </c>
      <c r="Z154" s="2">
        <v>10</v>
      </c>
      <c r="AA154" s="1">
        <f>(M154+T154+W154)/(K154+T154+W154+Y154+X154)</f>
        <v>0.32768361581920902</v>
      </c>
      <c r="AB154" s="1">
        <f>(M154+1*N154+2*O154+3*P154)/(K154)</f>
        <v>0.34304207119741098</v>
      </c>
      <c r="AC154">
        <f>IF(E154="C",1,0)</f>
        <v>0</v>
      </c>
      <c r="AD154">
        <f>IF(OR(E154="SS",E154="2B",E154="3B"),1,0)</f>
        <v>1</v>
      </c>
      <c r="AE154">
        <f>K154+T154+W154+Y154+X154+V154</f>
        <v>359</v>
      </c>
      <c r="AF154">
        <v>0</v>
      </c>
      <c r="AG154" s="3">
        <f>IF(SUMPRODUCT(--(D154='1999FA'!C:C))&gt;0=TRUE,1,0)</f>
        <v>0</v>
      </c>
    </row>
    <row r="155" spans="1:33" x14ac:dyDescent="0.2">
      <c r="A155">
        <v>2000</v>
      </c>
      <c r="B155" t="s">
        <v>84</v>
      </c>
      <c r="C155" t="s">
        <v>31</v>
      </c>
      <c r="D155" t="s">
        <v>356</v>
      </c>
      <c r="E155" t="s">
        <v>346</v>
      </c>
      <c r="F155">
        <v>260000</v>
      </c>
      <c r="G155">
        <v>1999</v>
      </c>
      <c r="H155" t="s">
        <v>84</v>
      </c>
      <c r="I155" t="s">
        <v>31</v>
      </c>
      <c r="J155" s="2">
        <v>83</v>
      </c>
      <c r="K155" s="2">
        <v>156</v>
      </c>
      <c r="L155" s="2">
        <v>24</v>
      </c>
      <c r="M155" s="2">
        <v>44</v>
      </c>
      <c r="N155" s="2">
        <v>10</v>
      </c>
      <c r="O155" s="2">
        <v>0</v>
      </c>
      <c r="P155" s="2">
        <v>5</v>
      </c>
      <c r="Q155" s="2">
        <v>23</v>
      </c>
      <c r="R155" s="2">
        <v>2</v>
      </c>
      <c r="S155" s="2">
        <v>3</v>
      </c>
      <c r="T155" s="2">
        <v>20</v>
      </c>
      <c r="U155" s="2">
        <v>31</v>
      </c>
      <c r="V155" s="2">
        <v>0</v>
      </c>
      <c r="W155" s="2">
        <v>0</v>
      </c>
      <c r="X155" s="2">
        <v>4</v>
      </c>
      <c r="Y155" s="2">
        <v>3</v>
      </c>
      <c r="Z155" s="2">
        <v>3</v>
      </c>
      <c r="AA155" s="1">
        <f>(M155+T155+W155)/(K155+T155+W155+Y155+X155)</f>
        <v>0.34972677595628415</v>
      </c>
      <c r="AB155" s="1">
        <f>(M155+1*N155+2*O155+3*P155)/(K155)</f>
        <v>0.44230769230769229</v>
      </c>
      <c r="AC155">
        <f>IF(E155="C",1,0)</f>
        <v>0</v>
      </c>
      <c r="AD155">
        <f>IF(OR(E155="SS",E155="2B",E155="3B"),1,0)</f>
        <v>1</v>
      </c>
      <c r="AE155">
        <f>K155+T155+W155+Y155+X155+V155</f>
        <v>183</v>
      </c>
      <c r="AF155">
        <v>0</v>
      </c>
      <c r="AG155" s="3">
        <f>IF(SUMPRODUCT(--(D155='1999FA'!C:C))&gt;0=TRUE,1,0)</f>
        <v>0</v>
      </c>
    </row>
    <row r="156" spans="1:33" x14ac:dyDescent="0.2">
      <c r="A156">
        <v>2000</v>
      </c>
      <c r="B156" t="s">
        <v>66</v>
      </c>
      <c r="C156" t="s">
        <v>27</v>
      </c>
      <c r="D156" t="s">
        <v>351</v>
      </c>
      <c r="E156" t="s">
        <v>346</v>
      </c>
      <c r="F156">
        <v>2300000</v>
      </c>
      <c r="G156">
        <v>1999</v>
      </c>
      <c r="H156" t="s">
        <v>66</v>
      </c>
      <c r="I156" t="s">
        <v>27</v>
      </c>
      <c r="J156" s="2">
        <v>134</v>
      </c>
      <c r="K156" s="2">
        <v>479</v>
      </c>
      <c r="L156" s="2">
        <v>66</v>
      </c>
      <c r="M156" s="2">
        <v>141</v>
      </c>
      <c r="N156" s="2">
        <v>18</v>
      </c>
      <c r="O156" s="2">
        <v>6</v>
      </c>
      <c r="P156" s="2">
        <v>2</v>
      </c>
      <c r="Q156" s="2">
        <v>56</v>
      </c>
      <c r="R156" s="2">
        <v>11</v>
      </c>
      <c r="S156" s="2">
        <v>5</v>
      </c>
      <c r="T156" s="2">
        <v>22</v>
      </c>
      <c r="U156" s="2">
        <v>48</v>
      </c>
      <c r="V156" s="2">
        <v>2</v>
      </c>
      <c r="W156" s="2">
        <v>4</v>
      </c>
      <c r="X156" s="2">
        <v>10</v>
      </c>
      <c r="Y156" s="2">
        <v>3</v>
      </c>
      <c r="Z156" s="2">
        <v>14</v>
      </c>
      <c r="AA156" s="1">
        <f>(M156+T156+W156)/(K156+T156+W156+Y156+X156)</f>
        <v>0.32239382239382242</v>
      </c>
      <c r="AB156" s="1">
        <f>(M156+1*N156+2*O156+3*P156)/(K156)</f>
        <v>0.36951983298538621</v>
      </c>
      <c r="AC156">
        <f>IF(E156="C",1,0)</f>
        <v>0</v>
      </c>
      <c r="AD156">
        <f>IF(OR(E156="SS",E156="2B",E156="3B"),1,0)</f>
        <v>1</v>
      </c>
      <c r="AE156">
        <f>K156+T156+W156+Y156+X156+V156</f>
        <v>520</v>
      </c>
      <c r="AF156">
        <v>0</v>
      </c>
      <c r="AG156" s="3">
        <f>IF(SUMPRODUCT(--(D156='1999FA'!C:C))&gt;0=TRUE,1,0)</f>
        <v>1</v>
      </c>
    </row>
    <row r="157" spans="1:33" x14ac:dyDescent="0.2">
      <c r="A157">
        <v>2000</v>
      </c>
      <c r="B157" t="s">
        <v>66</v>
      </c>
      <c r="C157" t="s">
        <v>27</v>
      </c>
      <c r="D157" t="s">
        <v>280</v>
      </c>
      <c r="E157" t="s">
        <v>197</v>
      </c>
      <c r="F157">
        <v>4000000</v>
      </c>
      <c r="G157">
        <v>1999</v>
      </c>
      <c r="H157" t="s">
        <v>66</v>
      </c>
      <c r="I157" t="s">
        <v>27</v>
      </c>
      <c r="J157" s="2">
        <v>145</v>
      </c>
      <c r="K157" s="2">
        <v>583</v>
      </c>
      <c r="L157" s="2">
        <v>101</v>
      </c>
      <c r="M157" s="2">
        <v>179</v>
      </c>
      <c r="N157" s="2">
        <v>39</v>
      </c>
      <c r="O157" s="2">
        <v>9</v>
      </c>
      <c r="P157" s="2">
        <v>14</v>
      </c>
      <c r="Q157" s="2">
        <v>77</v>
      </c>
      <c r="R157" s="2">
        <v>36</v>
      </c>
      <c r="S157" s="2">
        <v>6</v>
      </c>
      <c r="T157" s="2">
        <v>67</v>
      </c>
      <c r="U157" s="2">
        <v>50</v>
      </c>
      <c r="V157" s="2">
        <v>5</v>
      </c>
      <c r="W157" s="2">
        <v>3</v>
      </c>
      <c r="X157" s="2">
        <v>3</v>
      </c>
      <c r="Y157" s="2">
        <v>4</v>
      </c>
      <c r="Z157" s="2">
        <v>13</v>
      </c>
      <c r="AA157" s="1">
        <f>(M157+T157+W157)/(K157+T157+W157+Y157+X157)</f>
        <v>0.37727272727272726</v>
      </c>
      <c r="AB157" s="1">
        <f>(M157+1*N157+2*O157+3*P157)/(K157)</f>
        <v>0.47684391080617494</v>
      </c>
      <c r="AC157">
        <f>IF(E157="C",1,0)</f>
        <v>0</v>
      </c>
      <c r="AD157">
        <f>IF(OR(E157="SS",E157="2B",E157="3B"),1,0)</f>
        <v>0</v>
      </c>
      <c r="AE157">
        <f>K157+T157+W157+Y157+X157+V157</f>
        <v>665</v>
      </c>
      <c r="AF157">
        <v>1</v>
      </c>
      <c r="AG157" s="3">
        <f>IF(SUMPRODUCT(--(D157='1999FA'!C:C))&gt;0=TRUE,1,0)</f>
        <v>0</v>
      </c>
    </row>
    <row r="158" spans="1:33" x14ac:dyDescent="0.2">
      <c r="A158">
        <v>2000</v>
      </c>
      <c r="B158" t="s">
        <v>66</v>
      </c>
      <c r="C158" t="s">
        <v>27</v>
      </c>
      <c r="D158" t="s">
        <v>90</v>
      </c>
      <c r="E158" t="s">
        <v>5</v>
      </c>
      <c r="F158">
        <v>250000</v>
      </c>
      <c r="G158">
        <v>1999</v>
      </c>
      <c r="H158" t="s">
        <v>66</v>
      </c>
      <c r="I158" t="s">
        <v>27</v>
      </c>
      <c r="J158" s="2">
        <v>123</v>
      </c>
      <c r="K158" s="2">
        <v>453</v>
      </c>
      <c r="L158" s="2">
        <v>71</v>
      </c>
      <c r="M158" s="2">
        <v>116</v>
      </c>
      <c r="N158" s="2">
        <v>22</v>
      </c>
      <c r="O158" s="2">
        <v>9</v>
      </c>
      <c r="P158" s="2">
        <v>10</v>
      </c>
      <c r="Q158" s="2">
        <v>53</v>
      </c>
      <c r="R158" s="2">
        <v>20</v>
      </c>
      <c r="S158" s="2">
        <v>4</v>
      </c>
      <c r="T158" s="2">
        <v>47</v>
      </c>
      <c r="U158" s="2">
        <v>91</v>
      </c>
      <c r="V158" s="2">
        <v>0</v>
      </c>
      <c r="W158" s="2">
        <v>9</v>
      </c>
      <c r="X158" s="2">
        <v>12</v>
      </c>
      <c r="Y158" s="2">
        <v>3</v>
      </c>
      <c r="Z158" s="2">
        <v>16</v>
      </c>
      <c r="AA158" s="1">
        <f>(M158+T158+W158)/(K158+T158+W158+Y158+X158)</f>
        <v>0.3282442748091603</v>
      </c>
      <c r="AB158" s="1">
        <f>(M158+1*N158+2*O158+3*P158)/(K158)</f>
        <v>0.41059602649006621</v>
      </c>
      <c r="AC158">
        <f>IF(E158="C",1,0)</f>
        <v>0</v>
      </c>
      <c r="AD158">
        <f>IF(OR(E158="SS",E158="2B",E158="3B"),1,0)</f>
        <v>1</v>
      </c>
      <c r="AE158">
        <f>K158+T158+W158+Y158+X158+V158</f>
        <v>524</v>
      </c>
      <c r="AF158">
        <v>0</v>
      </c>
      <c r="AG158" s="3">
        <f>IF(SUMPRODUCT(--(D158='1999FA'!C:C))&gt;0=TRUE,1,0)</f>
        <v>0</v>
      </c>
    </row>
    <row r="159" spans="1:33" x14ac:dyDescent="0.2">
      <c r="A159">
        <v>2000</v>
      </c>
      <c r="B159" t="s">
        <v>66</v>
      </c>
      <c r="C159" t="s">
        <v>27</v>
      </c>
      <c r="D159" t="s">
        <v>134</v>
      </c>
      <c r="E159" t="s">
        <v>6</v>
      </c>
      <c r="F159">
        <v>1000000</v>
      </c>
      <c r="G159">
        <v>1999</v>
      </c>
      <c r="H159" t="s">
        <v>66</v>
      </c>
      <c r="I159" t="s">
        <v>27</v>
      </c>
      <c r="J159" s="2">
        <v>156</v>
      </c>
      <c r="K159" s="2">
        <v>628</v>
      </c>
      <c r="L159" s="2">
        <v>92</v>
      </c>
      <c r="M159" s="2">
        <v>197</v>
      </c>
      <c r="N159" s="2">
        <v>36</v>
      </c>
      <c r="O159" s="2">
        <v>8</v>
      </c>
      <c r="P159" s="2">
        <v>16</v>
      </c>
      <c r="Q159" s="2">
        <v>84</v>
      </c>
      <c r="R159" s="2">
        <v>5</v>
      </c>
      <c r="S159" s="2">
        <v>4</v>
      </c>
      <c r="T159" s="2">
        <v>50</v>
      </c>
      <c r="U159" s="2">
        <v>80</v>
      </c>
      <c r="V159" s="2">
        <v>4</v>
      </c>
      <c r="W159" s="2">
        <v>3</v>
      </c>
      <c r="X159" s="2">
        <v>1</v>
      </c>
      <c r="Y159" s="2">
        <v>7</v>
      </c>
      <c r="Z159" s="2">
        <v>15</v>
      </c>
      <c r="AA159" s="1">
        <f>(M159+T159+W159)/(K159+T159+W159+Y159+X159)</f>
        <v>0.36284470246734396</v>
      </c>
      <c r="AB159" s="1">
        <f>(M159+1*N159+2*O159+3*P159)/(K159)</f>
        <v>0.47292993630573249</v>
      </c>
      <c r="AC159">
        <f>IF(E159="C",1,0)</f>
        <v>0</v>
      </c>
      <c r="AD159">
        <f>IF(OR(E159="SS",E159="2B",E159="3B"),1,0)</f>
        <v>1</v>
      </c>
      <c r="AE159">
        <f>K159+T159+W159+Y159+X159+V159</f>
        <v>693</v>
      </c>
      <c r="AF159">
        <v>0</v>
      </c>
      <c r="AG159" s="3">
        <f>IF(SUMPRODUCT(--(D159='1999FA'!C:C))&gt;0=TRUE,1,0)</f>
        <v>0</v>
      </c>
    </row>
    <row r="160" spans="1:33" x14ac:dyDescent="0.2">
      <c r="A160">
        <v>2000</v>
      </c>
      <c r="B160" t="s">
        <v>66</v>
      </c>
      <c r="C160" t="s">
        <v>27</v>
      </c>
      <c r="D160" t="s">
        <v>164</v>
      </c>
      <c r="E160" t="s">
        <v>147</v>
      </c>
      <c r="F160">
        <v>500000</v>
      </c>
      <c r="G160">
        <v>1999</v>
      </c>
      <c r="H160" t="s">
        <v>66</v>
      </c>
      <c r="I160" t="s">
        <v>27</v>
      </c>
      <c r="J160" s="2">
        <v>107</v>
      </c>
      <c r="K160" s="2">
        <v>324</v>
      </c>
      <c r="L160" s="2">
        <v>31</v>
      </c>
      <c r="M160" s="2">
        <v>73</v>
      </c>
      <c r="N160" s="2">
        <v>15</v>
      </c>
      <c r="O160" s="2">
        <v>0</v>
      </c>
      <c r="P160" s="2">
        <v>5</v>
      </c>
      <c r="Q160" s="2">
        <v>35</v>
      </c>
      <c r="R160" s="2">
        <v>0</v>
      </c>
      <c r="S160" s="2">
        <v>0</v>
      </c>
      <c r="T160" s="2">
        <v>34</v>
      </c>
      <c r="U160" s="2">
        <v>65</v>
      </c>
      <c r="V160" s="2">
        <v>1</v>
      </c>
      <c r="W160" s="2">
        <v>6</v>
      </c>
      <c r="X160" s="2">
        <v>2</v>
      </c>
      <c r="Y160" s="2">
        <v>2</v>
      </c>
      <c r="Z160" s="2">
        <v>16</v>
      </c>
      <c r="AA160" s="1">
        <f>(M160+T160+W160)/(K160+T160+W160+Y160+X160)</f>
        <v>0.30706521739130432</v>
      </c>
      <c r="AB160" s="1">
        <f>(M160+1*N160+2*O160+3*P160)/(K160)</f>
        <v>0.31790123456790126</v>
      </c>
      <c r="AC160">
        <f>IF(E160="C",1,0)</f>
        <v>1</v>
      </c>
      <c r="AD160">
        <f>IF(OR(E160="SS",E160="2B",E160="3B"),1,0)</f>
        <v>0</v>
      </c>
      <c r="AE160">
        <f>K160+T160+W160+Y160+X160+V160</f>
        <v>369</v>
      </c>
      <c r="AF160">
        <v>0</v>
      </c>
      <c r="AG160" s="3">
        <f>IF(SUMPRODUCT(--(D160='1999FA'!C:C))&gt;0=TRUE,1,0)</f>
        <v>0</v>
      </c>
    </row>
    <row r="161" spans="1:33" x14ac:dyDescent="0.2">
      <c r="A161">
        <v>2000</v>
      </c>
      <c r="B161" t="s">
        <v>66</v>
      </c>
      <c r="C161" t="s">
        <v>27</v>
      </c>
      <c r="D161" t="s">
        <v>67</v>
      </c>
      <c r="E161" t="s">
        <v>147</v>
      </c>
      <c r="F161">
        <v>2250000</v>
      </c>
      <c r="G161">
        <v>1999</v>
      </c>
      <c r="H161" t="s">
        <v>66</v>
      </c>
      <c r="I161" t="s">
        <v>27</v>
      </c>
      <c r="J161" s="2">
        <v>150</v>
      </c>
      <c r="K161" s="2">
        <v>575</v>
      </c>
      <c r="L161" s="2">
        <v>101</v>
      </c>
      <c r="M161" s="2">
        <v>185</v>
      </c>
      <c r="N161" s="2">
        <v>44</v>
      </c>
      <c r="O161" s="2">
        <v>2</v>
      </c>
      <c r="P161" s="2">
        <v>22</v>
      </c>
      <c r="Q161" s="2">
        <v>102</v>
      </c>
      <c r="R161" s="2">
        <v>6</v>
      </c>
      <c r="S161" s="2">
        <v>1</v>
      </c>
      <c r="T161" s="2">
        <v>54</v>
      </c>
      <c r="U161" s="2">
        <v>48</v>
      </c>
      <c r="V161" s="2">
        <v>0</v>
      </c>
      <c r="W161" s="2">
        <v>10</v>
      </c>
      <c r="X161" s="2">
        <v>0</v>
      </c>
      <c r="Y161" s="2">
        <v>4</v>
      </c>
      <c r="Z161" s="2">
        <v>21</v>
      </c>
      <c r="AA161" s="1">
        <f>(M161+T161+W161)/(K161+T161+W161+Y161+X161)</f>
        <v>0.38724727838258166</v>
      </c>
      <c r="AB161" s="1">
        <f>(M161+1*N161+2*O161+3*P161)/(K161)</f>
        <v>0.52</v>
      </c>
      <c r="AC161">
        <f>IF(E161="C",1,0)</f>
        <v>1</v>
      </c>
      <c r="AD161">
        <f>IF(OR(E161="SS",E161="2B",E161="3B"),1,0)</f>
        <v>0</v>
      </c>
      <c r="AE161">
        <f>K161+T161+W161+Y161+X161+V161</f>
        <v>643</v>
      </c>
      <c r="AF161">
        <v>0</v>
      </c>
      <c r="AG161" s="3">
        <f>IF(SUMPRODUCT(--(D161='1999FA'!C:C))&gt;0=TRUE,1,0)</f>
        <v>0</v>
      </c>
    </row>
    <row r="162" spans="1:33" x14ac:dyDescent="0.2">
      <c r="A162">
        <v>2000</v>
      </c>
      <c r="B162" t="s">
        <v>66</v>
      </c>
      <c r="C162" t="s">
        <v>27</v>
      </c>
      <c r="D162" t="s">
        <v>609</v>
      </c>
      <c r="E162" t="s">
        <v>197</v>
      </c>
      <c r="F162">
        <v>232500</v>
      </c>
      <c r="G162">
        <v>1999</v>
      </c>
      <c r="H162" t="s">
        <v>66</v>
      </c>
      <c r="I162" t="s">
        <v>27</v>
      </c>
      <c r="J162" s="2">
        <v>86</v>
      </c>
      <c r="K162" s="2">
        <v>137</v>
      </c>
      <c r="L162" s="2">
        <v>27</v>
      </c>
      <c r="M162" s="2">
        <v>39</v>
      </c>
      <c r="N162" s="2">
        <v>3</v>
      </c>
      <c r="O162" s="2">
        <v>0</v>
      </c>
      <c r="P162" s="2">
        <v>0</v>
      </c>
      <c r="Q162" s="2">
        <v>12</v>
      </c>
      <c r="R162" s="2">
        <v>6</v>
      </c>
      <c r="S162" s="2">
        <v>2</v>
      </c>
      <c r="T162" s="2">
        <v>21</v>
      </c>
      <c r="U162" s="2">
        <v>22</v>
      </c>
      <c r="V162" s="2">
        <v>1</v>
      </c>
      <c r="W162" s="2">
        <v>0</v>
      </c>
      <c r="X162" s="2">
        <v>1</v>
      </c>
      <c r="Y162" s="2">
        <v>1</v>
      </c>
      <c r="Z162" s="2">
        <v>3</v>
      </c>
      <c r="AA162" s="1">
        <f>(M162+T162+W162)/(K162+T162+W162+Y162+X162)</f>
        <v>0.375</v>
      </c>
      <c r="AB162" s="1">
        <f>(M162+1*N162+2*O162+3*P162)/(K162)</f>
        <v>0.30656934306569344</v>
      </c>
      <c r="AC162">
        <f>IF(E162="C",1,0)</f>
        <v>0</v>
      </c>
      <c r="AD162">
        <f>IF(OR(E162="SS",E162="2B",E162="3B"),1,0)</f>
        <v>0</v>
      </c>
      <c r="AE162">
        <f>K162+T162+W162+Y162+X162+V162</f>
        <v>161</v>
      </c>
      <c r="AF162">
        <v>0</v>
      </c>
      <c r="AG162" s="3">
        <f>IF(SUMPRODUCT(--(D162='1999FA'!C:C))&gt;0=TRUE,1,0)</f>
        <v>0</v>
      </c>
    </row>
    <row r="163" spans="1:33" x14ac:dyDescent="0.2">
      <c r="A163">
        <v>2000</v>
      </c>
      <c r="B163" t="s">
        <v>66</v>
      </c>
      <c r="C163" t="s">
        <v>27</v>
      </c>
      <c r="D163" t="s">
        <v>244</v>
      </c>
      <c r="E163" t="s">
        <v>197</v>
      </c>
      <c r="F163">
        <v>228000</v>
      </c>
      <c r="G163">
        <v>1999</v>
      </c>
      <c r="H163" t="s">
        <v>66</v>
      </c>
      <c r="I163" t="s">
        <v>27</v>
      </c>
      <c r="J163" s="2">
        <v>90</v>
      </c>
      <c r="K163" s="2">
        <v>288</v>
      </c>
      <c r="L163" s="2">
        <v>34</v>
      </c>
      <c r="M163" s="2">
        <v>82</v>
      </c>
      <c r="N163" s="2">
        <v>13</v>
      </c>
      <c r="O163" s="2">
        <v>1</v>
      </c>
      <c r="P163" s="2">
        <v>3</v>
      </c>
      <c r="Q163" s="2">
        <v>34</v>
      </c>
      <c r="R163" s="2">
        <v>0</v>
      </c>
      <c r="S163" s="2">
        <v>0</v>
      </c>
      <c r="T163" s="2">
        <v>40</v>
      </c>
      <c r="U163" s="2">
        <v>67</v>
      </c>
      <c r="V163" s="2">
        <v>5</v>
      </c>
      <c r="W163" s="2">
        <v>3</v>
      </c>
      <c r="X163" s="2">
        <v>1</v>
      </c>
      <c r="Y163" s="2">
        <v>4</v>
      </c>
      <c r="Z163" s="2">
        <v>7</v>
      </c>
      <c r="AA163" s="1">
        <f>(M163+T163+W163)/(K163+T163+W163+Y163+X163)</f>
        <v>0.37202380952380953</v>
      </c>
      <c r="AB163" s="1">
        <f>(M163+1*N163+2*O163+3*P163)/(K163)</f>
        <v>0.36805555555555558</v>
      </c>
      <c r="AC163">
        <f>IF(E163="C",1,0)</f>
        <v>0</v>
      </c>
      <c r="AD163">
        <f>IF(OR(E163="SS",E163="2B",E163="3B"),1,0)</f>
        <v>0</v>
      </c>
      <c r="AE163">
        <f>K163+T163+W163+Y163+X163+V163</f>
        <v>341</v>
      </c>
      <c r="AF163">
        <v>0</v>
      </c>
      <c r="AG163" s="3">
        <f>IF(SUMPRODUCT(--(D163='1999FA'!C:C))&gt;0=TRUE,1,0)</f>
        <v>0</v>
      </c>
    </row>
    <row r="164" spans="1:33" x14ac:dyDescent="0.2">
      <c r="A164">
        <v>2000</v>
      </c>
      <c r="B164" t="s">
        <v>66</v>
      </c>
      <c r="C164" t="s">
        <v>27</v>
      </c>
      <c r="D164" t="s">
        <v>231</v>
      </c>
      <c r="E164" t="s">
        <v>197</v>
      </c>
      <c r="F164">
        <v>350000</v>
      </c>
      <c r="G164">
        <v>1999</v>
      </c>
      <c r="H164" t="s">
        <v>66</v>
      </c>
      <c r="I164" t="s">
        <v>27</v>
      </c>
      <c r="J164" s="2">
        <v>156</v>
      </c>
      <c r="K164" s="2">
        <v>663</v>
      </c>
      <c r="L164" s="2">
        <v>112</v>
      </c>
      <c r="M164" s="2">
        <v>194</v>
      </c>
      <c r="N164" s="2">
        <v>27</v>
      </c>
      <c r="O164" s="2">
        <v>7</v>
      </c>
      <c r="P164" s="2">
        <v>22</v>
      </c>
      <c r="Q164" s="2">
        <v>108</v>
      </c>
      <c r="R164" s="2">
        <v>27</v>
      </c>
      <c r="S164" s="2">
        <v>8</v>
      </c>
      <c r="T164" s="2">
        <v>46</v>
      </c>
      <c r="U164" s="2">
        <v>123</v>
      </c>
      <c r="V164" s="2">
        <v>2</v>
      </c>
      <c r="W164" s="2">
        <v>4</v>
      </c>
      <c r="X164" s="2">
        <v>0</v>
      </c>
      <c r="Y164" s="2">
        <v>10</v>
      </c>
      <c r="Z164" s="2">
        <v>17</v>
      </c>
      <c r="AA164" s="1">
        <f>(M164+T164+W164)/(K164+T164+W164+Y164+X164)</f>
        <v>0.33748271092669435</v>
      </c>
      <c r="AB164" s="1">
        <f>(M164+1*N164+2*O164+3*P164)/(K164)</f>
        <v>0.45399698340874811</v>
      </c>
      <c r="AC164">
        <f>IF(E164="C",1,0)</f>
        <v>0</v>
      </c>
      <c r="AD164">
        <f>IF(OR(E164="SS",E164="2B",E164="3B"),1,0)</f>
        <v>0</v>
      </c>
      <c r="AE164">
        <f>K164+T164+W164+Y164+X164+V164</f>
        <v>725</v>
      </c>
      <c r="AF164">
        <v>0</v>
      </c>
      <c r="AG164" s="3">
        <f>IF(SUMPRODUCT(--(D164='1999FA'!C:C))&gt;0=TRUE,1,0)</f>
        <v>0</v>
      </c>
    </row>
    <row r="165" spans="1:33" x14ac:dyDescent="0.2">
      <c r="A165">
        <v>2000</v>
      </c>
      <c r="B165" t="s">
        <v>66</v>
      </c>
      <c r="C165" t="s">
        <v>27</v>
      </c>
      <c r="D165" t="s">
        <v>327</v>
      </c>
      <c r="E165" t="s">
        <v>197</v>
      </c>
      <c r="F165">
        <v>2300000</v>
      </c>
      <c r="G165">
        <v>1999</v>
      </c>
      <c r="H165" t="s">
        <v>66</v>
      </c>
      <c r="I165" t="s">
        <v>27</v>
      </c>
      <c r="J165" s="2">
        <v>158</v>
      </c>
      <c r="K165" s="2">
        <v>608</v>
      </c>
      <c r="L165" s="2">
        <v>96</v>
      </c>
      <c r="M165" s="2">
        <v>179</v>
      </c>
      <c r="N165" s="2">
        <v>44</v>
      </c>
      <c r="O165" s="2">
        <v>8</v>
      </c>
      <c r="P165" s="2">
        <v>27</v>
      </c>
      <c r="Q165" s="2">
        <v>119</v>
      </c>
      <c r="R165" s="2">
        <v>2</v>
      </c>
      <c r="S165" s="2">
        <v>3</v>
      </c>
      <c r="T165" s="2">
        <v>58</v>
      </c>
      <c r="U165" s="2">
        <v>119</v>
      </c>
      <c r="V165" s="2">
        <v>4</v>
      </c>
      <c r="W165" s="2">
        <v>1</v>
      </c>
      <c r="X165" s="2">
        <v>0</v>
      </c>
      <c r="Y165" s="2">
        <v>6</v>
      </c>
      <c r="Z165" s="2">
        <v>17</v>
      </c>
      <c r="AA165" s="1">
        <f>(M165+T165+W165)/(K165+T165+W165+Y165+X165)</f>
        <v>0.35364041604754831</v>
      </c>
      <c r="AB165" s="1">
        <f>(M165+1*N165+2*O165+3*P165)/(K165)</f>
        <v>0.52631578947368418</v>
      </c>
      <c r="AC165">
        <f>IF(E165="C",1,0)</f>
        <v>0</v>
      </c>
      <c r="AD165">
        <f>IF(OR(E165="SS",E165="2B",E165="3B"),1,0)</f>
        <v>0</v>
      </c>
      <c r="AE165">
        <f>K165+T165+W165+Y165+X165+V165</f>
        <v>677</v>
      </c>
      <c r="AF165">
        <v>0</v>
      </c>
      <c r="AG165" s="3">
        <f>IF(SUMPRODUCT(--(D165='1999FA'!C:C))&gt;0=TRUE,1,0)</f>
        <v>0</v>
      </c>
    </row>
    <row r="166" spans="1:33" x14ac:dyDescent="0.2">
      <c r="A166">
        <v>2000</v>
      </c>
      <c r="B166" t="s">
        <v>68</v>
      </c>
      <c r="C166" t="s">
        <v>31</v>
      </c>
      <c r="D166" t="s">
        <v>385</v>
      </c>
      <c r="E166" t="s">
        <v>346</v>
      </c>
      <c r="F166">
        <v>3000000</v>
      </c>
      <c r="G166">
        <v>1999</v>
      </c>
      <c r="H166" t="s">
        <v>68</v>
      </c>
      <c r="I166" t="s">
        <v>31</v>
      </c>
      <c r="J166" s="2">
        <v>123</v>
      </c>
      <c r="K166" s="2">
        <v>488</v>
      </c>
      <c r="L166" s="2">
        <v>72</v>
      </c>
      <c r="M166" s="2">
        <v>159</v>
      </c>
      <c r="N166" s="2">
        <v>23</v>
      </c>
      <c r="O166" s="2">
        <v>5</v>
      </c>
      <c r="P166" s="2">
        <v>7</v>
      </c>
      <c r="Q166" s="2">
        <v>46</v>
      </c>
      <c r="R166" s="2">
        <v>6</v>
      </c>
      <c r="S166" s="2">
        <v>6</v>
      </c>
      <c r="T166" s="2">
        <v>31</v>
      </c>
      <c r="U166" s="2">
        <v>65</v>
      </c>
      <c r="V166" s="2">
        <v>1</v>
      </c>
      <c r="W166" s="2">
        <v>10</v>
      </c>
      <c r="X166" s="2">
        <v>2</v>
      </c>
      <c r="Y166" s="2">
        <v>3</v>
      </c>
      <c r="Z166" s="2">
        <v>13</v>
      </c>
      <c r="AA166" s="1">
        <f>(M166+T166+W166)/(K166+T166+W166+Y166+X166)</f>
        <v>0.37453183520599254</v>
      </c>
      <c r="AB166" s="1">
        <f>(M166+1*N166+2*O166+3*P166)/(K166)</f>
        <v>0.43647540983606559</v>
      </c>
      <c r="AC166">
        <f>IF(E166="C",1,0)</f>
        <v>0</v>
      </c>
      <c r="AD166">
        <f>IF(OR(E166="SS",E166="2B",E166="3B"),1,0)</f>
        <v>1</v>
      </c>
      <c r="AE166">
        <f>K166+T166+W166+Y166+X166+V166</f>
        <v>535</v>
      </c>
      <c r="AF166">
        <v>1</v>
      </c>
      <c r="AG166" s="3">
        <f>IF(SUMPRODUCT(--(D166='1999FA'!C:C))&gt;0=TRUE,1,0)</f>
        <v>0</v>
      </c>
    </row>
    <row r="167" spans="1:33" x14ac:dyDescent="0.2">
      <c r="A167">
        <v>2000</v>
      </c>
      <c r="B167" t="s">
        <v>68</v>
      </c>
      <c r="C167" t="s">
        <v>31</v>
      </c>
      <c r="D167" t="s">
        <v>69</v>
      </c>
      <c r="E167" t="s">
        <v>29</v>
      </c>
      <c r="F167">
        <v>5375000</v>
      </c>
      <c r="G167">
        <v>1999</v>
      </c>
      <c r="H167" t="s">
        <v>68</v>
      </c>
      <c r="I167" t="s">
        <v>31</v>
      </c>
      <c r="J167" s="2">
        <v>153</v>
      </c>
      <c r="K167" s="2">
        <v>578</v>
      </c>
      <c r="L167" s="2">
        <v>74</v>
      </c>
      <c r="M167" s="2">
        <v>176</v>
      </c>
      <c r="N167" s="2">
        <v>40</v>
      </c>
      <c r="O167" s="2">
        <v>0</v>
      </c>
      <c r="P167" s="2">
        <v>34</v>
      </c>
      <c r="Q167" s="2">
        <v>112</v>
      </c>
      <c r="R167" s="2">
        <v>8</v>
      </c>
      <c r="S167" s="2">
        <v>5</v>
      </c>
      <c r="T167" s="2">
        <v>53</v>
      </c>
      <c r="U167" s="2">
        <v>119</v>
      </c>
      <c r="V167" s="2">
        <v>0</v>
      </c>
      <c r="W167" s="2">
        <v>2</v>
      </c>
      <c r="X167" s="2">
        <v>0</v>
      </c>
      <c r="Y167" s="2">
        <v>6</v>
      </c>
      <c r="Z167" s="2">
        <v>18</v>
      </c>
      <c r="AA167" s="1">
        <f>(M167+T167+W167)/(K167+T167+W167+Y167+X167)</f>
        <v>0.36150234741784038</v>
      </c>
      <c r="AB167" s="1">
        <f>(M167+1*N167+2*O167+3*P167)/(K167)</f>
        <v>0.55017301038062283</v>
      </c>
      <c r="AC167">
        <f>IF(E167="C",1,0)</f>
        <v>0</v>
      </c>
      <c r="AD167">
        <f>IF(OR(E167="SS",E167="2B",E167="3B"),1,0)</f>
        <v>0</v>
      </c>
      <c r="AE167">
        <f>K167+T167+W167+Y167+X167+V167</f>
        <v>639</v>
      </c>
      <c r="AF167">
        <v>0</v>
      </c>
      <c r="AG167" s="3">
        <f>IF(SUMPRODUCT(--(D167='1999FA'!C:C))&gt;0=TRUE,1,0)</f>
        <v>0</v>
      </c>
    </row>
    <row r="168" spans="1:33" x14ac:dyDescent="0.2">
      <c r="A168">
        <v>2000</v>
      </c>
      <c r="B168" t="s">
        <v>68</v>
      </c>
      <c r="C168" t="s">
        <v>31</v>
      </c>
      <c r="D168" t="s">
        <v>95</v>
      </c>
      <c r="E168" t="s">
        <v>5</v>
      </c>
      <c r="F168">
        <v>4500000</v>
      </c>
      <c r="G168">
        <v>1999</v>
      </c>
      <c r="H168" t="s">
        <v>68</v>
      </c>
      <c r="I168" t="s">
        <v>31</v>
      </c>
      <c r="J168" s="2">
        <v>119</v>
      </c>
      <c r="K168" s="2">
        <v>456</v>
      </c>
      <c r="L168" s="2">
        <v>73</v>
      </c>
      <c r="M168" s="2">
        <v>128</v>
      </c>
      <c r="N168" s="2">
        <v>24</v>
      </c>
      <c r="O168" s="2">
        <v>2</v>
      </c>
      <c r="P168" s="2">
        <v>2</v>
      </c>
      <c r="Q168" s="2">
        <v>41</v>
      </c>
      <c r="R168" s="2">
        <v>51</v>
      </c>
      <c r="S168" s="2">
        <v>22</v>
      </c>
      <c r="T168" s="2">
        <v>63</v>
      </c>
      <c r="U168" s="2">
        <v>26</v>
      </c>
      <c r="V168" s="2">
        <v>0</v>
      </c>
      <c r="W168" s="2">
        <v>5</v>
      </c>
      <c r="X168" s="2">
        <v>6</v>
      </c>
      <c r="Y168" s="2">
        <v>4</v>
      </c>
      <c r="Z168" s="2">
        <v>12</v>
      </c>
      <c r="AA168" s="1">
        <f>(M168+T168+W168)/(K168+T168+W168+Y168+X168)</f>
        <v>0.36704119850187267</v>
      </c>
      <c r="AB168" s="1">
        <f>(M168+1*N168+2*O168+3*P168)/(K168)</f>
        <v>0.35526315789473684</v>
      </c>
      <c r="AC168">
        <f>IF(E168="C",1,0)</f>
        <v>0</v>
      </c>
      <c r="AD168">
        <f>IF(OR(E168="SS",E168="2B",E168="3B"),1,0)</f>
        <v>1</v>
      </c>
      <c r="AE168">
        <f>K168+T168+W168+Y168+X168+V168</f>
        <v>534</v>
      </c>
      <c r="AF168">
        <v>0</v>
      </c>
      <c r="AG168" s="3">
        <f>IF(SUMPRODUCT(--(D168='1999FA'!C:C))&gt;0=TRUE,1,0)</f>
        <v>0</v>
      </c>
    </row>
    <row r="169" spans="1:33" x14ac:dyDescent="0.2">
      <c r="A169">
        <v>2000</v>
      </c>
      <c r="B169" t="s">
        <v>68</v>
      </c>
      <c r="C169" t="s">
        <v>31</v>
      </c>
      <c r="D169" t="s">
        <v>410</v>
      </c>
      <c r="E169" t="s">
        <v>6</v>
      </c>
      <c r="F169">
        <v>1000000</v>
      </c>
      <c r="G169">
        <v>1999</v>
      </c>
      <c r="H169" t="s">
        <v>68</v>
      </c>
      <c r="I169" t="s">
        <v>31</v>
      </c>
      <c r="J169" s="2">
        <v>152</v>
      </c>
      <c r="K169" s="2">
        <v>538</v>
      </c>
      <c r="L169" s="2">
        <v>84</v>
      </c>
      <c r="M169" s="2">
        <v>148</v>
      </c>
      <c r="N169" s="2">
        <v>27</v>
      </c>
      <c r="O169" s="2">
        <v>5</v>
      </c>
      <c r="P169" s="2">
        <v>15</v>
      </c>
      <c r="Q169" s="2">
        <v>67</v>
      </c>
      <c r="R169" s="2">
        <v>18</v>
      </c>
      <c r="S169" s="2">
        <v>7</v>
      </c>
      <c r="T169" s="2">
        <v>61</v>
      </c>
      <c r="U169" s="2">
        <v>105</v>
      </c>
      <c r="V169" s="2">
        <v>12</v>
      </c>
      <c r="W169" s="2">
        <v>6</v>
      </c>
      <c r="X169" s="2">
        <v>4</v>
      </c>
      <c r="Y169" s="2">
        <v>5</v>
      </c>
      <c r="Z169" s="2">
        <v>4</v>
      </c>
      <c r="AA169" s="1">
        <f>(M169+T169+W169)/(K169+T169+W169+Y169+X169)</f>
        <v>0.35016286644951139</v>
      </c>
      <c r="AB169" s="1">
        <f>(M169+1*N169+2*O169+3*P169)/(K169)</f>
        <v>0.42750929368029739</v>
      </c>
      <c r="AC169">
        <f>IF(E169="C",1,0)</f>
        <v>0</v>
      </c>
      <c r="AD169">
        <f>IF(OR(E169="SS",E169="2B",E169="3B"),1,0)</f>
        <v>1</v>
      </c>
      <c r="AE169">
        <f>K169+T169+W169+Y169+X169+V169</f>
        <v>626</v>
      </c>
      <c r="AF169">
        <v>0</v>
      </c>
      <c r="AG169" s="3">
        <f>IF(SUMPRODUCT(--(D169='1999FA'!C:C))&gt;0=TRUE,1,0)</f>
        <v>0</v>
      </c>
    </row>
    <row r="170" spans="1:33" x14ac:dyDescent="0.2">
      <c r="A170">
        <v>2000</v>
      </c>
      <c r="B170" t="s">
        <v>68</v>
      </c>
      <c r="C170" t="s">
        <v>31</v>
      </c>
      <c r="D170" t="s">
        <v>191</v>
      </c>
      <c r="E170" t="s">
        <v>147</v>
      </c>
      <c r="F170">
        <v>6125000</v>
      </c>
      <c r="G170">
        <v>1999</v>
      </c>
      <c r="H170" t="s">
        <v>68</v>
      </c>
      <c r="I170" t="s">
        <v>31</v>
      </c>
      <c r="J170" s="2">
        <v>114</v>
      </c>
      <c r="K170" s="2">
        <v>376</v>
      </c>
      <c r="L170" s="2">
        <v>49</v>
      </c>
      <c r="M170" s="2">
        <v>78</v>
      </c>
      <c r="N170" s="2">
        <v>14</v>
      </c>
      <c r="O170" s="2">
        <v>0</v>
      </c>
      <c r="P170" s="2">
        <v>24</v>
      </c>
      <c r="Q170" s="2">
        <v>55</v>
      </c>
      <c r="R170" s="2">
        <v>3</v>
      </c>
      <c r="S170" s="2">
        <v>0</v>
      </c>
      <c r="T170" s="2">
        <v>44</v>
      </c>
      <c r="U170" s="2">
        <v>113</v>
      </c>
      <c r="V170" s="2">
        <v>3</v>
      </c>
      <c r="W170" s="2">
        <v>4</v>
      </c>
      <c r="X170" s="2">
        <v>1</v>
      </c>
      <c r="Y170" s="2">
        <v>3</v>
      </c>
      <c r="Z170" s="2">
        <v>5</v>
      </c>
      <c r="AA170" s="1">
        <f>(M170+T170+W170)/(K170+T170+W170+Y170+X170)</f>
        <v>0.29439252336448596</v>
      </c>
      <c r="AB170" s="1">
        <f>(M170+1*N170+2*O170+3*P170)/(K170)</f>
        <v>0.43617021276595747</v>
      </c>
      <c r="AC170">
        <f>IF(E170="C",1,0)</f>
        <v>1</v>
      </c>
      <c r="AD170">
        <f>IF(OR(E170="SS",E170="2B",E170="3B"),1,0)</f>
        <v>0</v>
      </c>
      <c r="AE170">
        <f>K170+T170+W170+Y170+X170+V170</f>
        <v>431</v>
      </c>
      <c r="AF170">
        <v>0</v>
      </c>
      <c r="AG170" s="3">
        <f>IF(SUMPRODUCT(--(D170='1999FA'!C:C))&gt;0=TRUE,1,0)</f>
        <v>0</v>
      </c>
    </row>
    <row r="171" spans="1:33" x14ac:dyDescent="0.2">
      <c r="A171">
        <v>2000</v>
      </c>
      <c r="B171" t="s">
        <v>68</v>
      </c>
      <c r="C171" t="s">
        <v>31</v>
      </c>
      <c r="D171" t="s">
        <v>238</v>
      </c>
      <c r="E171" t="s">
        <v>197</v>
      </c>
      <c r="F171">
        <v>1450000</v>
      </c>
      <c r="G171">
        <v>1999</v>
      </c>
      <c r="H171" t="s">
        <v>68</v>
      </c>
      <c r="I171" t="s">
        <v>31</v>
      </c>
      <c r="J171" s="2">
        <v>92</v>
      </c>
      <c r="K171" s="2">
        <v>261</v>
      </c>
      <c r="L171" s="2">
        <v>39</v>
      </c>
      <c r="M171" s="2">
        <v>74</v>
      </c>
      <c r="N171" s="2">
        <v>12</v>
      </c>
      <c r="O171" s="2">
        <v>2</v>
      </c>
      <c r="P171" s="2">
        <v>9</v>
      </c>
      <c r="Q171" s="2">
        <v>32</v>
      </c>
      <c r="R171" s="2">
        <v>5</v>
      </c>
      <c r="S171" s="2">
        <v>2</v>
      </c>
      <c r="T171" s="2">
        <v>24</v>
      </c>
      <c r="U171" s="2">
        <v>61</v>
      </c>
      <c r="V171" s="2">
        <v>1</v>
      </c>
      <c r="W171" s="2">
        <v>1</v>
      </c>
      <c r="X171" s="2">
        <v>0</v>
      </c>
      <c r="Y171" s="2">
        <v>1</v>
      </c>
      <c r="Z171" s="2">
        <v>2</v>
      </c>
      <c r="AA171" s="1">
        <f>(M171+T171+W171)/(K171+T171+W171+Y171+X171)</f>
        <v>0.34494773519163763</v>
      </c>
      <c r="AB171" s="1">
        <f>(M171+1*N171+2*O171+3*P171)/(K171)</f>
        <v>0.44827586206896552</v>
      </c>
      <c r="AC171">
        <f>IF(E171="C",1,0)</f>
        <v>0</v>
      </c>
      <c r="AD171">
        <f>IF(OR(E171="SS",E171="2B",E171="3B"),1,0)</f>
        <v>0</v>
      </c>
      <c r="AE171">
        <f>K171+T171+W171+Y171+X171+V171</f>
        <v>288</v>
      </c>
      <c r="AF171">
        <v>0</v>
      </c>
      <c r="AG171" s="3">
        <f>IF(SUMPRODUCT(--(D171='1999FA'!C:C))&gt;0=TRUE,1,0)</f>
        <v>0</v>
      </c>
    </row>
    <row r="172" spans="1:33" x14ac:dyDescent="0.2">
      <c r="A172">
        <v>2000</v>
      </c>
      <c r="B172" t="s">
        <v>68</v>
      </c>
      <c r="C172" t="s">
        <v>31</v>
      </c>
      <c r="D172" t="s">
        <v>220</v>
      </c>
      <c r="E172" t="s">
        <v>197</v>
      </c>
      <c r="F172">
        <v>4000000</v>
      </c>
      <c r="G172">
        <v>1999</v>
      </c>
      <c r="H172" t="s">
        <v>68</v>
      </c>
      <c r="I172" t="s">
        <v>31</v>
      </c>
      <c r="J172" s="2">
        <v>134</v>
      </c>
      <c r="K172" s="2">
        <v>474</v>
      </c>
      <c r="L172" s="2">
        <v>60</v>
      </c>
      <c r="M172" s="2">
        <v>127</v>
      </c>
      <c r="N172" s="2">
        <v>20</v>
      </c>
      <c r="O172" s="2">
        <v>2</v>
      </c>
      <c r="P172" s="2">
        <v>14</v>
      </c>
      <c r="Q172" s="2">
        <v>68</v>
      </c>
      <c r="R172" s="2">
        <v>19</v>
      </c>
      <c r="S172" s="2">
        <v>5</v>
      </c>
      <c r="T172" s="2">
        <v>39</v>
      </c>
      <c r="U172" s="2">
        <v>88</v>
      </c>
      <c r="V172" s="2">
        <v>2</v>
      </c>
      <c r="W172" s="2">
        <v>11</v>
      </c>
      <c r="X172" s="2">
        <v>0</v>
      </c>
      <c r="Y172" s="2">
        <v>2</v>
      </c>
      <c r="Z172" s="2">
        <v>10</v>
      </c>
      <c r="AA172" s="1">
        <f>(M172+T172+W172)/(K172+T172+W172+Y172+X172)</f>
        <v>0.3365019011406844</v>
      </c>
      <c r="AB172" s="1">
        <f>(M172+1*N172+2*O172+3*P172)/(K172)</f>
        <v>0.40717299578059074</v>
      </c>
      <c r="AC172">
        <f>IF(E172="C",1,0)</f>
        <v>0</v>
      </c>
      <c r="AD172">
        <f>IF(OR(E172="SS",E172="2B",E172="3B"),1,0)</f>
        <v>0</v>
      </c>
      <c r="AE172">
        <f>K172+T172+W172+Y172+X172+V172</f>
        <v>528</v>
      </c>
      <c r="AF172">
        <v>0</v>
      </c>
      <c r="AG172" s="3">
        <f>IF(SUMPRODUCT(--(D172='1999FA'!C:C))&gt;0=TRUE,1,0)</f>
        <v>0</v>
      </c>
    </row>
    <row r="173" spans="1:33" x14ac:dyDescent="0.2">
      <c r="A173">
        <v>2000</v>
      </c>
      <c r="B173" t="s">
        <v>68</v>
      </c>
      <c r="C173" t="s">
        <v>31</v>
      </c>
      <c r="D173" t="s">
        <v>310</v>
      </c>
      <c r="E173" t="s">
        <v>197</v>
      </c>
      <c r="F173">
        <v>10000000</v>
      </c>
      <c r="G173">
        <v>1999</v>
      </c>
      <c r="H173" t="s">
        <v>68</v>
      </c>
      <c r="I173" t="s">
        <v>31</v>
      </c>
      <c r="J173" s="2">
        <v>159</v>
      </c>
      <c r="K173" s="2">
        <v>601</v>
      </c>
      <c r="L173" s="2">
        <v>98</v>
      </c>
      <c r="M173" s="2">
        <v>152</v>
      </c>
      <c r="N173" s="2">
        <v>29</v>
      </c>
      <c r="O173" s="2">
        <v>5</v>
      </c>
      <c r="P173" s="2">
        <v>33</v>
      </c>
      <c r="Q173" s="2">
        <v>99</v>
      </c>
      <c r="R173" s="2">
        <v>36</v>
      </c>
      <c r="S173" s="2">
        <v>9</v>
      </c>
      <c r="T173" s="2">
        <v>71</v>
      </c>
      <c r="U173" s="2">
        <v>134</v>
      </c>
      <c r="V173" s="2">
        <v>6</v>
      </c>
      <c r="W173" s="2">
        <v>3</v>
      </c>
      <c r="X173" s="2">
        <v>0</v>
      </c>
      <c r="Y173" s="2">
        <v>5</v>
      </c>
      <c r="Z173" s="2">
        <v>3</v>
      </c>
      <c r="AA173" s="1">
        <f>(M173+T173+W173)/(K173+T173+W173+Y173+X173)</f>
        <v>0.33235294117647057</v>
      </c>
      <c r="AB173" s="1">
        <f>(M173+1*N173+2*O173+3*P173)/(K173)</f>
        <v>0.48252911813643928</v>
      </c>
      <c r="AC173">
        <f>IF(E173="C",1,0)</f>
        <v>0</v>
      </c>
      <c r="AD173">
        <f>IF(OR(E173="SS",E173="2B",E173="3B"),1,0)</f>
        <v>0</v>
      </c>
      <c r="AE173">
        <f>K173+T173+W173+Y173+X173+V173</f>
        <v>686</v>
      </c>
      <c r="AF173">
        <v>0</v>
      </c>
      <c r="AG173" s="3">
        <f>IF(SUMPRODUCT(--(D173='1999FA'!C:C))&gt;0=TRUE,1,0)</f>
        <v>0</v>
      </c>
    </row>
    <row r="174" spans="1:33" x14ac:dyDescent="0.2">
      <c r="A174">
        <v>2000</v>
      </c>
      <c r="B174" t="s">
        <v>68</v>
      </c>
      <c r="C174" t="s">
        <v>31</v>
      </c>
      <c r="D174" t="s">
        <v>338</v>
      </c>
      <c r="E174" t="s">
        <v>197</v>
      </c>
      <c r="F174">
        <v>9916667</v>
      </c>
      <c r="G174">
        <v>1999</v>
      </c>
      <c r="H174" t="s">
        <v>68</v>
      </c>
      <c r="I174" t="s">
        <v>31</v>
      </c>
      <c r="J174" s="2">
        <v>152</v>
      </c>
      <c r="K174" s="2">
        <v>549</v>
      </c>
      <c r="L174" s="2">
        <v>103</v>
      </c>
      <c r="M174" s="2">
        <v>165</v>
      </c>
      <c r="N174" s="2">
        <v>20</v>
      </c>
      <c r="O174" s="2">
        <v>0</v>
      </c>
      <c r="P174" s="2">
        <v>34</v>
      </c>
      <c r="Q174" s="2">
        <v>101</v>
      </c>
      <c r="R174" s="2">
        <v>11</v>
      </c>
      <c r="S174" s="2">
        <v>5</v>
      </c>
      <c r="T174" s="2">
        <v>101</v>
      </c>
      <c r="U174" s="2">
        <v>64</v>
      </c>
      <c r="V174" s="2">
        <v>4</v>
      </c>
      <c r="W174" s="2">
        <v>4</v>
      </c>
      <c r="X174" s="2">
        <v>0</v>
      </c>
      <c r="Y174" s="2">
        <v>9</v>
      </c>
      <c r="Z174" s="2">
        <v>10</v>
      </c>
      <c r="AA174" s="1">
        <f>(M174+T174+W174)/(K174+T174+W174+Y174+X174)</f>
        <v>0.40723981900452488</v>
      </c>
      <c r="AB174" s="1">
        <f>(M174+1*N174+2*O174+3*P174)/(K174)</f>
        <v>0.5227686703096539</v>
      </c>
      <c r="AC174">
        <f>IF(E174="C",1,0)</f>
        <v>0</v>
      </c>
      <c r="AD174">
        <f>IF(OR(E174="SS",E174="2B",E174="3B"),1,0)</f>
        <v>0</v>
      </c>
      <c r="AE174">
        <f>K174+T174+W174+Y174+X174+V174</f>
        <v>667</v>
      </c>
      <c r="AF174">
        <v>0</v>
      </c>
      <c r="AG174" s="3">
        <f>IF(SUMPRODUCT(--(D174='1999FA'!C:C))&gt;0=TRUE,1,0)</f>
        <v>0</v>
      </c>
    </row>
    <row r="175" spans="1:33" x14ac:dyDescent="0.2">
      <c r="A175">
        <v>2000</v>
      </c>
      <c r="B175" t="s">
        <v>68</v>
      </c>
      <c r="C175" t="s">
        <v>31</v>
      </c>
      <c r="D175" t="s">
        <v>348</v>
      </c>
      <c r="E175" t="s">
        <v>346</v>
      </c>
      <c r="F175">
        <v>3500000</v>
      </c>
      <c r="G175">
        <v>1999</v>
      </c>
      <c r="H175" t="s">
        <v>68</v>
      </c>
      <c r="I175" t="s">
        <v>31</v>
      </c>
      <c r="J175" s="2">
        <v>94</v>
      </c>
      <c r="K175" s="2">
        <v>266</v>
      </c>
      <c r="L175" s="2">
        <v>27</v>
      </c>
      <c r="M175" s="2">
        <v>67</v>
      </c>
      <c r="N175" s="2">
        <v>9</v>
      </c>
      <c r="O175" s="2">
        <v>0</v>
      </c>
      <c r="P175" s="2">
        <v>1</v>
      </c>
      <c r="Q175" s="2">
        <v>29</v>
      </c>
      <c r="R175" s="2">
        <v>2</v>
      </c>
      <c r="S175" s="2">
        <v>1</v>
      </c>
      <c r="T175" s="2">
        <v>20</v>
      </c>
      <c r="U175" s="2">
        <v>23</v>
      </c>
      <c r="V175" s="2">
        <v>0</v>
      </c>
      <c r="W175" s="2">
        <v>1</v>
      </c>
      <c r="X175" s="2">
        <v>9</v>
      </c>
      <c r="Y175" s="2">
        <v>2</v>
      </c>
      <c r="Z175" s="2">
        <v>9</v>
      </c>
      <c r="AA175" s="1">
        <f>(M175+T175+W175)/(K175+T175+W175+Y175+X175)</f>
        <v>0.29530201342281881</v>
      </c>
      <c r="AB175" s="1">
        <f>(M175+1*N175+2*O175+3*P175)/(K175)</f>
        <v>0.29699248120300753</v>
      </c>
      <c r="AC175">
        <f>IF(E175="C",1,0)</f>
        <v>0</v>
      </c>
      <c r="AD175">
        <f>IF(OR(E175="SS",E175="2B",E175="3B"),1,0)</f>
        <v>1</v>
      </c>
      <c r="AE175">
        <f>K175+T175+W175+Y175+X175+V175</f>
        <v>298</v>
      </c>
      <c r="AF175">
        <v>0</v>
      </c>
      <c r="AG175" s="3">
        <f>IF(SUMPRODUCT(--(D175='1999FA'!C:C))&gt;0=TRUE,1,0)</f>
        <v>0</v>
      </c>
    </row>
    <row r="176" spans="1:33" x14ac:dyDescent="0.2">
      <c r="A176">
        <v>2000</v>
      </c>
      <c r="B176" t="s">
        <v>47</v>
      </c>
      <c r="C176" t="s">
        <v>31</v>
      </c>
      <c r="D176" t="s">
        <v>593</v>
      </c>
      <c r="E176" t="s">
        <v>29</v>
      </c>
      <c r="F176">
        <v>2350000</v>
      </c>
      <c r="G176">
        <v>1999</v>
      </c>
      <c r="H176" t="s">
        <v>47</v>
      </c>
      <c r="I176" t="s">
        <v>31</v>
      </c>
      <c r="J176" s="2">
        <v>106</v>
      </c>
      <c r="K176" s="2">
        <v>259</v>
      </c>
      <c r="L176" s="2">
        <v>26</v>
      </c>
      <c r="M176" s="2">
        <v>59</v>
      </c>
      <c r="N176" s="2">
        <v>11</v>
      </c>
      <c r="O176" s="2">
        <v>1</v>
      </c>
      <c r="P176" s="2">
        <v>2</v>
      </c>
      <c r="Q176" s="2">
        <v>23</v>
      </c>
      <c r="R176" s="2">
        <v>0</v>
      </c>
      <c r="S176" s="2">
        <v>0</v>
      </c>
      <c r="T176" s="2">
        <v>17</v>
      </c>
      <c r="U176" s="2">
        <v>50</v>
      </c>
      <c r="V176" s="2">
        <v>0</v>
      </c>
      <c r="W176" s="2">
        <v>3</v>
      </c>
      <c r="X176" s="2">
        <v>0</v>
      </c>
      <c r="Y176" s="2">
        <v>2</v>
      </c>
      <c r="Z176" s="2">
        <v>4</v>
      </c>
      <c r="AA176" s="1">
        <f>(M176+T176+W176)/(K176+T176+W176+Y176+X176)</f>
        <v>0.28113879003558717</v>
      </c>
      <c r="AB176" s="1">
        <f>(M176+1*N176+2*O176+3*P176)/(K176)</f>
        <v>0.30115830115830117</v>
      </c>
      <c r="AC176">
        <f>IF(E176="C",1,0)</f>
        <v>0</v>
      </c>
      <c r="AD176">
        <f>IF(OR(E176="SS",E176="2B",E176="3B"),1,0)</f>
        <v>0</v>
      </c>
      <c r="AE176">
        <f>K176+T176+W176+Y176+X176+V176</f>
        <v>281</v>
      </c>
      <c r="AF176">
        <v>0</v>
      </c>
      <c r="AG176" s="3">
        <f>IF(SUMPRODUCT(--(D176='1999FA'!C:C))&gt;0=TRUE,1,0)</f>
        <v>0</v>
      </c>
    </row>
    <row r="177" spans="1:33" x14ac:dyDescent="0.2">
      <c r="A177">
        <v>2000</v>
      </c>
      <c r="B177" t="s">
        <v>47</v>
      </c>
      <c r="C177" t="s">
        <v>31</v>
      </c>
      <c r="D177" t="s">
        <v>91</v>
      </c>
      <c r="E177" t="s">
        <v>5</v>
      </c>
      <c r="F177">
        <v>2300000</v>
      </c>
      <c r="G177">
        <v>1999</v>
      </c>
      <c r="H177" t="s">
        <v>47</v>
      </c>
      <c r="I177" t="s">
        <v>31</v>
      </c>
      <c r="J177" s="2">
        <v>37</v>
      </c>
      <c r="K177" s="2">
        <v>154</v>
      </c>
      <c r="L177" s="2">
        <v>17</v>
      </c>
      <c r="M177" s="2">
        <v>41</v>
      </c>
      <c r="N177" s="2">
        <v>7</v>
      </c>
      <c r="O177" s="2">
        <v>0</v>
      </c>
      <c r="P177" s="2">
        <v>1</v>
      </c>
      <c r="Q177" s="2">
        <v>16</v>
      </c>
      <c r="R177" s="2">
        <v>5</v>
      </c>
      <c r="S177" s="2">
        <v>2</v>
      </c>
      <c r="T177" s="2">
        <v>14</v>
      </c>
      <c r="U177" s="2">
        <v>6</v>
      </c>
      <c r="V177" s="2">
        <v>0</v>
      </c>
      <c r="W177" s="2">
        <v>4</v>
      </c>
      <c r="X177" s="2">
        <v>3</v>
      </c>
      <c r="Y177" s="2">
        <v>2</v>
      </c>
      <c r="Z177" s="2">
        <v>1</v>
      </c>
      <c r="AA177" s="1">
        <f>(M177+T177+W177)/(K177+T177+W177+Y177+X177)</f>
        <v>0.33333333333333331</v>
      </c>
      <c r="AB177" s="1">
        <f>(M177+1*N177+2*O177+3*P177)/(K177)</f>
        <v>0.33116883116883117</v>
      </c>
      <c r="AC177">
        <f>IF(E177="C",1,0)</f>
        <v>0</v>
      </c>
      <c r="AD177">
        <f>IF(OR(E177="SS",E177="2B",E177="3B"),1,0)</f>
        <v>1</v>
      </c>
      <c r="AE177">
        <f>K177+T177+W177+Y177+X177+V177</f>
        <v>177</v>
      </c>
      <c r="AF177">
        <v>0</v>
      </c>
      <c r="AG177" s="3">
        <f>IF(SUMPRODUCT(--(D177='1999FA'!C:C))&gt;0=TRUE,1,0)</f>
        <v>0</v>
      </c>
    </row>
    <row r="178" spans="1:33" x14ac:dyDescent="0.2">
      <c r="A178">
        <v>2000</v>
      </c>
      <c r="B178" t="s">
        <v>47</v>
      </c>
      <c r="C178" t="s">
        <v>31</v>
      </c>
      <c r="D178" t="s">
        <v>126</v>
      </c>
      <c r="E178" t="s">
        <v>6</v>
      </c>
      <c r="F178">
        <v>3600000</v>
      </c>
      <c r="G178">
        <v>1999</v>
      </c>
      <c r="H178" t="s">
        <v>47</v>
      </c>
      <c r="I178" t="s">
        <v>31</v>
      </c>
      <c r="J178" s="2">
        <v>157</v>
      </c>
      <c r="K178" s="2">
        <v>607</v>
      </c>
      <c r="L178" s="2">
        <v>98</v>
      </c>
      <c r="M178" s="2">
        <v>198</v>
      </c>
      <c r="N178" s="2">
        <v>35</v>
      </c>
      <c r="O178" s="2">
        <v>1</v>
      </c>
      <c r="P178" s="2">
        <v>15</v>
      </c>
      <c r="Q178" s="2">
        <v>88</v>
      </c>
      <c r="R178" s="2">
        <v>7</v>
      </c>
      <c r="S178" s="2">
        <v>4</v>
      </c>
      <c r="T178" s="2">
        <v>75</v>
      </c>
      <c r="U178" s="2">
        <v>83</v>
      </c>
      <c r="V178" s="2">
        <v>4</v>
      </c>
      <c r="W178" s="2">
        <v>5</v>
      </c>
      <c r="X178" s="2">
        <v>3</v>
      </c>
      <c r="Y178" s="2">
        <v>7</v>
      </c>
      <c r="Z178" s="2">
        <v>15</v>
      </c>
      <c r="AA178" s="1">
        <f>(M178+T178+W178)/(K178+T178+W178+Y178+X178)</f>
        <v>0.39885222381635582</v>
      </c>
      <c r="AB178" s="1">
        <f>(M178+1*N178+2*O178+3*P178)/(K178)</f>
        <v>0.46128500823723229</v>
      </c>
      <c r="AC178">
        <f>IF(E178="C",1,0)</f>
        <v>0</v>
      </c>
      <c r="AD178">
        <f>IF(OR(E178="SS",E178="2B",E178="3B"),1,0)</f>
        <v>1</v>
      </c>
      <c r="AE178">
        <f>K178+T178+W178+Y178+X178+V178</f>
        <v>701</v>
      </c>
      <c r="AF178">
        <v>0</v>
      </c>
      <c r="AG178" s="3">
        <f>IF(SUMPRODUCT(--(D178='1999FA'!C:C))&gt;0=TRUE,1,0)</f>
        <v>0</v>
      </c>
    </row>
    <row r="179" spans="1:33" x14ac:dyDescent="0.2">
      <c r="A179">
        <v>2000</v>
      </c>
      <c r="B179" t="s">
        <v>47</v>
      </c>
      <c r="C179" t="s">
        <v>31</v>
      </c>
      <c r="D179" t="s">
        <v>615</v>
      </c>
      <c r="E179" t="s">
        <v>197</v>
      </c>
      <c r="F179">
        <v>500000</v>
      </c>
      <c r="G179">
        <v>1999</v>
      </c>
      <c r="H179" t="s">
        <v>47</v>
      </c>
      <c r="I179" t="s">
        <v>31</v>
      </c>
      <c r="J179" s="2">
        <v>89</v>
      </c>
      <c r="K179" s="2">
        <v>139</v>
      </c>
      <c r="L179" s="2">
        <v>15</v>
      </c>
      <c r="M179" s="2">
        <v>35</v>
      </c>
      <c r="N179" s="2">
        <v>5</v>
      </c>
      <c r="O179" s="2">
        <v>2</v>
      </c>
      <c r="P179" s="2">
        <v>5</v>
      </c>
      <c r="Q179" s="2">
        <v>16</v>
      </c>
      <c r="R179" s="2">
        <v>5</v>
      </c>
      <c r="S179" s="2">
        <v>0</v>
      </c>
      <c r="T179" s="2">
        <v>33</v>
      </c>
      <c r="U179" s="2">
        <v>38</v>
      </c>
      <c r="V179" s="2">
        <v>0</v>
      </c>
      <c r="W179" s="2">
        <v>0</v>
      </c>
      <c r="X179" s="2">
        <v>2</v>
      </c>
      <c r="Y179" s="2">
        <v>0</v>
      </c>
      <c r="Z179" s="2">
        <v>4</v>
      </c>
      <c r="AA179" s="1">
        <f>(M179+T179+W179)/(K179+T179+W179+Y179+X179)</f>
        <v>0.39080459770114945</v>
      </c>
      <c r="AB179" s="1">
        <f>(M179+1*N179+2*O179+3*P179)/(K179)</f>
        <v>0.42446043165467628</v>
      </c>
      <c r="AC179">
        <f>IF(E179="C",1,0)</f>
        <v>0</v>
      </c>
      <c r="AD179">
        <f>IF(OR(E179="SS",E179="2B",E179="3B"),1,0)</f>
        <v>0</v>
      </c>
      <c r="AE179">
        <f>K179+T179+W179+Y179+X179+V179</f>
        <v>174</v>
      </c>
      <c r="AF179">
        <v>0</v>
      </c>
      <c r="AG179" s="3">
        <f>IF(SUMPRODUCT(--(D179='1999FA'!C:C))&gt;0=TRUE,1,0)</f>
        <v>0</v>
      </c>
    </row>
    <row r="180" spans="1:33" x14ac:dyDescent="0.2">
      <c r="A180">
        <v>2000</v>
      </c>
      <c r="B180" t="s">
        <v>47</v>
      </c>
      <c r="C180" t="s">
        <v>31</v>
      </c>
      <c r="D180" t="s">
        <v>263</v>
      </c>
      <c r="E180" t="s">
        <v>197</v>
      </c>
      <c r="F180">
        <v>862500</v>
      </c>
      <c r="G180">
        <v>1999</v>
      </c>
      <c r="H180" t="s">
        <v>47</v>
      </c>
      <c r="I180" t="s">
        <v>31</v>
      </c>
      <c r="J180" s="2">
        <v>119</v>
      </c>
      <c r="K180" s="2">
        <v>277</v>
      </c>
      <c r="L180" s="2">
        <v>47</v>
      </c>
      <c r="M180" s="2">
        <v>83</v>
      </c>
      <c r="N180" s="2">
        <v>16</v>
      </c>
      <c r="O180" s="2">
        <v>3</v>
      </c>
      <c r="P180" s="2">
        <v>8</v>
      </c>
      <c r="Q180" s="2">
        <v>40</v>
      </c>
      <c r="R180" s="2">
        <v>6</v>
      </c>
      <c r="S180" s="2">
        <v>4</v>
      </c>
      <c r="T180" s="2">
        <v>45</v>
      </c>
      <c r="U180" s="2">
        <v>43</v>
      </c>
      <c r="V180" s="2">
        <v>2</v>
      </c>
      <c r="W180" s="2">
        <v>5</v>
      </c>
      <c r="X180" s="2">
        <v>0</v>
      </c>
      <c r="Y180" s="2">
        <v>2</v>
      </c>
      <c r="Z180" s="2">
        <v>4</v>
      </c>
      <c r="AA180" s="1">
        <f>(M180+T180+W180)/(K180+T180+W180+Y180+X180)</f>
        <v>0.40425531914893614</v>
      </c>
      <c r="AB180" s="1">
        <f>(M180+1*N180+2*O180+3*P180)/(K180)</f>
        <v>0.46570397111913359</v>
      </c>
      <c r="AC180">
        <f>IF(E180="C",1,0)</f>
        <v>0</v>
      </c>
      <c r="AD180">
        <f>IF(OR(E180="SS",E180="2B",E180="3B"),1,0)</f>
        <v>0</v>
      </c>
      <c r="AE180">
        <f>K180+T180+W180+Y180+X180+V180</f>
        <v>331</v>
      </c>
      <c r="AF180">
        <v>0</v>
      </c>
      <c r="AG180" s="3">
        <f>IF(SUMPRODUCT(--(D180='1999FA'!C:C))&gt;0=TRUE,1,0)</f>
        <v>0</v>
      </c>
    </row>
    <row r="181" spans="1:33" x14ac:dyDescent="0.2">
      <c r="A181">
        <v>2000</v>
      </c>
      <c r="B181" t="s">
        <v>47</v>
      </c>
      <c r="C181" t="s">
        <v>31</v>
      </c>
      <c r="D181" t="s">
        <v>268</v>
      </c>
      <c r="E181" t="s">
        <v>197</v>
      </c>
      <c r="F181">
        <v>5000000</v>
      </c>
      <c r="G181">
        <v>1999</v>
      </c>
      <c r="H181" t="s">
        <v>47</v>
      </c>
      <c r="I181" t="s">
        <v>31</v>
      </c>
      <c r="J181" s="2">
        <v>154</v>
      </c>
      <c r="K181" s="2">
        <v>603</v>
      </c>
      <c r="L181" s="2">
        <v>92</v>
      </c>
      <c r="M181" s="2">
        <v>161</v>
      </c>
      <c r="N181" s="2">
        <v>27</v>
      </c>
      <c r="O181" s="2">
        <v>1</v>
      </c>
      <c r="P181" s="2">
        <v>20</v>
      </c>
      <c r="Q181" s="2">
        <v>83</v>
      </c>
      <c r="R181" s="2">
        <v>24</v>
      </c>
      <c r="S181" s="2">
        <v>6</v>
      </c>
      <c r="T181" s="2">
        <v>49</v>
      </c>
      <c r="U181" s="2">
        <v>109</v>
      </c>
      <c r="V181" s="2">
        <v>4</v>
      </c>
      <c r="W181" s="2">
        <v>0</v>
      </c>
      <c r="X181" s="2">
        <v>4</v>
      </c>
      <c r="Y181" s="2">
        <v>5</v>
      </c>
      <c r="Z181" s="2">
        <v>12</v>
      </c>
      <c r="AA181" s="1">
        <f>(M181+T181+W181)/(K181+T181+W181+Y181+X181)</f>
        <v>0.31770045385779122</v>
      </c>
      <c r="AB181" s="1">
        <f>(M181+1*N181+2*O181+3*P181)/(K181)</f>
        <v>0.41459369817578773</v>
      </c>
      <c r="AC181">
        <f>IF(E181="C",1,0)</f>
        <v>0</v>
      </c>
      <c r="AD181">
        <f>IF(OR(E181="SS",E181="2B",E181="3B"),1,0)</f>
        <v>0</v>
      </c>
      <c r="AE181">
        <f>K181+T181+W181+Y181+X181+V181</f>
        <v>665</v>
      </c>
      <c r="AF181">
        <v>0</v>
      </c>
      <c r="AG181" s="3">
        <f>IF(SUMPRODUCT(--(D181='1999FA'!C:C))&gt;0=TRUE,1,0)</f>
        <v>0</v>
      </c>
    </row>
    <row r="182" spans="1:33" x14ac:dyDescent="0.2">
      <c r="A182">
        <v>2000</v>
      </c>
      <c r="B182" t="s">
        <v>47</v>
      </c>
      <c r="C182" t="s">
        <v>31</v>
      </c>
      <c r="D182" t="s">
        <v>329</v>
      </c>
      <c r="E182" t="s">
        <v>197</v>
      </c>
      <c r="F182">
        <v>282000</v>
      </c>
      <c r="G182">
        <v>1999</v>
      </c>
      <c r="H182" t="s">
        <v>47</v>
      </c>
      <c r="I182" t="s">
        <v>31</v>
      </c>
      <c r="J182" s="2">
        <v>135</v>
      </c>
      <c r="K182" s="2">
        <v>447</v>
      </c>
      <c r="L182" s="2">
        <v>70</v>
      </c>
      <c r="M182" s="2">
        <v>140</v>
      </c>
      <c r="N182" s="2">
        <v>43</v>
      </c>
      <c r="O182" s="2">
        <v>3</v>
      </c>
      <c r="P182" s="2">
        <v>21</v>
      </c>
      <c r="Q182" s="2">
        <v>82</v>
      </c>
      <c r="R182" s="2">
        <v>5</v>
      </c>
      <c r="S182" s="2">
        <v>1</v>
      </c>
      <c r="T182" s="2">
        <v>35</v>
      </c>
      <c r="U182" s="2">
        <v>87</v>
      </c>
      <c r="V182" s="2">
        <v>7</v>
      </c>
      <c r="W182" s="2">
        <v>7</v>
      </c>
      <c r="X182" s="2">
        <v>3</v>
      </c>
      <c r="Y182" s="2">
        <v>1</v>
      </c>
      <c r="Z182" s="2">
        <v>10</v>
      </c>
      <c r="AA182" s="1">
        <f>(M182+T182+W182)/(K182+T182+W182+Y182+X182)</f>
        <v>0.36916835699797163</v>
      </c>
      <c r="AB182" s="1">
        <f>(M182+1*N182+2*O182+3*P182)/(K182)</f>
        <v>0.56375838926174493</v>
      </c>
      <c r="AC182">
        <f>IF(E182="C",1,0)</f>
        <v>0</v>
      </c>
      <c r="AD182">
        <f>IF(OR(E182="SS",E182="2B",E182="3B"),1,0)</f>
        <v>0</v>
      </c>
      <c r="AE182">
        <f>K182+T182+W182+Y182+X182+V182</f>
        <v>500</v>
      </c>
      <c r="AF182">
        <v>0</v>
      </c>
      <c r="AG182" s="3">
        <f>IF(SUMPRODUCT(--(D182='1999FA'!C:C))&gt;0=TRUE,1,0)</f>
        <v>0</v>
      </c>
    </row>
    <row r="183" spans="1:33" x14ac:dyDescent="0.2">
      <c r="A183">
        <v>2000</v>
      </c>
      <c r="B183" t="s">
        <v>47</v>
      </c>
      <c r="C183" t="s">
        <v>31</v>
      </c>
      <c r="D183" t="s">
        <v>322</v>
      </c>
      <c r="E183" t="s">
        <v>197</v>
      </c>
      <c r="F183">
        <v>4462500</v>
      </c>
      <c r="G183">
        <v>1999</v>
      </c>
      <c r="H183" t="s">
        <v>47</v>
      </c>
      <c r="I183" t="s">
        <v>31</v>
      </c>
      <c r="J183" s="2">
        <v>130</v>
      </c>
      <c r="K183" s="2">
        <v>467</v>
      </c>
      <c r="L183" s="2">
        <v>87</v>
      </c>
      <c r="M183" s="2">
        <v>126</v>
      </c>
      <c r="N183" s="2">
        <v>33</v>
      </c>
      <c r="O183" s="2">
        <v>2</v>
      </c>
      <c r="P183" s="2">
        <v>33</v>
      </c>
      <c r="Q183" s="2">
        <v>103</v>
      </c>
      <c r="R183" s="2">
        <v>7</v>
      </c>
      <c r="S183" s="2">
        <v>3</v>
      </c>
      <c r="T183" s="2">
        <v>91</v>
      </c>
      <c r="U183" s="2">
        <v>124</v>
      </c>
      <c r="V183" s="2">
        <v>7</v>
      </c>
      <c r="W183" s="2">
        <v>16</v>
      </c>
      <c r="X183" s="2">
        <v>0</v>
      </c>
      <c r="Y183" s="2">
        <v>6</v>
      </c>
      <c r="Z183" s="2">
        <v>11</v>
      </c>
      <c r="AA183" s="1">
        <f>(M183+T183+W183)/(K183+T183+W183+Y183+X183)</f>
        <v>0.40172413793103451</v>
      </c>
      <c r="AB183" s="1">
        <f>(M183+1*N183+2*O183+3*P183)/(K183)</f>
        <v>0.56102783725910066</v>
      </c>
      <c r="AC183">
        <f>IF(E183="C",1,0)</f>
        <v>0</v>
      </c>
      <c r="AD183">
        <f>IF(OR(E183="SS",E183="2B",E183="3B"),1,0)</f>
        <v>0</v>
      </c>
      <c r="AE183">
        <f>K183+T183+W183+Y183+X183+V183</f>
        <v>587</v>
      </c>
      <c r="AF183">
        <v>0</v>
      </c>
      <c r="AG183" s="3">
        <f>IF(SUMPRODUCT(--(D183='1999FA'!C:C))&gt;0=TRUE,1,0)</f>
        <v>0</v>
      </c>
    </row>
    <row r="184" spans="1:33" x14ac:dyDescent="0.2">
      <c r="A184">
        <v>2000</v>
      </c>
      <c r="B184" t="s">
        <v>47</v>
      </c>
      <c r="C184" t="s">
        <v>31</v>
      </c>
      <c r="D184" t="s">
        <v>387</v>
      </c>
      <c r="E184" t="s">
        <v>346</v>
      </c>
      <c r="F184">
        <v>2500000</v>
      </c>
      <c r="G184">
        <v>1999</v>
      </c>
      <c r="H184" t="s">
        <v>47</v>
      </c>
      <c r="I184" t="s">
        <v>31</v>
      </c>
      <c r="J184" s="2">
        <v>153</v>
      </c>
      <c r="K184" s="2">
        <v>587</v>
      </c>
      <c r="L184" s="2">
        <v>93</v>
      </c>
      <c r="M184" s="2">
        <v>170</v>
      </c>
      <c r="N184" s="2">
        <v>34</v>
      </c>
      <c r="O184" s="2">
        <v>5</v>
      </c>
      <c r="P184" s="2">
        <v>5</v>
      </c>
      <c r="Q184" s="2">
        <v>67</v>
      </c>
      <c r="R184" s="2">
        <v>4</v>
      </c>
      <c r="S184" s="2">
        <v>1</v>
      </c>
      <c r="T184" s="2">
        <v>52</v>
      </c>
      <c r="U184" s="2">
        <v>59</v>
      </c>
      <c r="V184" s="2">
        <v>1</v>
      </c>
      <c r="W184" s="2">
        <v>10</v>
      </c>
      <c r="X184" s="2">
        <v>9</v>
      </c>
      <c r="Y184" s="2">
        <v>6</v>
      </c>
      <c r="Z184" s="2">
        <v>14</v>
      </c>
      <c r="AA184" s="1">
        <f>(M184+T184+W184)/(K184+T184+W184+Y184+X184)</f>
        <v>0.3493975903614458</v>
      </c>
      <c r="AB184" s="1">
        <f>(M184+1*N184+2*O184+3*P184)/(K184)</f>
        <v>0.3901192504258944</v>
      </c>
      <c r="AC184">
        <f>IF(E184="C",1,0)</f>
        <v>0</v>
      </c>
      <c r="AD184">
        <f>IF(OR(E184="SS",E184="2B",E184="3B"),1,0)</f>
        <v>1</v>
      </c>
      <c r="AE184">
        <f>K184+T184+W184+Y184+X184+V184</f>
        <v>665</v>
      </c>
      <c r="AF184">
        <v>0</v>
      </c>
      <c r="AG184" s="3">
        <f>IF(SUMPRODUCT(--(D184='1999FA'!C:C))&gt;0=TRUE,1,0)</f>
        <v>0</v>
      </c>
    </row>
    <row r="185" spans="1:33" x14ac:dyDescent="0.2">
      <c r="A185">
        <v>2000</v>
      </c>
      <c r="B185" t="s">
        <v>47</v>
      </c>
      <c r="C185" t="s">
        <v>31</v>
      </c>
      <c r="D185" t="s">
        <v>98</v>
      </c>
      <c r="E185" t="s">
        <v>346</v>
      </c>
      <c r="F185">
        <v>250000</v>
      </c>
      <c r="G185">
        <v>1999</v>
      </c>
      <c r="H185" t="s">
        <v>47</v>
      </c>
      <c r="I185" t="s">
        <v>31</v>
      </c>
      <c r="J185" s="2">
        <v>124</v>
      </c>
      <c r="K185" s="2">
        <v>457</v>
      </c>
      <c r="L185" s="2">
        <v>60</v>
      </c>
      <c r="M185" s="2">
        <v>135</v>
      </c>
      <c r="N185" s="2">
        <v>29</v>
      </c>
      <c r="O185" s="2">
        <v>4</v>
      </c>
      <c r="P185" s="2">
        <v>8</v>
      </c>
      <c r="Q185" s="2">
        <v>58</v>
      </c>
      <c r="R185" s="2">
        <v>4</v>
      </c>
      <c r="S185" s="2">
        <v>5</v>
      </c>
      <c r="T185" s="2">
        <v>64</v>
      </c>
      <c r="U185" s="2">
        <v>59</v>
      </c>
      <c r="V185" s="2">
        <v>0</v>
      </c>
      <c r="W185" s="2">
        <v>0</v>
      </c>
      <c r="X185" s="2">
        <v>6</v>
      </c>
      <c r="Y185" s="2">
        <v>4</v>
      </c>
      <c r="Z185" s="2">
        <v>16</v>
      </c>
      <c r="AA185" s="1">
        <f>(M185+T185+W185)/(K185+T185+W185+Y185+X185)</f>
        <v>0.37476459510357818</v>
      </c>
      <c r="AB185" s="1">
        <f>(M185+1*N185+2*O185+3*P185)/(K185)</f>
        <v>0.42888402625820571</v>
      </c>
      <c r="AC185">
        <f>IF(E185="C",1,0)</f>
        <v>0</v>
      </c>
      <c r="AD185">
        <f>IF(OR(E185="SS",E185="2B",E185="3B"),1,0)</f>
        <v>1</v>
      </c>
      <c r="AE185">
        <f>K185+T185+W185+Y185+X185+V185</f>
        <v>531</v>
      </c>
      <c r="AF185">
        <v>0</v>
      </c>
      <c r="AG185" s="3">
        <f>IF(SUMPRODUCT(--(D185='1999FA'!C:C))&gt;0=TRUE,1,0)</f>
        <v>0</v>
      </c>
    </row>
    <row r="186" spans="1:33" x14ac:dyDescent="0.2">
      <c r="A186">
        <v>2000</v>
      </c>
      <c r="B186" t="s">
        <v>47</v>
      </c>
      <c r="C186" t="s">
        <v>31</v>
      </c>
      <c r="D186" t="s">
        <v>412</v>
      </c>
      <c r="E186" t="s">
        <v>346</v>
      </c>
      <c r="F186">
        <v>1320000</v>
      </c>
      <c r="G186">
        <v>1999</v>
      </c>
      <c r="H186" t="s">
        <v>47</v>
      </c>
      <c r="I186" t="s">
        <v>31</v>
      </c>
      <c r="J186" s="2">
        <v>89</v>
      </c>
      <c r="K186" s="2">
        <v>256</v>
      </c>
      <c r="L186" s="2">
        <v>45</v>
      </c>
      <c r="M186" s="2">
        <v>58</v>
      </c>
      <c r="N186" s="2">
        <v>9</v>
      </c>
      <c r="O186" s="2">
        <v>5</v>
      </c>
      <c r="P186" s="2">
        <v>10</v>
      </c>
      <c r="Q186" s="2">
        <v>38</v>
      </c>
      <c r="R186" s="2">
        <v>3</v>
      </c>
      <c r="S186" s="2">
        <v>2</v>
      </c>
      <c r="T186" s="2">
        <v>48</v>
      </c>
      <c r="U186" s="2">
        <v>52</v>
      </c>
      <c r="V186" s="2">
        <v>7</v>
      </c>
      <c r="W186" s="2">
        <v>2</v>
      </c>
      <c r="X186" s="2">
        <v>2</v>
      </c>
      <c r="Y186" s="2">
        <v>5</v>
      </c>
      <c r="Z186" s="2">
        <v>3</v>
      </c>
      <c r="AA186" s="1">
        <f>(M186+T186+W186)/(K186+T186+W186+Y186+X186)</f>
        <v>0.34504792332268369</v>
      </c>
      <c r="AB186" s="1">
        <f>(M186+1*N186+2*O186+3*P186)/(K186)</f>
        <v>0.41796875</v>
      </c>
      <c r="AC186">
        <f>IF(E186="C",1,0)</f>
        <v>0</v>
      </c>
      <c r="AD186">
        <f>IF(OR(E186="SS",E186="2B",E186="3B"),1,0)</f>
        <v>1</v>
      </c>
      <c r="AE186">
        <f>K186+T186+W186+Y186+X186+V186</f>
        <v>320</v>
      </c>
      <c r="AF186">
        <v>0</v>
      </c>
      <c r="AG186" s="3">
        <f>IF(SUMPRODUCT(--(D186='1999FA'!C:C))&gt;0=TRUE,1,0)</f>
        <v>0</v>
      </c>
    </row>
    <row r="187" spans="1:33" x14ac:dyDescent="0.2">
      <c r="A187">
        <v>2000</v>
      </c>
      <c r="B187" t="s">
        <v>37</v>
      </c>
      <c r="C187" t="s">
        <v>27</v>
      </c>
      <c r="D187" t="s">
        <v>262</v>
      </c>
      <c r="E187" t="s">
        <v>197</v>
      </c>
      <c r="F187">
        <v>2000000</v>
      </c>
      <c r="G187">
        <v>1999</v>
      </c>
      <c r="H187" t="s">
        <v>37</v>
      </c>
      <c r="I187" t="s">
        <v>27</v>
      </c>
      <c r="J187" s="2">
        <v>118</v>
      </c>
      <c r="K187" s="2">
        <v>406</v>
      </c>
      <c r="L187" s="2">
        <v>58</v>
      </c>
      <c r="M187" s="2">
        <v>105</v>
      </c>
      <c r="N187" s="2">
        <v>18</v>
      </c>
      <c r="O187" s="2">
        <v>0</v>
      </c>
      <c r="P187" s="2">
        <v>7</v>
      </c>
      <c r="Q187" s="2">
        <v>54</v>
      </c>
      <c r="R187" s="2">
        <v>26</v>
      </c>
      <c r="S187" s="2">
        <v>4</v>
      </c>
      <c r="T187" s="2">
        <v>57</v>
      </c>
      <c r="U187" s="2">
        <v>42</v>
      </c>
      <c r="V187" s="2">
        <v>7</v>
      </c>
      <c r="W187" s="2">
        <v>6</v>
      </c>
      <c r="X187" s="2">
        <v>0</v>
      </c>
      <c r="Y187" s="2">
        <v>7</v>
      </c>
      <c r="Z187" s="2">
        <v>11</v>
      </c>
      <c r="AA187" s="1">
        <f>(M187+T187+W187)/(K187+T187+W187+Y187+X187)</f>
        <v>0.35294117647058826</v>
      </c>
      <c r="AB187" s="1">
        <f>(M187+1*N187+2*O187+3*P187)/(K187)</f>
        <v>0.35467980295566504</v>
      </c>
      <c r="AC187">
        <f>IF(E187="C",1,0)</f>
        <v>0</v>
      </c>
      <c r="AD187">
        <f>IF(OR(E187="SS",E187="2B",E187="3B"),1,0)</f>
        <v>0</v>
      </c>
      <c r="AE187">
        <f>K187+T187+W187+Y187+X187+V187</f>
        <v>483</v>
      </c>
      <c r="AF187">
        <v>1</v>
      </c>
      <c r="AG187" s="3">
        <f>IF(SUMPRODUCT(--(D187='1999FA'!C:C))&gt;0=TRUE,1,0)</f>
        <v>0</v>
      </c>
    </row>
    <row r="188" spans="1:33" x14ac:dyDescent="0.2">
      <c r="A188">
        <v>2000</v>
      </c>
      <c r="B188" t="s">
        <v>37</v>
      </c>
      <c r="C188" t="s">
        <v>27</v>
      </c>
      <c r="D188" t="s">
        <v>97</v>
      </c>
      <c r="E188" t="s">
        <v>5</v>
      </c>
      <c r="F188">
        <v>322500</v>
      </c>
      <c r="G188">
        <v>1999</v>
      </c>
      <c r="H188" t="s">
        <v>37</v>
      </c>
      <c r="I188" t="s">
        <v>27</v>
      </c>
      <c r="J188" s="2">
        <v>143</v>
      </c>
      <c r="K188" s="2">
        <v>531</v>
      </c>
      <c r="L188" s="2">
        <v>62</v>
      </c>
      <c r="M188" s="2">
        <v>148</v>
      </c>
      <c r="N188" s="2">
        <v>37</v>
      </c>
      <c r="O188" s="2">
        <v>4</v>
      </c>
      <c r="P188" s="2">
        <v>6</v>
      </c>
      <c r="Q188" s="2">
        <v>46</v>
      </c>
      <c r="R188" s="2">
        <v>18</v>
      </c>
      <c r="S188" s="2">
        <v>10</v>
      </c>
      <c r="T188" s="2">
        <v>52</v>
      </c>
      <c r="U188" s="2">
        <v>83</v>
      </c>
      <c r="V188" s="2">
        <v>5</v>
      </c>
      <c r="W188" s="2">
        <v>1</v>
      </c>
      <c r="X188" s="2">
        <v>0</v>
      </c>
      <c r="Y188" s="2">
        <v>2</v>
      </c>
      <c r="Z188" s="2">
        <v>15</v>
      </c>
      <c r="AA188" s="1">
        <f>(M188+T188+W188)/(K188+T188+W188+Y188+X188)</f>
        <v>0.34300341296928327</v>
      </c>
      <c r="AB188" s="1">
        <f>(M188+1*N188+2*O188+3*P188)/(K188)</f>
        <v>0.39736346516007531</v>
      </c>
      <c r="AC188">
        <f>IF(E188="C",1,0)</f>
        <v>0</v>
      </c>
      <c r="AD188">
        <f>IF(OR(E188="SS",E188="2B",E188="3B"),1,0)</f>
        <v>1</v>
      </c>
      <c r="AE188">
        <f>K188+T188+W188+Y188+X188+V188</f>
        <v>591</v>
      </c>
      <c r="AF188">
        <v>0</v>
      </c>
      <c r="AG188" s="3">
        <f>IF(SUMPRODUCT(--(D188='1999FA'!C:C))&gt;0=TRUE,1,0)</f>
        <v>0</v>
      </c>
    </row>
    <row r="189" spans="1:33" x14ac:dyDescent="0.2">
      <c r="A189">
        <v>2000</v>
      </c>
      <c r="B189" t="s">
        <v>37</v>
      </c>
      <c r="C189" t="s">
        <v>27</v>
      </c>
      <c r="D189" t="s">
        <v>224</v>
      </c>
      <c r="E189" t="s">
        <v>197</v>
      </c>
      <c r="F189">
        <v>225000</v>
      </c>
      <c r="G189">
        <v>1999</v>
      </c>
      <c r="H189" t="s">
        <v>37</v>
      </c>
      <c r="I189" t="s">
        <v>27</v>
      </c>
      <c r="J189" s="2">
        <v>135</v>
      </c>
      <c r="K189" s="2">
        <v>384</v>
      </c>
      <c r="L189" s="2">
        <v>52</v>
      </c>
      <c r="M189" s="2">
        <v>98</v>
      </c>
      <c r="N189" s="2">
        <v>17</v>
      </c>
      <c r="O189" s="2">
        <v>2</v>
      </c>
      <c r="P189" s="2">
        <v>9</v>
      </c>
      <c r="Q189" s="2">
        <v>35</v>
      </c>
      <c r="R189" s="2">
        <v>10</v>
      </c>
      <c r="S189" s="2">
        <v>6</v>
      </c>
      <c r="T189" s="2">
        <v>26</v>
      </c>
      <c r="U189" s="2">
        <v>72</v>
      </c>
      <c r="V189" s="2">
        <v>1</v>
      </c>
      <c r="W189" s="2">
        <v>6</v>
      </c>
      <c r="X189" s="2">
        <v>1</v>
      </c>
      <c r="Y189" s="2">
        <v>5</v>
      </c>
      <c r="Z189" s="2">
        <v>9</v>
      </c>
      <c r="AA189" s="1">
        <f>(M189+T189+W189)/(K189+T189+W189+Y189+X189)</f>
        <v>0.30805687203791471</v>
      </c>
      <c r="AB189" s="1">
        <f>(M189+1*N189+2*O189+3*P189)/(K189)</f>
        <v>0.38020833333333331</v>
      </c>
      <c r="AC189">
        <f>IF(E189="C",1,0)</f>
        <v>0</v>
      </c>
      <c r="AD189">
        <f>IF(OR(E189="SS",E189="2B",E189="3B"),1,0)</f>
        <v>0</v>
      </c>
      <c r="AE189">
        <f>K189+T189+W189+Y189+X189+V189</f>
        <v>423</v>
      </c>
      <c r="AF189">
        <v>0</v>
      </c>
      <c r="AG189" s="3">
        <f>IF(SUMPRODUCT(--(D189='1999FA'!C:C))&gt;0=TRUE,1,0)</f>
        <v>0</v>
      </c>
    </row>
    <row r="190" spans="1:33" x14ac:dyDescent="0.2">
      <c r="A190">
        <v>2000</v>
      </c>
      <c r="B190" t="s">
        <v>37</v>
      </c>
      <c r="C190" t="s">
        <v>27</v>
      </c>
      <c r="D190" t="s">
        <v>293</v>
      </c>
      <c r="E190" t="s">
        <v>197</v>
      </c>
      <c r="F190">
        <v>225000</v>
      </c>
      <c r="G190">
        <v>1999</v>
      </c>
      <c r="H190" t="s">
        <v>37</v>
      </c>
      <c r="I190" t="s">
        <v>27</v>
      </c>
      <c r="J190" s="2">
        <v>95</v>
      </c>
      <c r="K190" s="2">
        <v>322</v>
      </c>
      <c r="L190" s="2">
        <v>54</v>
      </c>
      <c r="M190" s="2">
        <v>93</v>
      </c>
      <c r="N190" s="2">
        <v>24</v>
      </c>
      <c r="O190" s="2">
        <v>2</v>
      </c>
      <c r="P190" s="2">
        <v>9</v>
      </c>
      <c r="Q190" s="2">
        <v>44</v>
      </c>
      <c r="R190" s="2">
        <v>3</v>
      </c>
      <c r="S190" s="2">
        <v>4</v>
      </c>
      <c r="T190" s="2">
        <v>17</v>
      </c>
      <c r="U190" s="2">
        <v>63</v>
      </c>
      <c r="V190" s="2">
        <v>1</v>
      </c>
      <c r="W190" s="2">
        <v>4</v>
      </c>
      <c r="X190" s="2">
        <v>1</v>
      </c>
      <c r="Y190" s="2">
        <v>3</v>
      </c>
      <c r="Z190" s="2">
        <v>7</v>
      </c>
      <c r="AA190" s="1">
        <f>(M190+T190+W190)/(K190+T190+W190+Y190+X190)</f>
        <v>0.32853025936599423</v>
      </c>
      <c r="AB190" s="1">
        <f>(M190+1*N190+2*O190+3*P190)/(K190)</f>
        <v>0.45962732919254656</v>
      </c>
      <c r="AC190">
        <f>IF(E190="C",1,0)</f>
        <v>0</v>
      </c>
      <c r="AD190">
        <f>IF(OR(E190="SS",E190="2B",E190="3B"),1,0)</f>
        <v>0</v>
      </c>
      <c r="AE190">
        <f>K190+T190+W190+Y190+X190+V190</f>
        <v>348</v>
      </c>
      <c r="AF190">
        <v>0</v>
      </c>
      <c r="AG190" s="3">
        <f>IF(SUMPRODUCT(--(D190='1999FA'!C:C))&gt;0=TRUE,1,0)</f>
        <v>0</v>
      </c>
    </row>
    <row r="191" spans="1:33" x14ac:dyDescent="0.2">
      <c r="A191">
        <v>2000</v>
      </c>
      <c r="B191" t="s">
        <v>37</v>
      </c>
      <c r="C191" t="s">
        <v>27</v>
      </c>
      <c r="D191" t="s">
        <v>123</v>
      </c>
      <c r="E191" t="s">
        <v>197</v>
      </c>
      <c r="F191">
        <v>245000</v>
      </c>
      <c r="G191">
        <v>1999</v>
      </c>
      <c r="H191" t="s">
        <v>37</v>
      </c>
      <c r="I191" t="s">
        <v>27</v>
      </c>
      <c r="J191" s="2">
        <v>117</v>
      </c>
      <c r="K191" s="2">
        <v>342</v>
      </c>
      <c r="L191" s="2">
        <v>42</v>
      </c>
      <c r="M191" s="2">
        <v>106</v>
      </c>
      <c r="N191" s="2">
        <v>21</v>
      </c>
      <c r="O191" s="2">
        <v>0</v>
      </c>
      <c r="P191" s="2">
        <v>11</v>
      </c>
      <c r="Q191" s="2">
        <v>58</v>
      </c>
      <c r="R191" s="2">
        <v>4</v>
      </c>
      <c r="S191" s="2">
        <v>4</v>
      </c>
      <c r="T191" s="2">
        <v>40</v>
      </c>
      <c r="U191" s="2">
        <v>72</v>
      </c>
      <c r="V191" s="2">
        <v>4</v>
      </c>
      <c r="W191" s="2">
        <v>5</v>
      </c>
      <c r="X191" s="2">
        <v>2</v>
      </c>
      <c r="Y191" s="2">
        <v>3</v>
      </c>
      <c r="Z191" s="2">
        <v>6</v>
      </c>
      <c r="AA191" s="1">
        <f>(M191+T191+W191)/(K191+T191+W191+Y191+X191)</f>
        <v>0.38520408163265307</v>
      </c>
      <c r="AB191" s="1">
        <f>(M191+1*N191+2*O191+3*P191)/(K191)</f>
        <v>0.46783625730994149</v>
      </c>
      <c r="AC191">
        <f>IF(E191="C",1,0)</f>
        <v>0</v>
      </c>
      <c r="AD191">
        <f>IF(OR(E191="SS",E191="2B",E191="3B"),1,0)</f>
        <v>0</v>
      </c>
      <c r="AE191">
        <f>K191+T191+W191+Y191+X191+V191</f>
        <v>396</v>
      </c>
      <c r="AF191">
        <v>0</v>
      </c>
      <c r="AG191" s="3">
        <f>IF(SUMPRODUCT(--(D191='1999FA'!C:C))&gt;0=TRUE,1,0)</f>
        <v>0</v>
      </c>
    </row>
    <row r="192" spans="1:33" x14ac:dyDescent="0.2">
      <c r="A192">
        <v>2000</v>
      </c>
      <c r="B192" t="s">
        <v>37</v>
      </c>
      <c r="C192" t="s">
        <v>27</v>
      </c>
      <c r="D192" t="s">
        <v>214</v>
      </c>
      <c r="E192" t="s">
        <v>197</v>
      </c>
      <c r="F192">
        <v>500000</v>
      </c>
      <c r="G192">
        <v>1999</v>
      </c>
      <c r="H192" t="s">
        <v>37</v>
      </c>
      <c r="I192" t="s">
        <v>27</v>
      </c>
      <c r="J192" s="2">
        <v>124</v>
      </c>
      <c r="K192" s="2">
        <v>425</v>
      </c>
      <c r="L192" s="2">
        <v>62</v>
      </c>
      <c r="M192" s="2">
        <v>121</v>
      </c>
      <c r="N192" s="2">
        <v>28</v>
      </c>
      <c r="O192" s="2">
        <v>3</v>
      </c>
      <c r="P192" s="2">
        <v>14</v>
      </c>
      <c r="Q192" s="2">
        <v>70</v>
      </c>
      <c r="R192" s="2">
        <v>13</v>
      </c>
      <c r="S192" s="2">
        <v>4</v>
      </c>
      <c r="T192" s="2">
        <v>48</v>
      </c>
      <c r="U192" s="2">
        <v>96</v>
      </c>
      <c r="V192" s="2">
        <v>2</v>
      </c>
      <c r="W192" s="2">
        <v>9</v>
      </c>
      <c r="X192" s="2">
        <v>0</v>
      </c>
      <c r="Y192" s="2">
        <v>6</v>
      </c>
      <c r="Z192" s="2">
        <v>22</v>
      </c>
      <c r="AA192" s="1">
        <f>(M192+T192+W192)/(K192+T192+W192+Y192+X192)</f>
        <v>0.36475409836065575</v>
      </c>
      <c r="AB192" s="1">
        <f>(M192+1*N192+2*O192+3*P192)/(K192)</f>
        <v>0.46352941176470586</v>
      </c>
      <c r="AC192">
        <f>IF(E192="C",1,0)</f>
        <v>0</v>
      </c>
      <c r="AD192">
        <f>IF(OR(E192="SS",E192="2B",E192="3B"),1,0)</f>
        <v>0</v>
      </c>
      <c r="AE192">
        <f>K192+T192+W192+Y192+X192+V192</f>
        <v>490</v>
      </c>
      <c r="AF192">
        <v>0</v>
      </c>
      <c r="AG192" s="3">
        <f>IF(SUMPRODUCT(--(D192='1999FA'!C:C))&gt;0=TRUE,1,0)</f>
        <v>0</v>
      </c>
    </row>
    <row r="193" spans="1:33" x14ac:dyDescent="0.2">
      <c r="A193">
        <v>2000</v>
      </c>
      <c r="B193" t="s">
        <v>37</v>
      </c>
      <c r="C193" t="s">
        <v>27</v>
      </c>
      <c r="D193" t="s">
        <v>136</v>
      </c>
      <c r="E193" t="s">
        <v>197</v>
      </c>
      <c r="F193">
        <v>1500000</v>
      </c>
      <c r="G193">
        <v>1999</v>
      </c>
      <c r="H193" t="s">
        <v>37</v>
      </c>
      <c r="I193" t="s">
        <v>27</v>
      </c>
      <c r="J193" s="2">
        <v>127</v>
      </c>
      <c r="K193" s="2">
        <v>467</v>
      </c>
      <c r="L193" s="2">
        <v>53</v>
      </c>
      <c r="M193" s="2">
        <v>123</v>
      </c>
      <c r="N193" s="2">
        <v>25</v>
      </c>
      <c r="O193" s="2">
        <v>1</v>
      </c>
      <c r="P193" s="2">
        <v>16</v>
      </c>
      <c r="Q193" s="2">
        <v>65</v>
      </c>
      <c r="R193" s="2">
        <v>2</v>
      </c>
      <c r="S193" s="2">
        <v>1</v>
      </c>
      <c r="T193" s="2">
        <v>30</v>
      </c>
      <c r="U193" s="2">
        <v>69</v>
      </c>
      <c r="V193" s="2">
        <v>1</v>
      </c>
      <c r="W193" s="2">
        <v>1</v>
      </c>
      <c r="X193" s="2">
        <v>0</v>
      </c>
      <c r="Y193" s="2">
        <v>3</v>
      </c>
      <c r="Z193" s="2">
        <v>16</v>
      </c>
      <c r="AA193" s="1">
        <f>(M193+T193+W193)/(K193+T193+W193+Y193+X193)</f>
        <v>0.30738522954091818</v>
      </c>
      <c r="AB193" s="1">
        <f>(M193+1*N193+2*O193+3*P193)/(K193)</f>
        <v>0.42398286937901497</v>
      </c>
      <c r="AC193">
        <f>IF(E193="C",1,0)</f>
        <v>0</v>
      </c>
      <c r="AD193">
        <f>IF(OR(E193="SS",E193="2B",E193="3B"),1,0)</f>
        <v>0</v>
      </c>
      <c r="AE193">
        <f>K193+T193+W193+Y193+X193+V193</f>
        <v>502</v>
      </c>
      <c r="AF193">
        <v>0</v>
      </c>
      <c r="AG193" s="3">
        <f>IF(SUMPRODUCT(--(D193='1999FA'!C:C))&gt;0=TRUE,1,0)</f>
        <v>0</v>
      </c>
    </row>
    <row r="194" spans="1:33" x14ac:dyDescent="0.2">
      <c r="A194">
        <v>2000</v>
      </c>
      <c r="B194" t="s">
        <v>37</v>
      </c>
      <c r="C194" t="s">
        <v>27</v>
      </c>
      <c r="D194" t="s">
        <v>390</v>
      </c>
      <c r="E194" t="s">
        <v>346</v>
      </c>
      <c r="F194">
        <v>230000</v>
      </c>
      <c r="G194">
        <v>1999</v>
      </c>
      <c r="H194" t="s">
        <v>37</v>
      </c>
      <c r="I194" t="s">
        <v>27</v>
      </c>
      <c r="J194" s="2">
        <v>131</v>
      </c>
      <c r="K194" s="2">
        <v>420</v>
      </c>
      <c r="L194" s="2">
        <v>47</v>
      </c>
      <c r="M194" s="2">
        <v>95</v>
      </c>
      <c r="N194" s="2">
        <v>12</v>
      </c>
      <c r="O194" s="2">
        <v>3</v>
      </c>
      <c r="P194" s="2">
        <v>1</v>
      </c>
      <c r="Q194" s="2">
        <v>26</v>
      </c>
      <c r="R194" s="2">
        <v>9</v>
      </c>
      <c r="S194" s="2">
        <v>7</v>
      </c>
      <c r="T194" s="2">
        <v>22</v>
      </c>
      <c r="U194" s="2">
        <v>90</v>
      </c>
      <c r="V194" s="2">
        <v>0</v>
      </c>
      <c r="W194" s="2">
        <v>3</v>
      </c>
      <c r="X194" s="2">
        <v>7</v>
      </c>
      <c r="Y194" s="2">
        <v>4</v>
      </c>
      <c r="Z194" s="2">
        <v>5</v>
      </c>
      <c r="AA194" s="1">
        <f>(M194+T194+W194)/(K194+T194+W194+Y194+X194)</f>
        <v>0.26315789473684209</v>
      </c>
      <c r="AB194" s="1">
        <f>(M194+1*N194+2*O194+3*P194)/(K194)</f>
        <v>0.27619047619047621</v>
      </c>
      <c r="AC194">
        <f>IF(E194="C",1,0)</f>
        <v>0</v>
      </c>
      <c r="AD194">
        <f>IF(OR(E194="SS",E194="2B",E194="3B"),1,0)</f>
        <v>1</v>
      </c>
      <c r="AE194">
        <f>K194+T194+W194+Y194+X194+V194</f>
        <v>456</v>
      </c>
      <c r="AF194">
        <v>0</v>
      </c>
      <c r="AG194" s="3">
        <f>IF(SUMPRODUCT(--(D194='1999FA'!C:C))&gt;0=TRUE,1,0)</f>
        <v>0</v>
      </c>
    </row>
    <row r="195" spans="1:33" x14ac:dyDescent="0.2">
      <c r="A195">
        <v>2000</v>
      </c>
      <c r="B195" t="s">
        <v>37</v>
      </c>
      <c r="C195" t="s">
        <v>27</v>
      </c>
      <c r="D195" t="s">
        <v>369</v>
      </c>
      <c r="E195" t="s">
        <v>346</v>
      </c>
      <c r="F195">
        <v>500000</v>
      </c>
      <c r="G195">
        <v>1999</v>
      </c>
      <c r="H195" t="s">
        <v>37</v>
      </c>
      <c r="I195" t="s">
        <v>27</v>
      </c>
      <c r="J195" s="2">
        <v>136</v>
      </c>
      <c r="K195" s="2">
        <v>386</v>
      </c>
      <c r="L195" s="2">
        <v>47</v>
      </c>
      <c r="M195" s="2">
        <v>103</v>
      </c>
      <c r="N195" s="2">
        <v>18</v>
      </c>
      <c r="O195" s="2">
        <v>2</v>
      </c>
      <c r="P195" s="2">
        <v>7</v>
      </c>
      <c r="Q195" s="2">
        <v>41</v>
      </c>
      <c r="R195" s="2">
        <v>11</v>
      </c>
      <c r="S195" s="2">
        <v>7</v>
      </c>
      <c r="T195" s="2">
        <v>22</v>
      </c>
      <c r="U195" s="2">
        <v>54</v>
      </c>
      <c r="V195" s="2">
        <v>1</v>
      </c>
      <c r="W195" s="2">
        <v>3</v>
      </c>
      <c r="X195" s="2">
        <v>4</v>
      </c>
      <c r="Y195" s="2">
        <v>6</v>
      </c>
      <c r="Z195" s="2">
        <v>10</v>
      </c>
      <c r="AA195" s="1">
        <f>(M195+T195+W195)/(K195+T195+W195+Y195+X195)</f>
        <v>0.30403800475059384</v>
      </c>
      <c r="AB195" s="1">
        <f>(M195+1*N195+2*O195+3*P195)/(K195)</f>
        <v>0.37823834196891193</v>
      </c>
      <c r="AC195">
        <f>IF(E195="C",1,0)</f>
        <v>0</v>
      </c>
      <c r="AD195">
        <f>IF(OR(E195="SS",E195="2B",E195="3B"),1,0)</f>
        <v>1</v>
      </c>
      <c r="AE195">
        <f>K195+T195+W195+Y195+X195+V195</f>
        <v>422</v>
      </c>
      <c r="AF195">
        <v>0</v>
      </c>
      <c r="AG195" s="3">
        <f>IF(SUMPRODUCT(--(D195='1999FA'!C:C))&gt;0=TRUE,1,0)</f>
        <v>0</v>
      </c>
    </row>
    <row r="196" spans="1:33" x14ac:dyDescent="0.2">
      <c r="A196">
        <v>2000</v>
      </c>
      <c r="B196" t="s">
        <v>56</v>
      </c>
      <c r="C196" t="s">
        <v>31</v>
      </c>
      <c r="D196" t="s">
        <v>601</v>
      </c>
      <c r="E196" t="s">
        <v>6</v>
      </c>
      <c r="F196">
        <v>1000000</v>
      </c>
      <c r="G196">
        <v>1999</v>
      </c>
      <c r="H196" t="s">
        <v>56</v>
      </c>
      <c r="I196" t="s">
        <v>31</v>
      </c>
      <c r="J196" s="2">
        <v>98</v>
      </c>
      <c r="K196" s="2">
        <v>281</v>
      </c>
      <c r="L196" s="2">
        <v>28</v>
      </c>
      <c r="M196" s="2">
        <v>51</v>
      </c>
      <c r="N196" s="2">
        <v>8</v>
      </c>
      <c r="O196" s="2">
        <v>0</v>
      </c>
      <c r="P196" s="2">
        <v>11</v>
      </c>
      <c r="Q196" s="2">
        <v>37</v>
      </c>
      <c r="R196" s="2">
        <v>1</v>
      </c>
      <c r="S196" s="2">
        <v>0</v>
      </c>
      <c r="T196" s="2">
        <v>43</v>
      </c>
      <c r="U196" s="2">
        <v>88</v>
      </c>
      <c r="V196" s="2">
        <v>2</v>
      </c>
      <c r="W196" s="2">
        <v>0</v>
      </c>
      <c r="X196" s="2">
        <v>0</v>
      </c>
      <c r="Y196" s="2">
        <v>4</v>
      </c>
      <c r="Z196" s="2">
        <v>10</v>
      </c>
      <c r="AA196" s="1">
        <f>(M196+T196+W196)/(K196+T196+W196+Y196+X196)</f>
        <v>0.28658536585365851</v>
      </c>
      <c r="AB196" s="1">
        <f>(M196+1*N196+2*O196+3*P196)/(K196)</f>
        <v>0.32740213523131673</v>
      </c>
      <c r="AC196">
        <f>IF(E196="C",1,0)</f>
        <v>0</v>
      </c>
      <c r="AD196">
        <f>IF(OR(E196="SS",E196="2B",E196="3B"),1,0)</f>
        <v>1</v>
      </c>
      <c r="AE196">
        <f>K196+T196+W196+Y196+X196+V196</f>
        <v>330</v>
      </c>
      <c r="AF196">
        <v>1</v>
      </c>
      <c r="AG196" s="3">
        <f>IF(SUMPRODUCT(--(D196='1999FA'!C:C))&gt;0=TRUE,1,0)</f>
        <v>0</v>
      </c>
    </row>
    <row r="197" spans="1:33" x14ac:dyDescent="0.2">
      <c r="A197">
        <v>2000</v>
      </c>
      <c r="B197" t="s">
        <v>56</v>
      </c>
      <c r="C197" t="s">
        <v>31</v>
      </c>
      <c r="D197" t="s">
        <v>71</v>
      </c>
      <c r="E197" t="s">
        <v>29</v>
      </c>
      <c r="F197">
        <v>310000</v>
      </c>
      <c r="G197">
        <v>1999</v>
      </c>
      <c r="H197" t="s">
        <v>56</v>
      </c>
      <c r="I197" t="s">
        <v>31</v>
      </c>
      <c r="J197" s="2">
        <v>100</v>
      </c>
      <c r="K197" s="2">
        <v>347</v>
      </c>
      <c r="L197" s="2">
        <v>38</v>
      </c>
      <c r="M197" s="2">
        <v>96</v>
      </c>
      <c r="N197" s="2">
        <v>34</v>
      </c>
      <c r="O197" s="2">
        <v>2</v>
      </c>
      <c r="P197" s="2">
        <v>9</v>
      </c>
      <c r="Q197" s="2">
        <v>47</v>
      </c>
      <c r="R197" s="2">
        <v>2</v>
      </c>
      <c r="S197" s="2">
        <v>3</v>
      </c>
      <c r="T197" s="2">
        <v>22</v>
      </c>
      <c r="U197" s="2">
        <v>35</v>
      </c>
      <c r="V197" s="2">
        <v>6</v>
      </c>
      <c r="W197" s="2">
        <v>2</v>
      </c>
      <c r="X197" s="2">
        <v>0</v>
      </c>
      <c r="Y197" s="2">
        <v>3</v>
      </c>
      <c r="Z197" s="2">
        <v>14</v>
      </c>
      <c r="AA197" s="1">
        <f>(M197+T197+W197)/(K197+T197+W197+Y197+X197)</f>
        <v>0.32085561497326204</v>
      </c>
      <c r="AB197" s="1">
        <f>(M197+1*N197+2*O197+3*P197)/(K197)</f>
        <v>0.46397694524495675</v>
      </c>
      <c r="AC197">
        <f>IF(E197="C",1,0)</f>
        <v>0</v>
      </c>
      <c r="AD197">
        <f>IF(OR(E197="SS",E197="2B",E197="3B"),1,0)</f>
        <v>0</v>
      </c>
      <c r="AE197">
        <f>K197+T197+W197+Y197+X197+V197</f>
        <v>380</v>
      </c>
      <c r="AF197">
        <v>0</v>
      </c>
      <c r="AG197" s="3">
        <f>IF(SUMPRODUCT(--(D197='1999FA'!C:C))&gt;0=TRUE,1,0)</f>
        <v>0</v>
      </c>
    </row>
    <row r="198" spans="1:33" x14ac:dyDescent="0.2">
      <c r="A198">
        <v>2000</v>
      </c>
      <c r="B198" t="s">
        <v>56</v>
      </c>
      <c r="C198" t="s">
        <v>31</v>
      </c>
      <c r="D198" t="s">
        <v>260</v>
      </c>
      <c r="E198" t="s">
        <v>147</v>
      </c>
      <c r="F198">
        <v>1350000</v>
      </c>
      <c r="G198">
        <v>1999</v>
      </c>
      <c r="H198" t="s">
        <v>56</v>
      </c>
      <c r="I198" t="s">
        <v>31</v>
      </c>
      <c r="J198" s="2">
        <v>124</v>
      </c>
      <c r="K198" s="2">
        <v>383</v>
      </c>
      <c r="L198" s="2">
        <v>42</v>
      </c>
      <c r="M198" s="2">
        <v>101</v>
      </c>
      <c r="N198" s="2">
        <v>24</v>
      </c>
      <c r="O198" s="2">
        <v>1</v>
      </c>
      <c r="P198" s="2">
        <v>14</v>
      </c>
      <c r="Q198" s="2">
        <v>56</v>
      </c>
      <c r="R198" s="2">
        <v>1</v>
      </c>
      <c r="S198" s="2">
        <v>4</v>
      </c>
      <c r="T198" s="2">
        <v>28</v>
      </c>
      <c r="U198" s="2">
        <v>86</v>
      </c>
      <c r="V198" s="2">
        <v>0</v>
      </c>
      <c r="W198" s="2">
        <v>7</v>
      </c>
      <c r="X198" s="2">
        <v>0</v>
      </c>
      <c r="Y198" s="2">
        <v>1</v>
      </c>
      <c r="Z198" s="2">
        <v>5</v>
      </c>
      <c r="AA198" s="1">
        <f>(M198+T198+W198)/(K198+T198+W198+Y198+X198)</f>
        <v>0.32458233890214799</v>
      </c>
      <c r="AB198" s="1">
        <f>(M198+1*N198+2*O198+3*P198)/(K198)</f>
        <v>0.44125326370757179</v>
      </c>
      <c r="AC198">
        <f>IF(E198="C",1,0)</f>
        <v>1</v>
      </c>
      <c r="AD198">
        <f>IF(OR(E198="SS",E198="2B",E198="3B"),1,0)</f>
        <v>0</v>
      </c>
      <c r="AE198">
        <f>K198+T198+W198+Y198+X198+V198</f>
        <v>419</v>
      </c>
      <c r="AF198">
        <v>0</v>
      </c>
      <c r="AG198" s="3">
        <f>IF(SUMPRODUCT(--(D198='1999FA'!C:C))&gt;0=TRUE,1,0)</f>
        <v>0</v>
      </c>
    </row>
    <row r="199" spans="1:33" x14ac:dyDescent="0.2">
      <c r="A199">
        <v>2000</v>
      </c>
      <c r="B199" t="s">
        <v>56</v>
      </c>
      <c r="C199" t="s">
        <v>31</v>
      </c>
      <c r="D199" t="s">
        <v>205</v>
      </c>
      <c r="E199" t="s">
        <v>197</v>
      </c>
      <c r="F199">
        <v>825000</v>
      </c>
      <c r="G199">
        <v>1999</v>
      </c>
      <c r="H199" t="s">
        <v>56</v>
      </c>
      <c r="I199" t="s">
        <v>31</v>
      </c>
      <c r="J199" s="2">
        <v>132</v>
      </c>
      <c r="K199" s="2">
        <v>315</v>
      </c>
      <c r="L199" s="2">
        <v>42</v>
      </c>
      <c r="M199" s="2">
        <v>92</v>
      </c>
      <c r="N199" s="2">
        <v>15</v>
      </c>
      <c r="O199" s="2">
        <v>7</v>
      </c>
      <c r="P199" s="2">
        <v>2</v>
      </c>
      <c r="Q199" s="2">
        <v>31</v>
      </c>
      <c r="R199" s="2">
        <v>7</v>
      </c>
      <c r="S199" s="2">
        <v>6</v>
      </c>
      <c r="T199" s="2">
        <v>13</v>
      </c>
      <c r="U199" s="2">
        <v>38</v>
      </c>
      <c r="V199" s="2">
        <v>0</v>
      </c>
      <c r="W199" s="2">
        <v>2</v>
      </c>
      <c r="X199" s="2">
        <v>10</v>
      </c>
      <c r="Y199" s="2">
        <v>0</v>
      </c>
      <c r="Z199" s="2">
        <v>4</v>
      </c>
      <c r="AA199" s="1">
        <f>(M199+T199+W199)/(K199+T199+W199+Y199+X199)</f>
        <v>0.31470588235294117</v>
      </c>
      <c r="AB199" s="1">
        <f>(M199+1*N199+2*O199+3*P199)/(K199)</f>
        <v>0.40317460317460319</v>
      </c>
      <c r="AC199">
        <f>IF(E199="C",1,0)</f>
        <v>0</v>
      </c>
      <c r="AD199">
        <f>IF(OR(E199="SS",E199="2B",E199="3B"),1,0)</f>
        <v>0</v>
      </c>
      <c r="AE199">
        <f>K199+T199+W199+Y199+X199+V199</f>
        <v>340</v>
      </c>
      <c r="AF199">
        <v>0</v>
      </c>
      <c r="AG199" s="3">
        <f>IF(SUMPRODUCT(--(D199='1999FA'!C:C))&gt;0=TRUE,1,0)</f>
        <v>0</v>
      </c>
    </row>
    <row r="200" spans="1:33" x14ac:dyDescent="0.2">
      <c r="A200">
        <v>2000</v>
      </c>
      <c r="B200" t="s">
        <v>56</v>
      </c>
      <c r="C200" t="s">
        <v>31</v>
      </c>
      <c r="D200" t="s">
        <v>111</v>
      </c>
      <c r="E200" t="s">
        <v>197</v>
      </c>
      <c r="F200">
        <v>340000</v>
      </c>
      <c r="G200">
        <v>1999</v>
      </c>
      <c r="H200" t="s">
        <v>56</v>
      </c>
      <c r="I200" t="s">
        <v>31</v>
      </c>
      <c r="J200" s="2">
        <v>140</v>
      </c>
      <c r="K200" s="2">
        <v>494</v>
      </c>
      <c r="L200" s="2">
        <v>67</v>
      </c>
      <c r="M200" s="2">
        <v>150</v>
      </c>
      <c r="N200" s="2">
        <v>45</v>
      </c>
      <c r="O200" s="2">
        <v>2</v>
      </c>
      <c r="P200" s="2">
        <v>12</v>
      </c>
      <c r="Q200" s="2">
        <v>59</v>
      </c>
      <c r="R200" s="2">
        <v>0</v>
      </c>
      <c r="S200" s="2">
        <v>4</v>
      </c>
      <c r="T200" s="2">
        <v>29</v>
      </c>
      <c r="U200" s="2">
        <v>51</v>
      </c>
      <c r="V200" s="2">
        <v>2</v>
      </c>
      <c r="W200" s="2">
        <v>4</v>
      </c>
      <c r="X200" s="2">
        <v>2</v>
      </c>
      <c r="Y200" s="2">
        <v>2</v>
      </c>
      <c r="Z200" s="2">
        <v>12</v>
      </c>
      <c r="AA200" s="1">
        <f>(M200+T200+W200)/(K200+T200+W200+Y200+X200)</f>
        <v>0.34463276836158191</v>
      </c>
      <c r="AB200" s="1">
        <f>(M200+1*N200+2*O200+3*P200)/(K200)</f>
        <v>0.47570850202429149</v>
      </c>
      <c r="AC200">
        <f>IF(E200="C",1,0)</f>
        <v>0</v>
      </c>
      <c r="AD200">
        <f>IF(OR(E200="SS",E200="2B",E200="3B"),1,0)</f>
        <v>0</v>
      </c>
      <c r="AE200">
        <f>K200+T200+W200+Y200+X200+V200</f>
        <v>533</v>
      </c>
      <c r="AF200">
        <v>0</v>
      </c>
      <c r="AG200" s="3">
        <f>IF(SUMPRODUCT(--(D200='1999FA'!C:C))&gt;0=TRUE,1,0)</f>
        <v>0</v>
      </c>
    </row>
    <row r="201" spans="1:33" x14ac:dyDescent="0.2">
      <c r="A201">
        <v>2000</v>
      </c>
      <c r="B201" t="s">
        <v>56</v>
      </c>
      <c r="C201" t="s">
        <v>31</v>
      </c>
      <c r="D201" t="s">
        <v>254</v>
      </c>
      <c r="E201" t="s">
        <v>197</v>
      </c>
      <c r="F201">
        <v>4000000</v>
      </c>
      <c r="G201">
        <v>1999</v>
      </c>
      <c r="H201" t="s">
        <v>56</v>
      </c>
      <c r="I201" t="s">
        <v>31</v>
      </c>
      <c r="J201" s="2">
        <v>138</v>
      </c>
      <c r="K201" s="2">
        <v>539</v>
      </c>
      <c r="L201" s="2">
        <v>83</v>
      </c>
      <c r="M201" s="2">
        <v>168</v>
      </c>
      <c r="N201" s="2">
        <v>26</v>
      </c>
      <c r="O201" s="2">
        <v>6</v>
      </c>
      <c r="P201" s="2">
        <v>22</v>
      </c>
      <c r="Q201" s="2">
        <v>64</v>
      </c>
      <c r="R201" s="2">
        <v>10</v>
      </c>
      <c r="S201" s="2">
        <v>6</v>
      </c>
      <c r="T201" s="2">
        <v>32</v>
      </c>
      <c r="U201" s="2">
        <v>85</v>
      </c>
      <c r="V201" s="2">
        <v>2</v>
      </c>
      <c r="W201" s="2">
        <v>11</v>
      </c>
      <c r="X201" s="2">
        <v>0</v>
      </c>
      <c r="Y201" s="2">
        <v>6</v>
      </c>
      <c r="Z201" s="2">
        <v>17</v>
      </c>
      <c r="AA201" s="1">
        <f>(M201+T201+W201)/(K201+T201+W201+Y201+X201)</f>
        <v>0.358843537414966</v>
      </c>
      <c r="AB201" s="1">
        <f>(M201+1*N201+2*O201+3*P201)/(K201)</f>
        <v>0.50463821892393323</v>
      </c>
      <c r="AC201">
        <f>IF(E201="C",1,0)</f>
        <v>0</v>
      </c>
      <c r="AD201">
        <f>IF(OR(E201="SS",E201="2B",E201="3B"),1,0)</f>
        <v>0</v>
      </c>
      <c r="AE201">
        <f>K201+T201+W201+Y201+X201+V201</f>
        <v>590</v>
      </c>
      <c r="AF201">
        <v>0</v>
      </c>
      <c r="AG201" s="3">
        <f>IF(SUMPRODUCT(--(D201='1999FA'!C:C))&gt;0=TRUE,1,0)</f>
        <v>0</v>
      </c>
    </row>
    <row r="202" spans="1:33" x14ac:dyDescent="0.2">
      <c r="A202">
        <v>2000</v>
      </c>
      <c r="B202" t="s">
        <v>56</v>
      </c>
      <c r="C202" t="s">
        <v>31</v>
      </c>
      <c r="D202" t="s">
        <v>339</v>
      </c>
      <c r="E202" t="s">
        <v>197</v>
      </c>
      <c r="F202">
        <v>3500000</v>
      </c>
      <c r="G202">
        <v>1999</v>
      </c>
      <c r="H202" t="s">
        <v>56</v>
      </c>
      <c r="I202" t="s">
        <v>31</v>
      </c>
      <c r="J202" s="2">
        <v>160</v>
      </c>
      <c r="K202" s="2">
        <v>610</v>
      </c>
      <c r="L202" s="2">
        <v>102</v>
      </c>
      <c r="M202" s="2">
        <v>193</v>
      </c>
      <c r="N202" s="2">
        <v>37</v>
      </c>
      <c r="O202" s="2">
        <v>5</v>
      </c>
      <c r="P202" s="2">
        <v>42</v>
      </c>
      <c r="Q202" s="2">
        <v>131</v>
      </c>
      <c r="R202" s="2">
        <v>14</v>
      </c>
      <c r="S202" s="2">
        <v>7</v>
      </c>
      <c r="T202" s="2">
        <v>55</v>
      </c>
      <c r="U202" s="2">
        <v>62</v>
      </c>
      <c r="V202" s="2">
        <v>14</v>
      </c>
      <c r="W202" s="2">
        <v>7</v>
      </c>
      <c r="X202" s="2">
        <v>0</v>
      </c>
      <c r="Y202" s="2">
        <v>2</v>
      </c>
      <c r="Z202" s="2">
        <v>18</v>
      </c>
      <c r="AA202" s="1">
        <f>(M202+T202+W202)/(K202+T202+W202+Y202+X202)</f>
        <v>0.37833827893175076</v>
      </c>
      <c r="AB202" s="1">
        <f>(M202+1*N202+2*O202+3*P202)/(K202)</f>
        <v>0.6</v>
      </c>
      <c r="AC202">
        <f>IF(E202="C",1,0)</f>
        <v>0</v>
      </c>
      <c r="AD202">
        <f>IF(OR(E202="SS",E202="2B",E202="3B"),1,0)</f>
        <v>0</v>
      </c>
      <c r="AE202">
        <f>K202+T202+W202+Y202+X202+V202</f>
        <v>688</v>
      </c>
      <c r="AF202">
        <v>0</v>
      </c>
      <c r="AG202" s="3">
        <f>IF(SUMPRODUCT(--(D202='1999FA'!C:C))&gt;0=TRUE,1,0)</f>
        <v>0</v>
      </c>
    </row>
    <row r="203" spans="1:33" x14ac:dyDescent="0.2">
      <c r="A203">
        <v>2000</v>
      </c>
      <c r="B203" t="s">
        <v>56</v>
      </c>
      <c r="C203" t="s">
        <v>31</v>
      </c>
      <c r="D203" t="s">
        <v>370</v>
      </c>
      <c r="E203" t="s">
        <v>346</v>
      </c>
      <c r="F203">
        <v>350000</v>
      </c>
      <c r="G203">
        <v>1999</v>
      </c>
      <c r="H203" t="s">
        <v>56</v>
      </c>
      <c r="I203" t="s">
        <v>31</v>
      </c>
      <c r="J203" s="2">
        <v>109</v>
      </c>
      <c r="K203" s="2">
        <v>226</v>
      </c>
      <c r="L203" s="2">
        <v>29</v>
      </c>
      <c r="M203" s="2">
        <v>53</v>
      </c>
      <c r="N203" s="2">
        <v>10</v>
      </c>
      <c r="O203" s="2">
        <v>2</v>
      </c>
      <c r="P203" s="2">
        <v>5</v>
      </c>
      <c r="Q203" s="2">
        <v>25</v>
      </c>
      <c r="R203" s="2">
        <v>2</v>
      </c>
      <c r="S203" s="2">
        <v>5</v>
      </c>
      <c r="T203" s="2">
        <v>20</v>
      </c>
      <c r="U203" s="2">
        <v>31</v>
      </c>
      <c r="V203" s="2">
        <v>0</v>
      </c>
      <c r="W203" s="2">
        <v>1</v>
      </c>
      <c r="X203" s="2">
        <v>1</v>
      </c>
      <c r="Y203" s="2">
        <v>2</v>
      </c>
      <c r="Z203" s="2">
        <v>1</v>
      </c>
      <c r="AA203" s="1">
        <f>(M203+T203+W203)/(K203+T203+W203+Y203+X203)</f>
        <v>0.29599999999999999</v>
      </c>
      <c r="AB203" s="1">
        <f>(M203+1*N203+2*O203+3*P203)/(K203)</f>
        <v>0.36283185840707965</v>
      </c>
      <c r="AC203">
        <f>IF(E203="C",1,0)</f>
        <v>0</v>
      </c>
      <c r="AD203">
        <f>IF(OR(E203="SS",E203="2B",E203="3B"),1,0)</f>
        <v>1</v>
      </c>
      <c r="AE203">
        <f>K203+T203+W203+Y203+X203+V203</f>
        <v>250</v>
      </c>
      <c r="AF203">
        <v>0</v>
      </c>
      <c r="AG203" s="3">
        <f>IF(SUMPRODUCT(--(D203='1999FA'!C:C))&gt;0=TRUE,1,0)</f>
        <v>0</v>
      </c>
    </row>
    <row r="204" spans="1:33" x14ac:dyDescent="0.2">
      <c r="A204">
        <v>2000</v>
      </c>
      <c r="B204" t="s">
        <v>56</v>
      </c>
      <c r="C204" t="s">
        <v>31</v>
      </c>
      <c r="D204" t="s">
        <v>149</v>
      </c>
      <c r="E204" t="s">
        <v>346</v>
      </c>
      <c r="F204">
        <v>265000</v>
      </c>
      <c r="G204">
        <v>1999</v>
      </c>
      <c r="H204" t="s">
        <v>56</v>
      </c>
      <c r="I204" t="s">
        <v>31</v>
      </c>
      <c r="J204" s="2">
        <v>126</v>
      </c>
      <c r="K204" s="2">
        <v>433</v>
      </c>
      <c r="L204" s="2">
        <v>53</v>
      </c>
      <c r="M204" s="2">
        <v>127</v>
      </c>
      <c r="N204" s="2">
        <v>32</v>
      </c>
      <c r="O204" s="2">
        <v>3</v>
      </c>
      <c r="P204" s="2">
        <v>8</v>
      </c>
      <c r="Q204" s="2">
        <v>52</v>
      </c>
      <c r="R204" s="2">
        <v>0</v>
      </c>
      <c r="S204" s="2">
        <v>2</v>
      </c>
      <c r="T204" s="2">
        <v>32</v>
      </c>
      <c r="U204" s="2">
        <v>39</v>
      </c>
      <c r="V204" s="2">
        <v>4</v>
      </c>
      <c r="W204" s="2">
        <v>3</v>
      </c>
      <c r="X204" s="2">
        <v>0</v>
      </c>
      <c r="Y204" s="2">
        <v>1</v>
      </c>
      <c r="Z204" s="2">
        <v>18</v>
      </c>
      <c r="AA204" s="1">
        <f>(M204+T204+W204)/(K204+T204+W204+Y204+X204)</f>
        <v>0.34541577825159914</v>
      </c>
      <c r="AB204" s="1">
        <f>(M204+1*N204+2*O204+3*P204)/(K204)</f>
        <v>0.43648960739030024</v>
      </c>
      <c r="AC204">
        <f>IF(E204="C",1,0)</f>
        <v>0</v>
      </c>
      <c r="AD204">
        <f>IF(OR(E204="SS",E204="2B",E204="3B"),1,0)</f>
        <v>1</v>
      </c>
      <c r="AE204">
        <f>K204+T204+W204+Y204+X204+V204</f>
        <v>473</v>
      </c>
      <c r="AF204">
        <v>0</v>
      </c>
      <c r="AG204" s="3">
        <f>IF(SUMPRODUCT(--(D204='1999FA'!C:C))&gt;0=TRUE,1,0)</f>
        <v>0</v>
      </c>
    </row>
    <row r="205" spans="1:33" x14ac:dyDescent="0.2">
      <c r="A205">
        <v>2000</v>
      </c>
      <c r="B205" t="s">
        <v>56</v>
      </c>
      <c r="C205" t="s">
        <v>31</v>
      </c>
      <c r="D205" t="s">
        <v>402</v>
      </c>
      <c r="E205" t="s">
        <v>346</v>
      </c>
      <c r="F205">
        <v>265000</v>
      </c>
      <c r="G205">
        <v>1999</v>
      </c>
      <c r="H205" t="s">
        <v>56</v>
      </c>
      <c r="I205" t="s">
        <v>31</v>
      </c>
      <c r="J205" s="2">
        <v>104</v>
      </c>
      <c r="K205" s="2">
        <v>382</v>
      </c>
      <c r="L205" s="2">
        <v>48</v>
      </c>
      <c r="M205" s="2">
        <v>97</v>
      </c>
      <c r="N205" s="2">
        <v>23</v>
      </c>
      <c r="O205" s="2">
        <v>5</v>
      </c>
      <c r="P205" s="2">
        <v>8</v>
      </c>
      <c r="Q205" s="2">
        <v>39</v>
      </c>
      <c r="R205" s="2">
        <v>2</v>
      </c>
      <c r="S205" s="2">
        <v>2</v>
      </c>
      <c r="T205" s="2">
        <v>18</v>
      </c>
      <c r="U205" s="2">
        <v>38</v>
      </c>
      <c r="V205" s="2">
        <v>4</v>
      </c>
      <c r="W205" s="2">
        <v>3</v>
      </c>
      <c r="X205" s="2">
        <v>4</v>
      </c>
      <c r="Y205" s="2">
        <v>0</v>
      </c>
      <c r="Z205" s="2">
        <v>9</v>
      </c>
      <c r="AA205" s="1">
        <f>(M205+T205+W205)/(K205+T205+W205+Y205+X205)</f>
        <v>0.28992628992628994</v>
      </c>
      <c r="AB205" s="1">
        <f>(M205+1*N205+2*O205+3*P205)/(K205)</f>
        <v>0.40314136125654448</v>
      </c>
      <c r="AC205">
        <f>IF(E205="C",1,0)</f>
        <v>0</v>
      </c>
      <c r="AD205">
        <f>IF(OR(E205="SS",E205="2B",E205="3B"),1,0)</f>
        <v>1</v>
      </c>
      <c r="AE205">
        <f>K205+T205+W205+Y205+X205+V205</f>
        <v>411</v>
      </c>
      <c r="AF205">
        <v>0</v>
      </c>
      <c r="AG205" s="3">
        <f>IF(SUMPRODUCT(--(D205='1999FA'!C:C))&gt;0=TRUE,1,0)</f>
        <v>0</v>
      </c>
    </row>
    <row r="206" spans="1:33" x14ac:dyDescent="0.2">
      <c r="A206">
        <v>2000</v>
      </c>
      <c r="B206" t="s">
        <v>56</v>
      </c>
      <c r="C206" t="s">
        <v>31</v>
      </c>
      <c r="D206" t="s">
        <v>396</v>
      </c>
      <c r="E206" t="s">
        <v>346</v>
      </c>
      <c r="F206">
        <v>210000</v>
      </c>
      <c r="G206">
        <v>1999</v>
      </c>
      <c r="H206" t="s">
        <v>56</v>
      </c>
      <c r="I206" t="s">
        <v>31</v>
      </c>
      <c r="J206" s="2">
        <v>45</v>
      </c>
      <c r="K206" s="2">
        <v>133</v>
      </c>
      <c r="L206" s="2">
        <v>21</v>
      </c>
      <c r="M206" s="2">
        <v>32</v>
      </c>
      <c r="N206" s="2">
        <v>7</v>
      </c>
      <c r="O206" s="2">
        <v>2</v>
      </c>
      <c r="P206" s="2">
        <v>8</v>
      </c>
      <c r="Q206" s="2">
        <v>18</v>
      </c>
      <c r="R206" s="2">
        <v>1</v>
      </c>
      <c r="S206" s="2">
        <v>0</v>
      </c>
      <c r="T206" s="2">
        <v>17</v>
      </c>
      <c r="U206" s="2">
        <v>25</v>
      </c>
      <c r="V206" s="2">
        <v>3</v>
      </c>
      <c r="W206" s="2">
        <v>0</v>
      </c>
      <c r="X206" s="2">
        <v>3</v>
      </c>
      <c r="Y206" s="2">
        <v>0</v>
      </c>
      <c r="Z206" s="2">
        <v>3</v>
      </c>
      <c r="AA206" s="1">
        <f>(M206+T206+W206)/(K206+T206+W206+Y206+X206)</f>
        <v>0.3202614379084967</v>
      </c>
      <c r="AB206" s="1">
        <f>(M206+1*N206+2*O206+3*P206)/(K206)</f>
        <v>0.50375939849624063</v>
      </c>
      <c r="AC206">
        <f>IF(E206="C",1,0)</f>
        <v>0</v>
      </c>
      <c r="AD206">
        <f>IF(OR(E206="SS",E206="2B",E206="3B"),1,0)</f>
        <v>1</v>
      </c>
      <c r="AE206">
        <f>K206+T206+W206+Y206+X206+V206</f>
        <v>156</v>
      </c>
      <c r="AF206">
        <v>0</v>
      </c>
      <c r="AG206" s="3">
        <f>IF(SUMPRODUCT(--(D206='1999FA'!C:C))&gt;0=TRUE,1,0)</f>
        <v>0</v>
      </c>
    </row>
    <row r="207" spans="1:33" x14ac:dyDescent="0.2">
      <c r="A207">
        <v>2000</v>
      </c>
      <c r="B207" t="s">
        <v>45</v>
      </c>
      <c r="C207" t="s">
        <v>27</v>
      </c>
      <c r="D207" t="s">
        <v>162</v>
      </c>
      <c r="E207" t="s">
        <v>147</v>
      </c>
      <c r="F207">
        <v>2000000</v>
      </c>
      <c r="G207">
        <v>1999</v>
      </c>
      <c r="H207" t="s">
        <v>45</v>
      </c>
      <c r="I207" t="s">
        <v>27</v>
      </c>
      <c r="J207" s="2">
        <v>65</v>
      </c>
      <c r="K207" s="2">
        <v>209</v>
      </c>
      <c r="L207" s="2">
        <v>23</v>
      </c>
      <c r="M207" s="2">
        <v>50</v>
      </c>
      <c r="N207" s="2">
        <v>16</v>
      </c>
      <c r="O207" s="2">
        <v>1</v>
      </c>
      <c r="P207" s="2">
        <v>2</v>
      </c>
      <c r="Q207" s="2">
        <v>27</v>
      </c>
      <c r="R207" s="2">
        <v>3</v>
      </c>
      <c r="S207" s="2">
        <v>1</v>
      </c>
      <c r="T207" s="2">
        <v>10</v>
      </c>
      <c r="U207" s="2">
        <v>26</v>
      </c>
      <c r="V207" s="2">
        <v>0</v>
      </c>
      <c r="W207" s="2">
        <v>0</v>
      </c>
      <c r="X207" s="2">
        <v>8</v>
      </c>
      <c r="Y207" s="2">
        <v>2</v>
      </c>
      <c r="Z207" s="2">
        <v>16</v>
      </c>
      <c r="AA207" s="1">
        <f>(M207+T207+W207)/(K207+T207+W207+Y207+X207)</f>
        <v>0.26200873362445415</v>
      </c>
      <c r="AB207" s="1">
        <f>(M207+1*N207+2*O207+3*P207)/(K207)</f>
        <v>0.35406698564593303</v>
      </c>
      <c r="AC207">
        <f>IF(E207="C",1,0)</f>
        <v>1</v>
      </c>
      <c r="AD207">
        <f>IF(OR(E207="SS",E207="2B",E207="3B"),1,0)</f>
        <v>0</v>
      </c>
      <c r="AE207">
        <f>K207+T207+W207+Y207+X207+V207</f>
        <v>229</v>
      </c>
      <c r="AF207">
        <v>0</v>
      </c>
      <c r="AG207" s="3">
        <f>IF(SUMPRODUCT(--(D207='1999FA'!C:C))&gt;0=TRUE,1,0)</f>
        <v>1</v>
      </c>
    </row>
    <row r="208" spans="1:33" x14ac:dyDescent="0.2">
      <c r="A208">
        <v>2000</v>
      </c>
      <c r="B208" t="s">
        <v>45</v>
      </c>
      <c r="C208" t="s">
        <v>27</v>
      </c>
      <c r="D208" t="s">
        <v>406</v>
      </c>
      <c r="E208" t="s">
        <v>346</v>
      </c>
      <c r="F208">
        <v>10000000</v>
      </c>
      <c r="G208">
        <v>1999</v>
      </c>
      <c r="H208" t="s">
        <v>45</v>
      </c>
      <c r="I208" t="s">
        <v>27</v>
      </c>
      <c r="J208" s="2">
        <v>158</v>
      </c>
      <c r="K208" s="2">
        <v>627</v>
      </c>
      <c r="L208" s="2">
        <v>134</v>
      </c>
      <c r="M208" s="2">
        <v>219</v>
      </c>
      <c r="N208" s="2">
        <v>37</v>
      </c>
      <c r="O208" s="2">
        <v>9</v>
      </c>
      <c r="P208" s="2">
        <v>24</v>
      </c>
      <c r="Q208" s="2">
        <v>102</v>
      </c>
      <c r="R208" s="2">
        <v>19</v>
      </c>
      <c r="S208" s="2">
        <v>8</v>
      </c>
      <c r="T208" s="2">
        <v>91</v>
      </c>
      <c r="U208" s="2">
        <v>116</v>
      </c>
      <c r="V208" s="2">
        <v>5</v>
      </c>
      <c r="W208" s="2">
        <v>12</v>
      </c>
      <c r="X208" s="2">
        <v>3</v>
      </c>
      <c r="Y208" s="2">
        <v>6</v>
      </c>
      <c r="Z208" s="2">
        <v>12</v>
      </c>
      <c r="AA208" s="1">
        <f>(M208+T208+W208)/(K208+T208+W208+Y208+X208)</f>
        <v>0.43572395128552099</v>
      </c>
      <c r="AB208" s="1">
        <f>(M208+1*N208+2*O208+3*P208)/(K208)</f>
        <v>0.55183413078149923</v>
      </c>
      <c r="AC208">
        <f>IF(E208="C",1,0)</f>
        <v>0</v>
      </c>
      <c r="AD208">
        <f>IF(OR(E208="SS",E208="2B",E208="3B"),1,0)</f>
        <v>1</v>
      </c>
      <c r="AE208">
        <f>K208+T208+W208+Y208+X208+V208</f>
        <v>744</v>
      </c>
      <c r="AF208">
        <v>1</v>
      </c>
      <c r="AG208" s="3">
        <f>IF(SUMPRODUCT(--(D208='1999FA'!C:C))&gt;0=TRUE,1,0)</f>
        <v>0</v>
      </c>
    </row>
    <row r="209" spans="1:33" x14ac:dyDescent="0.2">
      <c r="A209">
        <v>2000</v>
      </c>
      <c r="B209" t="s">
        <v>45</v>
      </c>
      <c r="C209" t="s">
        <v>27</v>
      </c>
      <c r="D209" t="s">
        <v>46</v>
      </c>
      <c r="E209" t="s">
        <v>29</v>
      </c>
      <c r="F209">
        <v>4800000</v>
      </c>
      <c r="G209">
        <v>1999</v>
      </c>
      <c r="H209" t="s">
        <v>45</v>
      </c>
      <c r="I209" t="s">
        <v>27</v>
      </c>
      <c r="J209" s="2">
        <v>159</v>
      </c>
      <c r="K209" s="2">
        <v>589</v>
      </c>
      <c r="L209" s="2">
        <v>95</v>
      </c>
      <c r="M209" s="2">
        <v>155</v>
      </c>
      <c r="N209" s="2">
        <v>27</v>
      </c>
      <c r="O209" s="2">
        <v>2</v>
      </c>
      <c r="P209" s="2">
        <v>28</v>
      </c>
      <c r="Q209" s="2">
        <v>105</v>
      </c>
      <c r="R209" s="2">
        <v>3</v>
      </c>
      <c r="S209" s="2">
        <v>4</v>
      </c>
      <c r="T209" s="2">
        <v>69</v>
      </c>
      <c r="U209" s="2">
        <v>86</v>
      </c>
      <c r="V209" s="2">
        <v>7</v>
      </c>
      <c r="W209" s="2">
        <v>3</v>
      </c>
      <c r="X209" s="2">
        <v>0</v>
      </c>
      <c r="Y209" s="2">
        <v>4</v>
      </c>
      <c r="Z209" s="2">
        <v>14</v>
      </c>
      <c r="AA209" s="1">
        <f>(M209+T209+W209)/(K209+T209+W209+Y209+X209)</f>
        <v>0.34135338345864663</v>
      </c>
      <c r="AB209" s="1">
        <f>(M209+1*N209+2*O209+3*P209)/(K209)</f>
        <v>0.45840407470288624</v>
      </c>
      <c r="AC209">
        <f>IF(E209="C",1,0)</f>
        <v>0</v>
      </c>
      <c r="AD209">
        <f>IF(OR(E209="SS",E209="2B",E209="3B"),1,0)</f>
        <v>0</v>
      </c>
      <c r="AE209">
        <f>K209+T209+W209+Y209+X209+V209</f>
        <v>672</v>
      </c>
      <c r="AF209">
        <v>0</v>
      </c>
      <c r="AG209" s="3">
        <f>IF(SUMPRODUCT(--(D209='1999FA'!C:C))&gt;0=TRUE,1,0)</f>
        <v>0</v>
      </c>
    </row>
    <row r="210" spans="1:33" x14ac:dyDescent="0.2">
      <c r="A210">
        <v>2000</v>
      </c>
      <c r="B210" t="s">
        <v>45</v>
      </c>
      <c r="C210" t="s">
        <v>27</v>
      </c>
      <c r="D210" t="s">
        <v>93</v>
      </c>
      <c r="E210" t="s">
        <v>5</v>
      </c>
      <c r="F210">
        <v>6000000</v>
      </c>
      <c r="G210">
        <v>1999</v>
      </c>
      <c r="H210" t="s">
        <v>45</v>
      </c>
      <c r="I210" t="s">
        <v>27</v>
      </c>
      <c r="J210" s="2">
        <v>150</v>
      </c>
      <c r="K210" s="2">
        <v>603</v>
      </c>
      <c r="L210" s="2">
        <v>120</v>
      </c>
      <c r="M210" s="2">
        <v>176</v>
      </c>
      <c r="N210" s="2">
        <v>36</v>
      </c>
      <c r="O210" s="2">
        <v>4</v>
      </c>
      <c r="P210" s="2">
        <v>18</v>
      </c>
      <c r="Q210" s="2">
        <v>68</v>
      </c>
      <c r="R210" s="2">
        <v>28</v>
      </c>
      <c r="S210" s="2">
        <v>9</v>
      </c>
      <c r="T210" s="2">
        <v>83</v>
      </c>
      <c r="U210" s="2">
        <v>57</v>
      </c>
      <c r="V210" s="2">
        <v>0</v>
      </c>
      <c r="W210" s="2">
        <v>21</v>
      </c>
      <c r="X210" s="2">
        <v>3</v>
      </c>
      <c r="Y210" s="2">
        <v>5</v>
      </c>
      <c r="Z210" s="2">
        <v>7</v>
      </c>
      <c r="AA210" s="1">
        <f>(M210+T210+W210)/(K210+T210+W210+Y210+X210)</f>
        <v>0.39160839160839161</v>
      </c>
      <c r="AB210" s="1">
        <f>(M210+1*N210+2*O210+3*P210)/(K210)</f>
        <v>0.45439469320066334</v>
      </c>
      <c r="AC210">
        <f>IF(E210="C",1,0)</f>
        <v>0</v>
      </c>
      <c r="AD210">
        <f>IF(OR(E210="SS",E210="2B",E210="3B"),1,0)</f>
        <v>1</v>
      </c>
      <c r="AE210">
        <f>K210+T210+W210+Y210+X210+V210</f>
        <v>715</v>
      </c>
      <c r="AF210">
        <v>0</v>
      </c>
      <c r="AG210" s="3">
        <f>IF(SUMPRODUCT(--(D210='1999FA'!C:C))&gt;0=TRUE,1,0)</f>
        <v>0</v>
      </c>
    </row>
    <row r="211" spans="1:33" x14ac:dyDescent="0.2">
      <c r="A211">
        <v>2000</v>
      </c>
      <c r="B211" t="s">
        <v>45</v>
      </c>
      <c r="C211" t="s">
        <v>27</v>
      </c>
      <c r="D211" t="s">
        <v>278</v>
      </c>
      <c r="E211" t="s">
        <v>6</v>
      </c>
      <c r="F211">
        <v>5250000</v>
      </c>
      <c r="G211">
        <v>1999</v>
      </c>
      <c r="H211" t="s">
        <v>45</v>
      </c>
      <c r="I211" t="s">
        <v>27</v>
      </c>
      <c r="J211" s="2">
        <v>133</v>
      </c>
      <c r="K211" s="2">
        <v>473</v>
      </c>
      <c r="L211" s="2">
        <v>64</v>
      </c>
      <c r="M211" s="2">
        <v>117</v>
      </c>
      <c r="N211" s="2">
        <v>26</v>
      </c>
      <c r="O211" s="2">
        <v>1</v>
      </c>
      <c r="P211" s="2">
        <v>17</v>
      </c>
      <c r="Q211" s="2">
        <v>71</v>
      </c>
      <c r="R211" s="2">
        <v>9</v>
      </c>
      <c r="S211" s="2">
        <v>3</v>
      </c>
      <c r="T211" s="2">
        <v>39</v>
      </c>
      <c r="U211" s="2">
        <v>74</v>
      </c>
      <c r="V211" s="2">
        <v>2</v>
      </c>
      <c r="W211" s="2">
        <v>6</v>
      </c>
      <c r="X211" s="2">
        <v>2</v>
      </c>
      <c r="Y211" s="2">
        <v>9</v>
      </c>
      <c r="Z211" s="2">
        <v>13</v>
      </c>
      <c r="AA211" s="1">
        <f>(M211+T211+W211)/(K211+T211+W211+Y211+X211)</f>
        <v>0.30623818525519847</v>
      </c>
      <c r="AB211" s="1">
        <f>(M211+1*N211+2*O211+3*P211)/(K211)</f>
        <v>0.41437632135306551</v>
      </c>
      <c r="AC211">
        <f>IF(E211="C",1,0)</f>
        <v>0</v>
      </c>
      <c r="AD211">
        <f>IF(OR(E211="SS",E211="2B",E211="3B"),1,0)</f>
        <v>1</v>
      </c>
      <c r="AE211">
        <f>K211+T211+W211+Y211+X211+V211</f>
        <v>531</v>
      </c>
      <c r="AF211">
        <v>0</v>
      </c>
      <c r="AG211" s="3">
        <f>IF(SUMPRODUCT(--(D211='1999FA'!C:C))&gt;0=TRUE,1,0)</f>
        <v>0</v>
      </c>
    </row>
    <row r="212" spans="1:33" x14ac:dyDescent="0.2">
      <c r="A212">
        <v>2000</v>
      </c>
      <c r="B212" t="s">
        <v>45</v>
      </c>
      <c r="C212" t="s">
        <v>27</v>
      </c>
      <c r="D212" t="s">
        <v>194</v>
      </c>
      <c r="E212" t="s">
        <v>147</v>
      </c>
      <c r="F212">
        <v>1250000</v>
      </c>
      <c r="G212">
        <v>1999</v>
      </c>
      <c r="H212" t="s">
        <v>45</v>
      </c>
      <c r="I212" t="s">
        <v>27</v>
      </c>
      <c r="J212" s="2">
        <v>112</v>
      </c>
      <c r="K212" s="2">
        <v>379</v>
      </c>
      <c r="L212" s="2">
        <v>50</v>
      </c>
      <c r="M212" s="2">
        <v>93</v>
      </c>
      <c r="N212" s="2">
        <v>19</v>
      </c>
      <c r="O212" s="2">
        <v>2</v>
      </c>
      <c r="P212" s="2">
        <v>12</v>
      </c>
      <c r="Q212" s="2">
        <v>57</v>
      </c>
      <c r="R212" s="2">
        <v>1</v>
      </c>
      <c r="S212" s="2">
        <v>0</v>
      </c>
      <c r="T212" s="2">
        <v>53</v>
      </c>
      <c r="U212" s="2">
        <v>91</v>
      </c>
      <c r="V212" s="2">
        <v>2</v>
      </c>
      <c r="W212" s="2">
        <v>3</v>
      </c>
      <c r="X212" s="2">
        <v>0</v>
      </c>
      <c r="Y212" s="2">
        <v>2</v>
      </c>
      <c r="Z212" s="2">
        <v>9</v>
      </c>
      <c r="AA212" s="1">
        <f>(M212+T212+W212)/(K212+T212+W212+Y212+X212)</f>
        <v>0.34096109839816935</v>
      </c>
      <c r="AB212" s="1">
        <f>(M212+1*N212+2*O212+3*P212)/(K212)</f>
        <v>0.40105540897097625</v>
      </c>
      <c r="AC212">
        <f>IF(E212="C",1,0)</f>
        <v>1</v>
      </c>
      <c r="AD212">
        <f>IF(OR(E212="SS",E212="2B",E212="3B"),1,0)</f>
        <v>0</v>
      </c>
      <c r="AE212">
        <f>K212+T212+W212+Y212+X212+V212</f>
        <v>439</v>
      </c>
      <c r="AF212">
        <v>0</v>
      </c>
      <c r="AG212" s="3">
        <f>IF(SUMPRODUCT(--(D212='1999FA'!C:C))&gt;0=TRUE,1,0)</f>
        <v>0</v>
      </c>
    </row>
    <row r="213" spans="1:33" x14ac:dyDescent="0.2">
      <c r="A213">
        <v>2000</v>
      </c>
      <c r="B213" t="s">
        <v>45</v>
      </c>
      <c r="C213" t="s">
        <v>27</v>
      </c>
      <c r="D213" t="s">
        <v>235</v>
      </c>
      <c r="E213" t="s">
        <v>197</v>
      </c>
      <c r="F213">
        <v>2000000</v>
      </c>
      <c r="G213">
        <v>1999</v>
      </c>
      <c r="H213" t="s">
        <v>45</v>
      </c>
      <c r="I213" t="s">
        <v>27</v>
      </c>
      <c r="J213" s="2">
        <v>96</v>
      </c>
      <c r="K213" s="2">
        <v>195</v>
      </c>
      <c r="L213" s="2">
        <v>37</v>
      </c>
      <c r="M213" s="2">
        <v>51</v>
      </c>
      <c r="N213" s="2">
        <v>6</v>
      </c>
      <c r="O213" s="2">
        <v>0</v>
      </c>
      <c r="P213" s="2">
        <v>5</v>
      </c>
      <c r="Q213" s="2">
        <v>24</v>
      </c>
      <c r="R213" s="2">
        <v>8</v>
      </c>
      <c r="S213" s="2">
        <v>4</v>
      </c>
      <c r="T213" s="2">
        <v>43</v>
      </c>
      <c r="U213" s="2">
        <v>35</v>
      </c>
      <c r="V213" s="2">
        <v>0</v>
      </c>
      <c r="W213" s="2">
        <v>3</v>
      </c>
      <c r="X213" s="2">
        <v>1</v>
      </c>
      <c r="Y213" s="2">
        <v>3</v>
      </c>
      <c r="Z213" s="2">
        <v>6</v>
      </c>
      <c r="AA213" s="1">
        <f>(M213+T213+W213)/(K213+T213+W213+Y213+X213)</f>
        <v>0.39591836734693875</v>
      </c>
      <c r="AB213" s="1">
        <f>(M213+1*N213+2*O213+3*P213)/(K213)</f>
        <v>0.36923076923076925</v>
      </c>
      <c r="AC213">
        <f>IF(E213="C",1,0)</f>
        <v>0</v>
      </c>
      <c r="AD213">
        <f>IF(OR(E213="SS",E213="2B",E213="3B"),1,0)</f>
        <v>0</v>
      </c>
      <c r="AE213">
        <f>K213+T213+W213+Y213+X213+V213</f>
        <v>245</v>
      </c>
      <c r="AF213">
        <v>0</v>
      </c>
      <c r="AG213" s="3">
        <f>IF(SUMPRODUCT(--(D213='1999FA'!C:C))&gt;0=TRUE,1,0)</f>
        <v>0</v>
      </c>
    </row>
    <row r="214" spans="1:33" x14ac:dyDescent="0.2">
      <c r="A214">
        <v>2000</v>
      </c>
      <c r="B214" t="s">
        <v>45</v>
      </c>
      <c r="C214" t="s">
        <v>27</v>
      </c>
      <c r="D214" t="s">
        <v>240</v>
      </c>
      <c r="E214" t="s">
        <v>197</v>
      </c>
      <c r="F214">
        <v>250000</v>
      </c>
      <c r="G214">
        <v>1999</v>
      </c>
      <c r="H214" t="s">
        <v>45</v>
      </c>
      <c r="I214" t="s">
        <v>27</v>
      </c>
      <c r="J214" s="2">
        <v>71</v>
      </c>
      <c r="K214" s="2">
        <v>205</v>
      </c>
      <c r="L214" s="2">
        <v>25</v>
      </c>
      <c r="M214" s="2">
        <v>48</v>
      </c>
      <c r="N214" s="2">
        <v>8</v>
      </c>
      <c r="O214" s="2">
        <v>0</v>
      </c>
      <c r="P214" s="2">
        <v>8</v>
      </c>
      <c r="Q214" s="2">
        <v>20</v>
      </c>
      <c r="R214" s="2">
        <v>0</v>
      </c>
      <c r="S214" s="2">
        <v>4</v>
      </c>
      <c r="T214" s="2">
        <v>18</v>
      </c>
      <c r="U214" s="2">
        <v>51</v>
      </c>
      <c r="V214" s="2">
        <v>0</v>
      </c>
      <c r="W214" s="2">
        <v>2</v>
      </c>
      <c r="X214" s="2">
        <v>0</v>
      </c>
      <c r="Y214" s="2">
        <v>1</v>
      </c>
      <c r="Z214" s="2">
        <v>1</v>
      </c>
      <c r="AA214" s="1">
        <f>(M214+T214+W214)/(K214+T214+W214+Y214+X214)</f>
        <v>0.30088495575221241</v>
      </c>
      <c r="AB214" s="1">
        <f>(M214+1*N214+2*O214+3*P214)/(K214)</f>
        <v>0.3902439024390244</v>
      </c>
      <c r="AC214">
        <f>IF(E214="C",1,0)</f>
        <v>0</v>
      </c>
      <c r="AD214">
        <f>IF(OR(E214="SS",E214="2B",E214="3B"),1,0)</f>
        <v>0</v>
      </c>
      <c r="AE214">
        <f>K214+T214+W214+Y214+X214+V214</f>
        <v>226</v>
      </c>
      <c r="AF214">
        <v>0</v>
      </c>
      <c r="AG214" s="3">
        <f>IF(SUMPRODUCT(--(D214='1999FA'!C:C))&gt;0=TRUE,1,0)</f>
        <v>0</v>
      </c>
    </row>
    <row r="215" spans="1:33" x14ac:dyDescent="0.2">
      <c r="A215">
        <v>2000</v>
      </c>
      <c r="B215" t="s">
        <v>45</v>
      </c>
      <c r="C215" t="s">
        <v>27</v>
      </c>
      <c r="D215" t="s">
        <v>218</v>
      </c>
      <c r="E215" t="s">
        <v>197</v>
      </c>
      <c r="F215">
        <v>240000</v>
      </c>
      <c r="G215">
        <v>1999</v>
      </c>
      <c r="H215" t="s">
        <v>45</v>
      </c>
      <c r="I215" t="s">
        <v>27</v>
      </c>
      <c r="J215" s="2">
        <v>88</v>
      </c>
      <c r="K215" s="2">
        <v>250</v>
      </c>
      <c r="L215" s="2">
        <v>45</v>
      </c>
      <c r="M215" s="2">
        <v>69</v>
      </c>
      <c r="N215" s="2">
        <v>13</v>
      </c>
      <c r="O215" s="2">
        <v>5</v>
      </c>
      <c r="P215" s="2">
        <v>9</v>
      </c>
      <c r="Q215" s="2">
        <v>40</v>
      </c>
      <c r="R215" s="2">
        <v>4</v>
      </c>
      <c r="S215" s="2">
        <v>3</v>
      </c>
      <c r="T215" s="2">
        <v>28</v>
      </c>
      <c r="U215" s="2">
        <v>73</v>
      </c>
      <c r="V215" s="2">
        <v>5</v>
      </c>
      <c r="W215" s="2">
        <v>0</v>
      </c>
      <c r="X215" s="2">
        <v>0</v>
      </c>
      <c r="Y215" s="2">
        <v>2</v>
      </c>
      <c r="Z215" s="2">
        <v>2</v>
      </c>
      <c r="AA215" s="1">
        <f>(M215+T215+W215)/(K215+T215+W215+Y215+X215)</f>
        <v>0.34642857142857142</v>
      </c>
      <c r="AB215" s="1">
        <f>(M215+1*N215+2*O215+3*P215)/(K215)</f>
        <v>0.47599999999999998</v>
      </c>
      <c r="AC215">
        <f>IF(E215="C",1,0)</f>
        <v>0</v>
      </c>
      <c r="AD215">
        <f>IF(OR(E215="SS",E215="2B",E215="3B"),1,0)</f>
        <v>0</v>
      </c>
      <c r="AE215">
        <f>K215+T215+W215+Y215+X215+V215</f>
        <v>285</v>
      </c>
      <c r="AF215">
        <v>0</v>
      </c>
      <c r="AG215" s="3">
        <f>IF(SUMPRODUCT(--(D215='1999FA'!C:C))&gt;0=TRUE,1,0)</f>
        <v>0</v>
      </c>
    </row>
    <row r="216" spans="1:33" x14ac:dyDescent="0.2">
      <c r="A216">
        <v>2000</v>
      </c>
      <c r="B216" t="s">
        <v>45</v>
      </c>
      <c r="C216" t="s">
        <v>27</v>
      </c>
      <c r="D216" t="s">
        <v>288</v>
      </c>
      <c r="E216" t="s">
        <v>197</v>
      </c>
      <c r="F216">
        <v>6500000</v>
      </c>
      <c r="G216">
        <v>1999</v>
      </c>
      <c r="H216" t="s">
        <v>45</v>
      </c>
      <c r="I216" t="s">
        <v>27</v>
      </c>
      <c r="J216" s="2">
        <v>153</v>
      </c>
      <c r="K216" s="2">
        <v>597</v>
      </c>
      <c r="L216" s="2">
        <v>70</v>
      </c>
      <c r="M216" s="2">
        <v>170</v>
      </c>
      <c r="N216" s="2">
        <v>39</v>
      </c>
      <c r="O216" s="2">
        <v>4</v>
      </c>
      <c r="P216" s="2">
        <v>19</v>
      </c>
      <c r="Q216" s="2">
        <v>110</v>
      </c>
      <c r="R216" s="2">
        <v>11</v>
      </c>
      <c r="S216" s="2">
        <v>9</v>
      </c>
      <c r="T216" s="2">
        <v>66</v>
      </c>
      <c r="U216" s="2">
        <v>89</v>
      </c>
      <c r="V216" s="2">
        <v>1</v>
      </c>
      <c r="W216" s="2">
        <v>2</v>
      </c>
      <c r="X216" s="2">
        <v>0</v>
      </c>
      <c r="Y216" s="2">
        <v>10</v>
      </c>
      <c r="Z216" s="2">
        <v>24</v>
      </c>
      <c r="AA216" s="1">
        <f>(M216+T216+W216)/(K216+T216+W216+Y216+X216)</f>
        <v>0.35259259259259257</v>
      </c>
      <c r="AB216" s="1">
        <f>(M216+1*N216+2*O216+3*P216)/(K216)</f>
        <v>0.45896147403685095</v>
      </c>
      <c r="AC216">
        <f>IF(E216="C",1,0)</f>
        <v>0</v>
      </c>
      <c r="AD216">
        <f>IF(OR(E216="SS",E216="2B",E216="3B"),1,0)</f>
        <v>0</v>
      </c>
      <c r="AE216">
        <f>K216+T216+W216+Y216+X216+V216</f>
        <v>676</v>
      </c>
      <c r="AF216">
        <v>0</v>
      </c>
      <c r="AG216" s="3">
        <f>IF(SUMPRODUCT(--(D216='1999FA'!C:C))&gt;0=TRUE,1,0)</f>
        <v>0</v>
      </c>
    </row>
    <row r="217" spans="1:33" x14ac:dyDescent="0.2">
      <c r="A217">
        <v>2000</v>
      </c>
      <c r="B217" t="s">
        <v>45</v>
      </c>
      <c r="C217" t="s">
        <v>27</v>
      </c>
      <c r="D217" t="s">
        <v>321</v>
      </c>
      <c r="E217" t="s">
        <v>197</v>
      </c>
      <c r="F217">
        <v>12357143</v>
      </c>
      <c r="G217">
        <v>1999</v>
      </c>
      <c r="H217" t="s">
        <v>45</v>
      </c>
      <c r="I217" t="s">
        <v>27</v>
      </c>
      <c r="J217" s="2">
        <v>158</v>
      </c>
      <c r="K217" s="2">
        <v>591</v>
      </c>
      <c r="L217" s="2">
        <v>116</v>
      </c>
      <c r="M217" s="2">
        <v>202</v>
      </c>
      <c r="N217" s="2">
        <v>28</v>
      </c>
      <c r="O217" s="2">
        <v>6</v>
      </c>
      <c r="P217" s="2">
        <v>25</v>
      </c>
      <c r="Q217" s="2">
        <v>115</v>
      </c>
      <c r="R217" s="2">
        <v>9</v>
      </c>
      <c r="S217" s="2">
        <v>10</v>
      </c>
      <c r="T217" s="2">
        <v>100</v>
      </c>
      <c r="U217" s="2">
        <v>95</v>
      </c>
      <c r="V217" s="2">
        <v>17</v>
      </c>
      <c r="W217" s="2">
        <v>1</v>
      </c>
      <c r="X217" s="2">
        <v>0</v>
      </c>
      <c r="Y217" s="2">
        <v>5</v>
      </c>
      <c r="Z217" s="2">
        <v>11</v>
      </c>
      <c r="AA217" s="1">
        <f>(M217+T217+W217)/(K217+T217+W217+Y217+X217)</f>
        <v>0.4347202295552367</v>
      </c>
      <c r="AB217" s="1">
        <f>(M217+1*N217+2*O217+3*P217)/(K217)</f>
        <v>0.53637901861252113</v>
      </c>
      <c r="AC217">
        <f>IF(E217="C",1,0)</f>
        <v>0</v>
      </c>
      <c r="AD217">
        <f>IF(OR(E217="SS",E217="2B",E217="3B"),1,0)</f>
        <v>0</v>
      </c>
      <c r="AE217">
        <f>K217+T217+W217+Y217+X217+V217</f>
        <v>714</v>
      </c>
      <c r="AF217">
        <v>0</v>
      </c>
      <c r="AG217" s="3">
        <f>IF(SUMPRODUCT(--(D217='1999FA'!C:C))&gt;0=TRUE,1,0)</f>
        <v>0</v>
      </c>
    </row>
    <row r="218" spans="1:33" x14ac:dyDescent="0.2">
      <c r="A218">
        <v>2000</v>
      </c>
      <c r="B218" t="s">
        <v>58</v>
      </c>
      <c r="C218" t="s">
        <v>31</v>
      </c>
      <c r="D218" t="s">
        <v>44</v>
      </c>
      <c r="E218" t="s">
        <v>29</v>
      </c>
      <c r="F218">
        <v>6350000</v>
      </c>
      <c r="G218">
        <v>1999</v>
      </c>
      <c r="H218" t="s">
        <v>58</v>
      </c>
      <c r="I218" t="s">
        <v>31</v>
      </c>
      <c r="J218" s="2">
        <v>162</v>
      </c>
      <c r="K218" s="2">
        <v>581</v>
      </c>
      <c r="L218" s="2">
        <v>107</v>
      </c>
      <c r="M218" s="2">
        <v>173</v>
      </c>
      <c r="N218" s="2">
        <v>39</v>
      </c>
      <c r="O218" s="2">
        <v>0</v>
      </c>
      <c r="P218" s="2">
        <v>19</v>
      </c>
      <c r="Q218" s="2">
        <v>96</v>
      </c>
      <c r="R218" s="2">
        <v>3</v>
      </c>
      <c r="S218" s="2">
        <v>0</v>
      </c>
      <c r="T218" s="2">
        <v>125</v>
      </c>
      <c r="U218" s="2">
        <v>66</v>
      </c>
      <c r="V218" s="2">
        <v>5</v>
      </c>
      <c r="W218" s="2">
        <v>11</v>
      </c>
      <c r="X218" s="2">
        <v>0</v>
      </c>
      <c r="Y218" s="2">
        <v>6</v>
      </c>
      <c r="Z218" s="2">
        <v>22</v>
      </c>
      <c r="AA218" s="1">
        <f>(M218+T218+W218)/(K218+T218+W218+Y218+X218)</f>
        <v>0.42738589211618255</v>
      </c>
      <c r="AB218" s="1">
        <f>(M218+1*N218+2*O218+3*P218)/(K218)</f>
        <v>0.4629948364888124</v>
      </c>
      <c r="AC218">
        <f>IF(E218="C",1,0)</f>
        <v>0</v>
      </c>
      <c r="AD218">
        <f>IF(OR(E218="SS",E218="2B",E218="3B"),1,0)</f>
        <v>0</v>
      </c>
      <c r="AE218">
        <f>K218+T218+W218+Y218+X218+V218</f>
        <v>728</v>
      </c>
      <c r="AG218" s="3">
        <f>IF(SUMPRODUCT(--(D218='1999FA'!C:C))&gt;0=TRUE,1,0)</f>
        <v>1</v>
      </c>
    </row>
    <row r="219" spans="1:33" x14ac:dyDescent="0.2">
      <c r="A219">
        <v>2000</v>
      </c>
      <c r="B219" t="s">
        <v>58</v>
      </c>
      <c r="C219" t="s">
        <v>31</v>
      </c>
      <c r="D219" t="s">
        <v>112</v>
      </c>
      <c r="E219" t="s">
        <v>5</v>
      </c>
      <c r="F219">
        <v>4225000</v>
      </c>
      <c r="G219">
        <v>1999</v>
      </c>
      <c r="H219" t="s">
        <v>58</v>
      </c>
      <c r="I219" t="s">
        <v>31</v>
      </c>
      <c r="J219" s="2">
        <v>158</v>
      </c>
      <c r="K219" s="2">
        <v>628</v>
      </c>
      <c r="L219" s="2">
        <v>123</v>
      </c>
      <c r="M219" s="2">
        <v>191</v>
      </c>
      <c r="N219" s="2">
        <v>41</v>
      </c>
      <c r="O219" s="2">
        <v>1</v>
      </c>
      <c r="P219" s="2">
        <v>27</v>
      </c>
      <c r="Q219" s="2">
        <v>108</v>
      </c>
      <c r="R219" s="2">
        <v>9</v>
      </c>
      <c r="S219" s="2">
        <v>2</v>
      </c>
      <c r="T219" s="2">
        <v>85</v>
      </c>
      <c r="U219" s="2">
        <v>85</v>
      </c>
      <c r="V219" s="2">
        <v>2</v>
      </c>
      <c r="W219" s="2">
        <v>3</v>
      </c>
      <c r="X219" s="2">
        <v>1</v>
      </c>
      <c r="Y219" s="2">
        <v>9</v>
      </c>
      <c r="Z219" s="2">
        <v>14</v>
      </c>
      <c r="AA219" s="1">
        <f>(M219+T219+W219)/(K219+T219+W219+Y219+X219)</f>
        <v>0.38429752066115702</v>
      </c>
      <c r="AB219" s="1">
        <f>(M219+1*N219+2*O219+3*P219)/(K219)</f>
        <v>0.50159235668789814</v>
      </c>
      <c r="AC219">
        <f>IF(E219="C",1,0)</f>
        <v>0</v>
      </c>
      <c r="AD219">
        <f>IF(OR(E219="SS",E219="2B",E219="3B"),1,0)</f>
        <v>1</v>
      </c>
      <c r="AE219">
        <f>K219+T219+W219+Y219+X219+V219</f>
        <v>728</v>
      </c>
      <c r="AF219">
        <v>0</v>
      </c>
      <c r="AG219" s="3">
        <f>IF(SUMPRODUCT(--(D219='1999FA'!C:C))&gt;0=TRUE,1,0)</f>
        <v>0</v>
      </c>
    </row>
    <row r="220" spans="1:33" x14ac:dyDescent="0.2">
      <c r="A220">
        <v>2000</v>
      </c>
      <c r="B220" t="s">
        <v>58</v>
      </c>
      <c r="C220" t="s">
        <v>31</v>
      </c>
      <c r="D220" t="s">
        <v>271</v>
      </c>
      <c r="E220" t="s">
        <v>197</v>
      </c>
      <c r="F220">
        <v>220000</v>
      </c>
      <c r="G220">
        <v>1999</v>
      </c>
      <c r="H220" t="s">
        <v>58</v>
      </c>
      <c r="I220" t="s">
        <v>31</v>
      </c>
      <c r="J220" s="2">
        <v>101</v>
      </c>
      <c r="K220" s="2">
        <v>276</v>
      </c>
      <c r="L220" s="2">
        <v>42</v>
      </c>
      <c r="M220" s="2">
        <v>79</v>
      </c>
      <c r="N220" s="2">
        <v>18</v>
      </c>
      <c r="O220" s="2">
        <v>3</v>
      </c>
      <c r="P220" s="2">
        <v>14</v>
      </c>
      <c r="Q220" s="2">
        <v>42</v>
      </c>
      <c r="R220" s="2">
        <v>6</v>
      </c>
      <c r="S220" s="2">
        <v>4</v>
      </c>
      <c r="T220" s="2">
        <v>32</v>
      </c>
      <c r="U220" s="2">
        <v>60</v>
      </c>
      <c r="V220" s="2">
        <v>4</v>
      </c>
      <c r="W220" s="2">
        <v>3</v>
      </c>
      <c r="X220" s="2">
        <v>0</v>
      </c>
      <c r="Y220" s="2">
        <v>3</v>
      </c>
      <c r="Z220" s="2">
        <v>8</v>
      </c>
      <c r="AA220" s="1">
        <f>(M220+T220+W220)/(K220+T220+W220+Y220+X220)</f>
        <v>0.36305732484076431</v>
      </c>
      <c r="AB220" s="1">
        <f>(M220+1*N220+2*O220+3*P220)/(K220)</f>
        <v>0.52536231884057971</v>
      </c>
      <c r="AC220">
        <f>IF(E220="C",1,0)</f>
        <v>0</v>
      </c>
      <c r="AD220">
        <f>IF(OR(E220="SS",E220="2B",E220="3B"),1,0)</f>
        <v>0</v>
      </c>
      <c r="AE220">
        <f>K220+T220+W220+Y220+X220+V220</f>
        <v>318</v>
      </c>
      <c r="AF220">
        <v>0</v>
      </c>
      <c r="AG220" s="3">
        <f>IF(SUMPRODUCT(--(D220='1999FA'!C:C))&gt;0=TRUE,1,0)</f>
        <v>0</v>
      </c>
    </row>
    <row r="221" spans="1:33" x14ac:dyDescent="0.2">
      <c r="A221">
        <v>2000</v>
      </c>
      <c r="B221" t="s">
        <v>58</v>
      </c>
      <c r="C221" t="s">
        <v>31</v>
      </c>
      <c r="D221" t="s">
        <v>141</v>
      </c>
      <c r="E221" t="s">
        <v>6</v>
      </c>
      <c r="F221">
        <v>8000000</v>
      </c>
      <c r="G221">
        <v>1999</v>
      </c>
      <c r="H221" t="s">
        <v>58</v>
      </c>
      <c r="I221" t="s">
        <v>31</v>
      </c>
      <c r="J221" s="2">
        <v>161</v>
      </c>
      <c r="K221" s="2">
        <v>588</v>
      </c>
      <c r="L221" s="2">
        <v>88</v>
      </c>
      <c r="M221" s="2">
        <v>177</v>
      </c>
      <c r="N221" s="2">
        <v>38</v>
      </c>
      <c r="O221" s="2">
        <v>0</v>
      </c>
      <c r="P221" s="2">
        <v>32</v>
      </c>
      <c r="Q221" s="2">
        <v>120</v>
      </c>
      <c r="R221" s="2">
        <v>1</v>
      </c>
      <c r="S221" s="2">
        <v>1</v>
      </c>
      <c r="T221" s="2">
        <v>74</v>
      </c>
      <c r="U221" s="2">
        <v>109</v>
      </c>
      <c r="V221" s="2">
        <v>10</v>
      </c>
      <c r="W221" s="2">
        <v>3</v>
      </c>
      <c r="X221" s="2">
        <v>1</v>
      </c>
      <c r="Y221" s="2">
        <v>5</v>
      </c>
      <c r="Z221" s="2">
        <v>14</v>
      </c>
      <c r="AA221" s="1">
        <f>(M221+T221+W221)/(K221+T221+W221+Y221+X221)</f>
        <v>0.37853949329359166</v>
      </c>
      <c r="AB221" s="1">
        <f>(M221+1*N221+2*O221+3*P221)/(K221)</f>
        <v>0.52891156462585032</v>
      </c>
      <c r="AC221">
        <f>IF(E221="C",1,0)</f>
        <v>0</v>
      </c>
      <c r="AD221">
        <f>IF(OR(E221="SS",E221="2B",E221="3B"),1,0)</f>
        <v>1</v>
      </c>
      <c r="AE221">
        <f>K221+T221+W221+Y221+X221+V221</f>
        <v>681</v>
      </c>
      <c r="AF221">
        <v>0</v>
      </c>
      <c r="AG221" s="3">
        <f>IF(SUMPRODUCT(--(D221='1999FA'!C:C))&gt;0=TRUE,1,0)</f>
        <v>0</v>
      </c>
    </row>
    <row r="222" spans="1:33" x14ac:dyDescent="0.2">
      <c r="A222">
        <v>2000</v>
      </c>
      <c r="B222" t="s">
        <v>58</v>
      </c>
      <c r="C222" t="s">
        <v>31</v>
      </c>
      <c r="D222" t="s">
        <v>195</v>
      </c>
      <c r="E222" t="s">
        <v>147</v>
      </c>
      <c r="F222">
        <v>12071429</v>
      </c>
      <c r="G222">
        <v>1999</v>
      </c>
      <c r="H222" t="s">
        <v>58</v>
      </c>
      <c r="I222" t="s">
        <v>31</v>
      </c>
      <c r="J222" s="2">
        <v>141</v>
      </c>
      <c r="K222" s="2">
        <v>534</v>
      </c>
      <c r="L222" s="2">
        <v>100</v>
      </c>
      <c r="M222" s="2">
        <v>162</v>
      </c>
      <c r="N222" s="2">
        <v>25</v>
      </c>
      <c r="O222" s="2">
        <v>0</v>
      </c>
      <c r="P222" s="2">
        <v>40</v>
      </c>
      <c r="Q222" s="2">
        <v>124</v>
      </c>
      <c r="R222" s="2">
        <v>2</v>
      </c>
      <c r="S222" s="2">
        <v>2</v>
      </c>
      <c r="T222" s="2">
        <v>51</v>
      </c>
      <c r="U222" s="2">
        <v>70</v>
      </c>
      <c r="V222" s="2">
        <v>11</v>
      </c>
      <c r="W222" s="2">
        <v>1</v>
      </c>
      <c r="X222" s="2">
        <v>0</v>
      </c>
      <c r="Y222" s="2">
        <v>7</v>
      </c>
      <c r="Z222" s="2">
        <v>27</v>
      </c>
      <c r="AA222" s="1">
        <f>(M222+T222+W222)/(K222+T222+W222+Y222+X222)</f>
        <v>0.36087689713322091</v>
      </c>
      <c r="AB222" s="1">
        <f>(M222+1*N222+2*O222+3*P222)/(K222)</f>
        <v>0.57490636704119846</v>
      </c>
      <c r="AC222">
        <f>IF(E222="C",1,0)</f>
        <v>1</v>
      </c>
      <c r="AD222">
        <f>IF(OR(E222="SS",E222="2B",E222="3B"),1,0)</f>
        <v>0</v>
      </c>
      <c r="AE222">
        <f>K222+T222+W222+Y222+X222+V222</f>
        <v>604</v>
      </c>
      <c r="AF222">
        <v>0</v>
      </c>
      <c r="AG222" s="3">
        <f>IF(SUMPRODUCT(--(D222='1999FA'!C:C))&gt;0=TRUE,1,0)</f>
        <v>0</v>
      </c>
    </row>
    <row r="223" spans="1:33" x14ac:dyDescent="0.2">
      <c r="A223">
        <v>2000</v>
      </c>
      <c r="B223" t="s">
        <v>58</v>
      </c>
      <c r="C223" t="s">
        <v>31</v>
      </c>
      <c r="D223" t="s">
        <v>174</v>
      </c>
      <c r="E223" t="s">
        <v>197</v>
      </c>
      <c r="F223">
        <v>500000</v>
      </c>
      <c r="G223">
        <v>1999</v>
      </c>
      <c r="H223" t="s">
        <v>58</v>
      </c>
      <c r="I223" t="s">
        <v>31</v>
      </c>
      <c r="J223" s="2">
        <v>71</v>
      </c>
      <c r="K223" s="2">
        <v>140</v>
      </c>
      <c r="L223" s="2">
        <v>18</v>
      </c>
      <c r="M223" s="2">
        <v>41</v>
      </c>
      <c r="N223" s="2">
        <v>4</v>
      </c>
      <c r="O223" s="2">
        <v>0</v>
      </c>
      <c r="P223" s="2">
        <v>3</v>
      </c>
      <c r="Q223" s="2">
        <v>21</v>
      </c>
      <c r="R223" s="2">
        <v>2</v>
      </c>
      <c r="S223" s="2">
        <v>0</v>
      </c>
      <c r="T223" s="2">
        <v>15</v>
      </c>
      <c r="U223" s="2">
        <v>32</v>
      </c>
      <c r="V223" s="2">
        <v>0</v>
      </c>
      <c r="W223" s="2">
        <v>3</v>
      </c>
      <c r="X223" s="2">
        <v>0</v>
      </c>
      <c r="Y223" s="2">
        <v>2</v>
      </c>
      <c r="Z223" s="2">
        <v>0</v>
      </c>
      <c r="AA223" s="1">
        <f>(M223+T223+W223)/(K223+T223+W223+Y223+X223)</f>
        <v>0.36875000000000002</v>
      </c>
      <c r="AB223" s="1">
        <f>(M223+1*N223+2*O223+3*P223)/(K223)</f>
        <v>0.38571428571428573</v>
      </c>
      <c r="AC223">
        <f>IF(E223="C",1,0)</f>
        <v>0</v>
      </c>
      <c r="AD223">
        <f>IF(OR(E223="SS",E223="2B",E223="3B"),1,0)</f>
        <v>0</v>
      </c>
      <c r="AE223">
        <f>K223+T223+W223+Y223+X223+V223</f>
        <v>160</v>
      </c>
      <c r="AF223">
        <v>0</v>
      </c>
      <c r="AG223" s="3">
        <f>IF(SUMPRODUCT(--(D223='1999FA'!C:C))&gt;0=TRUE,1,0)</f>
        <v>0</v>
      </c>
    </row>
    <row r="224" spans="1:33" x14ac:dyDescent="0.2">
      <c r="A224">
        <v>2000</v>
      </c>
      <c r="B224" t="s">
        <v>58</v>
      </c>
      <c r="C224" t="s">
        <v>31</v>
      </c>
      <c r="D224" t="s">
        <v>227</v>
      </c>
      <c r="E224" t="s">
        <v>197</v>
      </c>
      <c r="F224">
        <v>2400000</v>
      </c>
      <c r="G224">
        <v>1999</v>
      </c>
      <c r="H224" t="s">
        <v>58</v>
      </c>
      <c r="I224" t="s">
        <v>31</v>
      </c>
      <c r="J224" s="2">
        <v>155</v>
      </c>
      <c r="K224" s="2">
        <v>453</v>
      </c>
      <c r="L224" s="2">
        <v>90</v>
      </c>
      <c r="M224" s="2">
        <v>142</v>
      </c>
      <c r="N224" s="2">
        <v>23</v>
      </c>
      <c r="O224" s="2">
        <v>4</v>
      </c>
      <c r="P224" s="2">
        <v>4</v>
      </c>
      <c r="Q224" s="2">
        <v>36</v>
      </c>
      <c r="R224" s="2">
        <v>66</v>
      </c>
      <c r="S224" s="2">
        <v>17</v>
      </c>
      <c r="T224" s="2">
        <v>60</v>
      </c>
      <c r="U224" s="2">
        <v>100</v>
      </c>
      <c r="V224" s="2">
        <v>3</v>
      </c>
      <c r="W224" s="2">
        <v>3</v>
      </c>
      <c r="X224" s="2">
        <v>7</v>
      </c>
      <c r="Y224" s="2">
        <v>2</v>
      </c>
      <c r="Z224" s="2">
        <v>5</v>
      </c>
      <c r="AA224" s="1">
        <f>(M224+T224+W224)/(K224+T224+W224+Y224+X224)</f>
        <v>0.39047619047619048</v>
      </c>
      <c r="AB224" s="1">
        <f>(M224+1*N224+2*O224+3*P224)/(K224)</f>
        <v>0.4083885209713024</v>
      </c>
      <c r="AC224">
        <f>IF(E224="C",1,0)</f>
        <v>0</v>
      </c>
      <c r="AD224">
        <f>IF(OR(E224="SS",E224="2B",E224="3B"),1,0)</f>
        <v>0</v>
      </c>
      <c r="AE224">
        <f>K224+T224+W224+Y224+X224+V224</f>
        <v>528</v>
      </c>
      <c r="AF224">
        <v>0</v>
      </c>
      <c r="AG224" s="3">
        <f>IF(SUMPRODUCT(--(D224='1999FA'!C:C))&gt;0=TRUE,1,0)</f>
        <v>0</v>
      </c>
    </row>
    <row r="225" spans="1:33" x14ac:dyDescent="0.2">
      <c r="A225">
        <v>2000</v>
      </c>
      <c r="B225" t="s">
        <v>58</v>
      </c>
      <c r="C225" t="s">
        <v>31</v>
      </c>
      <c r="D225" t="s">
        <v>217</v>
      </c>
      <c r="E225" t="s">
        <v>197</v>
      </c>
      <c r="F225">
        <v>2000000</v>
      </c>
      <c r="G225">
        <v>1999</v>
      </c>
      <c r="H225" t="s">
        <v>58</v>
      </c>
      <c r="I225" t="s">
        <v>31</v>
      </c>
      <c r="J225" s="2">
        <v>121</v>
      </c>
      <c r="K225" s="2">
        <v>438</v>
      </c>
      <c r="L225" s="2">
        <v>89</v>
      </c>
      <c r="M225" s="2">
        <v>138</v>
      </c>
      <c r="N225" s="2">
        <v>30</v>
      </c>
      <c r="O225" s="2">
        <v>0</v>
      </c>
      <c r="P225" s="2">
        <v>12</v>
      </c>
      <c r="Q225" s="2">
        <v>42</v>
      </c>
      <c r="R225" s="2">
        <v>37</v>
      </c>
      <c r="S225" s="2">
        <v>14</v>
      </c>
      <c r="T225" s="2">
        <v>82</v>
      </c>
      <c r="U225" s="2">
        <v>82</v>
      </c>
      <c r="V225" s="2">
        <v>1</v>
      </c>
      <c r="W225" s="2">
        <v>2</v>
      </c>
      <c r="X225" s="2">
        <v>1</v>
      </c>
      <c r="Y225" s="2">
        <v>3</v>
      </c>
      <c r="Z225" s="2">
        <v>4</v>
      </c>
      <c r="AA225" s="1">
        <f>(M225+T225+W225)/(K225+T225+W225+Y225+X225)</f>
        <v>0.4220532319391635</v>
      </c>
      <c r="AB225" s="1">
        <f>(M225+1*N225+2*O225+3*P225)/(K225)</f>
        <v>0.46575342465753422</v>
      </c>
      <c r="AC225">
        <f>IF(E225="C",1,0)</f>
        <v>0</v>
      </c>
      <c r="AD225">
        <f>IF(OR(E225="SS",E225="2B",E225="3B"),1,0)</f>
        <v>0</v>
      </c>
      <c r="AE225">
        <f>K225+T225+W225+Y225+X225+V225</f>
        <v>527</v>
      </c>
      <c r="AF225">
        <v>0</v>
      </c>
      <c r="AG225" s="3">
        <f>IF(SUMPRODUCT(--(D225='1999FA'!C:C))&gt;0=TRUE,1,0)</f>
        <v>0</v>
      </c>
    </row>
    <row r="226" spans="1:33" x14ac:dyDescent="0.2">
      <c r="A226">
        <v>2000</v>
      </c>
      <c r="B226" t="s">
        <v>58</v>
      </c>
      <c r="C226" t="s">
        <v>31</v>
      </c>
      <c r="D226" t="s">
        <v>489</v>
      </c>
      <c r="E226" t="s">
        <v>197</v>
      </c>
      <c r="F226">
        <v>462500</v>
      </c>
      <c r="G226">
        <v>1999</v>
      </c>
      <c r="H226" t="s">
        <v>58</v>
      </c>
      <c r="I226" t="s">
        <v>31</v>
      </c>
      <c r="J226" s="2">
        <v>122</v>
      </c>
      <c r="K226" s="2">
        <v>132</v>
      </c>
      <c r="L226" s="2">
        <v>18</v>
      </c>
      <c r="M226" s="2">
        <v>31</v>
      </c>
      <c r="N226" s="2">
        <v>5</v>
      </c>
      <c r="O226" s="2">
        <v>0</v>
      </c>
      <c r="P226" s="2">
        <v>4</v>
      </c>
      <c r="Q226" s="2">
        <v>21</v>
      </c>
      <c r="R226" s="2">
        <v>0</v>
      </c>
      <c r="S226" s="2">
        <v>0</v>
      </c>
      <c r="T226" s="2">
        <v>28</v>
      </c>
      <c r="U226" s="2">
        <v>21</v>
      </c>
      <c r="V226" s="2">
        <v>3</v>
      </c>
      <c r="W226" s="2">
        <v>0</v>
      </c>
      <c r="X226" s="2">
        <v>0</v>
      </c>
      <c r="Y226" s="2">
        <v>1</v>
      </c>
      <c r="Z226" s="2">
        <v>9</v>
      </c>
      <c r="AA226" s="1">
        <f>(M226+T226+W226)/(K226+T226+W226+Y226+X226)</f>
        <v>0.36645962732919257</v>
      </c>
      <c r="AB226" s="1">
        <f>(M226+1*N226+2*O226+3*P226)/(K226)</f>
        <v>0.36363636363636365</v>
      </c>
      <c r="AC226">
        <f>IF(E226="C",1,0)</f>
        <v>0</v>
      </c>
      <c r="AD226">
        <f>IF(OR(E226="SS",E226="2B",E226="3B"),1,0)</f>
        <v>0</v>
      </c>
      <c r="AE226">
        <f>K226+T226+W226+Y226+X226+V226</f>
        <v>164</v>
      </c>
      <c r="AF226">
        <v>0</v>
      </c>
      <c r="AG226" s="3">
        <f>IF(SUMPRODUCT(--(D226='1999FA'!C:C))&gt;0=TRUE,1,0)</f>
        <v>0</v>
      </c>
    </row>
    <row r="227" spans="1:33" x14ac:dyDescent="0.2">
      <c r="A227">
        <v>2000</v>
      </c>
      <c r="B227" t="s">
        <v>58</v>
      </c>
      <c r="C227" t="s">
        <v>31</v>
      </c>
      <c r="D227" t="s">
        <v>345</v>
      </c>
      <c r="E227" t="s">
        <v>346</v>
      </c>
      <c r="F227">
        <v>2250000</v>
      </c>
      <c r="G227">
        <v>1999</v>
      </c>
      <c r="H227" t="s">
        <v>58</v>
      </c>
      <c r="I227" t="s">
        <v>31</v>
      </c>
      <c r="J227" s="2">
        <v>154</v>
      </c>
      <c r="K227" s="2">
        <v>520</v>
      </c>
      <c r="L227" s="2">
        <v>49</v>
      </c>
      <c r="M227" s="2">
        <v>134</v>
      </c>
      <c r="N227" s="2">
        <v>24</v>
      </c>
      <c r="O227" s="2">
        <v>2</v>
      </c>
      <c r="P227" s="2">
        <v>1</v>
      </c>
      <c r="Q227" s="2">
        <v>60</v>
      </c>
      <c r="R227" s="2">
        <v>8</v>
      </c>
      <c r="S227" s="2">
        <v>4</v>
      </c>
      <c r="T227" s="2">
        <v>49</v>
      </c>
      <c r="U227" s="2">
        <v>59</v>
      </c>
      <c r="V227" s="2">
        <v>12</v>
      </c>
      <c r="W227" s="2">
        <v>1</v>
      </c>
      <c r="X227" s="2">
        <v>11</v>
      </c>
      <c r="Y227" s="2">
        <v>7</v>
      </c>
      <c r="Z227" s="2">
        <v>16</v>
      </c>
      <c r="AA227" s="1">
        <f>(M227+T227+W227)/(K227+T227+W227+Y227+X227)</f>
        <v>0.31292517006802723</v>
      </c>
      <c r="AB227" s="1">
        <f>(M227+1*N227+2*O227+3*P227)/(K227)</f>
        <v>0.31730769230769229</v>
      </c>
      <c r="AC227">
        <f>IF(E227="C",1,0)</f>
        <v>0</v>
      </c>
      <c r="AD227">
        <f>IF(OR(E227="SS",E227="2B",E227="3B"),1,0)</f>
        <v>1</v>
      </c>
      <c r="AE227">
        <f>K227+T227+W227+Y227+X227+V227</f>
        <v>600</v>
      </c>
      <c r="AF227">
        <v>0</v>
      </c>
      <c r="AG227" s="3">
        <f>IF(SUMPRODUCT(--(D227='1999FA'!C:C))&gt;0=TRUE,1,0)</f>
        <v>0</v>
      </c>
    </row>
    <row r="228" spans="1:33" x14ac:dyDescent="0.2">
      <c r="A228">
        <v>2000</v>
      </c>
      <c r="B228" t="s">
        <v>81</v>
      </c>
      <c r="C228" t="s">
        <v>27</v>
      </c>
      <c r="D228" t="s">
        <v>597</v>
      </c>
      <c r="E228" t="s">
        <v>29</v>
      </c>
      <c r="F228">
        <v>2750000</v>
      </c>
      <c r="G228">
        <v>1999</v>
      </c>
      <c r="H228" t="s">
        <v>81</v>
      </c>
      <c r="I228" t="s">
        <v>27</v>
      </c>
      <c r="J228" s="2">
        <v>142</v>
      </c>
      <c r="K228" s="2">
        <v>457</v>
      </c>
      <c r="L228" s="2">
        <v>93</v>
      </c>
      <c r="M228" s="2">
        <v>126</v>
      </c>
      <c r="N228" s="2">
        <v>23</v>
      </c>
      <c r="O228" s="2">
        <v>0</v>
      </c>
      <c r="P228" s="2">
        <v>35</v>
      </c>
      <c r="Q228" s="2">
        <v>111</v>
      </c>
      <c r="R228" s="2">
        <v>2</v>
      </c>
      <c r="S228" s="2">
        <v>0</v>
      </c>
      <c r="T228" s="2">
        <v>101</v>
      </c>
      <c r="U228" s="2">
        <v>129</v>
      </c>
      <c r="V228" s="2">
        <v>2</v>
      </c>
      <c r="W228" s="2">
        <v>9</v>
      </c>
      <c r="X228" s="2">
        <v>0</v>
      </c>
      <c r="Y228" s="2">
        <v>3</v>
      </c>
      <c r="Z228" s="2">
        <v>14</v>
      </c>
      <c r="AA228" s="1">
        <f>(M228+T228+W228)/(K228+T228+W228+Y228+X228)</f>
        <v>0.41403508771929826</v>
      </c>
      <c r="AB228" s="1">
        <f>(M228+1*N228+2*O228+3*P228)/(K228)</f>
        <v>0.55579868708971558</v>
      </c>
      <c r="AC228">
        <f>IF(E228="C",1,0)</f>
        <v>0</v>
      </c>
      <c r="AD228">
        <f>IF(OR(E228="SS",E228="2B",E228="3B"),1,0)</f>
        <v>0</v>
      </c>
      <c r="AE228">
        <f>K228+T228+W228+Y228+X228+V228</f>
        <v>572</v>
      </c>
      <c r="AF228">
        <v>0</v>
      </c>
      <c r="AG228" s="3">
        <f>IF(SUMPRODUCT(--(D228='1999FA'!C:C))&gt;0=TRUE,1,0)</f>
        <v>0</v>
      </c>
    </row>
    <row r="229" spans="1:33" x14ac:dyDescent="0.2">
      <c r="A229">
        <v>2000</v>
      </c>
      <c r="B229" t="s">
        <v>81</v>
      </c>
      <c r="C229" t="s">
        <v>27</v>
      </c>
      <c r="D229" t="s">
        <v>284</v>
      </c>
      <c r="E229" t="s">
        <v>6</v>
      </c>
      <c r="F229">
        <v>600000</v>
      </c>
      <c r="G229">
        <v>1999</v>
      </c>
      <c r="H229" t="s">
        <v>81</v>
      </c>
      <c r="I229" t="s">
        <v>27</v>
      </c>
      <c r="J229" s="2">
        <v>89</v>
      </c>
      <c r="K229" s="2">
        <v>247</v>
      </c>
      <c r="L229" s="2">
        <v>31</v>
      </c>
      <c r="M229" s="2">
        <v>60</v>
      </c>
      <c r="N229" s="2">
        <v>24</v>
      </c>
      <c r="O229" s="2">
        <v>0</v>
      </c>
      <c r="P229" s="2">
        <v>8</v>
      </c>
      <c r="Q229" s="2">
        <v>33</v>
      </c>
      <c r="R229" s="2">
        <v>0</v>
      </c>
      <c r="S229" s="2">
        <v>0</v>
      </c>
      <c r="T229" s="2">
        <v>29</v>
      </c>
      <c r="U229" s="2">
        <v>36</v>
      </c>
      <c r="V229" s="2">
        <v>3</v>
      </c>
      <c r="W229" s="2">
        <v>2</v>
      </c>
      <c r="X229" s="2">
        <v>1</v>
      </c>
      <c r="Y229" s="2">
        <v>3</v>
      </c>
      <c r="Z229" s="2">
        <v>5</v>
      </c>
      <c r="AA229" s="1">
        <f>(M229+T229+W229)/(K229+T229+W229+Y229+X229)</f>
        <v>0.32269503546099293</v>
      </c>
      <c r="AB229" s="1">
        <f>(M229+1*N229+2*O229+3*P229)/(K229)</f>
        <v>0.43724696356275305</v>
      </c>
      <c r="AC229">
        <f>IF(E229="C",1,0)</f>
        <v>0</v>
      </c>
      <c r="AD229">
        <f>IF(OR(E229="SS",E229="2B",E229="3B"),1,0)</f>
        <v>1</v>
      </c>
      <c r="AE229">
        <f>K229+T229+W229+Y229+X229+V229</f>
        <v>285</v>
      </c>
      <c r="AF229">
        <v>0</v>
      </c>
      <c r="AG229" s="3">
        <f>IF(SUMPRODUCT(--(D229='1999FA'!C:C))&gt;0=TRUE,1,0)</f>
        <v>0</v>
      </c>
    </row>
    <row r="230" spans="1:33" x14ac:dyDescent="0.2">
      <c r="A230">
        <v>2000</v>
      </c>
      <c r="B230" t="s">
        <v>81</v>
      </c>
      <c r="C230" t="s">
        <v>27</v>
      </c>
      <c r="D230" t="s">
        <v>124</v>
      </c>
      <c r="E230" t="s">
        <v>6</v>
      </c>
      <c r="F230">
        <v>260000</v>
      </c>
      <c r="G230">
        <v>1999</v>
      </c>
      <c r="H230" t="s">
        <v>81</v>
      </c>
      <c r="I230" t="s">
        <v>27</v>
      </c>
      <c r="J230" s="2">
        <v>97</v>
      </c>
      <c r="K230" s="2">
        <v>255</v>
      </c>
      <c r="L230" s="2">
        <v>41</v>
      </c>
      <c r="M230" s="2">
        <v>70</v>
      </c>
      <c r="N230" s="2">
        <v>18</v>
      </c>
      <c r="O230" s="2">
        <v>0</v>
      </c>
      <c r="P230" s="2">
        <v>11</v>
      </c>
      <c r="Q230" s="2">
        <v>41</v>
      </c>
      <c r="R230" s="2">
        <v>1</v>
      </c>
      <c r="S230" s="2">
        <v>1</v>
      </c>
      <c r="T230" s="2">
        <v>22</v>
      </c>
      <c r="U230" s="2">
        <v>47</v>
      </c>
      <c r="V230" s="2">
        <v>1</v>
      </c>
      <c r="W230" s="2">
        <v>15</v>
      </c>
      <c r="X230" s="2">
        <v>0</v>
      </c>
      <c r="Y230" s="2">
        <v>3</v>
      </c>
      <c r="Z230" s="2">
        <v>6</v>
      </c>
      <c r="AA230" s="1">
        <f>(M230+T230+W230)/(K230+T230+W230+Y230+X230)</f>
        <v>0.36271186440677966</v>
      </c>
      <c r="AB230" s="1">
        <f>(M230+1*N230+2*O230+3*P230)/(K230)</f>
        <v>0.47450980392156861</v>
      </c>
      <c r="AC230">
        <f>IF(E230="C",1,0)</f>
        <v>0</v>
      </c>
      <c r="AD230">
        <f>IF(OR(E230="SS",E230="2B",E230="3B"),1,0)</f>
        <v>1</v>
      </c>
      <c r="AE230">
        <f>K230+T230+W230+Y230+X230+V230</f>
        <v>296</v>
      </c>
      <c r="AF230">
        <v>0</v>
      </c>
      <c r="AG230" s="3">
        <f>IF(SUMPRODUCT(--(D230='1999FA'!C:C))&gt;0=TRUE,1,0)</f>
        <v>0</v>
      </c>
    </row>
    <row r="231" spans="1:33" x14ac:dyDescent="0.2">
      <c r="A231">
        <v>2000</v>
      </c>
      <c r="B231" t="s">
        <v>81</v>
      </c>
      <c r="C231" t="s">
        <v>27</v>
      </c>
      <c r="D231" t="s">
        <v>82</v>
      </c>
      <c r="E231" t="s">
        <v>6</v>
      </c>
      <c r="F231">
        <v>3103333</v>
      </c>
      <c r="G231">
        <v>1999</v>
      </c>
      <c r="H231" t="s">
        <v>81</v>
      </c>
      <c r="I231" t="s">
        <v>27</v>
      </c>
      <c r="J231" s="2">
        <v>158</v>
      </c>
      <c r="K231" s="2">
        <v>575</v>
      </c>
      <c r="L231" s="2">
        <v>115</v>
      </c>
      <c r="M231" s="2">
        <v>181</v>
      </c>
      <c r="N231" s="2">
        <v>36</v>
      </c>
      <c r="O231" s="2">
        <v>1</v>
      </c>
      <c r="P231" s="2">
        <v>33</v>
      </c>
      <c r="Q231" s="2">
        <v>123</v>
      </c>
      <c r="R231" s="2">
        <v>1</v>
      </c>
      <c r="S231" s="2">
        <v>1</v>
      </c>
      <c r="T231" s="2">
        <v>105</v>
      </c>
      <c r="U231" s="2">
        <v>106</v>
      </c>
      <c r="V231" s="2">
        <v>6</v>
      </c>
      <c r="W231" s="2">
        <v>7</v>
      </c>
      <c r="X231" s="2">
        <v>0</v>
      </c>
      <c r="Y231" s="2">
        <v>8</v>
      </c>
      <c r="Z231" s="2">
        <v>11</v>
      </c>
      <c r="AA231" s="1">
        <f>(M231+T231+W231)/(K231+T231+W231+Y231+X231)</f>
        <v>0.42158273381294964</v>
      </c>
      <c r="AB231" s="1">
        <f>(M231+1*N231+2*O231+3*P231)/(K231)</f>
        <v>0.55304347826086953</v>
      </c>
      <c r="AC231">
        <f>IF(E231="C",1,0)</f>
        <v>0</v>
      </c>
      <c r="AD231">
        <f>IF(OR(E231="SS",E231="2B",E231="3B"),1,0)</f>
        <v>1</v>
      </c>
      <c r="AE231">
        <f>K231+T231+W231+Y231+X231+V231</f>
        <v>701</v>
      </c>
      <c r="AF231">
        <v>0</v>
      </c>
      <c r="AG231" s="3">
        <f>IF(SUMPRODUCT(--(D231='1999FA'!C:C))&gt;0=TRUE,1,0)</f>
        <v>0</v>
      </c>
    </row>
    <row r="232" spans="1:33" x14ac:dyDescent="0.2">
      <c r="A232">
        <v>2000</v>
      </c>
      <c r="B232" t="s">
        <v>81</v>
      </c>
      <c r="C232" t="s">
        <v>27</v>
      </c>
      <c r="D232" t="s">
        <v>183</v>
      </c>
      <c r="E232" t="s">
        <v>147</v>
      </c>
      <c r="F232">
        <v>211000</v>
      </c>
      <c r="G232">
        <v>1999</v>
      </c>
      <c r="H232" t="s">
        <v>81</v>
      </c>
      <c r="I232" t="s">
        <v>27</v>
      </c>
      <c r="J232" s="2">
        <v>40</v>
      </c>
      <c r="K232" s="2">
        <v>136</v>
      </c>
      <c r="L232" s="2">
        <v>13</v>
      </c>
      <c r="M232" s="2">
        <v>38</v>
      </c>
      <c r="N232" s="2">
        <v>7</v>
      </c>
      <c r="O232" s="2">
        <v>0</v>
      </c>
      <c r="P232" s="2">
        <v>3</v>
      </c>
      <c r="Q232" s="2">
        <v>21</v>
      </c>
      <c r="R232" s="2">
        <v>1</v>
      </c>
      <c r="S232" s="2">
        <v>0</v>
      </c>
      <c r="T232" s="2">
        <v>18</v>
      </c>
      <c r="U232" s="2">
        <v>11</v>
      </c>
      <c r="V232" s="2">
        <v>0</v>
      </c>
      <c r="W232" s="2">
        <v>1</v>
      </c>
      <c r="X232" s="2">
        <v>1</v>
      </c>
      <c r="Y232" s="2">
        <v>2</v>
      </c>
      <c r="Z232" s="2">
        <v>5</v>
      </c>
      <c r="AA232" s="1">
        <f>(M232+T232+W232)/(K232+T232+W232+Y232+X232)</f>
        <v>0.36075949367088606</v>
      </c>
      <c r="AB232" s="1">
        <f>(M232+1*N232+2*O232+3*P232)/(K232)</f>
        <v>0.39705882352941174</v>
      </c>
      <c r="AC232">
        <f>IF(E232="C",1,0)</f>
        <v>1</v>
      </c>
      <c r="AD232">
        <f>IF(OR(E232="SS",E232="2B",E232="3B"),1,0)</f>
        <v>0</v>
      </c>
      <c r="AE232">
        <f>K232+T232+W232+Y232+X232+V232</f>
        <v>158</v>
      </c>
      <c r="AF232">
        <v>0</v>
      </c>
      <c r="AG232" s="3">
        <f>IF(SUMPRODUCT(--(D232='1999FA'!C:C))&gt;0=TRUE,1,0)</f>
        <v>0</v>
      </c>
    </row>
    <row r="233" spans="1:33" x14ac:dyDescent="0.2">
      <c r="A233">
        <v>2000</v>
      </c>
      <c r="B233" t="s">
        <v>81</v>
      </c>
      <c r="C233" t="s">
        <v>27</v>
      </c>
      <c r="D233" t="s">
        <v>614</v>
      </c>
      <c r="E233" t="s">
        <v>197</v>
      </c>
      <c r="F233">
        <v>221000</v>
      </c>
      <c r="G233">
        <v>1999</v>
      </c>
      <c r="H233" t="s">
        <v>81</v>
      </c>
      <c r="I233" t="s">
        <v>27</v>
      </c>
      <c r="J233" s="2">
        <v>106</v>
      </c>
      <c r="K233" s="2">
        <v>268</v>
      </c>
      <c r="L233" s="2">
        <v>41</v>
      </c>
      <c r="M233" s="2">
        <v>56</v>
      </c>
      <c r="N233" s="2">
        <v>12</v>
      </c>
      <c r="O233" s="2">
        <v>1</v>
      </c>
      <c r="P233" s="2">
        <v>4</v>
      </c>
      <c r="Q233" s="2">
        <v>24</v>
      </c>
      <c r="R233" s="2">
        <v>7</v>
      </c>
      <c r="S233" s="2">
        <v>5</v>
      </c>
      <c r="T233" s="2">
        <v>38</v>
      </c>
      <c r="U233" s="2">
        <v>58</v>
      </c>
      <c r="V233" s="2">
        <v>0</v>
      </c>
      <c r="W233" s="2">
        <v>1</v>
      </c>
      <c r="X233" s="2">
        <v>8</v>
      </c>
      <c r="Y233" s="2">
        <v>4</v>
      </c>
      <c r="Z233" s="2">
        <v>6</v>
      </c>
      <c r="AA233" s="1">
        <f>(M233+T233+W233)/(K233+T233+W233+Y233+X233)</f>
        <v>0.29780564263322884</v>
      </c>
      <c r="AB233" s="1">
        <f>(M233+1*N233+2*O233+3*P233)/(K233)</f>
        <v>0.30597014925373134</v>
      </c>
      <c r="AC233">
        <f>IF(E233="C",1,0)</f>
        <v>0</v>
      </c>
      <c r="AD233">
        <f>IF(OR(E233="SS",E233="2B",E233="3B"),1,0)</f>
        <v>0</v>
      </c>
      <c r="AE233">
        <f>K233+T233+W233+Y233+X233+V233</f>
        <v>319</v>
      </c>
      <c r="AF233">
        <v>0</v>
      </c>
      <c r="AG233" s="3">
        <f>IF(SUMPRODUCT(--(D233='1999FA'!C:C))&gt;0=TRUE,1,0)</f>
        <v>0</v>
      </c>
    </row>
    <row r="234" spans="1:33" x14ac:dyDescent="0.2">
      <c r="A234">
        <v>2000</v>
      </c>
      <c r="B234" t="s">
        <v>81</v>
      </c>
      <c r="C234" t="s">
        <v>27</v>
      </c>
      <c r="D234" t="s">
        <v>317</v>
      </c>
      <c r="E234" t="s">
        <v>197</v>
      </c>
      <c r="F234">
        <v>750000</v>
      </c>
      <c r="G234">
        <v>1999</v>
      </c>
      <c r="H234" t="s">
        <v>81</v>
      </c>
      <c r="I234" t="s">
        <v>27</v>
      </c>
      <c r="J234" s="2">
        <v>148</v>
      </c>
      <c r="K234" s="2">
        <v>486</v>
      </c>
      <c r="L234" s="2">
        <v>80</v>
      </c>
      <c r="M234" s="2">
        <v>129</v>
      </c>
      <c r="N234" s="2">
        <v>21</v>
      </c>
      <c r="O234" s="2">
        <v>0</v>
      </c>
      <c r="P234" s="2">
        <v>28</v>
      </c>
      <c r="Q234" s="2">
        <v>86</v>
      </c>
      <c r="R234" s="2">
        <v>4</v>
      </c>
      <c r="S234" s="2">
        <v>0</v>
      </c>
      <c r="T234" s="2">
        <v>63</v>
      </c>
      <c r="U234" s="2">
        <v>108</v>
      </c>
      <c r="V234" s="2">
        <v>2</v>
      </c>
      <c r="W234" s="2">
        <v>8</v>
      </c>
      <c r="X234" s="2">
        <v>0</v>
      </c>
      <c r="Y234" s="2">
        <v>1</v>
      </c>
      <c r="Z234" s="2">
        <v>17</v>
      </c>
      <c r="AA234" s="1">
        <f>(M234+T234+W234)/(K234+T234+W234+Y234+X234)</f>
        <v>0.35842293906810035</v>
      </c>
      <c r="AB234" s="1">
        <f>(M234+1*N234+2*O234+3*P234)/(K234)</f>
        <v>0.48148148148148145</v>
      </c>
      <c r="AC234">
        <f>IF(E234="C",1,0)</f>
        <v>0</v>
      </c>
      <c r="AD234">
        <f>IF(OR(E234="SS",E234="2B",E234="3B"),1,0)</f>
        <v>0</v>
      </c>
      <c r="AE234">
        <f>K234+T234+W234+Y234+X234+V234</f>
        <v>560</v>
      </c>
      <c r="AF234">
        <v>0</v>
      </c>
      <c r="AG234" s="3">
        <f>IF(SUMPRODUCT(--(D234='1999FA'!C:C))&gt;0=TRUE,1,0)</f>
        <v>0</v>
      </c>
    </row>
    <row r="235" spans="1:33" x14ac:dyDescent="0.2">
      <c r="A235">
        <v>2000</v>
      </c>
      <c r="B235" t="s">
        <v>81</v>
      </c>
      <c r="C235" t="s">
        <v>27</v>
      </c>
      <c r="D235" t="s">
        <v>301</v>
      </c>
      <c r="E235" t="s">
        <v>197</v>
      </c>
      <c r="F235">
        <v>3050000</v>
      </c>
      <c r="G235">
        <v>1999</v>
      </c>
      <c r="H235" t="s">
        <v>81</v>
      </c>
      <c r="I235" t="s">
        <v>27</v>
      </c>
      <c r="J235" s="2">
        <v>146</v>
      </c>
      <c r="K235" s="2">
        <v>531</v>
      </c>
      <c r="L235" s="2">
        <v>94</v>
      </c>
      <c r="M235" s="2">
        <v>137</v>
      </c>
      <c r="N235" s="2">
        <v>26</v>
      </c>
      <c r="O235" s="2">
        <v>3</v>
      </c>
      <c r="P235" s="2">
        <v>38</v>
      </c>
      <c r="Q235" s="2">
        <v>102</v>
      </c>
      <c r="R235" s="2">
        <v>2</v>
      </c>
      <c r="S235" s="2">
        <v>7</v>
      </c>
      <c r="T235" s="2">
        <v>89</v>
      </c>
      <c r="U235" s="2">
        <v>124</v>
      </c>
      <c r="V235" s="2">
        <v>6</v>
      </c>
      <c r="W235" s="2">
        <v>2</v>
      </c>
      <c r="X235" s="2">
        <v>0</v>
      </c>
      <c r="Y235" s="2">
        <v>1</v>
      </c>
      <c r="Z235" s="2">
        <v>8</v>
      </c>
      <c r="AA235" s="1">
        <f>(M235+T235+W235)/(K235+T235+W235+Y235+X235)</f>
        <v>0.36597110754414125</v>
      </c>
      <c r="AB235" s="1">
        <f>(M235+1*N235+2*O235+3*P235)/(K235)</f>
        <v>0.53295668549905839</v>
      </c>
      <c r="AC235">
        <f>IF(E235="C",1,0)</f>
        <v>0</v>
      </c>
      <c r="AD235">
        <f>IF(OR(E235="SS",E235="2B",E235="3B"),1,0)</f>
        <v>0</v>
      </c>
      <c r="AE235">
        <f>K235+T235+W235+Y235+X235+V235</f>
        <v>629</v>
      </c>
      <c r="AF235">
        <v>0</v>
      </c>
      <c r="AG235" s="3">
        <f>IF(SUMPRODUCT(--(D235='1999FA'!C:C))&gt;0=TRUE,1,0)</f>
        <v>0</v>
      </c>
    </row>
    <row r="236" spans="1:33" x14ac:dyDescent="0.2">
      <c r="A236">
        <v>2000</v>
      </c>
      <c r="B236" t="s">
        <v>81</v>
      </c>
      <c r="C236" t="s">
        <v>27</v>
      </c>
      <c r="D236" t="s">
        <v>413</v>
      </c>
      <c r="E236" t="s">
        <v>346</v>
      </c>
      <c r="F236">
        <v>240000</v>
      </c>
      <c r="G236">
        <v>1999</v>
      </c>
      <c r="H236" t="s">
        <v>81</v>
      </c>
      <c r="I236" t="s">
        <v>27</v>
      </c>
      <c r="J236" s="2">
        <v>115</v>
      </c>
      <c r="K236" s="2">
        <v>356</v>
      </c>
      <c r="L236" s="2">
        <v>47</v>
      </c>
      <c r="M236" s="2">
        <v>88</v>
      </c>
      <c r="N236" s="2">
        <v>21</v>
      </c>
      <c r="O236" s="2">
        <v>2</v>
      </c>
      <c r="P236" s="2">
        <v>13</v>
      </c>
      <c r="Q236" s="2">
        <v>50</v>
      </c>
      <c r="R236" s="2">
        <v>1</v>
      </c>
      <c r="S236" s="2">
        <v>1</v>
      </c>
      <c r="T236" s="2">
        <v>46</v>
      </c>
      <c r="U236" s="2">
        <v>56</v>
      </c>
      <c r="V236" s="2">
        <v>4</v>
      </c>
      <c r="W236" s="2">
        <v>0</v>
      </c>
      <c r="X236" s="2">
        <v>0</v>
      </c>
      <c r="Y236" s="2">
        <v>0</v>
      </c>
      <c r="Z236" s="2">
        <v>7</v>
      </c>
      <c r="AA236" s="1">
        <f>(M236+T236+W236)/(K236+T236+W236+Y236+X236)</f>
        <v>0.33333333333333331</v>
      </c>
      <c r="AB236" s="1">
        <f>(M236+1*N236+2*O236+3*P236)/(K236)</f>
        <v>0.42696629213483145</v>
      </c>
      <c r="AC236">
        <f>IF(E236="C",1,0)</f>
        <v>0</v>
      </c>
      <c r="AD236">
        <f>IF(OR(E236="SS",E236="2B",E236="3B"),1,0)</f>
        <v>1</v>
      </c>
      <c r="AE236">
        <f>K236+T236+W236+Y236+X236+V236</f>
        <v>406</v>
      </c>
      <c r="AF236">
        <v>0</v>
      </c>
      <c r="AG236" s="3">
        <f>IF(SUMPRODUCT(--(D236='1999FA'!C:C))&gt;0=TRUE,1,0)</f>
        <v>0</v>
      </c>
    </row>
    <row r="237" spans="1:33" x14ac:dyDescent="0.2">
      <c r="A237">
        <v>2000</v>
      </c>
      <c r="B237" t="s">
        <v>81</v>
      </c>
      <c r="C237" t="s">
        <v>27</v>
      </c>
      <c r="D237" t="s">
        <v>414</v>
      </c>
      <c r="E237" t="s">
        <v>346</v>
      </c>
      <c r="F237">
        <v>290000</v>
      </c>
      <c r="G237">
        <v>1999</v>
      </c>
      <c r="H237" t="s">
        <v>81</v>
      </c>
      <c r="I237" t="s">
        <v>27</v>
      </c>
      <c r="J237" s="2">
        <v>159</v>
      </c>
      <c r="K237" s="2">
        <v>593</v>
      </c>
      <c r="L237" s="2">
        <v>93</v>
      </c>
      <c r="M237" s="2">
        <v>149</v>
      </c>
      <c r="N237" s="2">
        <v>33</v>
      </c>
      <c r="O237" s="2">
        <v>4</v>
      </c>
      <c r="P237" s="2">
        <v>21</v>
      </c>
      <c r="Q237" s="2">
        <v>84</v>
      </c>
      <c r="R237" s="2">
        <v>8</v>
      </c>
      <c r="S237" s="2">
        <v>7</v>
      </c>
      <c r="T237" s="2">
        <v>57</v>
      </c>
      <c r="U237" s="2">
        <v>94</v>
      </c>
      <c r="V237" s="2">
        <v>3</v>
      </c>
      <c r="W237" s="2">
        <v>10</v>
      </c>
      <c r="X237" s="2">
        <v>9</v>
      </c>
      <c r="Y237" s="2">
        <v>5</v>
      </c>
      <c r="Z237" s="2">
        <v>11</v>
      </c>
      <c r="AA237" s="1">
        <f>(M237+T237+W237)/(K237+T237+W237+Y237+X237)</f>
        <v>0.32047477744807124</v>
      </c>
      <c r="AB237" s="1">
        <f>(M237+1*N237+2*O237+3*P237)/(K237)</f>
        <v>0.42664418212478922</v>
      </c>
      <c r="AC237">
        <f>IF(E237="C",1,0)</f>
        <v>0</v>
      </c>
      <c r="AD237">
        <f>IF(OR(E237="SS",E237="2B",E237="3B"),1,0)</f>
        <v>1</v>
      </c>
      <c r="AE237">
        <f>K237+T237+W237+Y237+X237+V237</f>
        <v>677</v>
      </c>
      <c r="AF237">
        <v>0</v>
      </c>
      <c r="AG237" s="3">
        <f>IF(SUMPRODUCT(--(D237='1999FA'!C:C))&gt;0=TRUE,1,0)</f>
        <v>0</v>
      </c>
    </row>
    <row r="238" spans="1:33" x14ac:dyDescent="0.2">
      <c r="A238">
        <v>2000</v>
      </c>
      <c r="B238" t="s">
        <v>86</v>
      </c>
      <c r="C238" t="s">
        <v>31</v>
      </c>
      <c r="D238" t="s">
        <v>312</v>
      </c>
      <c r="E238" t="s">
        <v>197</v>
      </c>
      <c r="F238">
        <v>2933333</v>
      </c>
      <c r="G238">
        <v>1999</v>
      </c>
      <c r="H238" t="s">
        <v>86</v>
      </c>
      <c r="I238" t="s">
        <v>31</v>
      </c>
      <c r="J238" s="2">
        <v>152</v>
      </c>
      <c r="K238" s="2">
        <v>546</v>
      </c>
      <c r="L238" s="2">
        <v>118</v>
      </c>
      <c r="M238" s="2">
        <v>183</v>
      </c>
      <c r="N238" s="2">
        <v>35</v>
      </c>
      <c r="O238" s="2">
        <v>11</v>
      </c>
      <c r="P238" s="2">
        <v>20</v>
      </c>
      <c r="Q238" s="2">
        <v>93</v>
      </c>
      <c r="R238" s="2">
        <v>27</v>
      </c>
      <c r="S238" s="2">
        <v>9</v>
      </c>
      <c r="T238" s="2">
        <v>109</v>
      </c>
      <c r="U238" s="2">
        <v>113</v>
      </c>
      <c r="V238" s="2">
        <v>8</v>
      </c>
      <c r="W238" s="2">
        <v>3</v>
      </c>
      <c r="X238" s="2">
        <v>0</v>
      </c>
      <c r="Y238" s="2">
        <v>4</v>
      </c>
      <c r="Z238" s="2">
        <v>13</v>
      </c>
      <c r="AA238" s="1">
        <f>(M238+T238+W238)/(K238+T238+W238+Y238+X238)</f>
        <v>0.44561933534743203</v>
      </c>
      <c r="AB238" s="1">
        <f>(M238+1*N238+2*O238+3*P238)/(K238)</f>
        <v>0.5494505494505495</v>
      </c>
      <c r="AC238">
        <f>IF(E238="C",1,0)</f>
        <v>0</v>
      </c>
      <c r="AD238">
        <f>IF(OR(E238="SS",E238="2B",E238="3B"),1,0)</f>
        <v>0</v>
      </c>
      <c r="AE238">
        <f>K238+T238+W238+Y238+X238+V238</f>
        <v>670</v>
      </c>
      <c r="AF238">
        <v>0</v>
      </c>
      <c r="AG238" s="3">
        <f>IF(SUMPRODUCT(--(D238='1999FA'!C:C))&gt;0=TRUE,1,0)</f>
        <v>0</v>
      </c>
    </row>
    <row r="239" spans="1:33" x14ac:dyDescent="0.2">
      <c r="A239">
        <v>2000</v>
      </c>
      <c r="B239" t="s">
        <v>86</v>
      </c>
      <c r="C239" t="s">
        <v>31</v>
      </c>
      <c r="D239" t="s">
        <v>352</v>
      </c>
      <c r="E239" t="s">
        <v>346</v>
      </c>
      <c r="F239">
        <v>550000</v>
      </c>
      <c r="G239">
        <v>1999</v>
      </c>
      <c r="H239" t="s">
        <v>86</v>
      </c>
      <c r="I239" t="s">
        <v>31</v>
      </c>
      <c r="J239" s="2">
        <v>118</v>
      </c>
      <c r="K239" s="2">
        <v>347</v>
      </c>
      <c r="L239" s="2">
        <v>43</v>
      </c>
      <c r="M239" s="2">
        <v>105</v>
      </c>
      <c r="N239" s="2">
        <v>20</v>
      </c>
      <c r="O239" s="2">
        <v>1</v>
      </c>
      <c r="P239" s="2">
        <v>4</v>
      </c>
      <c r="Q239" s="2">
        <v>48</v>
      </c>
      <c r="R239" s="2">
        <v>2</v>
      </c>
      <c r="S239" s="2">
        <v>2</v>
      </c>
      <c r="T239" s="2">
        <v>36</v>
      </c>
      <c r="U239" s="2">
        <v>31</v>
      </c>
      <c r="V239" s="2">
        <v>6</v>
      </c>
      <c r="W239" s="2">
        <v>4</v>
      </c>
      <c r="X239" s="2">
        <v>1</v>
      </c>
      <c r="Y239" s="2">
        <v>2</v>
      </c>
      <c r="Z239" s="2">
        <v>12</v>
      </c>
      <c r="AA239" s="1">
        <f>(M239+T239+W239)/(K239+T239+W239+Y239+X239)</f>
        <v>0.37179487179487181</v>
      </c>
      <c r="AB239" s="1">
        <f>(M239+1*N239+2*O239+3*P239)/(K239)</f>
        <v>0.40057636887608067</v>
      </c>
      <c r="AC239">
        <f>IF(E239="C",1,0)</f>
        <v>0</v>
      </c>
      <c r="AD239">
        <f>IF(OR(E239="SS",E239="2B",E239="3B"),1,0)</f>
        <v>1</v>
      </c>
      <c r="AE239">
        <f>K239+T239+W239+Y239+X239+V239</f>
        <v>396</v>
      </c>
      <c r="AF239">
        <v>0</v>
      </c>
      <c r="AG239" s="3">
        <f>IF(SUMPRODUCT(--(D239='1999FA'!C:C))&gt;0=TRUE,1,0)</f>
        <v>0</v>
      </c>
    </row>
    <row r="240" spans="1:33" x14ac:dyDescent="0.2">
      <c r="A240">
        <v>2000</v>
      </c>
      <c r="B240" t="s">
        <v>86</v>
      </c>
      <c r="C240" t="s">
        <v>31</v>
      </c>
      <c r="D240" t="s">
        <v>596</v>
      </c>
      <c r="E240" t="s">
        <v>29</v>
      </c>
      <c r="F240">
        <v>4200000</v>
      </c>
      <c r="G240">
        <v>1999</v>
      </c>
      <c r="H240" t="s">
        <v>86</v>
      </c>
      <c r="I240" t="s">
        <v>31</v>
      </c>
      <c r="J240" s="2">
        <v>157</v>
      </c>
      <c r="K240" s="2">
        <v>619</v>
      </c>
      <c r="L240" s="2">
        <v>90</v>
      </c>
      <c r="M240" s="2">
        <v>172</v>
      </c>
      <c r="N240" s="2">
        <v>29</v>
      </c>
      <c r="O240" s="2">
        <v>4</v>
      </c>
      <c r="P240" s="2">
        <v>24</v>
      </c>
      <c r="Q240" s="2">
        <v>102</v>
      </c>
      <c r="R240" s="2">
        <v>8</v>
      </c>
      <c r="S240" s="2">
        <v>5</v>
      </c>
      <c r="T240" s="2">
        <v>54</v>
      </c>
      <c r="U240" s="2">
        <v>132</v>
      </c>
      <c r="V240" s="2">
        <v>7</v>
      </c>
      <c r="W240" s="2">
        <v>2</v>
      </c>
      <c r="X240" s="2">
        <v>0</v>
      </c>
      <c r="Y240" s="2">
        <v>4</v>
      </c>
      <c r="Z240" s="2">
        <v>19</v>
      </c>
      <c r="AA240" s="1">
        <f>(M240+T240+W240)/(K240+T240+W240+Y240+X240)</f>
        <v>0.33578792341678937</v>
      </c>
      <c r="AB240" s="1">
        <f>(M240+1*N240+2*O240+3*P240)/(K240)</f>
        <v>0.45395799676898224</v>
      </c>
      <c r="AC240">
        <f>IF(E240="C",1,0)</f>
        <v>0</v>
      </c>
      <c r="AD240">
        <f>IF(OR(E240="SS",E240="2B",E240="3B"),1,0)</f>
        <v>0</v>
      </c>
      <c r="AE240">
        <f>K240+T240+W240+Y240+X240+V240</f>
        <v>686</v>
      </c>
      <c r="AF240">
        <v>0</v>
      </c>
      <c r="AG240" s="3">
        <f>IF(SUMPRODUCT(--(D240='1999FA'!C:C))&gt;0=TRUE,1,0)</f>
        <v>0</v>
      </c>
    </row>
    <row r="241" spans="1:33" x14ac:dyDescent="0.2">
      <c r="A241">
        <v>2000</v>
      </c>
      <c r="B241" t="s">
        <v>86</v>
      </c>
      <c r="C241" t="s">
        <v>31</v>
      </c>
      <c r="D241" t="s">
        <v>116</v>
      </c>
      <c r="E241" t="s">
        <v>6</v>
      </c>
      <c r="F241">
        <v>1000000</v>
      </c>
      <c r="G241">
        <v>1999</v>
      </c>
      <c r="H241" t="s">
        <v>86</v>
      </c>
      <c r="I241" t="s">
        <v>31</v>
      </c>
      <c r="J241" s="2">
        <v>120</v>
      </c>
      <c r="K241" s="2">
        <v>347</v>
      </c>
      <c r="L241" s="2">
        <v>36</v>
      </c>
      <c r="M241" s="2">
        <v>99</v>
      </c>
      <c r="N241" s="2">
        <v>17</v>
      </c>
      <c r="O241" s="2">
        <v>3</v>
      </c>
      <c r="P241" s="2">
        <v>4</v>
      </c>
      <c r="Q241" s="2">
        <v>51</v>
      </c>
      <c r="R241" s="2">
        <v>0</v>
      </c>
      <c r="S241" s="2">
        <v>0</v>
      </c>
      <c r="T241" s="2">
        <v>24</v>
      </c>
      <c r="U241" s="2">
        <v>34</v>
      </c>
      <c r="V241" s="2">
        <v>1</v>
      </c>
      <c r="W241" s="2">
        <v>6</v>
      </c>
      <c r="X241" s="2">
        <v>0</v>
      </c>
      <c r="Y241" s="2">
        <v>3</v>
      </c>
      <c r="Z241" s="2">
        <v>12</v>
      </c>
      <c r="AA241" s="1">
        <f>(M241+T241+W241)/(K241+T241+W241+Y241+X241)</f>
        <v>0.33947368421052632</v>
      </c>
      <c r="AB241" s="1">
        <f>(M241+1*N241+2*O241+3*P241)/(K241)</f>
        <v>0.3861671469740634</v>
      </c>
      <c r="AC241">
        <f>IF(E241="C",1,0)</f>
        <v>0</v>
      </c>
      <c r="AD241">
        <f>IF(OR(E241="SS",E241="2B",E241="3B"),1,0)</f>
        <v>1</v>
      </c>
      <c r="AE241">
        <f>K241+T241+W241+Y241+X241+V241</f>
        <v>381</v>
      </c>
      <c r="AF241">
        <v>0</v>
      </c>
      <c r="AG241" s="3">
        <f>IF(SUMPRODUCT(--(D241='1999FA'!C:C))&gt;0=TRUE,1,0)</f>
        <v>0</v>
      </c>
    </row>
    <row r="242" spans="1:33" x14ac:dyDescent="0.2">
      <c r="A242">
        <v>2000</v>
      </c>
      <c r="B242" t="s">
        <v>86</v>
      </c>
      <c r="C242" t="s">
        <v>31</v>
      </c>
      <c r="D242" t="s">
        <v>142</v>
      </c>
      <c r="E242" t="s">
        <v>6</v>
      </c>
      <c r="F242">
        <v>2750000</v>
      </c>
      <c r="G242">
        <v>1999</v>
      </c>
      <c r="H242" t="s">
        <v>86</v>
      </c>
      <c r="I242" t="s">
        <v>31</v>
      </c>
      <c r="J242" s="2">
        <v>112</v>
      </c>
      <c r="K242" s="2">
        <v>421</v>
      </c>
      <c r="L242" s="2">
        <v>74</v>
      </c>
      <c r="M242" s="2">
        <v>113</v>
      </c>
      <c r="N242" s="2">
        <v>28</v>
      </c>
      <c r="O242" s="2">
        <v>1</v>
      </c>
      <c r="P242" s="2">
        <v>26</v>
      </c>
      <c r="Q242" s="2">
        <v>77</v>
      </c>
      <c r="R242" s="2">
        <v>12</v>
      </c>
      <c r="S242" s="2">
        <v>2</v>
      </c>
      <c r="T242" s="2">
        <v>67</v>
      </c>
      <c r="U242" s="2">
        <v>114</v>
      </c>
      <c r="V242" s="2">
        <v>2</v>
      </c>
      <c r="W242" s="2">
        <v>3</v>
      </c>
      <c r="X242" s="2">
        <v>0</v>
      </c>
      <c r="Y242" s="2">
        <v>6</v>
      </c>
      <c r="Z242" s="2">
        <v>8</v>
      </c>
      <c r="AA242" s="1">
        <f>(M242+T242+W242)/(K242+T242+W242+Y242+X242)</f>
        <v>0.36820925553319922</v>
      </c>
      <c r="AB242" s="1">
        <f>(M242+1*N242+2*O242+3*P242)/(K242)</f>
        <v>0.52494061757719712</v>
      </c>
      <c r="AC242">
        <f>IF(E242="C",1,0)</f>
        <v>0</v>
      </c>
      <c r="AD242">
        <f>IF(OR(E242="SS",E242="2B",E242="3B"),1,0)</f>
        <v>1</v>
      </c>
      <c r="AE242">
        <f>K242+T242+W242+Y242+X242+V242</f>
        <v>499</v>
      </c>
      <c r="AF242">
        <v>0</v>
      </c>
      <c r="AG242" s="3">
        <f>IF(SUMPRODUCT(--(D242='1999FA'!C:C))&gt;0=TRUE,1,0)</f>
        <v>0</v>
      </c>
    </row>
    <row r="243" spans="1:33" x14ac:dyDescent="0.2">
      <c r="A243">
        <v>2000</v>
      </c>
      <c r="B243" t="s">
        <v>86</v>
      </c>
      <c r="C243" t="s">
        <v>31</v>
      </c>
      <c r="D243" t="s">
        <v>187</v>
      </c>
      <c r="E243" t="s">
        <v>147</v>
      </c>
      <c r="F243">
        <v>4833333</v>
      </c>
      <c r="G243">
        <v>1999</v>
      </c>
      <c r="H243" t="s">
        <v>86</v>
      </c>
      <c r="I243" t="s">
        <v>31</v>
      </c>
      <c r="J243" s="2">
        <v>145</v>
      </c>
      <c r="K243" s="2">
        <v>510</v>
      </c>
      <c r="L243" s="2">
        <v>84</v>
      </c>
      <c r="M243" s="2">
        <v>153</v>
      </c>
      <c r="N243" s="2">
        <v>33</v>
      </c>
      <c r="O243" s="2">
        <v>1</v>
      </c>
      <c r="P243" s="2">
        <v>31</v>
      </c>
      <c r="Q243" s="2">
        <v>96</v>
      </c>
      <c r="R243" s="2">
        <v>0</v>
      </c>
      <c r="S243" s="2">
        <v>0</v>
      </c>
      <c r="T243" s="2">
        <v>44</v>
      </c>
      <c r="U243" s="2">
        <v>86</v>
      </c>
      <c r="V243" s="2">
        <v>7</v>
      </c>
      <c r="W243" s="2">
        <v>11</v>
      </c>
      <c r="X243" s="2">
        <v>1</v>
      </c>
      <c r="Y243" s="2">
        <v>8</v>
      </c>
      <c r="Z243" s="2">
        <v>15</v>
      </c>
      <c r="AA243" s="1">
        <f>(M243+T243+W243)/(K243+T243+W243+Y243+X243)</f>
        <v>0.3623693379790941</v>
      </c>
      <c r="AB243" s="1">
        <f>(M243+1*N243+2*O243+3*P243)/(K243)</f>
        <v>0.55098039215686279</v>
      </c>
      <c r="AC243">
        <f>IF(E243="C",1,0)</f>
        <v>1</v>
      </c>
      <c r="AD243">
        <f>IF(OR(E243="SS",E243="2B",E243="3B"),1,0)</f>
        <v>0</v>
      </c>
      <c r="AE243">
        <f>K243+T243+W243+Y243+X243+V243</f>
        <v>581</v>
      </c>
      <c r="AF243">
        <v>0</v>
      </c>
      <c r="AG243" s="3">
        <f>IF(SUMPRODUCT(--(D243='1999FA'!C:C))&gt;0=TRUE,1,0)</f>
        <v>0</v>
      </c>
    </row>
    <row r="244" spans="1:33" x14ac:dyDescent="0.2">
      <c r="A244">
        <v>2000</v>
      </c>
      <c r="B244" t="s">
        <v>86</v>
      </c>
      <c r="C244" t="s">
        <v>31</v>
      </c>
      <c r="D244" t="s">
        <v>610</v>
      </c>
      <c r="E244" t="s">
        <v>197</v>
      </c>
      <c r="F244">
        <v>475000</v>
      </c>
      <c r="G244">
        <v>1999</v>
      </c>
      <c r="H244" t="s">
        <v>86</v>
      </c>
      <c r="I244" t="s">
        <v>31</v>
      </c>
      <c r="J244" s="2">
        <v>111</v>
      </c>
      <c r="K244" s="2">
        <v>209</v>
      </c>
      <c r="L244" s="2">
        <v>28</v>
      </c>
      <c r="M244" s="2">
        <v>58</v>
      </c>
      <c r="N244" s="2">
        <v>15</v>
      </c>
      <c r="O244" s="2">
        <v>3</v>
      </c>
      <c r="P244" s="2">
        <v>1</v>
      </c>
      <c r="Q244" s="2">
        <v>11</v>
      </c>
      <c r="R244" s="2">
        <v>9</v>
      </c>
      <c r="S244" s="2">
        <v>4</v>
      </c>
      <c r="T244" s="2">
        <v>29</v>
      </c>
      <c r="U244" s="2">
        <v>24</v>
      </c>
      <c r="V244" s="2">
        <v>0</v>
      </c>
      <c r="W244" s="2">
        <v>1</v>
      </c>
      <c r="X244" s="2">
        <v>3</v>
      </c>
      <c r="Y244" s="2">
        <v>0</v>
      </c>
      <c r="Z244" s="2">
        <v>4</v>
      </c>
      <c r="AA244" s="1">
        <f>(M244+T244+W244)/(K244+T244+W244+Y244+X244)</f>
        <v>0.36363636363636365</v>
      </c>
      <c r="AB244" s="1">
        <f>(M244+1*N244+2*O244+3*P244)/(K244)</f>
        <v>0.3923444976076555</v>
      </c>
      <c r="AC244">
        <f>IF(E244="C",1,0)</f>
        <v>0</v>
      </c>
      <c r="AD244">
        <f>IF(OR(E244="SS",E244="2B",E244="3B"),1,0)</f>
        <v>0</v>
      </c>
      <c r="AE244">
        <f>K244+T244+W244+Y244+X244+V244</f>
        <v>242</v>
      </c>
      <c r="AF244">
        <v>0</v>
      </c>
      <c r="AG244" s="3">
        <f>IF(SUMPRODUCT(--(D244='1999FA'!C:C))&gt;0=TRUE,1,0)</f>
        <v>0</v>
      </c>
    </row>
    <row r="245" spans="1:33" x14ac:dyDescent="0.2">
      <c r="A245">
        <v>2000</v>
      </c>
      <c r="B245" t="s">
        <v>86</v>
      </c>
      <c r="C245" t="s">
        <v>31</v>
      </c>
      <c r="D245" t="s">
        <v>620</v>
      </c>
      <c r="E245" t="s">
        <v>197</v>
      </c>
      <c r="F245">
        <v>500000</v>
      </c>
      <c r="G245">
        <v>1999</v>
      </c>
      <c r="H245" t="s">
        <v>86</v>
      </c>
      <c r="I245" t="s">
        <v>31</v>
      </c>
      <c r="J245" s="2">
        <v>104</v>
      </c>
      <c r="K245" s="2">
        <v>188</v>
      </c>
      <c r="L245" s="2">
        <v>29</v>
      </c>
      <c r="M245" s="2">
        <v>49</v>
      </c>
      <c r="N245" s="2">
        <v>10</v>
      </c>
      <c r="O245" s="2">
        <v>2</v>
      </c>
      <c r="P245" s="2">
        <v>8</v>
      </c>
      <c r="Q245" s="2">
        <v>33</v>
      </c>
      <c r="R245" s="2">
        <v>2</v>
      </c>
      <c r="S245" s="2">
        <v>1</v>
      </c>
      <c r="T245" s="2">
        <v>38</v>
      </c>
      <c r="U245" s="2">
        <v>57</v>
      </c>
      <c r="V245" s="2">
        <v>1</v>
      </c>
      <c r="W245" s="2">
        <v>0</v>
      </c>
      <c r="X245" s="2">
        <v>0</v>
      </c>
      <c r="Y245" s="2">
        <v>1</v>
      </c>
      <c r="Z245" s="2">
        <v>1</v>
      </c>
      <c r="AA245" s="1">
        <f>(M245+T245+W245)/(K245+T245+W245+Y245+X245)</f>
        <v>0.38325991189427311</v>
      </c>
      <c r="AB245" s="1">
        <f>(M245+1*N245+2*O245+3*P245)/(K245)</f>
        <v>0.46276595744680848</v>
      </c>
      <c r="AC245">
        <f>IF(E245="C",1,0)</f>
        <v>0</v>
      </c>
      <c r="AD245">
        <f>IF(OR(E245="SS",E245="2B",E245="3B"),1,0)</f>
        <v>0</v>
      </c>
      <c r="AE245">
        <f>K245+T245+W245+Y245+X245+V245</f>
        <v>228</v>
      </c>
      <c r="AF245">
        <v>0</v>
      </c>
      <c r="AG245" s="3">
        <f>IF(SUMPRODUCT(--(D245='1999FA'!C:C))&gt;0=TRUE,1,0)</f>
        <v>0</v>
      </c>
    </row>
    <row r="246" spans="1:33" x14ac:dyDescent="0.2">
      <c r="A246">
        <v>2000</v>
      </c>
      <c r="B246" t="s">
        <v>86</v>
      </c>
      <c r="C246" t="s">
        <v>31</v>
      </c>
      <c r="D246" t="s">
        <v>236</v>
      </c>
      <c r="E246" t="s">
        <v>197</v>
      </c>
      <c r="F246">
        <v>2016667</v>
      </c>
      <c r="G246">
        <v>1999</v>
      </c>
      <c r="H246" t="s">
        <v>86</v>
      </c>
      <c r="I246" t="s">
        <v>31</v>
      </c>
      <c r="J246" s="2">
        <v>150</v>
      </c>
      <c r="K246" s="2">
        <v>628</v>
      </c>
      <c r="L246" s="2">
        <v>101</v>
      </c>
      <c r="M246" s="2">
        <v>204</v>
      </c>
      <c r="N246" s="2">
        <v>38</v>
      </c>
      <c r="O246" s="2">
        <v>6</v>
      </c>
      <c r="P246" s="2">
        <v>11</v>
      </c>
      <c r="Q246" s="2">
        <v>73</v>
      </c>
      <c r="R246" s="2">
        <v>34</v>
      </c>
      <c r="S246" s="2">
        <v>2</v>
      </c>
      <c r="T246" s="2">
        <v>48</v>
      </c>
      <c r="U246" s="2">
        <v>82</v>
      </c>
      <c r="V246" s="2">
        <v>1</v>
      </c>
      <c r="W246" s="2">
        <v>6</v>
      </c>
      <c r="X246" s="2">
        <v>5</v>
      </c>
      <c r="Y246" s="2">
        <v>5</v>
      </c>
      <c r="Z246" s="2">
        <v>9</v>
      </c>
      <c r="AA246" s="1">
        <f>(M246+T246+W246)/(K246+T246+W246+Y246+X246)</f>
        <v>0.37283236994219654</v>
      </c>
      <c r="AB246" s="1">
        <f>(M246+1*N246+2*O246+3*P246)/(K246)</f>
        <v>0.4570063694267516</v>
      </c>
      <c r="AC246">
        <f>IF(E246="C",1,0)</f>
        <v>0</v>
      </c>
      <c r="AD246">
        <f>IF(OR(E246="SS",E246="2B",E246="3B"),1,0)</f>
        <v>0</v>
      </c>
      <c r="AE246">
        <f>K246+T246+W246+Y246+X246+V246</f>
        <v>693</v>
      </c>
      <c r="AF246">
        <v>0</v>
      </c>
      <c r="AG246" s="3">
        <f>IF(SUMPRODUCT(--(D246='1999FA'!C:C))&gt;0=TRUE,1,0)</f>
        <v>0</v>
      </c>
    </row>
    <row r="247" spans="1:33" x14ac:dyDescent="0.2">
      <c r="A247">
        <v>2000</v>
      </c>
      <c r="B247" t="s">
        <v>86</v>
      </c>
      <c r="C247" t="s">
        <v>31</v>
      </c>
      <c r="D247" t="s">
        <v>294</v>
      </c>
      <c r="E247" t="s">
        <v>197</v>
      </c>
      <c r="F247">
        <v>5066667</v>
      </c>
      <c r="G247">
        <v>1999</v>
      </c>
      <c r="H247" t="s">
        <v>86</v>
      </c>
      <c r="I247" t="s">
        <v>31</v>
      </c>
      <c r="J247" s="2">
        <v>138</v>
      </c>
      <c r="K247" s="2">
        <v>516</v>
      </c>
      <c r="L247" s="2">
        <v>107</v>
      </c>
      <c r="M247" s="2">
        <v>134</v>
      </c>
      <c r="N247" s="2">
        <v>27</v>
      </c>
      <c r="O247" s="2">
        <v>5</v>
      </c>
      <c r="P247" s="2">
        <v>17</v>
      </c>
      <c r="Q247" s="2">
        <v>77</v>
      </c>
      <c r="R247" s="2">
        <v>13</v>
      </c>
      <c r="S247" s="2">
        <v>3</v>
      </c>
      <c r="T247" s="2">
        <v>85</v>
      </c>
      <c r="U247" s="2">
        <v>112</v>
      </c>
      <c r="V247" s="2">
        <v>0</v>
      </c>
      <c r="W247" s="2">
        <v>1</v>
      </c>
      <c r="X247" s="2">
        <v>0</v>
      </c>
      <c r="Y247" s="2">
        <v>3</v>
      </c>
      <c r="Z247" s="2">
        <v>6</v>
      </c>
      <c r="AA247" s="1">
        <f>(M247+T247+W247)/(K247+T247+W247+Y247+X247)</f>
        <v>0.36363636363636365</v>
      </c>
      <c r="AB247" s="1">
        <f>(M247+1*N247+2*O247+3*P247)/(K247)</f>
        <v>0.43023255813953487</v>
      </c>
      <c r="AC247">
        <f>IF(E247="C",1,0)</f>
        <v>0</v>
      </c>
      <c r="AD247">
        <f>IF(OR(E247="SS",E247="2B",E247="3B"),1,0)</f>
        <v>0</v>
      </c>
      <c r="AE247">
        <f>K247+T247+W247+Y247+X247+V247</f>
        <v>605</v>
      </c>
      <c r="AF247">
        <v>0</v>
      </c>
      <c r="AG247" s="3">
        <f>IF(SUMPRODUCT(--(D247='1999FA'!C:C))&gt;0=TRUE,1,0)</f>
        <v>0</v>
      </c>
    </row>
    <row r="248" spans="1:33" x14ac:dyDescent="0.2">
      <c r="A248">
        <v>2000</v>
      </c>
      <c r="B248" t="s">
        <v>86</v>
      </c>
      <c r="C248" t="s">
        <v>31</v>
      </c>
      <c r="D248" t="s">
        <v>364</v>
      </c>
      <c r="E248" t="s">
        <v>346</v>
      </c>
      <c r="F248">
        <v>345000</v>
      </c>
      <c r="G248">
        <v>1999</v>
      </c>
      <c r="H248" t="s">
        <v>86</v>
      </c>
      <c r="I248" t="s">
        <v>31</v>
      </c>
      <c r="J248" s="2">
        <v>65</v>
      </c>
      <c r="K248" s="2">
        <v>211</v>
      </c>
      <c r="L248" s="2">
        <v>31</v>
      </c>
      <c r="M248" s="2">
        <v>51</v>
      </c>
      <c r="N248" s="2">
        <v>11</v>
      </c>
      <c r="O248" s="2">
        <v>2</v>
      </c>
      <c r="P248" s="2">
        <v>1</v>
      </c>
      <c r="Q248" s="2">
        <v>26</v>
      </c>
      <c r="R248" s="2">
        <v>4</v>
      </c>
      <c r="S248" s="2">
        <v>3</v>
      </c>
      <c r="T248" s="2">
        <v>19</v>
      </c>
      <c r="U248" s="2">
        <v>34</v>
      </c>
      <c r="V248" s="2">
        <v>2</v>
      </c>
      <c r="W248" s="2">
        <v>6</v>
      </c>
      <c r="X248" s="2">
        <v>6</v>
      </c>
      <c r="Y248" s="2">
        <v>0</v>
      </c>
      <c r="Z248" s="2">
        <v>5</v>
      </c>
      <c r="AA248" s="1">
        <f>(M248+T248+W248)/(K248+T248+W248+Y248+X248)</f>
        <v>0.31404958677685951</v>
      </c>
      <c r="AB248" s="1">
        <f>(M248+1*N248+2*O248+3*P248)/(K248)</f>
        <v>0.32701421800947866</v>
      </c>
      <c r="AC248">
        <f>IF(E248="C",1,0)</f>
        <v>0</v>
      </c>
      <c r="AD248">
        <f>IF(OR(E248="SS",E248="2B",E248="3B"),1,0)</f>
        <v>1</v>
      </c>
      <c r="AE248">
        <f>K248+T248+W248+Y248+X248+V248</f>
        <v>244</v>
      </c>
      <c r="AF248">
        <v>0</v>
      </c>
      <c r="AG248" s="3">
        <f>IF(SUMPRODUCT(--(D248='1999FA'!C:C))&gt;0=TRUE,1,0)</f>
        <v>0</v>
      </c>
    </row>
    <row r="249" spans="1:33" x14ac:dyDescent="0.2">
      <c r="A249">
        <v>2000</v>
      </c>
      <c r="B249" t="s">
        <v>54</v>
      </c>
      <c r="C249" t="s">
        <v>31</v>
      </c>
      <c r="D249" t="s">
        <v>180</v>
      </c>
      <c r="E249" t="s">
        <v>147</v>
      </c>
      <c r="F249">
        <v>500000</v>
      </c>
      <c r="G249">
        <v>1999</v>
      </c>
      <c r="H249" t="s">
        <v>54</v>
      </c>
      <c r="I249" t="s">
        <v>31</v>
      </c>
      <c r="J249" s="2">
        <v>45</v>
      </c>
      <c r="K249" s="2">
        <v>134</v>
      </c>
      <c r="L249" s="2">
        <v>10</v>
      </c>
      <c r="M249" s="2">
        <v>27</v>
      </c>
      <c r="N249" s="2">
        <v>8</v>
      </c>
      <c r="O249" s="2">
        <v>0</v>
      </c>
      <c r="P249" s="2">
        <v>1</v>
      </c>
      <c r="Q249" s="2">
        <v>13</v>
      </c>
      <c r="R249" s="2">
        <v>2</v>
      </c>
      <c r="S249" s="2">
        <v>0</v>
      </c>
      <c r="T249" s="2">
        <v>10</v>
      </c>
      <c r="U249" s="2">
        <v>33</v>
      </c>
      <c r="V249" s="2">
        <v>0</v>
      </c>
      <c r="W249" s="2">
        <v>0</v>
      </c>
      <c r="X249" s="2">
        <v>0</v>
      </c>
      <c r="Y249" s="2">
        <v>2</v>
      </c>
      <c r="Z249" s="2">
        <v>4</v>
      </c>
      <c r="AA249" s="1">
        <f>(M249+T249+W249)/(K249+T249+W249+Y249+X249)</f>
        <v>0.25342465753424659</v>
      </c>
      <c r="AB249" s="1">
        <f>(M249+1*N249+2*O249+3*P249)/(K249)</f>
        <v>0.28358208955223879</v>
      </c>
      <c r="AC249">
        <f>IF(E249="C",1,0)</f>
        <v>1</v>
      </c>
      <c r="AD249">
        <f>IF(OR(E249="SS",E249="2B",E249="3B"),1,0)</f>
        <v>0</v>
      </c>
      <c r="AE249">
        <f>K249+T249+W249+Y249+X249+V249</f>
        <v>146</v>
      </c>
      <c r="AF249">
        <v>0</v>
      </c>
      <c r="AG249" s="3">
        <f>IF(SUMPRODUCT(--(D249='1999FA'!C:C))&gt;0=TRUE,1,0)</f>
        <v>1</v>
      </c>
    </row>
    <row r="250" spans="1:33" x14ac:dyDescent="0.2">
      <c r="A250">
        <v>2000</v>
      </c>
      <c r="B250" t="s">
        <v>54</v>
      </c>
      <c r="C250" t="s">
        <v>31</v>
      </c>
      <c r="D250" t="s">
        <v>55</v>
      </c>
      <c r="E250" t="s">
        <v>29</v>
      </c>
      <c r="F250">
        <v>5625000</v>
      </c>
      <c r="G250">
        <v>1999</v>
      </c>
      <c r="H250" t="s">
        <v>54</v>
      </c>
      <c r="I250" t="s">
        <v>31</v>
      </c>
      <c r="J250" s="2">
        <v>156</v>
      </c>
      <c r="K250" s="2">
        <v>584</v>
      </c>
      <c r="L250" s="2">
        <v>103</v>
      </c>
      <c r="M250" s="2">
        <v>174</v>
      </c>
      <c r="N250" s="2">
        <v>41</v>
      </c>
      <c r="O250" s="2">
        <v>6</v>
      </c>
      <c r="P250" s="2">
        <v>26</v>
      </c>
      <c r="Q250" s="2">
        <v>106</v>
      </c>
      <c r="R250" s="2">
        <v>22</v>
      </c>
      <c r="S250" s="2">
        <v>10</v>
      </c>
      <c r="T250" s="2">
        <v>75</v>
      </c>
      <c r="U250" s="2">
        <v>124</v>
      </c>
      <c r="V250" s="2">
        <v>5</v>
      </c>
      <c r="W250" s="2">
        <v>12</v>
      </c>
      <c r="X250" s="2">
        <v>0</v>
      </c>
      <c r="Y250" s="2">
        <v>4</v>
      </c>
      <c r="Z250" s="2">
        <v>13</v>
      </c>
      <c r="AA250" s="1">
        <f>(M250+T250+W250)/(K250+T250+W250+Y250+X250)</f>
        <v>0.38666666666666666</v>
      </c>
      <c r="AB250" s="1">
        <f>(M250+1*N250+2*O250+3*P250)/(K250)</f>
        <v>0.52226027397260277</v>
      </c>
      <c r="AC250">
        <f>IF(E250="C",1,0)</f>
        <v>0</v>
      </c>
      <c r="AD250">
        <f>IF(OR(E250="SS",E250="2B",E250="3B"),1,0)</f>
        <v>0</v>
      </c>
      <c r="AE250">
        <f>K250+T250+W250+Y250+X250+V250</f>
        <v>680</v>
      </c>
      <c r="AF250">
        <v>0</v>
      </c>
      <c r="AG250" s="3">
        <f>IF(SUMPRODUCT(--(D250='1999FA'!C:C))&gt;0=TRUE,1,0)</f>
        <v>0</v>
      </c>
    </row>
    <row r="251" spans="1:33" x14ac:dyDescent="0.2">
      <c r="A251">
        <v>2000</v>
      </c>
      <c r="B251" t="s">
        <v>54</v>
      </c>
      <c r="C251" t="s">
        <v>31</v>
      </c>
      <c r="D251" t="s">
        <v>599</v>
      </c>
      <c r="E251" t="s">
        <v>5</v>
      </c>
      <c r="F251">
        <v>300000</v>
      </c>
      <c r="G251">
        <v>1999</v>
      </c>
      <c r="H251" t="s">
        <v>54</v>
      </c>
      <c r="I251" t="s">
        <v>31</v>
      </c>
      <c r="J251" s="2">
        <v>147</v>
      </c>
      <c r="K251" s="2">
        <v>511</v>
      </c>
      <c r="L251" s="2">
        <v>65</v>
      </c>
      <c r="M251" s="2">
        <v>147</v>
      </c>
      <c r="N251" s="2">
        <v>20</v>
      </c>
      <c r="O251" s="2">
        <v>3</v>
      </c>
      <c r="P251" s="2">
        <v>15</v>
      </c>
      <c r="Q251" s="2">
        <v>73</v>
      </c>
      <c r="R251" s="2">
        <v>3</v>
      </c>
      <c r="S251" s="2">
        <v>7</v>
      </c>
      <c r="T251" s="2">
        <v>59</v>
      </c>
      <c r="U251" s="2">
        <v>88</v>
      </c>
      <c r="V251" s="2">
        <v>3</v>
      </c>
      <c r="W251" s="2">
        <v>2</v>
      </c>
      <c r="X251" s="2">
        <v>4</v>
      </c>
      <c r="Y251" s="2">
        <v>5</v>
      </c>
      <c r="Z251" s="2">
        <v>12</v>
      </c>
      <c r="AA251" s="1">
        <f>(M251+T251+W251)/(K251+T251+W251+Y251+X251)</f>
        <v>0.35800344234079173</v>
      </c>
      <c r="AB251" s="1">
        <f>(M251+1*N251+2*O251+3*P251)/(K251)</f>
        <v>0.42661448140900193</v>
      </c>
      <c r="AC251">
        <f>IF(E251="C",1,0)</f>
        <v>0</v>
      </c>
      <c r="AD251">
        <f>IF(OR(E251="SS",E251="2B",E251="3B"),1,0)</f>
        <v>1</v>
      </c>
      <c r="AE251">
        <f>K251+T251+W251+Y251+X251+V251</f>
        <v>584</v>
      </c>
      <c r="AF251">
        <v>0</v>
      </c>
      <c r="AG251" s="3">
        <f>IF(SUMPRODUCT(--(D251='1999FA'!C:C))&gt;0=TRUE,1,0)</f>
        <v>0</v>
      </c>
    </row>
    <row r="252" spans="1:33" x14ac:dyDescent="0.2">
      <c r="A252">
        <v>2000</v>
      </c>
      <c r="B252" t="s">
        <v>54</v>
      </c>
      <c r="C252" t="s">
        <v>31</v>
      </c>
      <c r="D252" t="s">
        <v>603</v>
      </c>
      <c r="E252" t="s">
        <v>6</v>
      </c>
      <c r="F252">
        <v>800000</v>
      </c>
      <c r="G252">
        <v>1999</v>
      </c>
      <c r="H252" t="s">
        <v>54</v>
      </c>
      <c r="I252" t="s">
        <v>31</v>
      </c>
      <c r="J252" s="2">
        <v>137</v>
      </c>
      <c r="K252" s="2">
        <v>490</v>
      </c>
      <c r="L252" s="2">
        <v>71</v>
      </c>
      <c r="M252" s="2">
        <v>131</v>
      </c>
      <c r="N252" s="2">
        <v>27</v>
      </c>
      <c r="O252" s="2">
        <v>2</v>
      </c>
      <c r="P252" s="2">
        <v>22</v>
      </c>
      <c r="Q252" s="2">
        <v>81</v>
      </c>
      <c r="R252" s="2">
        <v>3</v>
      </c>
      <c r="S252" s="2">
        <v>6</v>
      </c>
      <c r="T252" s="2">
        <v>50</v>
      </c>
      <c r="U252" s="2">
        <v>93</v>
      </c>
      <c r="V252" s="2">
        <v>6</v>
      </c>
      <c r="W252" s="2">
        <v>17</v>
      </c>
      <c r="X252" s="2">
        <v>1</v>
      </c>
      <c r="Y252" s="2">
        <v>6</v>
      </c>
      <c r="Z252" s="2">
        <v>12</v>
      </c>
      <c r="AA252" s="1">
        <f>(M252+T252+W252)/(K252+T252+W252+Y252+X252)</f>
        <v>0.35106382978723405</v>
      </c>
      <c r="AB252" s="1">
        <f>(M252+1*N252+2*O252+3*P252)/(K252)</f>
        <v>0.46530612244897956</v>
      </c>
      <c r="AC252">
        <f>IF(E252="C",1,0)</f>
        <v>0</v>
      </c>
      <c r="AD252">
        <f>IF(OR(E252="SS",E252="2B",E252="3B"),1,0)</f>
        <v>1</v>
      </c>
      <c r="AE252">
        <f>K252+T252+W252+Y252+X252+V252</f>
        <v>570</v>
      </c>
      <c r="AF252">
        <v>0</v>
      </c>
      <c r="AG252" s="3">
        <f>IF(SUMPRODUCT(--(D252='1999FA'!C:C))&gt;0=TRUE,1,0)</f>
        <v>0</v>
      </c>
    </row>
    <row r="253" spans="1:33" x14ac:dyDescent="0.2">
      <c r="A253">
        <v>2000</v>
      </c>
      <c r="B253" t="s">
        <v>54</v>
      </c>
      <c r="C253" t="s">
        <v>31</v>
      </c>
      <c r="D253" t="s">
        <v>184</v>
      </c>
      <c r="E253" t="s">
        <v>147</v>
      </c>
      <c r="F253">
        <v>2250000</v>
      </c>
      <c r="G253">
        <v>1999</v>
      </c>
      <c r="H253" t="s">
        <v>54</v>
      </c>
      <c r="I253" t="s">
        <v>31</v>
      </c>
      <c r="J253" s="2">
        <v>78</v>
      </c>
      <c r="K253" s="2">
        <v>280</v>
      </c>
      <c r="L253" s="2">
        <v>61</v>
      </c>
      <c r="M253" s="2">
        <v>93</v>
      </c>
      <c r="N253" s="2">
        <v>20</v>
      </c>
      <c r="O253" s="2">
        <v>3</v>
      </c>
      <c r="P253" s="2">
        <v>8</v>
      </c>
      <c r="Q253" s="2">
        <v>41</v>
      </c>
      <c r="R253" s="2">
        <v>22</v>
      </c>
      <c r="S253" s="2">
        <v>3</v>
      </c>
      <c r="T253" s="2">
        <v>38</v>
      </c>
      <c r="U253" s="2">
        <v>32</v>
      </c>
      <c r="V253" s="2">
        <v>3</v>
      </c>
      <c r="W253" s="2">
        <v>12</v>
      </c>
      <c r="X253" s="2">
        <v>0</v>
      </c>
      <c r="Y253" s="2">
        <v>4</v>
      </c>
      <c r="Z253" s="2">
        <v>8</v>
      </c>
      <c r="AA253" s="1">
        <f>(M253+T253+W253)/(K253+T253+W253+Y253+X253)</f>
        <v>0.42814371257485029</v>
      </c>
      <c r="AB253" s="1">
        <f>(M253+1*N253+2*O253+3*P253)/(K253)</f>
        <v>0.51071428571428568</v>
      </c>
      <c r="AC253">
        <f>IF(E253="C",1,0)</f>
        <v>1</v>
      </c>
      <c r="AD253">
        <f>IF(OR(E253="SS",E253="2B",E253="3B"),1,0)</f>
        <v>0</v>
      </c>
      <c r="AE253">
        <f>K253+T253+W253+Y253+X253+V253</f>
        <v>337</v>
      </c>
      <c r="AF253">
        <v>0</v>
      </c>
      <c r="AG253" s="3">
        <f>IF(SUMPRODUCT(--(D253='1999FA'!C:C))&gt;0=TRUE,1,0)</f>
        <v>0</v>
      </c>
    </row>
    <row r="254" spans="1:33" x14ac:dyDescent="0.2">
      <c r="A254">
        <v>2000</v>
      </c>
      <c r="B254" t="s">
        <v>54</v>
      </c>
      <c r="C254" t="s">
        <v>31</v>
      </c>
      <c r="D254" t="s">
        <v>213</v>
      </c>
      <c r="E254" t="s">
        <v>197</v>
      </c>
      <c r="F254">
        <v>285000</v>
      </c>
      <c r="G254">
        <v>1999</v>
      </c>
      <c r="H254" t="s">
        <v>54</v>
      </c>
      <c r="I254" t="s">
        <v>31</v>
      </c>
      <c r="J254" s="2">
        <v>116</v>
      </c>
      <c r="K254" s="2">
        <v>226</v>
      </c>
      <c r="L254" s="2">
        <v>34</v>
      </c>
      <c r="M254" s="2">
        <v>61</v>
      </c>
      <c r="N254" s="2">
        <v>5</v>
      </c>
      <c r="O254" s="2">
        <v>2</v>
      </c>
      <c r="P254" s="2">
        <v>4</v>
      </c>
      <c r="Q254" s="2">
        <v>17</v>
      </c>
      <c r="R254" s="2">
        <v>5</v>
      </c>
      <c r="S254" s="2">
        <v>3</v>
      </c>
      <c r="T254" s="2">
        <v>33</v>
      </c>
      <c r="U254" s="2">
        <v>39</v>
      </c>
      <c r="V254" s="2">
        <v>2</v>
      </c>
      <c r="W254" s="2">
        <v>1</v>
      </c>
      <c r="X254" s="2">
        <v>6</v>
      </c>
      <c r="Y254" s="2">
        <v>1</v>
      </c>
      <c r="Z254" s="2">
        <v>5</v>
      </c>
      <c r="AA254" s="1">
        <f>(M254+T254+W254)/(K254+T254+W254+Y254+X254)</f>
        <v>0.35580524344569286</v>
      </c>
      <c r="AB254" s="1">
        <f>(M254+1*N254+2*O254+3*P254)/(K254)</f>
        <v>0.36283185840707965</v>
      </c>
      <c r="AC254">
        <f>IF(E254="C",1,0)</f>
        <v>0</v>
      </c>
      <c r="AD254">
        <f>IF(OR(E254="SS",E254="2B",E254="3B"),1,0)</f>
        <v>0</v>
      </c>
      <c r="AE254">
        <f>K254+T254+W254+Y254+X254+V254</f>
        <v>269</v>
      </c>
      <c r="AF254">
        <v>0</v>
      </c>
      <c r="AG254" s="3">
        <f>IF(SUMPRODUCT(--(D254='1999FA'!C:C))&gt;0=TRUE,1,0)</f>
        <v>0</v>
      </c>
    </row>
    <row r="255" spans="1:33" x14ac:dyDescent="0.2">
      <c r="A255">
        <v>2000</v>
      </c>
      <c r="B255" t="s">
        <v>54</v>
      </c>
      <c r="C255" t="s">
        <v>31</v>
      </c>
      <c r="D255" t="s">
        <v>627</v>
      </c>
      <c r="E255" t="s">
        <v>197</v>
      </c>
      <c r="F255">
        <v>315000</v>
      </c>
      <c r="G255">
        <v>1999</v>
      </c>
      <c r="H255" t="s">
        <v>54</v>
      </c>
      <c r="I255" t="s">
        <v>31</v>
      </c>
      <c r="J255" s="2">
        <v>130</v>
      </c>
      <c r="K255" s="2">
        <v>341</v>
      </c>
      <c r="L255" s="2">
        <v>49</v>
      </c>
      <c r="M255" s="2">
        <v>79</v>
      </c>
      <c r="N255" s="2">
        <v>20</v>
      </c>
      <c r="O255" s="2">
        <v>3</v>
      </c>
      <c r="P255" s="2">
        <v>16</v>
      </c>
      <c r="Q255" s="2">
        <v>58</v>
      </c>
      <c r="R255" s="2">
        <v>3</v>
      </c>
      <c r="S255" s="2">
        <v>4</v>
      </c>
      <c r="T255" s="2">
        <v>22</v>
      </c>
      <c r="U255" s="2">
        <v>114</v>
      </c>
      <c r="V255" s="2">
        <v>3</v>
      </c>
      <c r="W255" s="2">
        <v>4</v>
      </c>
      <c r="X255" s="2">
        <v>0</v>
      </c>
      <c r="Y255" s="2">
        <v>4</v>
      </c>
      <c r="Z255" s="2">
        <v>4</v>
      </c>
      <c r="AA255" s="1">
        <f>(M255+T255+W255)/(K255+T255+W255+Y255+X255)</f>
        <v>0.28301886792452829</v>
      </c>
      <c r="AB255" s="1">
        <f>(M255+1*N255+2*O255+3*P255)/(K255)</f>
        <v>0.44868035190615835</v>
      </c>
      <c r="AC255">
        <f>IF(E255="C",1,0)</f>
        <v>0</v>
      </c>
      <c r="AD255">
        <f>IF(OR(E255="SS",E255="2B",E255="3B"),1,0)</f>
        <v>0</v>
      </c>
      <c r="AE255">
        <f>K255+T255+W255+Y255+X255+V255</f>
        <v>374</v>
      </c>
      <c r="AF255">
        <v>0</v>
      </c>
      <c r="AG255" s="3">
        <f>IF(SUMPRODUCT(--(D255='1999FA'!C:C))&gt;0=TRUE,1,0)</f>
        <v>0</v>
      </c>
    </row>
    <row r="256" spans="1:33" x14ac:dyDescent="0.2">
      <c r="A256">
        <v>2000</v>
      </c>
      <c r="B256" t="s">
        <v>54</v>
      </c>
      <c r="C256" t="s">
        <v>31</v>
      </c>
      <c r="D256" t="s">
        <v>250</v>
      </c>
      <c r="E256" t="s">
        <v>197</v>
      </c>
      <c r="F256">
        <v>1750000</v>
      </c>
      <c r="G256">
        <v>1999</v>
      </c>
      <c r="H256" t="s">
        <v>54</v>
      </c>
      <c r="I256" t="s">
        <v>31</v>
      </c>
      <c r="J256" s="2">
        <v>143</v>
      </c>
      <c r="K256" s="2">
        <v>541</v>
      </c>
      <c r="L256" s="2">
        <v>97</v>
      </c>
      <c r="M256" s="2">
        <v>150</v>
      </c>
      <c r="N256" s="2">
        <v>36</v>
      </c>
      <c r="O256" s="2">
        <v>8</v>
      </c>
      <c r="P256" s="2">
        <v>24</v>
      </c>
      <c r="Q256" s="2">
        <v>63</v>
      </c>
      <c r="R256" s="2">
        <v>20</v>
      </c>
      <c r="S256" s="2">
        <v>3</v>
      </c>
      <c r="T256" s="2">
        <v>49</v>
      </c>
      <c r="U256" s="2">
        <v>119</v>
      </c>
      <c r="V256" s="2">
        <v>5</v>
      </c>
      <c r="W256" s="2">
        <v>1</v>
      </c>
      <c r="X256" s="2">
        <v>0</v>
      </c>
      <c r="Y256" s="2">
        <v>2</v>
      </c>
      <c r="Z256" s="2">
        <v>8</v>
      </c>
      <c r="AA256" s="1">
        <f>(M256+T256+W256)/(K256+T256+W256+Y256+X256)</f>
        <v>0.33726812816188873</v>
      </c>
      <c r="AB256" s="1">
        <f>(M256+1*N256+2*O256+3*P256)/(K256)</f>
        <v>0.50646950092421439</v>
      </c>
      <c r="AC256">
        <f>IF(E256="C",1,0)</f>
        <v>0</v>
      </c>
      <c r="AD256">
        <f>IF(OR(E256="SS",E256="2B",E256="3B"),1,0)</f>
        <v>0</v>
      </c>
      <c r="AE256">
        <f>K256+T256+W256+Y256+X256+V256</f>
        <v>598</v>
      </c>
      <c r="AF256">
        <v>0</v>
      </c>
      <c r="AG256" s="3">
        <f>IF(SUMPRODUCT(--(D256='1999FA'!C:C))&gt;0=TRUE,1,0)</f>
        <v>0</v>
      </c>
    </row>
    <row r="257" spans="1:33" x14ac:dyDescent="0.2">
      <c r="A257">
        <v>2000</v>
      </c>
      <c r="B257" t="s">
        <v>54</v>
      </c>
      <c r="C257" t="s">
        <v>31</v>
      </c>
      <c r="D257" t="s">
        <v>333</v>
      </c>
      <c r="E257" t="s">
        <v>197</v>
      </c>
      <c r="F257">
        <v>1816667</v>
      </c>
      <c r="G257">
        <v>1999</v>
      </c>
      <c r="H257" t="s">
        <v>54</v>
      </c>
      <c r="I257" t="s">
        <v>31</v>
      </c>
      <c r="J257" s="2">
        <v>141</v>
      </c>
      <c r="K257" s="2">
        <v>521</v>
      </c>
      <c r="L257" s="2">
        <v>109</v>
      </c>
      <c r="M257" s="2">
        <v>164</v>
      </c>
      <c r="N257" s="2">
        <v>33</v>
      </c>
      <c r="O257" s="2">
        <v>3</v>
      </c>
      <c r="P257" s="2">
        <v>39</v>
      </c>
      <c r="Q257" s="2">
        <v>115</v>
      </c>
      <c r="R257" s="2">
        <v>6</v>
      </c>
      <c r="S257" s="2">
        <v>2</v>
      </c>
      <c r="T257" s="2">
        <v>95</v>
      </c>
      <c r="U257" s="2">
        <v>80</v>
      </c>
      <c r="V257" s="2">
        <v>7</v>
      </c>
      <c r="W257" s="2">
        <v>3</v>
      </c>
      <c r="X257" s="2">
        <v>0</v>
      </c>
      <c r="Y257" s="2">
        <v>8</v>
      </c>
      <c r="Z257" s="2">
        <v>14</v>
      </c>
      <c r="AA257" s="1">
        <f>(M257+T257+W257)/(K257+T257+W257+Y257+X257)</f>
        <v>0.41786283891547049</v>
      </c>
      <c r="AB257" s="1">
        <f>(M257+1*N257+2*O257+3*P257)/(K257)</f>
        <v>0.61420345489443373</v>
      </c>
      <c r="AC257">
        <f>IF(E257="C",1,0)</f>
        <v>0</v>
      </c>
      <c r="AD257">
        <f>IF(OR(E257="SS",E257="2B",E257="3B"),1,0)</f>
        <v>0</v>
      </c>
      <c r="AE257">
        <f>K257+T257+W257+Y257+X257+V257</f>
        <v>634</v>
      </c>
      <c r="AF257">
        <v>0</v>
      </c>
      <c r="AG257" s="3">
        <f>IF(SUMPRODUCT(--(D257='1999FA'!C:C))&gt;0=TRUE,1,0)</f>
        <v>0</v>
      </c>
    </row>
    <row r="258" spans="1:33" x14ac:dyDescent="0.2">
      <c r="A258">
        <v>2000</v>
      </c>
      <c r="B258" t="s">
        <v>54</v>
      </c>
      <c r="C258" t="s">
        <v>31</v>
      </c>
      <c r="D258" t="s">
        <v>535</v>
      </c>
      <c r="E258" t="s">
        <v>197</v>
      </c>
      <c r="F258">
        <v>400000</v>
      </c>
      <c r="G258">
        <v>1999</v>
      </c>
      <c r="H258" t="s">
        <v>54</v>
      </c>
      <c r="I258" t="s">
        <v>31</v>
      </c>
      <c r="J258" s="2">
        <v>66</v>
      </c>
      <c r="K258" s="2">
        <v>167</v>
      </c>
      <c r="L258" s="2">
        <v>12</v>
      </c>
      <c r="M258" s="2">
        <v>31</v>
      </c>
      <c r="N258" s="2">
        <v>3</v>
      </c>
      <c r="O258" s="2">
        <v>1</v>
      </c>
      <c r="P258" s="2">
        <v>2</v>
      </c>
      <c r="Q258" s="2">
        <v>13</v>
      </c>
      <c r="R258" s="2">
        <v>0</v>
      </c>
      <c r="S258" s="2">
        <v>0</v>
      </c>
      <c r="T258" s="2">
        <v>11</v>
      </c>
      <c r="U258" s="2">
        <v>30</v>
      </c>
      <c r="V258" s="2">
        <v>0</v>
      </c>
      <c r="W258" s="2">
        <v>1</v>
      </c>
      <c r="X258" s="2">
        <v>1</v>
      </c>
      <c r="Y258" s="2">
        <v>1</v>
      </c>
      <c r="Z258" s="2">
        <v>8</v>
      </c>
      <c r="AA258" s="1">
        <f>(M258+T258+W258)/(K258+T258+W258+Y258+X258)</f>
        <v>0.23756906077348067</v>
      </c>
      <c r="AB258" s="1">
        <f>(M258+1*N258+2*O258+3*P258)/(K258)</f>
        <v>0.25149700598802394</v>
      </c>
      <c r="AC258">
        <f>IF(E258="C",1,0)</f>
        <v>0</v>
      </c>
      <c r="AD258">
        <f>IF(OR(E258="SS",E258="2B",E258="3B"),1,0)</f>
        <v>0</v>
      </c>
      <c r="AE258">
        <f>K258+T258+W258+Y258+X258+V258</f>
        <v>181</v>
      </c>
      <c r="AF258">
        <v>0</v>
      </c>
      <c r="AG258" s="3">
        <f>IF(SUMPRODUCT(--(D258='1999FA'!C:C))&gt;0=TRUE,1,0)</f>
        <v>0</v>
      </c>
    </row>
    <row r="259" spans="1:33" x14ac:dyDescent="0.2">
      <c r="A259">
        <v>2000</v>
      </c>
      <c r="B259" t="s">
        <v>54</v>
      </c>
      <c r="C259" t="s">
        <v>31</v>
      </c>
      <c r="D259" t="s">
        <v>353</v>
      </c>
      <c r="E259" t="s">
        <v>346</v>
      </c>
      <c r="F259">
        <v>700000</v>
      </c>
      <c r="G259">
        <v>1999</v>
      </c>
      <c r="H259" t="s">
        <v>54</v>
      </c>
      <c r="I259" t="s">
        <v>31</v>
      </c>
      <c r="J259" s="2">
        <v>110</v>
      </c>
      <c r="K259" s="2">
        <v>368</v>
      </c>
      <c r="L259" s="2">
        <v>42</v>
      </c>
      <c r="M259" s="2">
        <v>91</v>
      </c>
      <c r="N259" s="2">
        <v>26</v>
      </c>
      <c r="O259" s="2">
        <v>7</v>
      </c>
      <c r="P259" s="2">
        <v>1</v>
      </c>
      <c r="Q259" s="2">
        <v>37</v>
      </c>
      <c r="R259" s="2">
        <v>10</v>
      </c>
      <c r="S259" s="2">
        <v>1</v>
      </c>
      <c r="T259" s="2">
        <v>20</v>
      </c>
      <c r="U259" s="2">
        <v>90</v>
      </c>
      <c r="V259" s="2">
        <v>3</v>
      </c>
      <c r="W259" s="2">
        <v>2</v>
      </c>
      <c r="X259" s="2">
        <v>11</v>
      </c>
      <c r="Y259" s="2">
        <v>3</v>
      </c>
      <c r="Z259" s="2">
        <v>3</v>
      </c>
      <c r="AA259" s="1">
        <f>(M259+T259+W259)/(K259+T259+W259+Y259+X259)</f>
        <v>0.27970297029702973</v>
      </c>
      <c r="AB259" s="1">
        <f>(M259+1*N259+2*O259+3*P259)/(K259)</f>
        <v>0.3641304347826087</v>
      </c>
      <c r="AC259">
        <f>IF(E259="C",1,0)</f>
        <v>0</v>
      </c>
      <c r="AD259">
        <f>IF(OR(E259="SS",E259="2B",E259="3B"),1,0)</f>
        <v>1</v>
      </c>
      <c r="AE259">
        <f>K259+T259+W259+Y259+X259+V259</f>
        <v>407</v>
      </c>
      <c r="AF259">
        <v>0</v>
      </c>
      <c r="AG259" s="3">
        <f>IF(SUMPRODUCT(--(D259='1999FA'!C:C))&gt;0=TRUE,1,0)</f>
        <v>0</v>
      </c>
    </row>
    <row r="260" spans="1:33" x14ac:dyDescent="0.2">
      <c r="A260">
        <v>2000</v>
      </c>
      <c r="B260" t="s">
        <v>110</v>
      </c>
      <c r="C260" t="s">
        <v>31</v>
      </c>
      <c r="D260" t="s">
        <v>28</v>
      </c>
      <c r="E260" t="s">
        <v>29</v>
      </c>
      <c r="F260">
        <v>3365099</v>
      </c>
      <c r="G260">
        <v>1999</v>
      </c>
      <c r="H260" t="s">
        <v>110</v>
      </c>
      <c r="I260" t="s">
        <v>31</v>
      </c>
      <c r="J260" s="2">
        <v>110</v>
      </c>
      <c r="K260" s="2">
        <v>323</v>
      </c>
      <c r="L260" s="2">
        <v>34</v>
      </c>
      <c r="M260" s="2">
        <v>80</v>
      </c>
      <c r="N260" s="2">
        <v>14</v>
      </c>
      <c r="O260" s="2">
        <v>2</v>
      </c>
      <c r="P260" s="2">
        <v>5</v>
      </c>
      <c r="Q260" s="2">
        <v>43</v>
      </c>
      <c r="R260" s="2">
        <v>0</v>
      </c>
      <c r="S260" s="2">
        <v>1</v>
      </c>
      <c r="T260" s="2">
        <v>58</v>
      </c>
      <c r="U260" s="2">
        <v>54</v>
      </c>
      <c r="V260" s="2">
        <v>6</v>
      </c>
      <c r="W260" s="2">
        <v>2</v>
      </c>
      <c r="X260" s="2">
        <v>0</v>
      </c>
      <c r="Y260" s="2">
        <v>3</v>
      </c>
      <c r="Z260" s="2">
        <v>8</v>
      </c>
      <c r="AA260" s="1">
        <f>(M260+T260+W260)/(K260+T260+W260+Y260+X260)</f>
        <v>0.36269430051813473</v>
      </c>
      <c r="AB260" s="1">
        <f>(M260+1*N260+2*O260+3*P260)/(K260)</f>
        <v>0.34984520123839008</v>
      </c>
      <c r="AC260">
        <f>IF(E260="C",1,0)</f>
        <v>0</v>
      </c>
      <c r="AD260">
        <f>IF(OR(E260="SS",E260="2B",E260="3B"),1,0)</f>
        <v>0</v>
      </c>
      <c r="AE260">
        <f>K260+T260+W260+Y260+X260+V260</f>
        <v>392</v>
      </c>
      <c r="AF260">
        <v>0</v>
      </c>
      <c r="AG260" s="3">
        <f>IF(SUMPRODUCT(--(D260='1999FA'!C:C))&gt;0=TRUE,1,0)</f>
        <v>0</v>
      </c>
    </row>
    <row r="261" spans="1:33" x14ac:dyDescent="0.2">
      <c r="A261">
        <v>2000</v>
      </c>
      <c r="B261" t="s">
        <v>110</v>
      </c>
      <c r="C261" t="s">
        <v>31</v>
      </c>
      <c r="D261" t="s">
        <v>94</v>
      </c>
      <c r="E261" t="s">
        <v>5</v>
      </c>
      <c r="F261">
        <v>3000000</v>
      </c>
      <c r="G261">
        <v>1999</v>
      </c>
      <c r="H261" t="s">
        <v>110</v>
      </c>
      <c r="I261" t="s">
        <v>31</v>
      </c>
      <c r="J261" s="2">
        <v>132</v>
      </c>
      <c r="K261" s="2">
        <v>475</v>
      </c>
      <c r="L261" s="2">
        <v>95</v>
      </c>
      <c r="M261" s="2">
        <v>133</v>
      </c>
      <c r="N261" s="2">
        <v>25</v>
      </c>
      <c r="O261" s="2">
        <v>2</v>
      </c>
      <c r="P261" s="2">
        <v>6</v>
      </c>
      <c r="Q261" s="2">
        <v>41</v>
      </c>
      <c r="R261" s="2">
        <v>30</v>
      </c>
      <c r="S261" s="2">
        <v>17</v>
      </c>
      <c r="T261" s="2">
        <v>65</v>
      </c>
      <c r="U261" s="2">
        <v>88</v>
      </c>
      <c r="V261" s="2">
        <v>0</v>
      </c>
      <c r="W261" s="2">
        <v>2</v>
      </c>
      <c r="X261" s="2">
        <v>1</v>
      </c>
      <c r="Y261" s="2">
        <v>2</v>
      </c>
      <c r="Z261" s="2">
        <v>7</v>
      </c>
      <c r="AA261" s="1">
        <f>(M261+T261+W261)/(K261+T261+W261+Y261+X261)</f>
        <v>0.3669724770642202</v>
      </c>
      <c r="AB261" s="1">
        <f>(M261+1*N261+2*O261+3*P261)/(K261)</f>
        <v>0.37894736842105264</v>
      </c>
      <c r="AC261">
        <f>IF(E261="C",1,0)</f>
        <v>0</v>
      </c>
      <c r="AD261">
        <f>IF(OR(E261="SS",E261="2B",E261="3B"),1,0)</f>
        <v>1</v>
      </c>
      <c r="AE261">
        <f>K261+T261+W261+Y261+X261+V261</f>
        <v>545</v>
      </c>
      <c r="AF261">
        <v>0</v>
      </c>
      <c r="AG261" s="3">
        <f>IF(SUMPRODUCT(--(D261='1999FA'!C:C))&gt;0=TRUE,1,0)</f>
        <v>0</v>
      </c>
    </row>
    <row r="262" spans="1:33" x14ac:dyDescent="0.2">
      <c r="A262">
        <v>2000</v>
      </c>
      <c r="B262" t="s">
        <v>110</v>
      </c>
      <c r="C262" t="s">
        <v>31</v>
      </c>
      <c r="D262" t="s">
        <v>358</v>
      </c>
      <c r="E262" t="s">
        <v>6</v>
      </c>
      <c r="F262">
        <v>775000</v>
      </c>
      <c r="G262">
        <v>1999</v>
      </c>
      <c r="H262" t="s">
        <v>110</v>
      </c>
      <c r="I262" t="s">
        <v>31</v>
      </c>
      <c r="J262" s="2">
        <v>116</v>
      </c>
      <c r="K262" s="2">
        <v>248</v>
      </c>
      <c r="L262" s="2">
        <v>20</v>
      </c>
      <c r="M262" s="2">
        <v>68</v>
      </c>
      <c r="N262" s="2">
        <v>12</v>
      </c>
      <c r="O262" s="2">
        <v>1</v>
      </c>
      <c r="P262" s="2">
        <v>2</v>
      </c>
      <c r="Q262" s="2">
        <v>30</v>
      </c>
      <c r="R262" s="2">
        <v>1</v>
      </c>
      <c r="S262" s="2">
        <v>3</v>
      </c>
      <c r="T262" s="2">
        <v>45</v>
      </c>
      <c r="U262" s="2">
        <v>36</v>
      </c>
      <c r="V262" s="2">
        <v>2</v>
      </c>
      <c r="W262" s="2">
        <v>0</v>
      </c>
      <c r="X262" s="2">
        <v>0</v>
      </c>
      <c r="Y262" s="2">
        <v>7</v>
      </c>
      <c r="Z262" s="2">
        <v>10</v>
      </c>
      <c r="AA262" s="1">
        <f>(M262+T262+W262)/(K262+T262+W262+Y262+X262)</f>
        <v>0.37666666666666665</v>
      </c>
      <c r="AB262" s="1">
        <f>(M262+1*N262+2*O262+3*P262)/(K262)</f>
        <v>0.35483870967741937</v>
      </c>
      <c r="AC262">
        <f>IF(E262="C",1,0)</f>
        <v>0</v>
      </c>
      <c r="AD262">
        <f>IF(OR(E262="SS",E262="2B",E262="3B"),1,0)</f>
        <v>1</v>
      </c>
      <c r="AE262">
        <f>K262+T262+W262+Y262+X262+V262</f>
        <v>302</v>
      </c>
      <c r="AF262">
        <v>0</v>
      </c>
      <c r="AG262" s="3">
        <f>IF(SUMPRODUCT(--(D262='1999FA'!C:C))&gt;0=TRUE,1,0)</f>
        <v>0</v>
      </c>
    </row>
    <row r="263" spans="1:33" x14ac:dyDescent="0.2">
      <c r="A263">
        <v>2000</v>
      </c>
      <c r="B263" t="s">
        <v>110</v>
      </c>
      <c r="C263" t="s">
        <v>31</v>
      </c>
      <c r="D263" t="s">
        <v>607</v>
      </c>
      <c r="E263" t="s">
        <v>147</v>
      </c>
      <c r="F263">
        <v>1000000</v>
      </c>
      <c r="G263">
        <v>1999</v>
      </c>
      <c r="H263" t="s">
        <v>110</v>
      </c>
      <c r="I263" t="s">
        <v>31</v>
      </c>
      <c r="J263" s="2">
        <v>50</v>
      </c>
      <c r="K263" s="2">
        <v>134</v>
      </c>
      <c r="L263" s="2">
        <v>17</v>
      </c>
      <c r="M263" s="2">
        <v>32</v>
      </c>
      <c r="N263" s="2">
        <v>5</v>
      </c>
      <c r="O263" s="2">
        <v>0</v>
      </c>
      <c r="P263" s="2">
        <v>8</v>
      </c>
      <c r="Q263" s="2">
        <v>21</v>
      </c>
      <c r="R263" s="2">
        <v>0</v>
      </c>
      <c r="S263" s="2">
        <v>0</v>
      </c>
      <c r="T263" s="2">
        <v>15</v>
      </c>
      <c r="U263" s="2">
        <v>37</v>
      </c>
      <c r="V263" s="2">
        <v>1</v>
      </c>
      <c r="W263" s="2">
        <v>4</v>
      </c>
      <c r="X263" s="2">
        <v>0</v>
      </c>
      <c r="Y263" s="2">
        <v>1</v>
      </c>
      <c r="Z263" s="2">
        <v>4</v>
      </c>
      <c r="AA263" s="1">
        <f>(M263+T263+W263)/(K263+T263+W263+Y263+X263)</f>
        <v>0.33116883116883117</v>
      </c>
      <c r="AB263" s="1">
        <f>(M263+1*N263+2*O263+3*P263)/(K263)</f>
        <v>0.45522388059701491</v>
      </c>
      <c r="AC263">
        <f>IF(E263="C",1,0)</f>
        <v>1</v>
      </c>
      <c r="AD263">
        <f>IF(OR(E263="SS",E263="2B",E263="3B"),1,0)</f>
        <v>0</v>
      </c>
      <c r="AE263">
        <f>K263+T263+W263+Y263+X263+V263</f>
        <v>155</v>
      </c>
      <c r="AF263">
        <v>0</v>
      </c>
      <c r="AG263" s="3">
        <f>IF(SUMPRODUCT(--(D263='1999FA'!C:C))&gt;0=TRUE,1,0)</f>
        <v>0</v>
      </c>
    </row>
    <row r="264" spans="1:33" x14ac:dyDescent="0.2">
      <c r="A264">
        <v>2000</v>
      </c>
      <c r="B264" t="s">
        <v>110</v>
      </c>
      <c r="C264" t="s">
        <v>31</v>
      </c>
      <c r="D264" t="s">
        <v>311</v>
      </c>
      <c r="E264" t="s">
        <v>197</v>
      </c>
      <c r="F264">
        <v>875000</v>
      </c>
      <c r="G264">
        <v>1999</v>
      </c>
      <c r="H264" t="s">
        <v>110</v>
      </c>
      <c r="I264" t="s">
        <v>31</v>
      </c>
      <c r="J264" s="2">
        <v>132</v>
      </c>
      <c r="K264" s="2">
        <v>246</v>
      </c>
      <c r="L264" s="2">
        <v>26</v>
      </c>
      <c r="M264" s="2">
        <v>67</v>
      </c>
      <c r="N264" s="2">
        <v>18</v>
      </c>
      <c r="O264" s="2">
        <v>0</v>
      </c>
      <c r="P264" s="2">
        <v>6</v>
      </c>
      <c r="Q264" s="2">
        <v>41</v>
      </c>
      <c r="R264" s="2">
        <v>2</v>
      </c>
      <c r="S264" s="2">
        <v>1</v>
      </c>
      <c r="T264" s="2">
        <v>37</v>
      </c>
      <c r="U264" s="2">
        <v>59</v>
      </c>
      <c r="V264" s="2">
        <v>1</v>
      </c>
      <c r="W264" s="2">
        <v>2</v>
      </c>
      <c r="X264" s="2">
        <v>0</v>
      </c>
      <c r="Y264" s="2">
        <v>3</v>
      </c>
      <c r="Z264" s="2">
        <v>5</v>
      </c>
      <c r="AA264" s="1">
        <f>(M264+T264+W264)/(K264+T264+W264+Y264+X264)</f>
        <v>0.36805555555555558</v>
      </c>
      <c r="AB264" s="1">
        <f>(M264+1*N264+2*O264+3*P264)/(K264)</f>
        <v>0.41869918699186992</v>
      </c>
      <c r="AC264">
        <f>IF(E264="C",1,0)</f>
        <v>0</v>
      </c>
      <c r="AD264">
        <f>IF(OR(E264="SS",E264="2B",E264="3B"),1,0)</f>
        <v>0</v>
      </c>
      <c r="AE264">
        <f>K264+T264+W264+Y264+X264+V264</f>
        <v>289</v>
      </c>
      <c r="AF264">
        <v>0</v>
      </c>
      <c r="AG264" s="3">
        <f>IF(SUMPRODUCT(--(D264='1999FA'!C:C))&gt;0=TRUE,1,0)</f>
        <v>0</v>
      </c>
    </row>
    <row r="265" spans="1:33" x14ac:dyDescent="0.2">
      <c r="A265">
        <v>2000</v>
      </c>
      <c r="B265" t="s">
        <v>110</v>
      </c>
      <c r="C265" t="s">
        <v>31</v>
      </c>
      <c r="D265" t="s">
        <v>229</v>
      </c>
      <c r="E265" t="s">
        <v>197</v>
      </c>
      <c r="F265">
        <v>370000</v>
      </c>
      <c r="G265">
        <v>1999</v>
      </c>
      <c r="H265" t="s">
        <v>110</v>
      </c>
      <c r="I265" t="s">
        <v>31</v>
      </c>
      <c r="J265" s="2">
        <v>149</v>
      </c>
      <c r="K265" s="2">
        <v>440</v>
      </c>
      <c r="L265" s="2">
        <v>55</v>
      </c>
      <c r="M265" s="2">
        <v>117</v>
      </c>
      <c r="N265" s="2">
        <v>22</v>
      </c>
      <c r="O265" s="2">
        <v>3</v>
      </c>
      <c r="P265" s="2">
        <v>9</v>
      </c>
      <c r="Q265" s="2">
        <v>61</v>
      </c>
      <c r="R265" s="2">
        <v>33</v>
      </c>
      <c r="S265" s="2">
        <v>7</v>
      </c>
      <c r="T265" s="2">
        <v>38</v>
      </c>
      <c r="U265" s="2">
        <v>50</v>
      </c>
      <c r="V265" s="2">
        <v>2</v>
      </c>
      <c r="W265" s="2">
        <v>3</v>
      </c>
      <c r="X265" s="2">
        <v>2</v>
      </c>
      <c r="Y265" s="2">
        <v>2</v>
      </c>
      <c r="Z265" s="2">
        <v>12</v>
      </c>
      <c r="AA265" s="1">
        <f>(M265+T265+W265)/(K265+T265+W265+Y265+X265)</f>
        <v>0.32577319587628867</v>
      </c>
      <c r="AB265" s="1">
        <f>(M265+1*N265+2*O265+3*P265)/(K265)</f>
        <v>0.39090909090909093</v>
      </c>
      <c r="AC265">
        <f>IF(E265="C",1,0)</f>
        <v>0</v>
      </c>
      <c r="AD265">
        <f>IF(OR(E265="SS",E265="2B",E265="3B"),1,0)</f>
        <v>0</v>
      </c>
      <c r="AE265">
        <f>K265+T265+W265+Y265+X265+V265</f>
        <v>487</v>
      </c>
      <c r="AF265">
        <v>0</v>
      </c>
      <c r="AG265" s="3">
        <f>IF(SUMPRODUCT(--(D265='1999FA'!C:C))&gt;0=TRUE,1,0)</f>
        <v>0</v>
      </c>
    </row>
    <row r="266" spans="1:33" x14ac:dyDescent="0.2">
      <c r="A266">
        <v>2000</v>
      </c>
      <c r="B266" t="s">
        <v>110</v>
      </c>
      <c r="C266" t="s">
        <v>31</v>
      </c>
      <c r="D266" t="s">
        <v>622</v>
      </c>
      <c r="E266" t="s">
        <v>197</v>
      </c>
      <c r="F266">
        <v>6300000</v>
      </c>
      <c r="G266">
        <v>1999</v>
      </c>
      <c r="H266" t="s">
        <v>110</v>
      </c>
      <c r="I266" t="s">
        <v>31</v>
      </c>
      <c r="J266" s="2">
        <v>111</v>
      </c>
      <c r="K266" s="2">
        <v>411</v>
      </c>
      <c r="L266" s="2">
        <v>59</v>
      </c>
      <c r="M266" s="2">
        <v>139</v>
      </c>
      <c r="N266" s="2">
        <v>27</v>
      </c>
      <c r="O266" s="2">
        <v>0</v>
      </c>
      <c r="P266" s="2">
        <v>10</v>
      </c>
      <c r="Q266" s="2">
        <v>62</v>
      </c>
      <c r="R266" s="2">
        <v>7</v>
      </c>
      <c r="S266" s="2">
        <v>2</v>
      </c>
      <c r="T266" s="2">
        <v>29</v>
      </c>
      <c r="U266" s="2">
        <v>14</v>
      </c>
      <c r="V266" s="2">
        <v>5</v>
      </c>
      <c r="W266" s="2">
        <v>2</v>
      </c>
      <c r="X266" s="2">
        <v>0</v>
      </c>
      <c r="Y266" s="2">
        <v>4</v>
      </c>
      <c r="Z266" s="2">
        <v>15</v>
      </c>
      <c r="AA266" s="1">
        <f>(M266+T266+W266)/(K266+T266+W266+Y266+X266)</f>
        <v>0.3811659192825112</v>
      </c>
      <c r="AB266" s="1">
        <f>(M266+1*N266+2*O266+3*P266)/(K266)</f>
        <v>0.47688564476885642</v>
      </c>
      <c r="AC266">
        <f>IF(E266="C",1,0)</f>
        <v>0</v>
      </c>
      <c r="AD266">
        <f>IF(OR(E266="SS",E266="2B",E266="3B"),1,0)</f>
        <v>0</v>
      </c>
      <c r="AE266">
        <f>K266+T266+W266+Y266+X266+V266</f>
        <v>451</v>
      </c>
      <c r="AF266">
        <v>0</v>
      </c>
      <c r="AG266" s="3">
        <f>IF(SUMPRODUCT(--(D266='1999FA'!C:C))&gt;0=TRUE,1,0)</f>
        <v>0</v>
      </c>
    </row>
    <row r="267" spans="1:33" x14ac:dyDescent="0.2">
      <c r="A267">
        <v>2000</v>
      </c>
      <c r="B267" t="s">
        <v>110</v>
      </c>
      <c r="C267" t="s">
        <v>31</v>
      </c>
      <c r="D267" t="s">
        <v>283</v>
      </c>
      <c r="E267" t="s">
        <v>197</v>
      </c>
      <c r="F267">
        <v>700000</v>
      </c>
      <c r="G267">
        <v>1999</v>
      </c>
      <c r="H267" t="s">
        <v>110</v>
      </c>
      <c r="I267" t="s">
        <v>31</v>
      </c>
      <c r="J267" s="2">
        <v>147</v>
      </c>
      <c r="K267" s="2">
        <v>411</v>
      </c>
      <c r="L267" s="2">
        <v>65</v>
      </c>
      <c r="M267" s="2">
        <v>80</v>
      </c>
      <c r="N267" s="2">
        <v>16</v>
      </c>
      <c r="O267" s="2">
        <v>1</v>
      </c>
      <c r="P267" s="2">
        <v>23</v>
      </c>
      <c r="Q267" s="2">
        <v>48</v>
      </c>
      <c r="R267" s="2">
        <v>18</v>
      </c>
      <c r="S267" s="2">
        <v>7</v>
      </c>
      <c r="T267" s="2">
        <v>55</v>
      </c>
      <c r="U267" s="2">
        <v>143</v>
      </c>
      <c r="V267" s="2">
        <v>1</v>
      </c>
      <c r="W267" s="2">
        <v>5</v>
      </c>
      <c r="X267" s="2">
        <v>0</v>
      </c>
      <c r="Y267" s="2">
        <v>4</v>
      </c>
      <c r="Z267" s="2">
        <v>9</v>
      </c>
      <c r="AA267" s="1">
        <f>(M267+T267+W267)/(K267+T267+W267+Y267+X267)</f>
        <v>0.29473684210526313</v>
      </c>
      <c r="AB267" s="1">
        <f>(M267+1*N267+2*O267+3*P267)/(K267)</f>
        <v>0.40632603406326034</v>
      </c>
      <c r="AC267">
        <f>IF(E267="C",1,0)</f>
        <v>0</v>
      </c>
      <c r="AD267">
        <f>IF(OR(E267="SS",E267="2B",E267="3B"),1,0)</f>
        <v>0</v>
      </c>
      <c r="AE267">
        <f>K267+T267+W267+Y267+X267+V267</f>
        <v>476</v>
      </c>
      <c r="AF267">
        <v>0</v>
      </c>
      <c r="AG267" s="3">
        <f>IF(SUMPRODUCT(--(D267='1999FA'!C:C))&gt;0=TRUE,1,0)</f>
        <v>0</v>
      </c>
    </row>
    <row r="268" spans="1:33" x14ac:dyDescent="0.2">
      <c r="A268">
        <v>2000</v>
      </c>
      <c r="B268" t="s">
        <v>110</v>
      </c>
      <c r="C268" t="s">
        <v>31</v>
      </c>
      <c r="D268" t="s">
        <v>144</v>
      </c>
      <c r="E268" t="s">
        <v>197</v>
      </c>
      <c r="F268">
        <v>875000</v>
      </c>
      <c r="G268">
        <v>1999</v>
      </c>
      <c r="H268" t="s">
        <v>110</v>
      </c>
      <c r="I268" t="s">
        <v>31</v>
      </c>
      <c r="J268" s="2">
        <v>128</v>
      </c>
      <c r="K268" s="2">
        <v>383</v>
      </c>
      <c r="L268" s="2">
        <v>52</v>
      </c>
      <c r="M268" s="2">
        <v>103</v>
      </c>
      <c r="N268" s="2">
        <v>27</v>
      </c>
      <c r="O268" s="2">
        <v>0</v>
      </c>
      <c r="P268" s="2">
        <v>24</v>
      </c>
      <c r="Q268" s="2">
        <v>85</v>
      </c>
      <c r="R268" s="2">
        <v>1</v>
      </c>
      <c r="S268" s="2">
        <v>0</v>
      </c>
      <c r="T268" s="2">
        <v>51</v>
      </c>
      <c r="U268" s="2">
        <v>82</v>
      </c>
      <c r="V268" s="2">
        <v>1</v>
      </c>
      <c r="W268" s="2">
        <v>1</v>
      </c>
      <c r="X268" s="2">
        <v>1</v>
      </c>
      <c r="Y268" s="2">
        <v>5</v>
      </c>
      <c r="Z268" s="2">
        <v>7</v>
      </c>
      <c r="AA268" s="1">
        <f>(M268+T268+W268)/(K268+T268+W268+Y268+X268)</f>
        <v>0.35147392290249435</v>
      </c>
      <c r="AB268" s="1">
        <f>(M268+1*N268+2*O268+3*P268)/(K268)</f>
        <v>0.52741514360313313</v>
      </c>
      <c r="AC268">
        <f>IF(E268="C",1,0)</f>
        <v>0</v>
      </c>
      <c r="AD268">
        <f>IF(OR(E268="SS",E268="2B",E268="3B"),1,0)</f>
        <v>0</v>
      </c>
      <c r="AE268">
        <f>K268+T268+W268+Y268+X268+V268</f>
        <v>442</v>
      </c>
      <c r="AF268">
        <v>0</v>
      </c>
      <c r="AG268" s="3">
        <f>IF(SUMPRODUCT(--(D268='1999FA'!C:C))&gt;0=TRUE,1,0)</f>
        <v>0</v>
      </c>
    </row>
    <row r="269" spans="1:33" x14ac:dyDescent="0.2">
      <c r="A269">
        <v>2000</v>
      </c>
      <c r="B269" t="s">
        <v>110</v>
      </c>
      <c r="C269" t="s">
        <v>31</v>
      </c>
      <c r="D269" t="s">
        <v>251</v>
      </c>
      <c r="E269" t="s">
        <v>197</v>
      </c>
      <c r="F269">
        <v>3700000</v>
      </c>
      <c r="G269">
        <v>1999</v>
      </c>
      <c r="H269" t="s">
        <v>110</v>
      </c>
      <c r="I269" t="s">
        <v>31</v>
      </c>
      <c r="J269" s="2">
        <v>133</v>
      </c>
      <c r="K269" s="2">
        <v>478</v>
      </c>
      <c r="L269" s="2">
        <v>92</v>
      </c>
      <c r="M269" s="2">
        <v>136</v>
      </c>
      <c r="N269" s="2">
        <v>24</v>
      </c>
      <c r="O269" s="2">
        <v>7</v>
      </c>
      <c r="P269" s="2">
        <v>26</v>
      </c>
      <c r="Q269" s="2">
        <v>72</v>
      </c>
      <c r="R269" s="2">
        <v>36</v>
      </c>
      <c r="S269" s="2">
        <v>13</v>
      </c>
      <c r="T269" s="2">
        <v>65</v>
      </c>
      <c r="U269" s="2">
        <v>108</v>
      </c>
      <c r="V269" s="2">
        <v>1</v>
      </c>
      <c r="W269" s="2">
        <v>6</v>
      </c>
      <c r="X269" s="2">
        <v>0</v>
      </c>
      <c r="Y269" s="2">
        <v>1</v>
      </c>
      <c r="Z269" s="2">
        <v>10</v>
      </c>
      <c r="AA269" s="1">
        <f>(M269+T269+W269)/(K269+T269+W269+Y269+X269)</f>
        <v>0.37636363636363634</v>
      </c>
      <c r="AB269" s="1">
        <f>(M269+1*N269+2*O269+3*P269)/(K269)</f>
        <v>0.52719665271966532</v>
      </c>
      <c r="AC269">
        <f>IF(E269="C",1,0)</f>
        <v>0</v>
      </c>
      <c r="AD269">
        <f>IF(OR(E269="SS",E269="2B",E269="3B"),1,0)</f>
        <v>0</v>
      </c>
      <c r="AE269">
        <f>K269+T269+W269+Y269+X269+V269</f>
        <v>551</v>
      </c>
      <c r="AF269">
        <v>0</v>
      </c>
      <c r="AG269" s="3">
        <f>IF(SUMPRODUCT(--(D269='1999FA'!C:C))&gt;0=TRUE,1,0)</f>
        <v>0</v>
      </c>
    </row>
    <row r="270" spans="1:33" x14ac:dyDescent="0.2">
      <c r="A270">
        <v>2000</v>
      </c>
      <c r="B270" t="s">
        <v>110</v>
      </c>
      <c r="C270" t="s">
        <v>31</v>
      </c>
      <c r="D270" t="s">
        <v>470</v>
      </c>
      <c r="E270" t="s">
        <v>346</v>
      </c>
      <c r="F270">
        <v>2600000</v>
      </c>
      <c r="G270">
        <v>1999</v>
      </c>
      <c r="H270" t="s">
        <v>110</v>
      </c>
      <c r="I270" t="s">
        <v>31</v>
      </c>
      <c r="J270" s="2">
        <v>76</v>
      </c>
      <c r="K270" s="2">
        <v>234</v>
      </c>
      <c r="L270" s="2">
        <v>20</v>
      </c>
      <c r="M270" s="2">
        <v>59</v>
      </c>
      <c r="N270" s="2">
        <v>8</v>
      </c>
      <c r="O270" s="2">
        <v>1</v>
      </c>
      <c r="P270" s="2">
        <v>1</v>
      </c>
      <c r="Q270" s="2">
        <v>15</v>
      </c>
      <c r="R270" s="2">
        <v>1</v>
      </c>
      <c r="S270" s="2">
        <v>2</v>
      </c>
      <c r="T270" s="2">
        <v>27</v>
      </c>
      <c r="U270" s="2">
        <v>49</v>
      </c>
      <c r="V270" s="2">
        <v>3</v>
      </c>
      <c r="W270" s="2">
        <v>1</v>
      </c>
      <c r="X270" s="2">
        <v>2</v>
      </c>
      <c r="Y270" s="2">
        <v>1</v>
      </c>
      <c r="Z270" s="2">
        <v>6</v>
      </c>
      <c r="AA270" s="1">
        <f>(M270+T270+W270)/(K270+T270+W270+Y270+X270)</f>
        <v>0.32830188679245281</v>
      </c>
      <c r="AB270" s="1">
        <f>(M270+1*N270+2*O270+3*P270)/(K270)</f>
        <v>0.30769230769230771</v>
      </c>
      <c r="AC270">
        <f>IF(E270="C",1,0)</f>
        <v>0</v>
      </c>
      <c r="AD270">
        <f>IF(OR(E270="SS",E270="2B",E270="3B"),1,0)</f>
        <v>1</v>
      </c>
      <c r="AE270">
        <f>K270+T270+W270+Y270+X270+V270</f>
        <v>268</v>
      </c>
      <c r="AF270">
        <v>0</v>
      </c>
      <c r="AG270" s="3">
        <f>IF(SUMPRODUCT(--(D270='1999FA'!C:C))&gt;0=TRUE,1,0)</f>
        <v>0</v>
      </c>
    </row>
    <row r="271" spans="1:33" x14ac:dyDescent="0.2">
      <c r="A271">
        <v>2000</v>
      </c>
      <c r="B271" t="s">
        <v>110</v>
      </c>
      <c r="C271" t="s">
        <v>31</v>
      </c>
      <c r="D271" t="s">
        <v>378</v>
      </c>
      <c r="E271" t="s">
        <v>346</v>
      </c>
      <c r="F271">
        <v>250000</v>
      </c>
      <c r="G271">
        <v>1999</v>
      </c>
      <c r="H271" t="s">
        <v>110</v>
      </c>
      <c r="I271" t="s">
        <v>31</v>
      </c>
      <c r="J271" s="2">
        <v>133</v>
      </c>
      <c r="K271" s="2">
        <v>388</v>
      </c>
      <c r="L271" s="2">
        <v>56</v>
      </c>
      <c r="M271" s="2">
        <v>87</v>
      </c>
      <c r="N271" s="2">
        <v>20</v>
      </c>
      <c r="O271" s="2">
        <v>2</v>
      </c>
      <c r="P271" s="2">
        <v>9</v>
      </c>
      <c r="Q271" s="2">
        <v>39</v>
      </c>
      <c r="R271" s="2">
        <v>34</v>
      </c>
      <c r="S271" s="2">
        <v>10</v>
      </c>
      <c r="T271" s="2">
        <v>53</v>
      </c>
      <c r="U271" s="2">
        <v>105</v>
      </c>
      <c r="V271" s="2">
        <v>3</v>
      </c>
      <c r="W271" s="2">
        <v>3</v>
      </c>
      <c r="X271" s="2">
        <v>0</v>
      </c>
      <c r="Y271" s="2">
        <v>3</v>
      </c>
      <c r="Z271" s="2">
        <v>2</v>
      </c>
      <c r="AA271" s="1">
        <f>(M271+T271+W271)/(K271+T271+W271+Y271+X271)</f>
        <v>0.31991051454138703</v>
      </c>
      <c r="AB271" s="1">
        <f>(M271+1*N271+2*O271+3*P271)/(K271)</f>
        <v>0.35567010309278352</v>
      </c>
      <c r="AC271">
        <f>IF(E271="C",1,0)</f>
        <v>0</v>
      </c>
      <c r="AD271">
        <f>IF(OR(E271="SS",E271="2B",E271="3B"),1,0)</f>
        <v>1</v>
      </c>
      <c r="AE271">
        <f>K271+T271+W271+Y271+X271+V271</f>
        <v>450</v>
      </c>
      <c r="AF271">
        <v>0</v>
      </c>
      <c r="AG271" s="3">
        <f>IF(SUMPRODUCT(--(D271='1999FA'!C:C))&gt;0=TRUE,1,0)</f>
        <v>0</v>
      </c>
    </row>
    <row r="272" spans="1:33" x14ac:dyDescent="0.2">
      <c r="A272">
        <v>2000</v>
      </c>
      <c r="B272" t="s">
        <v>43</v>
      </c>
      <c r="C272" t="s">
        <v>27</v>
      </c>
      <c r="D272" t="s">
        <v>252</v>
      </c>
      <c r="E272" t="s">
        <v>29</v>
      </c>
      <c r="F272">
        <v>4325000</v>
      </c>
      <c r="G272">
        <v>1999</v>
      </c>
      <c r="H272" t="s">
        <v>43</v>
      </c>
      <c r="I272" t="s">
        <v>27</v>
      </c>
      <c r="J272" s="2">
        <v>90</v>
      </c>
      <c r="K272" s="2">
        <v>345</v>
      </c>
      <c r="L272" s="2">
        <v>43</v>
      </c>
      <c r="M272" s="2">
        <v>101</v>
      </c>
      <c r="N272" s="2">
        <v>22</v>
      </c>
      <c r="O272" s="2">
        <v>3</v>
      </c>
      <c r="P272" s="2">
        <v>9</v>
      </c>
      <c r="Q272" s="2">
        <v>39</v>
      </c>
      <c r="R272" s="2">
        <v>1</v>
      </c>
      <c r="S272" s="2">
        <v>2</v>
      </c>
      <c r="T272" s="2">
        <v>32</v>
      </c>
      <c r="U272" s="2">
        <v>43</v>
      </c>
      <c r="V272" s="2">
        <v>4</v>
      </c>
      <c r="W272" s="2">
        <v>1</v>
      </c>
      <c r="X272" s="2">
        <v>1</v>
      </c>
      <c r="Y272" s="2">
        <v>3</v>
      </c>
      <c r="Z272" s="2">
        <v>9</v>
      </c>
      <c r="AA272" s="1">
        <f>(M272+T272+W272)/(K272+T272+W272+Y272+X272)</f>
        <v>0.35078534031413611</v>
      </c>
      <c r="AB272" s="1">
        <f>(M272+1*N272+2*O272+3*P272)/(K272)</f>
        <v>0.45217391304347826</v>
      </c>
      <c r="AC272">
        <f>IF(E272="C",1,0)</f>
        <v>0</v>
      </c>
      <c r="AD272">
        <f>IF(OR(E272="SS",E272="2B",E272="3B"),1,0)</f>
        <v>0</v>
      </c>
      <c r="AE272">
        <f>K272+T272+W272+Y272+X272+V272</f>
        <v>386</v>
      </c>
      <c r="AF272">
        <v>0</v>
      </c>
      <c r="AG272" s="3">
        <f>IF(SUMPRODUCT(--(D272='1999FA'!C:C))&gt;0=TRUE,1,0)</f>
        <v>1</v>
      </c>
    </row>
    <row r="273" spans="1:33" x14ac:dyDescent="0.2">
      <c r="A273">
        <v>2000</v>
      </c>
      <c r="B273" t="s">
        <v>43</v>
      </c>
      <c r="C273" t="s">
        <v>27</v>
      </c>
      <c r="D273" t="s">
        <v>314</v>
      </c>
      <c r="E273" t="s">
        <v>197</v>
      </c>
      <c r="F273">
        <v>1450000</v>
      </c>
      <c r="G273">
        <v>1999</v>
      </c>
      <c r="H273" t="s">
        <v>43</v>
      </c>
      <c r="I273" t="s">
        <v>27</v>
      </c>
      <c r="J273" s="2">
        <v>87</v>
      </c>
      <c r="K273" s="2">
        <v>266</v>
      </c>
      <c r="L273" s="2">
        <v>37</v>
      </c>
      <c r="M273" s="2">
        <v>59</v>
      </c>
      <c r="N273" s="2">
        <v>11</v>
      </c>
      <c r="O273" s="2">
        <v>0</v>
      </c>
      <c r="P273" s="2">
        <v>14</v>
      </c>
      <c r="Q273" s="2">
        <v>38</v>
      </c>
      <c r="R273" s="2">
        <v>0</v>
      </c>
      <c r="S273" s="2">
        <v>0</v>
      </c>
      <c r="T273" s="2">
        <v>69</v>
      </c>
      <c r="U273" s="2">
        <v>100</v>
      </c>
      <c r="V273" s="2">
        <v>0</v>
      </c>
      <c r="W273" s="2">
        <v>5</v>
      </c>
      <c r="X273" s="2">
        <v>0</v>
      </c>
      <c r="Y273" s="2">
        <v>3</v>
      </c>
      <c r="Z273" s="2">
        <v>6</v>
      </c>
      <c r="AA273" s="1">
        <f>(M273+T273+W273)/(K273+T273+W273+Y273+X273)</f>
        <v>0.38775510204081631</v>
      </c>
      <c r="AB273" s="1">
        <f>(M273+1*N273+2*O273+3*P273)/(K273)</f>
        <v>0.42105263157894735</v>
      </c>
      <c r="AC273">
        <f>IF(E273="C",1,0)</f>
        <v>0</v>
      </c>
      <c r="AD273">
        <f>IF(OR(E273="SS",E273="2B",E273="3B"),1,0)</f>
        <v>0</v>
      </c>
      <c r="AE273">
        <f>K273+T273+W273+Y273+X273+V273</f>
        <v>343</v>
      </c>
      <c r="AF273">
        <v>0</v>
      </c>
      <c r="AG273" s="3">
        <f>IF(SUMPRODUCT(--(D273='1999FA'!C:C))&gt;0=TRUE,1,0)</f>
        <v>1</v>
      </c>
    </row>
    <row r="274" spans="1:33" x14ac:dyDescent="0.2">
      <c r="A274">
        <v>2000</v>
      </c>
      <c r="B274" t="s">
        <v>43</v>
      </c>
      <c r="C274" t="s">
        <v>27</v>
      </c>
      <c r="D274" t="s">
        <v>201</v>
      </c>
      <c r="E274" t="s">
        <v>197</v>
      </c>
      <c r="F274">
        <v>300000</v>
      </c>
      <c r="G274">
        <v>1999</v>
      </c>
      <c r="H274" t="s">
        <v>43</v>
      </c>
      <c r="I274" t="s">
        <v>27</v>
      </c>
      <c r="J274" s="2">
        <v>121</v>
      </c>
      <c r="K274" s="2">
        <v>484</v>
      </c>
      <c r="L274" s="2">
        <v>71</v>
      </c>
      <c r="M274" s="2">
        <v>112</v>
      </c>
      <c r="N274" s="2">
        <v>11</v>
      </c>
      <c r="O274" s="2">
        <v>5</v>
      </c>
      <c r="P274" s="2">
        <v>4</v>
      </c>
      <c r="Q274" s="2">
        <v>34</v>
      </c>
      <c r="R274" s="2">
        <v>44</v>
      </c>
      <c r="S274" s="2">
        <v>5</v>
      </c>
      <c r="T274" s="2">
        <v>32</v>
      </c>
      <c r="U274" s="2">
        <v>80</v>
      </c>
      <c r="V274" s="2">
        <v>0</v>
      </c>
      <c r="W274" s="2">
        <v>1</v>
      </c>
      <c r="X274" s="2">
        <v>3</v>
      </c>
      <c r="Y274" s="2">
        <v>7</v>
      </c>
      <c r="Z274" s="2">
        <v>8</v>
      </c>
      <c r="AA274" s="1">
        <f>(M274+T274+W274)/(K274+T274+W274+Y274+X274)</f>
        <v>0.27514231499051234</v>
      </c>
      <c r="AB274" s="1">
        <f>(M274+1*N274+2*O274+3*P274)/(K274)</f>
        <v>0.29958677685950413</v>
      </c>
      <c r="AC274">
        <f>IF(E274="C",1,0)</f>
        <v>0</v>
      </c>
      <c r="AD274">
        <f>IF(OR(E274="SS",E274="2B",E274="3B"),1,0)</f>
        <v>0</v>
      </c>
      <c r="AE274">
        <f>K274+T274+W274+Y274+X274+V274</f>
        <v>527</v>
      </c>
      <c r="AF274">
        <v>1</v>
      </c>
      <c r="AG274" s="3">
        <f>IF(SUMPRODUCT(--(D274='1999FA'!C:C))&gt;0=TRUE,1,0)</f>
        <v>0</v>
      </c>
    </row>
    <row r="275" spans="1:33" x14ac:dyDescent="0.2">
      <c r="A275">
        <v>2000</v>
      </c>
      <c r="B275" t="s">
        <v>43</v>
      </c>
      <c r="C275" t="s">
        <v>27</v>
      </c>
      <c r="D275" t="s">
        <v>75</v>
      </c>
      <c r="E275" t="s">
        <v>29</v>
      </c>
      <c r="F275">
        <v>5400000</v>
      </c>
      <c r="G275">
        <v>1999</v>
      </c>
      <c r="H275" t="s">
        <v>43</v>
      </c>
      <c r="I275" t="s">
        <v>27</v>
      </c>
      <c r="J275" s="2">
        <v>142</v>
      </c>
      <c r="K275" s="2">
        <v>502</v>
      </c>
      <c r="L275" s="2">
        <v>86</v>
      </c>
      <c r="M275" s="2">
        <v>169</v>
      </c>
      <c r="N275" s="2">
        <v>35</v>
      </c>
      <c r="O275" s="2">
        <v>1</v>
      </c>
      <c r="P275" s="2">
        <v>24</v>
      </c>
      <c r="Q275" s="2">
        <v>86</v>
      </c>
      <c r="R275" s="2">
        <v>7</v>
      </c>
      <c r="S275" s="2">
        <v>2</v>
      </c>
      <c r="T275" s="2">
        <v>97</v>
      </c>
      <c r="U275" s="2">
        <v>99</v>
      </c>
      <c r="V275" s="2">
        <v>6</v>
      </c>
      <c r="W275" s="2">
        <v>6</v>
      </c>
      <c r="X275" s="2">
        <v>0</v>
      </c>
      <c r="Y275" s="2">
        <v>3</v>
      </c>
      <c r="Z275" s="2">
        <v>12</v>
      </c>
      <c r="AA275" s="1">
        <f>(M275+T275+W275)/(K275+T275+W275+Y275+X275)</f>
        <v>0.44736842105263158</v>
      </c>
      <c r="AB275" s="1">
        <f>(M275+1*N275+2*O275+3*P275)/(K275)</f>
        <v>0.55378486055776888</v>
      </c>
      <c r="AC275">
        <f>IF(E275="C",1,0)</f>
        <v>0</v>
      </c>
      <c r="AD275">
        <f>IF(OR(E275="SS",E275="2B",E275="3B"),1,0)</f>
        <v>0</v>
      </c>
      <c r="AE275">
        <f>K275+T275+W275+Y275+X275+V275</f>
        <v>614</v>
      </c>
      <c r="AF275">
        <v>0</v>
      </c>
      <c r="AG275" s="3">
        <f>IF(SUMPRODUCT(--(D275='1999FA'!C:C))&gt;0=TRUE,1,0)</f>
        <v>0</v>
      </c>
    </row>
    <row r="276" spans="1:33" x14ac:dyDescent="0.2">
      <c r="A276">
        <v>2000</v>
      </c>
      <c r="B276" t="s">
        <v>43</v>
      </c>
      <c r="C276" t="s">
        <v>27</v>
      </c>
      <c r="D276" t="s">
        <v>159</v>
      </c>
      <c r="E276" t="s">
        <v>147</v>
      </c>
      <c r="F276">
        <v>4000000</v>
      </c>
      <c r="G276">
        <v>1999</v>
      </c>
      <c r="H276" t="s">
        <v>43</v>
      </c>
      <c r="I276" t="s">
        <v>27</v>
      </c>
      <c r="J276" s="2">
        <v>123</v>
      </c>
      <c r="K276" s="2">
        <v>414</v>
      </c>
      <c r="L276" s="2">
        <v>46</v>
      </c>
      <c r="M276" s="2">
        <v>110</v>
      </c>
      <c r="N276" s="2">
        <v>23</v>
      </c>
      <c r="O276" s="2">
        <v>2</v>
      </c>
      <c r="P276" s="2">
        <v>7</v>
      </c>
      <c r="Q276" s="2">
        <v>38</v>
      </c>
      <c r="R276" s="2">
        <v>5</v>
      </c>
      <c r="S276" s="2">
        <v>0</v>
      </c>
      <c r="T276" s="2">
        <v>29</v>
      </c>
      <c r="U276" s="2">
        <v>83</v>
      </c>
      <c r="V276" s="2">
        <v>4</v>
      </c>
      <c r="W276" s="2">
        <v>2</v>
      </c>
      <c r="X276" s="2">
        <v>10</v>
      </c>
      <c r="Y276" s="2">
        <v>2</v>
      </c>
      <c r="Z276" s="2">
        <v>10</v>
      </c>
      <c r="AA276" s="1">
        <f>(M276+T276+W276)/(K276+T276+W276+Y276+X276)</f>
        <v>0.30853391684901532</v>
      </c>
      <c r="AB276" s="1">
        <f>(M276+1*N276+2*O276+3*P276)/(K276)</f>
        <v>0.38164251207729466</v>
      </c>
      <c r="AC276">
        <f>IF(E276="C",1,0)</f>
        <v>1</v>
      </c>
      <c r="AD276">
        <f>IF(OR(E276="SS",E276="2B",E276="3B"),1,0)</f>
        <v>0</v>
      </c>
      <c r="AE276">
        <f>K276+T276+W276+Y276+X276+V276</f>
        <v>461</v>
      </c>
      <c r="AF276">
        <v>0</v>
      </c>
      <c r="AG276" s="3">
        <f>IF(SUMPRODUCT(--(D276='1999FA'!C:C))&gt;0=TRUE,1,0)</f>
        <v>0</v>
      </c>
    </row>
    <row r="277" spans="1:33" x14ac:dyDescent="0.2">
      <c r="A277">
        <v>2000</v>
      </c>
      <c r="B277" t="s">
        <v>43</v>
      </c>
      <c r="C277" t="s">
        <v>27</v>
      </c>
      <c r="D277" t="s">
        <v>458</v>
      </c>
      <c r="E277" t="s">
        <v>197</v>
      </c>
      <c r="F277">
        <v>1850000</v>
      </c>
      <c r="G277">
        <v>1999</v>
      </c>
      <c r="H277" t="s">
        <v>43</v>
      </c>
      <c r="I277" t="s">
        <v>27</v>
      </c>
      <c r="J277" s="2">
        <v>87</v>
      </c>
      <c r="K277" s="2">
        <v>262</v>
      </c>
      <c r="L277" s="2">
        <v>34</v>
      </c>
      <c r="M277" s="2">
        <v>64</v>
      </c>
      <c r="N277" s="2">
        <v>14</v>
      </c>
      <c r="O277" s="2">
        <v>0</v>
      </c>
      <c r="P277" s="2">
        <v>9</v>
      </c>
      <c r="Q277" s="2">
        <v>33</v>
      </c>
      <c r="R277" s="2">
        <v>2</v>
      </c>
      <c r="S277" s="2">
        <v>1</v>
      </c>
      <c r="T277" s="2">
        <v>20</v>
      </c>
      <c r="U277" s="2">
        <v>60</v>
      </c>
      <c r="V277" s="2">
        <v>1</v>
      </c>
      <c r="W277" s="2">
        <v>0</v>
      </c>
      <c r="X277" s="2">
        <v>2</v>
      </c>
      <c r="Y277" s="2">
        <v>1</v>
      </c>
      <c r="Z277" s="2">
        <v>6</v>
      </c>
      <c r="AA277" s="1">
        <f>(M277+T277+W277)/(K277+T277+W277+Y277+X277)</f>
        <v>0.29473684210526313</v>
      </c>
      <c r="AB277" s="1">
        <f>(M277+1*N277+2*O277+3*P277)/(K277)</f>
        <v>0.40076335877862596</v>
      </c>
      <c r="AC277">
        <f>IF(E277="C",1,0)</f>
        <v>0</v>
      </c>
      <c r="AD277">
        <f>IF(OR(E277="SS",E277="2B",E277="3B"),1,0)</f>
        <v>0</v>
      </c>
      <c r="AE277">
        <f>K277+T277+W277+Y277+X277+V277</f>
        <v>286</v>
      </c>
      <c r="AF277">
        <v>0</v>
      </c>
      <c r="AG277" s="3">
        <f>IF(SUMPRODUCT(--(D277='1999FA'!C:C))&gt;0=TRUE,1,0)</f>
        <v>0</v>
      </c>
    </row>
    <row r="278" spans="1:33" x14ac:dyDescent="0.2">
      <c r="A278">
        <v>2000</v>
      </c>
      <c r="B278" t="s">
        <v>43</v>
      </c>
      <c r="C278" t="s">
        <v>27</v>
      </c>
      <c r="D278" t="s">
        <v>441</v>
      </c>
      <c r="E278" t="s">
        <v>197</v>
      </c>
      <c r="F278">
        <v>950000</v>
      </c>
      <c r="G278">
        <v>1999</v>
      </c>
      <c r="H278" t="s">
        <v>43</v>
      </c>
      <c r="I278" t="s">
        <v>27</v>
      </c>
      <c r="J278" s="2">
        <v>76</v>
      </c>
      <c r="K278" s="2">
        <v>206</v>
      </c>
      <c r="L278" s="2">
        <v>29</v>
      </c>
      <c r="M278" s="2">
        <v>60</v>
      </c>
      <c r="N278" s="2">
        <v>11</v>
      </c>
      <c r="O278" s="2">
        <v>2</v>
      </c>
      <c r="P278" s="2">
        <v>9</v>
      </c>
      <c r="Q278" s="2">
        <v>34</v>
      </c>
      <c r="R278" s="2">
        <v>1</v>
      </c>
      <c r="S278" s="2">
        <v>3</v>
      </c>
      <c r="T278" s="2">
        <v>13</v>
      </c>
      <c r="U278" s="2">
        <v>32</v>
      </c>
      <c r="V278" s="2">
        <v>1</v>
      </c>
      <c r="W278" s="2">
        <v>5</v>
      </c>
      <c r="X278" s="2">
        <v>1</v>
      </c>
      <c r="Y278" s="2">
        <v>2</v>
      </c>
      <c r="Z278" s="2">
        <v>2</v>
      </c>
      <c r="AA278" s="1">
        <f>(M278+T278+W278)/(K278+T278+W278+Y278+X278)</f>
        <v>0.34361233480176212</v>
      </c>
      <c r="AB278" s="1">
        <f>(M278+1*N278+2*O278+3*P278)/(K278)</f>
        <v>0.49514563106796117</v>
      </c>
      <c r="AC278">
        <f>IF(E278="C",1,0)</f>
        <v>0</v>
      </c>
      <c r="AD278">
        <f>IF(OR(E278="SS",E278="2B",E278="3B"),1,0)</f>
        <v>0</v>
      </c>
      <c r="AE278">
        <f>K278+T278+W278+Y278+X278+V278</f>
        <v>228</v>
      </c>
      <c r="AF278">
        <v>0</v>
      </c>
      <c r="AG278" s="3">
        <f>IF(SUMPRODUCT(--(D278='1999FA'!C:C))&gt;0=TRUE,1,0)</f>
        <v>0</v>
      </c>
    </row>
    <row r="279" spans="1:33" x14ac:dyDescent="0.2">
      <c r="A279">
        <v>2000</v>
      </c>
      <c r="B279" t="s">
        <v>43</v>
      </c>
      <c r="C279" t="s">
        <v>27</v>
      </c>
      <c r="D279" t="s">
        <v>450</v>
      </c>
      <c r="E279" t="s">
        <v>197</v>
      </c>
      <c r="F279">
        <v>275000</v>
      </c>
      <c r="G279">
        <v>1999</v>
      </c>
      <c r="H279" t="s">
        <v>43</v>
      </c>
      <c r="I279" t="s">
        <v>27</v>
      </c>
      <c r="J279" s="2">
        <v>87</v>
      </c>
      <c r="K279" s="2">
        <v>209</v>
      </c>
      <c r="L279" s="2">
        <v>23</v>
      </c>
      <c r="M279" s="2">
        <v>54</v>
      </c>
      <c r="N279" s="2">
        <v>7</v>
      </c>
      <c r="O279" s="2">
        <v>0</v>
      </c>
      <c r="P279" s="2">
        <v>9</v>
      </c>
      <c r="Q279" s="2">
        <v>27</v>
      </c>
      <c r="R279" s="2">
        <v>5</v>
      </c>
      <c r="S279" s="2">
        <v>1</v>
      </c>
      <c r="T279" s="2">
        <v>17</v>
      </c>
      <c r="U279" s="2">
        <v>32</v>
      </c>
      <c r="V279" s="2">
        <v>1</v>
      </c>
      <c r="W279" s="2">
        <v>0</v>
      </c>
      <c r="X279" s="2">
        <v>0</v>
      </c>
      <c r="Y279" s="2">
        <v>1</v>
      </c>
      <c r="Z279" s="2">
        <v>4</v>
      </c>
      <c r="AA279" s="1">
        <f>(M279+T279+W279)/(K279+T279+W279+Y279+X279)</f>
        <v>0.31277533039647576</v>
      </c>
      <c r="AB279" s="1">
        <f>(M279+1*N279+2*O279+3*P279)/(K279)</f>
        <v>0.42105263157894735</v>
      </c>
      <c r="AC279">
        <f>IF(E279="C",1,0)</f>
        <v>0</v>
      </c>
      <c r="AD279">
        <f>IF(OR(E279="SS",E279="2B",E279="3B"),1,0)</f>
        <v>0</v>
      </c>
      <c r="AE279">
        <f>K279+T279+W279+Y279+X279+V279</f>
        <v>228</v>
      </c>
      <c r="AF279">
        <v>0</v>
      </c>
      <c r="AG279" s="3">
        <f>IF(SUMPRODUCT(--(D279='1999FA'!C:C))&gt;0=TRUE,1,0)</f>
        <v>0</v>
      </c>
    </row>
    <row r="280" spans="1:33" x14ac:dyDescent="0.2">
      <c r="A280">
        <v>2000</v>
      </c>
      <c r="B280" t="s">
        <v>43</v>
      </c>
      <c r="C280" t="s">
        <v>27</v>
      </c>
      <c r="D280" t="s">
        <v>626</v>
      </c>
      <c r="E280" t="s">
        <v>197</v>
      </c>
      <c r="F280">
        <v>500000</v>
      </c>
      <c r="G280">
        <v>1999</v>
      </c>
      <c r="H280" t="s">
        <v>43</v>
      </c>
      <c r="I280" t="s">
        <v>27</v>
      </c>
      <c r="J280" s="2">
        <v>74</v>
      </c>
      <c r="K280" s="2">
        <v>262</v>
      </c>
      <c r="L280" s="2">
        <v>44</v>
      </c>
      <c r="M280" s="2">
        <v>76</v>
      </c>
      <c r="N280" s="2">
        <v>9</v>
      </c>
      <c r="O280" s="2">
        <v>0</v>
      </c>
      <c r="P280" s="2">
        <v>15</v>
      </c>
      <c r="Q280" s="2">
        <v>49</v>
      </c>
      <c r="R280" s="2">
        <v>3</v>
      </c>
      <c r="S280" s="2">
        <v>1</v>
      </c>
      <c r="T280" s="2">
        <v>27</v>
      </c>
      <c r="U280" s="2">
        <v>45</v>
      </c>
      <c r="V280" s="2">
        <v>0</v>
      </c>
      <c r="W280" s="2">
        <v>0</v>
      </c>
      <c r="X280" s="2">
        <v>0</v>
      </c>
      <c r="Y280" s="2">
        <v>3</v>
      </c>
      <c r="Z280" s="2">
        <v>3</v>
      </c>
      <c r="AA280" s="1">
        <f>(M280+T280+W280)/(K280+T280+W280+Y280+X280)</f>
        <v>0.35273972602739728</v>
      </c>
      <c r="AB280" s="1">
        <f>(M280+1*N280+2*O280+3*P280)/(K280)</f>
        <v>0.49618320610687022</v>
      </c>
      <c r="AC280">
        <f>IF(E280="C",1,0)</f>
        <v>0</v>
      </c>
      <c r="AD280">
        <f>IF(OR(E280="SS",E280="2B",E280="3B"),1,0)</f>
        <v>0</v>
      </c>
      <c r="AE280">
        <f>K280+T280+W280+Y280+X280+V280</f>
        <v>292</v>
      </c>
      <c r="AF280">
        <v>0</v>
      </c>
      <c r="AG280" s="3">
        <f>IF(SUMPRODUCT(--(D280='1999FA'!C:C))&gt;0=TRUE,1,0)</f>
        <v>0</v>
      </c>
    </row>
    <row r="281" spans="1:33" x14ac:dyDescent="0.2">
      <c r="A281">
        <v>2000</v>
      </c>
      <c r="B281" t="s">
        <v>43</v>
      </c>
      <c r="C281" t="s">
        <v>27</v>
      </c>
      <c r="D281" t="s">
        <v>336</v>
      </c>
      <c r="E281" t="s">
        <v>197</v>
      </c>
      <c r="F281">
        <v>9329700</v>
      </c>
      <c r="G281">
        <v>1999</v>
      </c>
      <c r="H281" t="s">
        <v>43</v>
      </c>
      <c r="I281" t="s">
        <v>27</v>
      </c>
      <c r="J281" s="2">
        <v>160</v>
      </c>
      <c r="K281" s="2">
        <v>606</v>
      </c>
      <c r="L281" s="2">
        <v>123</v>
      </c>
      <c r="M281" s="2">
        <v>173</v>
      </c>
      <c r="N281" s="2">
        <v>26</v>
      </c>
      <c r="O281" s="2">
        <v>3</v>
      </c>
      <c r="P281" s="2">
        <v>48</v>
      </c>
      <c r="Q281" s="2">
        <v>134</v>
      </c>
      <c r="R281" s="2">
        <v>24</v>
      </c>
      <c r="S281" s="2">
        <v>7</v>
      </c>
      <c r="T281" s="2">
        <v>91</v>
      </c>
      <c r="U281" s="2">
        <v>108</v>
      </c>
      <c r="V281" s="2">
        <v>17</v>
      </c>
      <c r="W281" s="2">
        <v>7</v>
      </c>
      <c r="X281" s="2">
        <v>0</v>
      </c>
      <c r="Y281" s="2">
        <v>2</v>
      </c>
      <c r="Z281" s="2">
        <v>8</v>
      </c>
      <c r="AA281" s="1">
        <f>(M281+T281+W281)/(K281+T281+W281+Y281+X281)</f>
        <v>0.38385269121813032</v>
      </c>
      <c r="AB281" s="1">
        <f>(M281+1*N281+2*O281+3*P281)/(K281)</f>
        <v>0.57590759075907594</v>
      </c>
      <c r="AC281">
        <f>IF(E281="C",1,0)</f>
        <v>0</v>
      </c>
      <c r="AD281">
        <f>IF(OR(E281="SS",E281="2B",E281="3B"),1,0)</f>
        <v>0</v>
      </c>
      <c r="AE281">
        <f>K281+T281+W281+Y281+X281+V281</f>
        <v>723</v>
      </c>
      <c r="AF281">
        <v>0</v>
      </c>
      <c r="AG281" s="3">
        <f>IF(SUMPRODUCT(--(D281='1999FA'!C:C))&gt;0=TRUE,1,0)</f>
        <v>0</v>
      </c>
    </row>
    <row r="282" spans="1:33" x14ac:dyDescent="0.2">
      <c r="A282">
        <v>2000</v>
      </c>
      <c r="B282" t="s">
        <v>43</v>
      </c>
      <c r="C282" t="s">
        <v>27</v>
      </c>
      <c r="D282" t="s">
        <v>395</v>
      </c>
      <c r="E282" t="s">
        <v>346</v>
      </c>
      <c r="F282">
        <v>1425000</v>
      </c>
      <c r="G282">
        <v>1999</v>
      </c>
      <c r="H282" t="s">
        <v>43</v>
      </c>
      <c r="I282" t="s">
        <v>27</v>
      </c>
      <c r="J282" s="2">
        <v>157</v>
      </c>
      <c r="K282" s="2">
        <v>597</v>
      </c>
      <c r="L282" s="2">
        <v>92</v>
      </c>
      <c r="M282" s="2">
        <v>160</v>
      </c>
      <c r="N282" s="2">
        <v>31</v>
      </c>
      <c r="O282" s="2">
        <v>2</v>
      </c>
      <c r="P282" s="2">
        <v>21</v>
      </c>
      <c r="Q282" s="2">
        <v>78</v>
      </c>
      <c r="R282" s="2">
        <v>7</v>
      </c>
      <c r="S282" s="2">
        <v>4</v>
      </c>
      <c r="T282" s="2">
        <v>58</v>
      </c>
      <c r="U282" s="2">
        <v>90</v>
      </c>
      <c r="V282" s="2">
        <v>0</v>
      </c>
      <c r="W282" s="2">
        <v>2</v>
      </c>
      <c r="X282" s="2">
        <v>3</v>
      </c>
      <c r="Y282" s="2">
        <v>7</v>
      </c>
      <c r="Z282" s="2">
        <v>7</v>
      </c>
      <c r="AA282" s="1">
        <f>(M282+T282+W282)/(K282+T282+W282+Y282+X282)</f>
        <v>0.32983508245877063</v>
      </c>
      <c r="AB282" s="1">
        <f>(M282+1*N282+2*O282+3*P282)/(K282)</f>
        <v>0.43216080402010049</v>
      </c>
      <c r="AC282">
        <f>IF(E282="C",1,0)</f>
        <v>0</v>
      </c>
      <c r="AD282">
        <f>IF(OR(E282="SS",E282="2B",E282="3B"),1,0)</f>
        <v>1</v>
      </c>
      <c r="AE282">
        <f>K282+T282+W282+Y282+X282+V282</f>
        <v>667</v>
      </c>
      <c r="AF282">
        <v>0</v>
      </c>
      <c r="AG282" s="3">
        <f>IF(SUMPRODUCT(--(D282='1999FA'!C:C))&gt;0=TRUE,1,0)</f>
        <v>0</v>
      </c>
    </row>
    <row r="283" spans="1:33" x14ac:dyDescent="0.2">
      <c r="A283">
        <v>2000</v>
      </c>
      <c r="B283" t="s">
        <v>43</v>
      </c>
      <c r="C283" t="s">
        <v>27</v>
      </c>
      <c r="D283" t="s">
        <v>121</v>
      </c>
      <c r="E283" t="s">
        <v>346</v>
      </c>
      <c r="F283">
        <v>1000000</v>
      </c>
      <c r="G283">
        <v>1999</v>
      </c>
      <c r="H283" t="s">
        <v>43</v>
      </c>
      <c r="I283" t="s">
        <v>27</v>
      </c>
      <c r="J283" s="2">
        <v>124</v>
      </c>
      <c r="K283" s="2">
        <v>432</v>
      </c>
      <c r="L283" s="2">
        <v>55</v>
      </c>
      <c r="M283" s="2">
        <v>106</v>
      </c>
      <c r="N283" s="2">
        <v>17</v>
      </c>
      <c r="O283" s="2">
        <v>1</v>
      </c>
      <c r="P283" s="2">
        <v>21</v>
      </c>
      <c r="Q283" s="2">
        <v>59</v>
      </c>
      <c r="R283" s="2">
        <v>3</v>
      </c>
      <c r="S283" s="2">
        <v>3</v>
      </c>
      <c r="T283" s="2">
        <v>32</v>
      </c>
      <c r="U283" s="2">
        <v>111</v>
      </c>
      <c r="V283" s="2">
        <v>1</v>
      </c>
      <c r="W283" s="2">
        <v>5</v>
      </c>
      <c r="X283" s="2">
        <v>7</v>
      </c>
      <c r="Y283" s="2">
        <v>2</v>
      </c>
      <c r="Z283" s="2">
        <v>13</v>
      </c>
      <c r="AA283" s="1">
        <f>(M283+T283+W283)/(K283+T283+W283+Y283+X283)</f>
        <v>0.29916317991631797</v>
      </c>
      <c r="AB283" s="1">
        <f>(M283+1*N283+2*O283+3*P283)/(K283)</f>
        <v>0.43518518518518517</v>
      </c>
      <c r="AC283">
        <f>IF(E283="C",1,0)</f>
        <v>0</v>
      </c>
      <c r="AD283">
        <f>IF(OR(E283="SS",E283="2B",E283="3B"),1,0)</f>
        <v>1</v>
      </c>
      <c r="AE283">
        <f>K283+T283+W283+Y283+X283+V283</f>
        <v>479</v>
      </c>
      <c r="AF283">
        <v>0</v>
      </c>
      <c r="AG283" s="3">
        <f>IF(SUMPRODUCT(--(D283='1999FA'!C:C))&gt;0=TRUE,1,0)</f>
        <v>0</v>
      </c>
    </row>
    <row r="284" spans="1:33" x14ac:dyDescent="0.2">
      <c r="A284">
        <v>2000</v>
      </c>
      <c r="B284" t="s">
        <v>43</v>
      </c>
      <c r="C284" t="s">
        <v>27</v>
      </c>
      <c r="D284" t="s">
        <v>416</v>
      </c>
      <c r="E284" t="s">
        <v>346</v>
      </c>
      <c r="F284">
        <v>4362500</v>
      </c>
      <c r="G284">
        <v>1999</v>
      </c>
      <c r="H284" t="s">
        <v>43</v>
      </c>
      <c r="I284" t="s">
        <v>27</v>
      </c>
      <c r="J284" s="2">
        <v>129</v>
      </c>
      <c r="K284" s="2">
        <v>502</v>
      </c>
      <c r="L284" s="2">
        <v>110</v>
      </c>
      <c r="M284" s="2">
        <v>143</v>
      </c>
      <c r="N284" s="2">
        <v>25</v>
      </c>
      <c r="O284" s="2">
        <v>0</v>
      </c>
      <c r="P284" s="2">
        <v>42</v>
      </c>
      <c r="Q284" s="2">
        <v>111</v>
      </c>
      <c r="R284" s="2">
        <v>21</v>
      </c>
      <c r="S284" s="2">
        <v>7</v>
      </c>
      <c r="T284" s="2">
        <v>56</v>
      </c>
      <c r="U284" s="2">
        <v>109</v>
      </c>
      <c r="V284" s="2">
        <v>2</v>
      </c>
      <c r="W284" s="2">
        <v>5</v>
      </c>
      <c r="X284" s="2">
        <v>1</v>
      </c>
      <c r="Y284" s="2">
        <v>8</v>
      </c>
      <c r="Z284" s="2">
        <v>12</v>
      </c>
      <c r="AA284" s="1">
        <f>(M284+T284+W284)/(K284+T284+W284+Y284+X284)</f>
        <v>0.35664335664335667</v>
      </c>
      <c r="AB284" s="1">
        <f>(M284+1*N284+2*O284+3*P284)/(K284)</f>
        <v>0.58565737051792832</v>
      </c>
      <c r="AC284">
        <f>IF(E284="C",1,0)</f>
        <v>0</v>
      </c>
      <c r="AD284">
        <f>IF(OR(E284="SS",E284="2B",E284="3B"),1,0)</f>
        <v>1</v>
      </c>
      <c r="AE284">
        <f>K284+T284+W284+Y284+X284+V284</f>
        <v>574</v>
      </c>
      <c r="AF284">
        <v>0</v>
      </c>
      <c r="AG284" s="3">
        <f>IF(SUMPRODUCT(--(D284='1999FA'!C:C))&gt;0=TRUE,1,0)</f>
        <v>0</v>
      </c>
    </row>
    <row r="285" spans="1:33" x14ac:dyDescent="0.2">
      <c r="A285">
        <v>2000</v>
      </c>
      <c r="B285" t="s">
        <v>50</v>
      </c>
      <c r="C285" t="s">
        <v>31</v>
      </c>
      <c r="D285" t="s">
        <v>343</v>
      </c>
      <c r="E285" t="s">
        <v>147</v>
      </c>
      <c r="F285">
        <v>1750000</v>
      </c>
      <c r="G285">
        <v>1999</v>
      </c>
      <c r="H285" t="s">
        <v>50</v>
      </c>
      <c r="I285" t="s">
        <v>31</v>
      </c>
      <c r="J285" s="2">
        <v>117</v>
      </c>
      <c r="K285" s="2">
        <v>322</v>
      </c>
      <c r="L285" s="2">
        <v>39</v>
      </c>
      <c r="M285" s="2">
        <v>97</v>
      </c>
      <c r="N285" s="2">
        <v>32</v>
      </c>
      <c r="O285" s="2">
        <v>0</v>
      </c>
      <c r="P285" s="2">
        <v>2</v>
      </c>
      <c r="Q285" s="2">
        <v>39</v>
      </c>
      <c r="R285" s="2">
        <v>2</v>
      </c>
      <c r="S285" s="2">
        <v>2</v>
      </c>
      <c r="T285" s="2">
        <v>43</v>
      </c>
      <c r="U285" s="2">
        <v>65</v>
      </c>
      <c r="V285" s="2">
        <v>5</v>
      </c>
      <c r="W285" s="2">
        <v>5</v>
      </c>
      <c r="X285" s="2">
        <v>1</v>
      </c>
      <c r="Y285" s="2">
        <v>3</v>
      </c>
      <c r="Z285" s="2">
        <v>16</v>
      </c>
      <c r="AA285" s="1">
        <f>(M285+T285+W285)/(K285+T285+W285+Y285+X285)</f>
        <v>0.38770053475935828</v>
      </c>
      <c r="AB285" s="1">
        <f>(M285+1*N285+2*O285+3*P285)/(K285)</f>
        <v>0.41925465838509318</v>
      </c>
      <c r="AC285">
        <f>IF(E285="C",1,0)</f>
        <v>1</v>
      </c>
      <c r="AD285">
        <f>IF(OR(E285="SS",E285="2B",E285="3B"),1,0)</f>
        <v>0</v>
      </c>
      <c r="AE285">
        <f>K285+T285+W285+Y285+X285+V285</f>
        <v>379</v>
      </c>
      <c r="AF285">
        <v>0</v>
      </c>
      <c r="AG285" s="3">
        <f>IF(SUMPRODUCT(--(D285='1999FA'!C:C))&gt;0=TRUE,1,0)</f>
        <v>1</v>
      </c>
    </row>
    <row r="286" spans="1:33" x14ac:dyDescent="0.2">
      <c r="A286">
        <v>2000</v>
      </c>
      <c r="B286" t="s">
        <v>50</v>
      </c>
      <c r="C286" t="s">
        <v>31</v>
      </c>
      <c r="D286" t="s">
        <v>606</v>
      </c>
      <c r="E286" t="s">
        <v>147</v>
      </c>
      <c r="F286">
        <v>625000</v>
      </c>
      <c r="G286">
        <v>1999</v>
      </c>
      <c r="H286" t="s">
        <v>50</v>
      </c>
      <c r="I286" t="s">
        <v>31</v>
      </c>
      <c r="J286" s="2">
        <v>69</v>
      </c>
      <c r="K286" s="2">
        <v>198</v>
      </c>
      <c r="L286" s="2">
        <v>21</v>
      </c>
      <c r="M286" s="2">
        <v>54</v>
      </c>
      <c r="N286" s="2">
        <v>10</v>
      </c>
      <c r="O286" s="2">
        <v>0</v>
      </c>
      <c r="P286" s="2">
        <v>5</v>
      </c>
      <c r="Q286" s="2">
        <v>21</v>
      </c>
      <c r="R286" s="2">
        <v>0</v>
      </c>
      <c r="S286" s="2">
        <v>0</v>
      </c>
      <c r="T286" s="2">
        <v>13</v>
      </c>
      <c r="U286" s="2">
        <v>31</v>
      </c>
      <c r="V286" s="2">
        <v>2</v>
      </c>
      <c r="W286" s="2">
        <v>3</v>
      </c>
      <c r="X286" s="2">
        <v>3</v>
      </c>
      <c r="Y286" s="2">
        <v>0</v>
      </c>
      <c r="Z286" s="2">
        <v>7</v>
      </c>
      <c r="AA286" s="1">
        <f>(M286+T286+W286)/(K286+T286+W286+Y286+X286)</f>
        <v>0.32258064516129031</v>
      </c>
      <c r="AB286" s="1">
        <f>(M286+1*N286+2*O286+3*P286)/(K286)</f>
        <v>0.39898989898989901</v>
      </c>
      <c r="AC286">
        <f>IF(E286="C",1,0)</f>
        <v>1</v>
      </c>
      <c r="AD286">
        <f>IF(OR(E286="SS",E286="2B",E286="3B"),1,0)</f>
        <v>0</v>
      </c>
      <c r="AE286">
        <f>K286+T286+W286+Y286+X286+V286</f>
        <v>219</v>
      </c>
      <c r="AF286">
        <v>0</v>
      </c>
      <c r="AG286" s="3">
        <f>IF(SUMPRODUCT(--(D286='1999FA'!C:C))&gt;0=TRUE,1,0)</f>
        <v>1</v>
      </c>
    </row>
    <row r="287" spans="1:33" x14ac:dyDescent="0.2">
      <c r="A287">
        <v>2000</v>
      </c>
      <c r="B287" t="s">
        <v>50</v>
      </c>
      <c r="C287" t="s">
        <v>31</v>
      </c>
      <c r="D287" t="s">
        <v>225</v>
      </c>
      <c r="E287" t="s">
        <v>197</v>
      </c>
      <c r="F287">
        <v>1500000</v>
      </c>
      <c r="G287">
        <v>1999</v>
      </c>
      <c r="H287" t="s">
        <v>50</v>
      </c>
      <c r="I287" t="s">
        <v>31</v>
      </c>
      <c r="J287" s="2">
        <v>112</v>
      </c>
      <c r="K287" s="2">
        <v>333</v>
      </c>
      <c r="L287" s="2">
        <v>49</v>
      </c>
      <c r="M287" s="2">
        <v>92</v>
      </c>
      <c r="N287" s="2">
        <v>15</v>
      </c>
      <c r="O287" s="2">
        <v>1</v>
      </c>
      <c r="P287" s="2">
        <v>3</v>
      </c>
      <c r="Q287" s="2">
        <v>30</v>
      </c>
      <c r="R287" s="2">
        <v>13</v>
      </c>
      <c r="S287" s="2">
        <v>6</v>
      </c>
      <c r="T287" s="2">
        <v>29</v>
      </c>
      <c r="U287" s="2">
        <v>55</v>
      </c>
      <c r="V287" s="2">
        <v>4</v>
      </c>
      <c r="W287" s="2">
        <v>1</v>
      </c>
      <c r="X287" s="2">
        <v>7</v>
      </c>
      <c r="Y287" s="2">
        <v>1</v>
      </c>
      <c r="Z287" s="2">
        <v>4</v>
      </c>
      <c r="AA287" s="1">
        <f>(M287+T287+W287)/(K287+T287+W287+Y287+X287)</f>
        <v>0.32884097035040433</v>
      </c>
      <c r="AB287" s="1">
        <f>(M287+1*N287+2*O287+3*P287)/(K287)</f>
        <v>0.35435435435435436</v>
      </c>
      <c r="AC287">
        <f>IF(E287="C",1,0)</f>
        <v>0</v>
      </c>
      <c r="AD287">
        <f>IF(OR(E287="SS",E287="2B",E287="3B"),1,0)</f>
        <v>0</v>
      </c>
      <c r="AE287">
        <f>K287+T287+W287+Y287+X287+V287</f>
        <v>375</v>
      </c>
      <c r="AF287">
        <v>0</v>
      </c>
      <c r="AG287" s="3">
        <f>IF(SUMPRODUCT(--(D287='1999FA'!C:C))&gt;0=TRUE,1,0)</f>
        <v>1</v>
      </c>
    </row>
    <row r="288" spans="1:33" x14ac:dyDescent="0.2">
      <c r="A288">
        <v>2000</v>
      </c>
      <c r="B288" t="s">
        <v>50</v>
      </c>
      <c r="C288" t="s">
        <v>31</v>
      </c>
      <c r="D288" t="s">
        <v>122</v>
      </c>
      <c r="E288" t="s">
        <v>197</v>
      </c>
      <c r="F288">
        <v>300000</v>
      </c>
      <c r="G288">
        <v>1999</v>
      </c>
      <c r="H288" t="s">
        <v>50</v>
      </c>
      <c r="I288" t="s">
        <v>31</v>
      </c>
      <c r="J288" s="2">
        <v>95</v>
      </c>
      <c r="K288" s="2">
        <v>264</v>
      </c>
      <c r="L288" s="2">
        <v>33</v>
      </c>
      <c r="M288" s="2">
        <v>54</v>
      </c>
      <c r="N288" s="2">
        <v>9</v>
      </c>
      <c r="O288" s="2">
        <v>1</v>
      </c>
      <c r="P288" s="2">
        <v>6</v>
      </c>
      <c r="Q288" s="2">
        <v>48</v>
      </c>
      <c r="R288" s="2">
        <v>3</v>
      </c>
      <c r="S288" s="2">
        <v>1</v>
      </c>
      <c r="T288" s="2">
        <v>33</v>
      </c>
      <c r="U288" s="2">
        <v>41</v>
      </c>
      <c r="V288" s="2">
        <v>0</v>
      </c>
      <c r="W288" s="2">
        <v>1</v>
      </c>
      <c r="X288" s="2">
        <v>0</v>
      </c>
      <c r="Y288" s="2">
        <v>3</v>
      </c>
      <c r="Z288" s="2">
        <v>8</v>
      </c>
      <c r="AA288" s="1">
        <f>(M288+T288+W288)/(K288+T288+W288+Y288+X288)</f>
        <v>0.29235880398671099</v>
      </c>
      <c r="AB288" s="1">
        <f>(M288+1*N288+2*O288+3*P288)/(K288)</f>
        <v>0.31439393939393939</v>
      </c>
      <c r="AC288">
        <f>IF(E288="C",1,0)</f>
        <v>0</v>
      </c>
      <c r="AD288">
        <f>IF(OR(E288="SS",E288="2B",E288="3B"),1,0)</f>
        <v>0</v>
      </c>
      <c r="AE288">
        <f>K288+T288+W288+Y288+X288+V288</f>
        <v>301</v>
      </c>
      <c r="AF288">
        <v>0</v>
      </c>
      <c r="AG288" s="3">
        <f>IF(SUMPRODUCT(--(D288='1999FA'!C:C))&gt;0=TRUE,1,0)</f>
        <v>1</v>
      </c>
    </row>
    <row r="289" spans="1:33" x14ac:dyDescent="0.2">
      <c r="A289">
        <v>2000</v>
      </c>
      <c r="B289" t="s">
        <v>50</v>
      </c>
      <c r="C289" t="s">
        <v>31</v>
      </c>
      <c r="D289" t="s">
        <v>51</v>
      </c>
      <c r="E289" t="s">
        <v>29</v>
      </c>
      <c r="F289">
        <v>4750000</v>
      </c>
      <c r="G289">
        <v>1999</v>
      </c>
      <c r="H289" t="s">
        <v>50</v>
      </c>
      <c r="I289" t="s">
        <v>31</v>
      </c>
      <c r="J289" s="2">
        <v>161</v>
      </c>
      <c r="K289" s="2">
        <v>570</v>
      </c>
      <c r="L289" s="2">
        <v>93</v>
      </c>
      <c r="M289" s="2">
        <v>156</v>
      </c>
      <c r="N289" s="2">
        <v>25</v>
      </c>
      <c r="O289" s="2">
        <v>2</v>
      </c>
      <c r="P289" s="2">
        <v>24</v>
      </c>
      <c r="Q289" s="2">
        <v>98</v>
      </c>
      <c r="R289" s="2">
        <v>0</v>
      </c>
      <c r="S289" s="2">
        <v>4</v>
      </c>
      <c r="T289" s="2">
        <v>86</v>
      </c>
      <c r="U289" s="2">
        <v>121</v>
      </c>
      <c r="V289" s="2">
        <v>7</v>
      </c>
      <c r="W289" s="2">
        <v>5</v>
      </c>
      <c r="X289" s="2">
        <v>1</v>
      </c>
      <c r="Y289" s="2">
        <v>6</v>
      </c>
      <c r="Z289" s="2">
        <v>16</v>
      </c>
      <c r="AA289" s="1">
        <f>(M289+T289+W289)/(K289+T289+W289+Y289+X289)</f>
        <v>0.36976047904191617</v>
      </c>
      <c r="AB289" s="1">
        <f>(M289+1*N289+2*O289+3*P289)/(K289)</f>
        <v>0.45087719298245615</v>
      </c>
      <c r="AC289">
        <f>IF(E289="C",1,0)</f>
        <v>0</v>
      </c>
      <c r="AD289">
        <f>IF(OR(E289="SS",E289="2B",E289="3B"),1,0)</f>
        <v>0</v>
      </c>
      <c r="AE289">
        <f>K289+T289+W289+Y289+X289+V289</f>
        <v>675</v>
      </c>
      <c r="AF289">
        <v>0</v>
      </c>
      <c r="AG289" s="3">
        <f>IF(SUMPRODUCT(--(D289='1999FA'!C:C))&gt;0=TRUE,1,0)</f>
        <v>0</v>
      </c>
    </row>
    <row r="290" spans="1:33" x14ac:dyDescent="0.2">
      <c r="A290">
        <v>2000</v>
      </c>
      <c r="B290" t="s">
        <v>50</v>
      </c>
      <c r="C290" t="s">
        <v>31</v>
      </c>
      <c r="D290" t="s">
        <v>113</v>
      </c>
      <c r="E290" t="s">
        <v>5</v>
      </c>
      <c r="F290">
        <v>6000000</v>
      </c>
      <c r="G290">
        <v>1999</v>
      </c>
      <c r="H290" t="s">
        <v>50</v>
      </c>
      <c r="I290" t="s">
        <v>31</v>
      </c>
      <c r="J290" s="2">
        <v>138</v>
      </c>
      <c r="K290" s="2">
        <v>511</v>
      </c>
      <c r="L290" s="2">
        <v>86</v>
      </c>
      <c r="M290" s="2">
        <v>148</v>
      </c>
      <c r="N290" s="2">
        <v>40</v>
      </c>
      <c r="O290" s="2">
        <v>2</v>
      </c>
      <c r="P290" s="2">
        <v>23</v>
      </c>
      <c r="Q290" s="2">
        <v>101</v>
      </c>
      <c r="R290" s="2">
        <v>13</v>
      </c>
      <c r="S290" s="2">
        <v>6</v>
      </c>
      <c r="T290" s="2">
        <v>61</v>
      </c>
      <c r="U290" s="2">
        <v>112</v>
      </c>
      <c r="V290" s="2">
        <v>3</v>
      </c>
      <c r="W290" s="2">
        <v>5</v>
      </c>
      <c r="X290" s="2">
        <v>0</v>
      </c>
      <c r="Y290" s="2">
        <v>8</v>
      </c>
      <c r="Z290" s="2">
        <v>12</v>
      </c>
      <c r="AA290" s="1">
        <f>(M290+T290+W290)/(K290+T290+W290+Y290+X290)</f>
        <v>0.36581196581196579</v>
      </c>
      <c r="AB290" s="1">
        <f>(M290+1*N290+2*O290+3*P290)/(K290)</f>
        <v>0.51076320939334641</v>
      </c>
      <c r="AC290">
        <f>IF(E290="C",1,0)</f>
        <v>0</v>
      </c>
      <c r="AD290">
        <f>IF(OR(E290="SS",E290="2B",E290="3B"),1,0)</f>
        <v>1</v>
      </c>
      <c r="AE290">
        <f>K290+T290+W290+Y290+X290+V290</f>
        <v>588</v>
      </c>
      <c r="AF290">
        <v>0</v>
      </c>
      <c r="AG290" s="3">
        <f>IF(SUMPRODUCT(--(D290='1999FA'!C:C))&gt;0=TRUE,1,0)</f>
        <v>0</v>
      </c>
    </row>
    <row r="291" spans="1:33" x14ac:dyDescent="0.2">
      <c r="A291">
        <v>2000</v>
      </c>
      <c r="B291" t="s">
        <v>50</v>
      </c>
      <c r="C291" t="s">
        <v>31</v>
      </c>
      <c r="D291" t="s">
        <v>125</v>
      </c>
      <c r="E291" t="s">
        <v>6</v>
      </c>
      <c r="F291">
        <v>1325000</v>
      </c>
      <c r="G291">
        <v>1999</v>
      </c>
      <c r="H291" t="s">
        <v>50</v>
      </c>
      <c r="I291" t="s">
        <v>31</v>
      </c>
      <c r="J291" s="2">
        <v>116</v>
      </c>
      <c r="K291" s="2">
        <v>414</v>
      </c>
      <c r="L291" s="2">
        <v>61</v>
      </c>
      <c r="M291" s="2">
        <v>120</v>
      </c>
      <c r="N291" s="2">
        <v>24</v>
      </c>
      <c r="O291" s="2">
        <v>0</v>
      </c>
      <c r="P291" s="2">
        <v>2</v>
      </c>
      <c r="Q291" s="2">
        <v>36</v>
      </c>
      <c r="R291" s="2">
        <v>4</v>
      </c>
      <c r="S291" s="2">
        <v>2</v>
      </c>
      <c r="T291" s="2">
        <v>65</v>
      </c>
      <c r="U291" s="2">
        <v>52</v>
      </c>
      <c r="V291" s="2">
        <v>1</v>
      </c>
      <c r="W291" s="2">
        <v>3</v>
      </c>
      <c r="X291" s="2">
        <v>8</v>
      </c>
      <c r="Y291" s="2">
        <v>2</v>
      </c>
      <c r="Z291" s="2">
        <v>11</v>
      </c>
      <c r="AA291" s="1">
        <f>(M291+T291+W291)/(K291+T291+W291+Y291+X291)</f>
        <v>0.38211382113821141</v>
      </c>
      <c r="AB291" s="1">
        <f>(M291+1*N291+2*O291+3*P291)/(K291)</f>
        <v>0.36231884057971014</v>
      </c>
      <c r="AC291">
        <f>IF(E291="C",1,0)</f>
        <v>0</v>
      </c>
      <c r="AD291">
        <f>IF(OR(E291="SS",E291="2B",E291="3B"),1,0)</f>
        <v>1</v>
      </c>
      <c r="AE291">
        <f>K291+T291+W291+Y291+X291+V291</f>
        <v>493</v>
      </c>
      <c r="AF291">
        <v>0</v>
      </c>
      <c r="AG291" s="3">
        <f>IF(SUMPRODUCT(--(D291='1999FA'!C:C))&gt;0=TRUE,1,0)</f>
        <v>0</v>
      </c>
    </row>
    <row r="292" spans="1:33" x14ac:dyDescent="0.2">
      <c r="A292">
        <v>2000</v>
      </c>
      <c r="B292" t="s">
        <v>50</v>
      </c>
      <c r="C292" t="s">
        <v>31</v>
      </c>
      <c r="D292" t="s">
        <v>246</v>
      </c>
      <c r="E292" t="s">
        <v>197</v>
      </c>
      <c r="F292">
        <v>225000</v>
      </c>
      <c r="G292">
        <v>1999</v>
      </c>
      <c r="H292" t="s">
        <v>50</v>
      </c>
      <c r="I292" t="s">
        <v>31</v>
      </c>
      <c r="J292" s="2">
        <v>72</v>
      </c>
      <c r="K292" s="2">
        <v>150</v>
      </c>
      <c r="L292" s="2">
        <v>32</v>
      </c>
      <c r="M292" s="2">
        <v>49</v>
      </c>
      <c r="N292" s="2">
        <v>9</v>
      </c>
      <c r="O292" s="2">
        <v>0</v>
      </c>
      <c r="P292" s="2">
        <v>7</v>
      </c>
      <c r="Q292" s="2">
        <v>29</v>
      </c>
      <c r="R292" s="2">
        <v>7</v>
      </c>
      <c r="S292" s="2">
        <v>4</v>
      </c>
      <c r="T292" s="2">
        <v>24</v>
      </c>
      <c r="U292" s="2">
        <v>35</v>
      </c>
      <c r="V292" s="2">
        <v>1</v>
      </c>
      <c r="W292" s="2">
        <v>1</v>
      </c>
      <c r="X292" s="2">
        <v>1</v>
      </c>
      <c r="Y292" s="2">
        <v>1</v>
      </c>
      <c r="Z292" s="2">
        <v>3</v>
      </c>
      <c r="AA292" s="1">
        <f>(M292+T292+W292)/(K292+T292+W292+Y292+X292)</f>
        <v>0.41807909604519772</v>
      </c>
      <c r="AB292" s="1">
        <f>(M292+1*N292+2*O292+3*P292)/(K292)</f>
        <v>0.52666666666666662</v>
      </c>
      <c r="AC292">
        <f>IF(E292="C",1,0)</f>
        <v>0</v>
      </c>
      <c r="AD292">
        <f>IF(OR(E292="SS",E292="2B",E292="3B"),1,0)</f>
        <v>0</v>
      </c>
      <c r="AE292">
        <f>K292+T292+W292+Y292+X292+V292</f>
        <v>178</v>
      </c>
      <c r="AF292">
        <v>0</v>
      </c>
      <c r="AG292" s="3">
        <f>IF(SUMPRODUCT(--(D292='1999FA'!C:C))&gt;0=TRUE,1,0)</f>
        <v>0</v>
      </c>
    </row>
    <row r="293" spans="1:33" x14ac:dyDescent="0.2">
      <c r="A293">
        <v>2000</v>
      </c>
      <c r="B293" t="s">
        <v>50</v>
      </c>
      <c r="C293" t="s">
        <v>31</v>
      </c>
      <c r="D293" t="s">
        <v>255</v>
      </c>
      <c r="E293" t="s">
        <v>197</v>
      </c>
      <c r="F293">
        <v>1125000</v>
      </c>
      <c r="G293">
        <v>1999</v>
      </c>
      <c r="H293" t="s">
        <v>50</v>
      </c>
      <c r="I293" t="s">
        <v>31</v>
      </c>
      <c r="J293" s="2">
        <v>149</v>
      </c>
      <c r="K293" s="2">
        <v>562</v>
      </c>
      <c r="L293" s="2">
        <v>100</v>
      </c>
      <c r="M293" s="2">
        <v>163</v>
      </c>
      <c r="N293" s="2">
        <v>36</v>
      </c>
      <c r="O293" s="2">
        <v>5</v>
      </c>
      <c r="P293" s="2">
        <v>16</v>
      </c>
      <c r="Q293" s="2">
        <v>64</v>
      </c>
      <c r="R293" s="2">
        <v>27</v>
      </c>
      <c r="S293" s="2">
        <v>14</v>
      </c>
      <c r="T293" s="2">
        <v>55</v>
      </c>
      <c r="U293" s="2">
        <v>97</v>
      </c>
      <c r="V293" s="2">
        <v>2</v>
      </c>
      <c r="W293" s="2">
        <v>6</v>
      </c>
      <c r="X293" s="2">
        <v>1</v>
      </c>
      <c r="Y293" s="2">
        <v>1</v>
      </c>
      <c r="Z293" s="2">
        <v>5</v>
      </c>
      <c r="AA293" s="1">
        <f>(M293+T293+W293)/(K293+T293+W293+Y293+X293)</f>
        <v>0.3584</v>
      </c>
      <c r="AB293" s="1">
        <f>(M293+1*N293+2*O293+3*P293)/(K293)</f>
        <v>0.45729537366548045</v>
      </c>
      <c r="AC293">
        <f>IF(E293="C",1,0)</f>
        <v>0</v>
      </c>
      <c r="AD293">
        <f>IF(OR(E293="SS",E293="2B",E293="3B"),1,0)</f>
        <v>0</v>
      </c>
      <c r="AE293">
        <f>K293+T293+W293+Y293+X293+V293</f>
        <v>627</v>
      </c>
      <c r="AF293">
        <v>0</v>
      </c>
      <c r="AG293" s="3">
        <f>IF(SUMPRODUCT(--(D293='1999FA'!C:C))&gt;0=TRUE,1,0)</f>
        <v>0</v>
      </c>
    </row>
    <row r="294" spans="1:33" x14ac:dyDescent="0.2">
      <c r="A294">
        <v>2000</v>
      </c>
      <c r="B294" t="s">
        <v>50</v>
      </c>
      <c r="C294" t="s">
        <v>31</v>
      </c>
      <c r="D294" t="s">
        <v>307</v>
      </c>
      <c r="E294" t="s">
        <v>197</v>
      </c>
      <c r="F294">
        <v>5500000</v>
      </c>
      <c r="G294">
        <v>1999</v>
      </c>
      <c r="H294" t="s">
        <v>50</v>
      </c>
      <c r="I294" t="s">
        <v>31</v>
      </c>
      <c r="J294" s="2">
        <v>120</v>
      </c>
      <c r="K294" s="2">
        <v>390</v>
      </c>
      <c r="L294" s="2">
        <v>73</v>
      </c>
      <c r="M294" s="2">
        <v>110</v>
      </c>
      <c r="N294" s="2">
        <v>19</v>
      </c>
      <c r="O294" s="2">
        <v>0</v>
      </c>
      <c r="P294" s="2">
        <v>31</v>
      </c>
      <c r="Q294" s="2">
        <v>96</v>
      </c>
      <c r="R294" s="2">
        <v>7</v>
      </c>
      <c r="S294" s="2">
        <v>5</v>
      </c>
      <c r="T294" s="2">
        <v>69</v>
      </c>
      <c r="U294" s="2">
        <v>86</v>
      </c>
      <c r="V294" s="2">
        <v>2</v>
      </c>
      <c r="W294" s="2">
        <v>6</v>
      </c>
      <c r="X294" s="2">
        <v>0</v>
      </c>
      <c r="Y294" s="2">
        <v>4</v>
      </c>
      <c r="Z294" s="2">
        <v>11</v>
      </c>
      <c r="AA294" s="1">
        <f>(M294+T294+W294)/(K294+T294+W294+Y294+X294)</f>
        <v>0.39445628997867804</v>
      </c>
      <c r="AB294" s="1">
        <f>(M294+1*N294+2*O294+3*P294)/(K294)</f>
        <v>0.56923076923076921</v>
      </c>
      <c r="AC294">
        <f>IF(E294="C",1,0)</f>
        <v>0</v>
      </c>
      <c r="AD294">
        <f>IF(OR(E294="SS",E294="2B",E294="3B"),1,0)</f>
        <v>0</v>
      </c>
      <c r="AE294">
        <f>K294+T294+W294+Y294+X294+V294</f>
        <v>471</v>
      </c>
      <c r="AF294">
        <v>0</v>
      </c>
      <c r="AG294" s="3">
        <f>IF(SUMPRODUCT(--(D294='1999FA'!C:C))&gt;0=TRUE,1,0)</f>
        <v>0</v>
      </c>
    </row>
    <row r="295" spans="1:33" x14ac:dyDescent="0.2">
      <c r="A295">
        <v>2000</v>
      </c>
      <c r="B295" t="s">
        <v>50</v>
      </c>
      <c r="C295" t="s">
        <v>31</v>
      </c>
      <c r="D295" t="s">
        <v>341</v>
      </c>
      <c r="E295" t="s">
        <v>197</v>
      </c>
      <c r="F295">
        <v>10658826</v>
      </c>
      <c r="G295">
        <v>1999</v>
      </c>
      <c r="H295" t="s">
        <v>50</v>
      </c>
      <c r="I295" t="s">
        <v>31</v>
      </c>
      <c r="J295" s="2">
        <v>102</v>
      </c>
      <c r="K295" s="2">
        <v>355</v>
      </c>
      <c r="L295" s="2">
        <v>91</v>
      </c>
      <c r="M295" s="2">
        <v>93</v>
      </c>
      <c r="N295" s="2">
        <v>20</v>
      </c>
      <c r="O295" s="2">
        <v>2</v>
      </c>
      <c r="P295" s="2">
        <v>34</v>
      </c>
      <c r="Q295" s="2">
        <v>83</v>
      </c>
      <c r="R295" s="2">
        <v>15</v>
      </c>
      <c r="S295" s="2">
        <v>2</v>
      </c>
      <c r="T295" s="2">
        <v>73</v>
      </c>
      <c r="U295" s="2">
        <v>62</v>
      </c>
      <c r="V295" s="2">
        <v>9</v>
      </c>
      <c r="W295" s="2">
        <v>3</v>
      </c>
      <c r="X295" s="2">
        <v>0</v>
      </c>
      <c r="Y295" s="2">
        <v>3</v>
      </c>
      <c r="Z295" s="2">
        <v>6</v>
      </c>
      <c r="AA295" s="1">
        <f>(M295+T295+W295)/(K295+T295+W295+Y295+X295)</f>
        <v>0.38940092165898615</v>
      </c>
      <c r="AB295" s="1">
        <f>(M295+1*N295+2*O295+3*P295)/(K295)</f>
        <v>0.61690140845070418</v>
      </c>
      <c r="AC295">
        <f>IF(E295="C",1,0)</f>
        <v>0</v>
      </c>
      <c r="AD295">
        <f>IF(OR(E295="SS",E295="2B",E295="3B"),1,0)</f>
        <v>0</v>
      </c>
      <c r="AE295">
        <f>K295+T295+W295+Y295+X295+V295</f>
        <v>443</v>
      </c>
      <c r="AF295">
        <v>0</v>
      </c>
      <c r="AG295" s="3">
        <f>IF(SUMPRODUCT(--(D295='1999FA'!C:C))&gt;0=TRUE,1,0)</f>
        <v>0</v>
      </c>
    </row>
    <row r="296" spans="1:33" x14ac:dyDescent="0.2">
      <c r="A296">
        <v>2000</v>
      </c>
      <c r="B296" t="s">
        <v>50</v>
      </c>
      <c r="C296" t="s">
        <v>31</v>
      </c>
      <c r="D296" t="s">
        <v>636</v>
      </c>
      <c r="E296" t="s">
        <v>346</v>
      </c>
      <c r="F296">
        <v>750000</v>
      </c>
      <c r="G296">
        <v>1999</v>
      </c>
      <c r="H296" t="s">
        <v>50</v>
      </c>
      <c r="I296" t="s">
        <v>31</v>
      </c>
      <c r="J296" s="2">
        <v>113</v>
      </c>
      <c r="K296" s="2">
        <v>254</v>
      </c>
      <c r="L296" s="2">
        <v>49</v>
      </c>
      <c r="M296" s="2">
        <v>66</v>
      </c>
      <c r="N296" s="2">
        <v>17</v>
      </c>
      <c r="O296" s="2">
        <v>3</v>
      </c>
      <c r="P296" s="2">
        <v>3</v>
      </c>
      <c r="Q296" s="2">
        <v>26</v>
      </c>
      <c r="R296" s="2">
        <v>12</v>
      </c>
      <c r="S296" s="2">
        <v>4</v>
      </c>
      <c r="T296" s="2">
        <v>53</v>
      </c>
      <c r="U296" s="2">
        <v>54</v>
      </c>
      <c r="V296" s="2">
        <v>0</v>
      </c>
      <c r="W296" s="2">
        <v>11</v>
      </c>
      <c r="X296" s="2">
        <v>5</v>
      </c>
      <c r="Y296" s="2">
        <v>2</v>
      </c>
      <c r="Z296" s="2">
        <v>1</v>
      </c>
      <c r="AA296" s="1">
        <f>(M296+T296+W296)/(K296+T296+W296+Y296+X296)</f>
        <v>0.4</v>
      </c>
      <c r="AB296" s="1">
        <f>(M296+1*N296+2*O296+3*P296)/(K296)</f>
        <v>0.38582677165354329</v>
      </c>
      <c r="AC296">
        <f>IF(E296="C",1,0)</f>
        <v>0</v>
      </c>
      <c r="AD296">
        <f>IF(OR(E296="SS",E296="2B",E296="3B"),1,0)</f>
        <v>1</v>
      </c>
      <c r="AE296">
        <f>K296+T296+W296+Y296+X296+V296</f>
        <v>325</v>
      </c>
      <c r="AF296">
        <v>0</v>
      </c>
      <c r="AG296" s="3">
        <f>IF(SUMPRODUCT(--(D296='1999FA'!C:C))&gt;0=TRUE,1,0)</f>
        <v>0</v>
      </c>
    </row>
    <row r="297" spans="1:33" x14ac:dyDescent="0.2">
      <c r="A297">
        <v>2000</v>
      </c>
      <c r="B297" t="s">
        <v>50</v>
      </c>
      <c r="C297" t="s">
        <v>31</v>
      </c>
      <c r="D297" t="s">
        <v>380</v>
      </c>
      <c r="E297" t="s">
        <v>346</v>
      </c>
      <c r="F297">
        <v>220000</v>
      </c>
      <c r="G297">
        <v>1999</v>
      </c>
      <c r="H297" t="s">
        <v>50</v>
      </c>
      <c r="I297" t="s">
        <v>31</v>
      </c>
      <c r="J297" s="2">
        <v>61</v>
      </c>
      <c r="K297" s="2">
        <v>144</v>
      </c>
      <c r="L297" s="2">
        <v>21</v>
      </c>
      <c r="M297" s="2">
        <v>38</v>
      </c>
      <c r="N297" s="2">
        <v>6</v>
      </c>
      <c r="O297" s="2">
        <v>0</v>
      </c>
      <c r="P297" s="2">
        <v>5</v>
      </c>
      <c r="Q297" s="2">
        <v>19</v>
      </c>
      <c r="R297" s="2">
        <v>1</v>
      </c>
      <c r="S297" s="2">
        <v>2</v>
      </c>
      <c r="T297" s="2">
        <v>14</v>
      </c>
      <c r="U297" s="2">
        <v>17</v>
      </c>
      <c r="V297" s="2">
        <v>0</v>
      </c>
      <c r="W297" s="2">
        <v>0</v>
      </c>
      <c r="X297" s="2">
        <v>6</v>
      </c>
      <c r="Y297" s="2">
        <v>1</v>
      </c>
      <c r="Z297" s="2">
        <v>2</v>
      </c>
      <c r="AA297" s="1">
        <f>(M297+T297+W297)/(K297+T297+W297+Y297+X297)</f>
        <v>0.31515151515151513</v>
      </c>
      <c r="AB297" s="1">
        <f>(M297+1*N297+2*O297+3*P297)/(K297)</f>
        <v>0.40972222222222221</v>
      </c>
      <c r="AC297">
        <f>IF(E297="C",1,0)</f>
        <v>0</v>
      </c>
      <c r="AD297">
        <f>IF(OR(E297="SS",E297="2B",E297="3B"),1,0)</f>
        <v>1</v>
      </c>
      <c r="AE297">
        <f>K297+T297+W297+Y297+X297+V297</f>
        <v>165</v>
      </c>
      <c r="AF297">
        <v>0</v>
      </c>
      <c r="AG297" s="3">
        <f>IF(SUMPRODUCT(--(D297='1999FA'!C:C))&gt;0=TRUE,1,0)</f>
        <v>0</v>
      </c>
    </row>
    <row r="298" spans="1:33" x14ac:dyDescent="0.2">
      <c r="A298">
        <v>2000</v>
      </c>
      <c r="B298" t="s">
        <v>50</v>
      </c>
      <c r="C298" t="s">
        <v>31</v>
      </c>
      <c r="D298" t="s">
        <v>409</v>
      </c>
      <c r="E298" t="s">
        <v>346</v>
      </c>
      <c r="F298">
        <v>1550000</v>
      </c>
      <c r="G298">
        <v>1999</v>
      </c>
      <c r="H298" t="s">
        <v>50</v>
      </c>
      <c r="I298" t="s">
        <v>31</v>
      </c>
      <c r="J298" s="2">
        <v>152</v>
      </c>
      <c r="K298" s="2">
        <v>558</v>
      </c>
      <c r="L298" s="2">
        <v>68</v>
      </c>
      <c r="M298" s="2">
        <v>157</v>
      </c>
      <c r="N298" s="2">
        <v>23</v>
      </c>
      <c r="O298" s="2">
        <v>1</v>
      </c>
      <c r="P298" s="2">
        <v>22</v>
      </c>
      <c r="Q298" s="2">
        <v>80</v>
      </c>
      <c r="R298" s="2">
        <v>2</v>
      </c>
      <c r="S298" s="2">
        <v>3</v>
      </c>
      <c r="T298" s="2">
        <v>43</v>
      </c>
      <c r="U298" s="2">
        <v>71</v>
      </c>
      <c r="V298" s="2">
        <v>3</v>
      </c>
      <c r="W298" s="2">
        <v>5</v>
      </c>
      <c r="X298" s="2">
        <v>3</v>
      </c>
      <c r="Y298" s="2">
        <v>5</v>
      </c>
      <c r="Z298" s="2">
        <v>16</v>
      </c>
      <c r="AA298" s="1">
        <f>(M298+T298+W298)/(K298+T298+W298+Y298+X298)</f>
        <v>0.33387622149837132</v>
      </c>
      <c r="AB298" s="1">
        <f>(M298+1*N298+2*O298+3*P298)/(K298)</f>
        <v>0.44444444444444442</v>
      </c>
      <c r="AC298">
        <f>IF(E298="C",1,0)</f>
        <v>0</v>
      </c>
      <c r="AD298">
        <f>IF(OR(E298="SS",E298="2B",E298="3B"),1,0)</f>
        <v>1</v>
      </c>
      <c r="AE298">
        <f>K298+T298+W298+Y298+X298+V298</f>
        <v>617</v>
      </c>
      <c r="AF298">
        <v>0</v>
      </c>
      <c r="AG298" s="3">
        <f>IF(SUMPRODUCT(--(D298='1999FA'!C:C))&gt;0=TRUE,1,0)</f>
        <v>0</v>
      </c>
    </row>
    <row r="299" spans="1:33" x14ac:dyDescent="0.2">
      <c r="A299">
        <v>2000</v>
      </c>
      <c r="B299" t="s">
        <v>72</v>
      </c>
      <c r="C299" t="s">
        <v>31</v>
      </c>
      <c r="D299" t="s">
        <v>401</v>
      </c>
      <c r="E299" t="s">
        <v>197</v>
      </c>
      <c r="F299">
        <v>600000</v>
      </c>
      <c r="G299">
        <v>1999</v>
      </c>
      <c r="H299" t="s">
        <v>72</v>
      </c>
      <c r="I299" t="s">
        <v>31</v>
      </c>
      <c r="J299" s="2">
        <v>62</v>
      </c>
      <c r="K299" s="2">
        <v>150</v>
      </c>
      <c r="L299" s="2">
        <v>23</v>
      </c>
      <c r="M299" s="2">
        <v>46</v>
      </c>
      <c r="N299" s="2">
        <v>5</v>
      </c>
      <c r="O299" s="2">
        <v>2</v>
      </c>
      <c r="P299" s="2">
        <v>5</v>
      </c>
      <c r="Q299" s="2">
        <v>25</v>
      </c>
      <c r="R299" s="2">
        <v>6</v>
      </c>
      <c r="S299" s="2">
        <v>3</v>
      </c>
      <c r="T299" s="2">
        <v>2</v>
      </c>
      <c r="U299" s="2">
        <v>23</v>
      </c>
      <c r="V299" s="2">
        <v>0</v>
      </c>
      <c r="W299" s="2">
        <v>3</v>
      </c>
      <c r="X299" s="2">
        <v>2</v>
      </c>
      <c r="Y299" s="2">
        <v>1</v>
      </c>
      <c r="Z299" s="2">
        <v>4</v>
      </c>
      <c r="AA299" s="1">
        <f>(M299+T299+W299)/(K299+T299+W299+Y299+X299)</f>
        <v>0.32278481012658228</v>
      </c>
      <c r="AB299" s="1">
        <f>(M299+1*N299+2*O299+3*P299)/(K299)</f>
        <v>0.46666666666666667</v>
      </c>
      <c r="AC299">
        <f>IF(E299="C",1,0)</f>
        <v>0</v>
      </c>
      <c r="AD299">
        <f>IF(OR(E299="SS",E299="2B",E299="3B"),1,0)</f>
        <v>0</v>
      </c>
      <c r="AE299">
        <f>K299+T299+W299+Y299+X299+V299</f>
        <v>158</v>
      </c>
      <c r="AF299">
        <v>0</v>
      </c>
      <c r="AG299" s="3">
        <f>IF(SUMPRODUCT(--(D299='1999FA'!C:C))&gt;0=TRUE,1,0)</f>
        <v>1</v>
      </c>
    </row>
    <row r="300" spans="1:33" x14ac:dyDescent="0.2">
      <c r="A300">
        <v>2000</v>
      </c>
      <c r="B300" t="s">
        <v>72</v>
      </c>
      <c r="C300" t="s">
        <v>31</v>
      </c>
      <c r="D300" t="s">
        <v>617</v>
      </c>
      <c r="E300" t="s">
        <v>197</v>
      </c>
      <c r="F300">
        <v>650000</v>
      </c>
      <c r="G300">
        <v>1999</v>
      </c>
      <c r="H300" t="s">
        <v>72</v>
      </c>
      <c r="I300" t="s">
        <v>31</v>
      </c>
      <c r="J300" s="2">
        <v>98</v>
      </c>
      <c r="K300" s="2">
        <v>195</v>
      </c>
      <c r="L300" s="2">
        <v>16</v>
      </c>
      <c r="M300" s="2">
        <v>57</v>
      </c>
      <c r="N300" s="2">
        <v>10</v>
      </c>
      <c r="O300" s="2">
        <v>0</v>
      </c>
      <c r="P300" s="2">
        <v>6</v>
      </c>
      <c r="Q300" s="2">
        <v>28</v>
      </c>
      <c r="R300" s="2">
        <v>1</v>
      </c>
      <c r="S300" s="2">
        <v>1</v>
      </c>
      <c r="T300" s="2">
        <v>17</v>
      </c>
      <c r="U300" s="2">
        <v>26</v>
      </c>
      <c r="V300" s="2">
        <v>0</v>
      </c>
      <c r="W300" s="2">
        <v>2</v>
      </c>
      <c r="X300" s="2">
        <v>0</v>
      </c>
      <c r="Y300" s="2">
        <v>1</v>
      </c>
      <c r="Z300" s="2">
        <v>3</v>
      </c>
      <c r="AA300" s="1">
        <f>(M300+T300+W300)/(K300+T300+W300+Y300+X300)</f>
        <v>0.35348837209302325</v>
      </c>
      <c r="AB300" s="1">
        <f>(M300+1*N300+2*O300+3*P300)/(K300)</f>
        <v>0.4358974358974359</v>
      </c>
      <c r="AC300">
        <f>IF(E300="C",1,0)</f>
        <v>0</v>
      </c>
      <c r="AD300">
        <f>IF(OR(E300="SS",E300="2B",E300="3B"),1,0)</f>
        <v>0</v>
      </c>
      <c r="AE300">
        <f>K300+T300+W300+Y300+X300+V300</f>
        <v>215</v>
      </c>
      <c r="AF300">
        <v>0</v>
      </c>
      <c r="AG300" s="3">
        <f>IF(SUMPRODUCT(--(D300='1999FA'!C:C))&gt;0=TRUE,1,0)</f>
        <v>1</v>
      </c>
    </row>
    <row r="301" spans="1:33" x14ac:dyDescent="0.2">
      <c r="A301">
        <v>2000</v>
      </c>
      <c r="B301" t="s">
        <v>72</v>
      </c>
      <c r="C301" t="s">
        <v>31</v>
      </c>
      <c r="D301" t="s">
        <v>73</v>
      </c>
      <c r="E301" t="s">
        <v>29</v>
      </c>
      <c r="F301">
        <v>9333333</v>
      </c>
      <c r="G301">
        <v>1999</v>
      </c>
      <c r="H301" t="s">
        <v>72</v>
      </c>
      <c r="I301" t="s">
        <v>31</v>
      </c>
      <c r="J301" s="2">
        <v>153</v>
      </c>
      <c r="K301" s="2">
        <v>521</v>
      </c>
      <c r="L301" s="2">
        <v>118</v>
      </c>
      <c r="M301" s="2">
        <v>145</v>
      </c>
      <c r="N301" s="2">
        <v>21</v>
      </c>
      <c r="O301" s="2">
        <v>1</v>
      </c>
      <c r="P301" s="2">
        <v>65</v>
      </c>
      <c r="Q301" s="2">
        <v>147</v>
      </c>
      <c r="R301" s="2">
        <v>0</v>
      </c>
      <c r="S301" s="2">
        <v>0</v>
      </c>
      <c r="T301" s="2">
        <v>133</v>
      </c>
      <c r="U301" s="2">
        <v>141</v>
      </c>
      <c r="V301" s="2">
        <v>21</v>
      </c>
      <c r="W301" s="2">
        <v>2</v>
      </c>
      <c r="X301" s="2">
        <v>0</v>
      </c>
      <c r="Y301" s="2">
        <v>5</v>
      </c>
      <c r="Z301" s="2">
        <v>12</v>
      </c>
      <c r="AA301" s="1">
        <f>(M301+T301+W301)/(K301+T301+W301+Y301+X301)</f>
        <v>0.42360060514372161</v>
      </c>
      <c r="AB301" s="1">
        <f>(M301+1*N301+2*O301+3*P301)/(K301)</f>
        <v>0.69673704414587334</v>
      </c>
      <c r="AC301">
        <f>IF(E301="C",1,0)</f>
        <v>0</v>
      </c>
      <c r="AD301">
        <f>IF(OR(E301="SS",E301="2B",E301="3B"),1,0)</f>
        <v>0</v>
      </c>
      <c r="AE301">
        <f>K301+T301+W301+Y301+X301+V301</f>
        <v>682</v>
      </c>
      <c r="AF301">
        <v>0</v>
      </c>
      <c r="AG301" s="3">
        <f>IF(SUMPRODUCT(--(D301='1999FA'!C:C))&gt;0=TRUE,1,0)</f>
        <v>0</v>
      </c>
    </row>
    <row r="302" spans="1:33" x14ac:dyDescent="0.2">
      <c r="A302">
        <v>2000</v>
      </c>
      <c r="B302" t="s">
        <v>72</v>
      </c>
      <c r="C302" t="s">
        <v>31</v>
      </c>
      <c r="D302" t="s">
        <v>137</v>
      </c>
      <c r="E302" t="s">
        <v>6</v>
      </c>
      <c r="F302">
        <v>750000</v>
      </c>
      <c r="G302">
        <v>1999</v>
      </c>
      <c r="H302" t="s">
        <v>72</v>
      </c>
      <c r="I302" t="s">
        <v>31</v>
      </c>
      <c r="J302" s="2">
        <v>149</v>
      </c>
      <c r="K302" s="2">
        <v>537</v>
      </c>
      <c r="L302" s="2">
        <v>104</v>
      </c>
      <c r="M302" s="2">
        <v>160</v>
      </c>
      <c r="N302" s="2">
        <v>31</v>
      </c>
      <c r="O302" s="2">
        <v>2</v>
      </c>
      <c r="P302" s="2">
        <v>34</v>
      </c>
      <c r="Q302" s="2">
        <v>107</v>
      </c>
      <c r="R302" s="2">
        <v>21</v>
      </c>
      <c r="S302" s="2">
        <v>9</v>
      </c>
      <c r="T302" s="2">
        <v>82</v>
      </c>
      <c r="U302" s="2">
        <v>128</v>
      </c>
      <c r="V302" s="2">
        <v>4</v>
      </c>
      <c r="W302" s="2">
        <v>16</v>
      </c>
      <c r="X302" s="2">
        <v>0</v>
      </c>
      <c r="Y302" s="2">
        <v>4</v>
      </c>
      <c r="Z302" s="2">
        <v>11</v>
      </c>
      <c r="AA302" s="1">
        <f>(M302+T302+W302)/(K302+T302+W302+Y302+X302)</f>
        <v>0.40375586854460094</v>
      </c>
      <c r="AB302" s="1">
        <f>(M302+1*N302+2*O302+3*P302)/(K302)</f>
        <v>0.55307262569832405</v>
      </c>
      <c r="AC302">
        <f>IF(E302="C",1,0)</f>
        <v>0</v>
      </c>
      <c r="AD302">
        <f>IF(OR(E302="SS",E302="2B",E302="3B"),1,0)</f>
        <v>1</v>
      </c>
      <c r="AE302">
        <f>K302+T302+W302+Y302+X302+V302</f>
        <v>643</v>
      </c>
      <c r="AF302">
        <v>0</v>
      </c>
      <c r="AG302" s="3">
        <f>IF(SUMPRODUCT(--(D302='1999FA'!C:C))&gt;0=TRUE,1,0)</f>
        <v>0</v>
      </c>
    </row>
    <row r="303" spans="1:33" x14ac:dyDescent="0.2">
      <c r="A303">
        <v>2000</v>
      </c>
      <c r="B303" t="s">
        <v>72</v>
      </c>
      <c r="C303" t="s">
        <v>31</v>
      </c>
      <c r="D303" t="s">
        <v>150</v>
      </c>
      <c r="E303" t="s">
        <v>147</v>
      </c>
      <c r="F303">
        <v>425000</v>
      </c>
      <c r="G303">
        <v>1999</v>
      </c>
      <c r="H303" t="s">
        <v>72</v>
      </c>
      <c r="I303" t="s">
        <v>31</v>
      </c>
      <c r="J303" s="2">
        <v>93</v>
      </c>
      <c r="K303" s="2">
        <v>255</v>
      </c>
      <c r="L303" s="2">
        <v>21</v>
      </c>
      <c r="M303" s="2">
        <v>67</v>
      </c>
      <c r="N303" s="2">
        <v>8</v>
      </c>
      <c r="O303" s="2">
        <v>0</v>
      </c>
      <c r="P303" s="2">
        <v>4</v>
      </c>
      <c r="Q303" s="2">
        <v>31</v>
      </c>
      <c r="R303" s="2">
        <v>0</v>
      </c>
      <c r="S303" s="2">
        <v>0</v>
      </c>
      <c r="T303" s="2">
        <v>24</v>
      </c>
      <c r="U303" s="2">
        <v>48</v>
      </c>
      <c r="V303" s="2">
        <v>1</v>
      </c>
      <c r="W303" s="2">
        <v>2</v>
      </c>
      <c r="X303" s="2">
        <v>5</v>
      </c>
      <c r="Y303" s="2">
        <v>4</v>
      </c>
      <c r="Z303" s="2">
        <v>6</v>
      </c>
      <c r="AA303" s="1">
        <f>(M303+T303+W303)/(K303+T303+W303+Y303+X303)</f>
        <v>0.32068965517241377</v>
      </c>
      <c r="AB303" s="1">
        <f>(M303+1*N303+2*O303+3*P303)/(K303)</f>
        <v>0.3411764705882353</v>
      </c>
      <c r="AC303">
        <f>IF(E303="C",1,0)</f>
        <v>1</v>
      </c>
      <c r="AD303">
        <f>IF(OR(E303="SS",E303="2B",E303="3B"),1,0)</f>
        <v>0</v>
      </c>
      <c r="AE303">
        <f>K303+T303+W303+Y303+X303+V303</f>
        <v>291</v>
      </c>
      <c r="AF303">
        <v>0</v>
      </c>
      <c r="AG303" s="3">
        <f>IF(SUMPRODUCT(--(D303='1999FA'!C:C))&gt;0=TRUE,1,0)</f>
        <v>0</v>
      </c>
    </row>
    <row r="304" spans="1:33" x14ac:dyDescent="0.2">
      <c r="A304">
        <v>2000</v>
      </c>
      <c r="B304" t="s">
        <v>72</v>
      </c>
      <c r="C304" t="s">
        <v>31</v>
      </c>
      <c r="D304" t="s">
        <v>442</v>
      </c>
      <c r="E304" t="s">
        <v>147</v>
      </c>
      <c r="F304">
        <v>240000</v>
      </c>
      <c r="G304">
        <v>1999</v>
      </c>
      <c r="H304" t="s">
        <v>72</v>
      </c>
      <c r="I304" t="s">
        <v>31</v>
      </c>
      <c r="J304" s="2">
        <v>114</v>
      </c>
      <c r="K304" s="2">
        <v>317</v>
      </c>
      <c r="L304" s="2">
        <v>32</v>
      </c>
      <c r="M304" s="2">
        <v>61</v>
      </c>
      <c r="N304" s="2">
        <v>13</v>
      </c>
      <c r="O304" s="2">
        <v>1</v>
      </c>
      <c r="P304" s="2">
        <v>6</v>
      </c>
      <c r="Q304" s="2">
        <v>34</v>
      </c>
      <c r="R304" s="2">
        <v>11</v>
      </c>
      <c r="S304" s="2">
        <v>2</v>
      </c>
      <c r="T304" s="2">
        <v>18</v>
      </c>
      <c r="U304" s="2">
        <v>56</v>
      </c>
      <c r="V304" s="2">
        <v>4</v>
      </c>
      <c r="W304" s="2">
        <v>1</v>
      </c>
      <c r="X304" s="2">
        <v>4</v>
      </c>
      <c r="Y304" s="2">
        <v>3</v>
      </c>
      <c r="Z304" s="2">
        <v>14</v>
      </c>
      <c r="AA304" s="1">
        <f>(M304+T304+W304)/(K304+T304+W304+Y304+X304)</f>
        <v>0.23323615160349853</v>
      </c>
      <c r="AB304" s="1">
        <f>(M304+1*N304+2*O304+3*P304)/(K304)</f>
        <v>0.29652996845425866</v>
      </c>
      <c r="AC304">
        <f>IF(E304="C",1,0)</f>
        <v>1</v>
      </c>
      <c r="AD304">
        <f>IF(OR(E304="SS",E304="2B",E304="3B"),1,0)</f>
        <v>0</v>
      </c>
      <c r="AE304">
        <f>K304+T304+W304+Y304+X304+V304</f>
        <v>347</v>
      </c>
      <c r="AF304">
        <v>0</v>
      </c>
      <c r="AG304" s="3">
        <f>IF(SUMPRODUCT(--(D304='1999FA'!C:C))&gt;0=TRUE,1,0)</f>
        <v>0</v>
      </c>
    </row>
    <row r="305" spans="1:33" x14ac:dyDescent="0.2">
      <c r="A305">
        <v>2000</v>
      </c>
      <c r="B305" t="s">
        <v>72</v>
      </c>
      <c r="C305" t="s">
        <v>31</v>
      </c>
      <c r="D305" t="s">
        <v>228</v>
      </c>
      <c r="E305" t="s">
        <v>197</v>
      </c>
      <c r="F305">
        <v>4420840</v>
      </c>
      <c r="G305">
        <v>1999</v>
      </c>
      <c r="H305" t="s">
        <v>72</v>
      </c>
      <c r="I305" t="s">
        <v>31</v>
      </c>
      <c r="J305" s="2">
        <v>58</v>
      </c>
      <c r="K305" s="2">
        <v>191</v>
      </c>
      <c r="L305" s="2">
        <v>27</v>
      </c>
      <c r="M305" s="2">
        <v>49</v>
      </c>
      <c r="N305" s="2">
        <v>9</v>
      </c>
      <c r="O305" s="2">
        <v>2</v>
      </c>
      <c r="P305" s="2">
        <v>5</v>
      </c>
      <c r="Q305" s="2">
        <v>30</v>
      </c>
      <c r="R305" s="2">
        <v>5</v>
      </c>
      <c r="S305" s="2">
        <v>4</v>
      </c>
      <c r="T305" s="2">
        <v>30</v>
      </c>
      <c r="U305" s="2">
        <v>49</v>
      </c>
      <c r="V305" s="2">
        <v>1</v>
      </c>
      <c r="W305" s="2">
        <v>1</v>
      </c>
      <c r="X305" s="2">
        <v>0</v>
      </c>
      <c r="Y305" s="2">
        <v>1</v>
      </c>
      <c r="Z305" s="2">
        <v>1</v>
      </c>
      <c r="AA305" s="1">
        <f>(M305+T305+W305)/(K305+T305+W305+Y305+X305)</f>
        <v>0.35874439461883406</v>
      </c>
      <c r="AB305" s="1">
        <f>(M305+1*N305+2*O305+3*P305)/(K305)</f>
        <v>0.40314136125654448</v>
      </c>
      <c r="AC305">
        <f>IF(E305="C",1,0)</f>
        <v>0</v>
      </c>
      <c r="AD305">
        <f>IF(OR(E305="SS",E305="2B",E305="3B"),1,0)</f>
        <v>0</v>
      </c>
      <c r="AE305">
        <f>K305+T305+W305+Y305+X305+V305</f>
        <v>224</v>
      </c>
      <c r="AF305">
        <v>0</v>
      </c>
      <c r="AG305" s="3">
        <f>IF(SUMPRODUCT(--(D305='1999FA'!C:C))&gt;0=TRUE,1,0)</f>
        <v>0</v>
      </c>
    </row>
    <row r="306" spans="1:33" x14ac:dyDescent="0.2">
      <c r="A306">
        <v>2000</v>
      </c>
      <c r="B306" t="s">
        <v>72</v>
      </c>
      <c r="C306" t="s">
        <v>31</v>
      </c>
      <c r="D306" t="s">
        <v>479</v>
      </c>
      <c r="E306" t="s">
        <v>197</v>
      </c>
      <c r="F306">
        <v>750000</v>
      </c>
      <c r="G306">
        <v>1999</v>
      </c>
      <c r="H306" t="s">
        <v>72</v>
      </c>
      <c r="I306" t="s">
        <v>31</v>
      </c>
      <c r="J306" s="2">
        <v>93</v>
      </c>
      <c r="K306" s="2">
        <v>273</v>
      </c>
      <c r="L306" s="2">
        <v>38</v>
      </c>
      <c r="M306" s="2">
        <v>71</v>
      </c>
      <c r="N306" s="2">
        <v>12</v>
      </c>
      <c r="O306" s="2">
        <v>1</v>
      </c>
      <c r="P306" s="2">
        <v>6</v>
      </c>
      <c r="Q306" s="2">
        <v>26</v>
      </c>
      <c r="R306" s="2">
        <v>3</v>
      </c>
      <c r="S306" s="2">
        <v>0</v>
      </c>
      <c r="T306" s="2">
        <v>44</v>
      </c>
      <c r="U306" s="2">
        <v>67</v>
      </c>
      <c r="V306" s="2">
        <v>1</v>
      </c>
      <c r="W306" s="2">
        <v>3</v>
      </c>
      <c r="X306" s="2">
        <v>5</v>
      </c>
      <c r="Y306" s="2">
        <v>0</v>
      </c>
      <c r="Z306" s="2">
        <v>5</v>
      </c>
      <c r="AA306" s="1">
        <f>(M306+T306+W306)/(K306+T306+W306+Y306+X306)</f>
        <v>0.36307692307692307</v>
      </c>
      <c r="AB306" s="1">
        <f>(M306+1*N306+2*O306+3*P306)/(K306)</f>
        <v>0.37728937728937728</v>
      </c>
      <c r="AC306">
        <f>IF(E306="C",1,0)</f>
        <v>0</v>
      </c>
      <c r="AD306">
        <f>IF(OR(E306="SS",E306="2B",E306="3B"),1,0)</f>
        <v>0</v>
      </c>
      <c r="AE306">
        <f>K306+T306+W306+Y306+X306+V306</f>
        <v>326</v>
      </c>
      <c r="AF306">
        <v>0</v>
      </c>
      <c r="AG306" s="3">
        <f>IF(SUMPRODUCT(--(D306='1999FA'!C:C))&gt;0=TRUE,1,0)</f>
        <v>0</v>
      </c>
    </row>
    <row r="307" spans="1:33" x14ac:dyDescent="0.2">
      <c r="A307">
        <v>2000</v>
      </c>
      <c r="B307" t="s">
        <v>72</v>
      </c>
      <c r="C307" t="s">
        <v>31</v>
      </c>
      <c r="D307" t="s">
        <v>274</v>
      </c>
      <c r="E307" t="s">
        <v>197</v>
      </c>
      <c r="F307">
        <v>595000</v>
      </c>
      <c r="G307">
        <v>1999</v>
      </c>
      <c r="H307" t="s">
        <v>72</v>
      </c>
      <c r="I307" t="s">
        <v>31</v>
      </c>
      <c r="J307" s="2">
        <v>48</v>
      </c>
      <c r="K307" s="2">
        <v>157</v>
      </c>
      <c r="L307" s="2">
        <v>21</v>
      </c>
      <c r="M307" s="2">
        <v>45</v>
      </c>
      <c r="N307" s="2">
        <v>6</v>
      </c>
      <c r="O307" s="2">
        <v>0</v>
      </c>
      <c r="P307" s="2">
        <v>10</v>
      </c>
      <c r="Q307" s="2">
        <v>37</v>
      </c>
      <c r="R307" s="2">
        <v>1</v>
      </c>
      <c r="S307" s="2">
        <v>0</v>
      </c>
      <c r="T307" s="2">
        <v>6</v>
      </c>
      <c r="U307" s="2">
        <v>38</v>
      </c>
      <c r="V307" s="2">
        <v>0</v>
      </c>
      <c r="W307" s="2">
        <v>0</v>
      </c>
      <c r="X307" s="2">
        <v>1</v>
      </c>
      <c r="Y307" s="2">
        <v>2</v>
      </c>
      <c r="Z307" s="2">
        <v>6</v>
      </c>
      <c r="AA307" s="1">
        <f>(M307+T307+W307)/(K307+T307+W307+Y307+X307)</f>
        <v>0.30722891566265059</v>
      </c>
      <c r="AB307" s="1">
        <f>(M307+1*N307+2*O307+3*P307)/(K307)</f>
        <v>0.51592356687898089</v>
      </c>
      <c r="AC307">
        <f>IF(E307="C",1,0)</f>
        <v>0</v>
      </c>
      <c r="AD307">
        <f>IF(OR(E307="SS",E307="2B",E307="3B"),1,0)</f>
        <v>0</v>
      </c>
      <c r="AE307">
        <f>K307+T307+W307+Y307+X307+V307</f>
        <v>166</v>
      </c>
      <c r="AF307">
        <v>0</v>
      </c>
      <c r="AG307" s="3">
        <f>IF(SUMPRODUCT(--(D307='1999FA'!C:C))&gt;0=TRUE,1,0)</f>
        <v>0</v>
      </c>
    </row>
    <row r="308" spans="1:33" x14ac:dyDescent="0.2">
      <c r="A308">
        <v>2000</v>
      </c>
      <c r="B308" t="s">
        <v>72</v>
      </c>
      <c r="C308" t="s">
        <v>31</v>
      </c>
      <c r="D308" t="s">
        <v>286</v>
      </c>
      <c r="E308" t="s">
        <v>197</v>
      </c>
      <c r="F308">
        <v>1750000</v>
      </c>
      <c r="G308">
        <v>1999</v>
      </c>
      <c r="H308" t="s">
        <v>72</v>
      </c>
      <c r="I308" t="s">
        <v>31</v>
      </c>
      <c r="J308" s="2">
        <v>104</v>
      </c>
      <c r="K308" s="2">
        <v>368</v>
      </c>
      <c r="L308" s="2">
        <v>72</v>
      </c>
      <c r="M308" s="2">
        <v>89</v>
      </c>
      <c r="N308" s="2">
        <v>16</v>
      </c>
      <c r="O308" s="2">
        <v>6</v>
      </c>
      <c r="P308" s="2">
        <v>13</v>
      </c>
      <c r="Q308" s="2">
        <v>39</v>
      </c>
      <c r="R308" s="2">
        <v>19</v>
      </c>
      <c r="S308" s="2">
        <v>3</v>
      </c>
      <c r="T308" s="2">
        <v>50</v>
      </c>
      <c r="U308" s="2">
        <v>77</v>
      </c>
      <c r="V308" s="2">
        <v>0</v>
      </c>
      <c r="W308" s="2">
        <v>6</v>
      </c>
      <c r="X308" s="2">
        <v>3</v>
      </c>
      <c r="Y308" s="2">
        <v>3</v>
      </c>
      <c r="Z308" s="2">
        <v>4</v>
      </c>
      <c r="AA308" s="1">
        <f>(M308+T308+W308)/(K308+T308+W308+Y308+X308)</f>
        <v>0.33720930232558138</v>
      </c>
      <c r="AB308" s="1">
        <f>(M308+1*N308+2*O308+3*P308)/(K308)</f>
        <v>0.42391304347826086</v>
      </c>
      <c r="AC308">
        <f>IF(E308="C",1,0)</f>
        <v>0</v>
      </c>
      <c r="AD308">
        <f>IF(OR(E308="SS",E308="2B",E308="3B"),1,0)</f>
        <v>0</v>
      </c>
      <c r="AE308">
        <f>K308+T308+W308+Y308+X308+V308</f>
        <v>430</v>
      </c>
      <c r="AF308">
        <v>0</v>
      </c>
      <c r="AG308" s="3">
        <f>IF(SUMPRODUCT(--(D308='1999FA'!C:C))&gt;0=TRUE,1,0)</f>
        <v>0</v>
      </c>
    </row>
    <row r="309" spans="1:33" x14ac:dyDescent="0.2">
      <c r="A309">
        <v>2000</v>
      </c>
      <c r="B309" t="s">
        <v>72</v>
      </c>
      <c r="C309" t="s">
        <v>31</v>
      </c>
      <c r="D309" t="s">
        <v>316</v>
      </c>
      <c r="E309" t="s">
        <v>197</v>
      </c>
      <c r="F309">
        <v>7600000</v>
      </c>
      <c r="G309">
        <v>1999</v>
      </c>
      <c r="H309" t="s">
        <v>72</v>
      </c>
      <c r="I309" t="s">
        <v>31</v>
      </c>
      <c r="J309" s="2">
        <v>122</v>
      </c>
      <c r="K309" s="2">
        <v>422</v>
      </c>
      <c r="L309" s="2">
        <v>77</v>
      </c>
      <c r="M309" s="2">
        <v>129</v>
      </c>
      <c r="N309" s="2">
        <v>32</v>
      </c>
      <c r="O309" s="2">
        <v>1</v>
      </c>
      <c r="P309" s="2">
        <v>15</v>
      </c>
      <c r="Q309" s="2">
        <v>63</v>
      </c>
      <c r="R309" s="2">
        <v>14</v>
      </c>
      <c r="S309" s="2">
        <v>4</v>
      </c>
      <c r="T309" s="2">
        <v>49</v>
      </c>
      <c r="U309" s="2">
        <v>110</v>
      </c>
      <c r="V309" s="2">
        <v>3</v>
      </c>
      <c r="W309" s="2">
        <v>3</v>
      </c>
      <c r="X309" s="2">
        <v>0</v>
      </c>
      <c r="Y309" s="2">
        <v>2</v>
      </c>
      <c r="Z309" s="2">
        <v>6</v>
      </c>
      <c r="AA309" s="1">
        <f>(M309+T309+W309)/(K309+T309+W309+Y309+X309)</f>
        <v>0.38025210084033612</v>
      </c>
      <c r="AB309" s="1">
        <f>(M309+1*N309+2*O309+3*P309)/(K309)</f>
        <v>0.49289099526066349</v>
      </c>
      <c r="AC309">
        <f>IF(E309="C",1,0)</f>
        <v>0</v>
      </c>
      <c r="AD309">
        <f>IF(OR(E309="SS",E309="2B",E309="3B"),1,0)</f>
        <v>0</v>
      </c>
      <c r="AE309">
        <f>K309+T309+W309+Y309+X309+V309</f>
        <v>479</v>
      </c>
      <c r="AF309">
        <v>0</v>
      </c>
      <c r="AG309" s="3">
        <f>IF(SUMPRODUCT(--(D309='1999FA'!C:C))&gt;0=TRUE,1,0)</f>
        <v>0</v>
      </c>
    </row>
    <row r="310" spans="1:33" x14ac:dyDescent="0.2">
      <c r="A310">
        <v>2000</v>
      </c>
      <c r="B310" t="s">
        <v>72</v>
      </c>
      <c r="C310" t="s">
        <v>31</v>
      </c>
      <c r="D310" t="s">
        <v>372</v>
      </c>
      <c r="E310" t="s">
        <v>346</v>
      </c>
      <c r="F310">
        <v>220000</v>
      </c>
      <c r="G310">
        <v>1999</v>
      </c>
      <c r="H310" t="s">
        <v>72</v>
      </c>
      <c r="I310" t="s">
        <v>31</v>
      </c>
      <c r="J310" s="2">
        <v>88</v>
      </c>
      <c r="K310" s="2">
        <v>220</v>
      </c>
      <c r="L310" s="2">
        <v>24</v>
      </c>
      <c r="M310" s="2">
        <v>61</v>
      </c>
      <c r="N310" s="2">
        <v>9</v>
      </c>
      <c r="O310" s="2">
        <v>3</v>
      </c>
      <c r="P310" s="2">
        <v>1</v>
      </c>
      <c r="Q310" s="2">
        <v>19</v>
      </c>
      <c r="R310" s="2">
        <v>1</v>
      </c>
      <c r="S310" s="2">
        <v>3</v>
      </c>
      <c r="T310" s="2">
        <v>15</v>
      </c>
      <c r="U310" s="2">
        <v>24</v>
      </c>
      <c r="V310" s="2">
        <v>1</v>
      </c>
      <c r="W310" s="2">
        <v>0</v>
      </c>
      <c r="X310" s="2">
        <v>3</v>
      </c>
      <c r="Y310" s="2">
        <v>2</v>
      </c>
      <c r="Z310" s="2">
        <v>7</v>
      </c>
      <c r="AA310" s="1">
        <f>(M310+T310+W310)/(K310+T310+W310+Y310+X310)</f>
        <v>0.31666666666666665</v>
      </c>
      <c r="AB310" s="1">
        <f>(M310+1*N310+2*O310+3*P310)/(K310)</f>
        <v>0.35909090909090907</v>
      </c>
      <c r="AC310">
        <f>IF(E310="C",1,0)</f>
        <v>0</v>
      </c>
      <c r="AD310">
        <f>IF(OR(E310="SS",E310="2B",E310="3B"),1,0)</f>
        <v>1</v>
      </c>
      <c r="AE310">
        <f>K310+T310+W310+Y310+X310+V310</f>
        <v>241</v>
      </c>
      <c r="AF310">
        <v>0</v>
      </c>
      <c r="AG310" s="3">
        <f>IF(SUMPRODUCT(--(D310='1999FA'!C:C))&gt;0=TRUE,1,0)</f>
        <v>0</v>
      </c>
    </row>
    <row r="311" spans="1:33" x14ac:dyDescent="0.2">
      <c r="A311">
        <v>2000</v>
      </c>
      <c r="B311" t="s">
        <v>72</v>
      </c>
      <c r="C311" t="s">
        <v>31</v>
      </c>
      <c r="D311" t="s">
        <v>408</v>
      </c>
      <c r="E311" t="s">
        <v>346</v>
      </c>
      <c r="F311">
        <v>2250000</v>
      </c>
      <c r="G311">
        <v>1999</v>
      </c>
      <c r="H311" t="s">
        <v>72</v>
      </c>
      <c r="I311" t="s">
        <v>31</v>
      </c>
      <c r="J311" s="2">
        <v>154</v>
      </c>
      <c r="K311" s="2">
        <v>585</v>
      </c>
      <c r="L311" s="2">
        <v>92</v>
      </c>
      <c r="M311" s="2">
        <v>161</v>
      </c>
      <c r="N311" s="2">
        <v>36</v>
      </c>
      <c r="O311" s="2">
        <v>2</v>
      </c>
      <c r="P311" s="2">
        <v>11</v>
      </c>
      <c r="Q311" s="2">
        <v>63</v>
      </c>
      <c r="R311" s="2">
        <v>37</v>
      </c>
      <c r="S311" s="2">
        <v>8</v>
      </c>
      <c r="T311" s="2">
        <v>53</v>
      </c>
      <c r="U311" s="2">
        <v>82</v>
      </c>
      <c r="V311" s="2">
        <v>0</v>
      </c>
      <c r="W311" s="2">
        <v>2</v>
      </c>
      <c r="X311" s="2">
        <v>6</v>
      </c>
      <c r="Y311" s="2">
        <v>7</v>
      </c>
      <c r="Z311" s="2">
        <v>16</v>
      </c>
      <c r="AA311" s="1">
        <f>(M311+T311+W311)/(K311+T311+W311+Y311+X311)</f>
        <v>0.33078101071975496</v>
      </c>
      <c r="AB311" s="1">
        <f>(M311+1*N311+2*O311+3*P311)/(K311)</f>
        <v>0.4</v>
      </c>
      <c r="AC311">
        <f>IF(E311="C",1,0)</f>
        <v>0</v>
      </c>
      <c r="AD311">
        <f>IF(OR(E311="SS",E311="2B",E311="3B"),1,0)</f>
        <v>1</v>
      </c>
      <c r="AE311">
        <f>K311+T311+W311+Y311+X311+V311</f>
        <v>653</v>
      </c>
      <c r="AF311">
        <v>0</v>
      </c>
      <c r="AG311" s="3">
        <f>IF(SUMPRODUCT(--(D311='1999FA'!C:C))&gt;0=TRUE,1,0)</f>
        <v>0</v>
      </c>
    </row>
    <row r="312" spans="1:33" x14ac:dyDescent="0.2">
      <c r="A312">
        <v>2000</v>
      </c>
      <c r="B312" t="s">
        <v>60</v>
      </c>
      <c r="C312" t="s">
        <v>27</v>
      </c>
      <c r="D312" t="s">
        <v>61</v>
      </c>
      <c r="E312" t="s">
        <v>29</v>
      </c>
      <c r="F312">
        <v>5945818</v>
      </c>
      <c r="G312">
        <v>1999</v>
      </c>
      <c r="H312" t="s">
        <v>60</v>
      </c>
      <c r="I312" t="s">
        <v>27</v>
      </c>
      <c r="J312" s="2">
        <v>144</v>
      </c>
      <c r="K312" s="2">
        <v>529</v>
      </c>
      <c r="L312" s="2">
        <v>75</v>
      </c>
      <c r="M312" s="2">
        <v>164</v>
      </c>
      <c r="N312" s="2">
        <v>30</v>
      </c>
      <c r="O312" s="2">
        <v>1</v>
      </c>
      <c r="P312" s="2">
        <v>32</v>
      </c>
      <c r="Q312" s="2">
        <v>104</v>
      </c>
      <c r="R312" s="2">
        <v>1</v>
      </c>
      <c r="S312" s="2">
        <v>0</v>
      </c>
      <c r="T312" s="2">
        <v>86</v>
      </c>
      <c r="U312" s="2">
        <v>107</v>
      </c>
      <c r="V312" s="2">
        <v>11</v>
      </c>
      <c r="W312" s="2">
        <v>1</v>
      </c>
      <c r="X312" s="2">
        <v>0</v>
      </c>
      <c r="Y312" s="2">
        <v>4</v>
      </c>
      <c r="Z312" s="2">
        <v>12</v>
      </c>
      <c r="AA312" s="1">
        <f>(M312+T312+W312)/(K312+T312+W312+Y312+X312)</f>
        <v>0.40483870967741936</v>
      </c>
      <c r="AB312" s="1">
        <f>(M312+1*N312+2*O312+3*P312)/(K312)</f>
        <v>0.55198487712665412</v>
      </c>
      <c r="AC312">
        <f>IF(E312="C",1,0)</f>
        <v>0</v>
      </c>
      <c r="AD312">
        <f>IF(OR(E312="SS",E312="2B",E312="3B"),1,0)</f>
        <v>0</v>
      </c>
      <c r="AE312">
        <f>K312+T312+W312+Y312+X312+V312</f>
        <v>631</v>
      </c>
      <c r="AF312">
        <v>0</v>
      </c>
      <c r="AG312" s="3">
        <f>IF(SUMPRODUCT(--(D312='1999FA'!C:C))&gt;0=TRUE,1,0)</f>
        <v>0</v>
      </c>
    </row>
    <row r="313" spans="1:33" x14ac:dyDescent="0.2">
      <c r="A313">
        <v>2000</v>
      </c>
      <c r="B313" t="s">
        <v>60</v>
      </c>
      <c r="C313" t="s">
        <v>27</v>
      </c>
      <c r="D313" t="s">
        <v>482</v>
      </c>
      <c r="E313" t="s">
        <v>5</v>
      </c>
      <c r="F313">
        <v>295000</v>
      </c>
      <c r="G313">
        <v>1999</v>
      </c>
      <c r="H313" t="s">
        <v>60</v>
      </c>
      <c r="I313" t="s">
        <v>27</v>
      </c>
      <c r="J313" s="2">
        <v>120</v>
      </c>
      <c r="K313" s="2">
        <v>465</v>
      </c>
      <c r="L313" s="2">
        <v>61</v>
      </c>
      <c r="M313" s="2">
        <v>137</v>
      </c>
      <c r="N313" s="2">
        <v>15</v>
      </c>
      <c r="O313" s="2">
        <v>5</v>
      </c>
      <c r="P313" s="2">
        <v>3</v>
      </c>
      <c r="Q313" s="2">
        <v>36</v>
      </c>
      <c r="R313" s="2">
        <v>22</v>
      </c>
      <c r="S313" s="2">
        <v>7</v>
      </c>
      <c r="T313" s="2">
        <v>24</v>
      </c>
      <c r="U313" s="2">
        <v>46</v>
      </c>
      <c r="V313" s="2">
        <v>0</v>
      </c>
      <c r="W313" s="2">
        <v>7</v>
      </c>
      <c r="X313" s="2">
        <v>7</v>
      </c>
      <c r="Y313" s="2">
        <v>5</v>
      </c>
      <c r="Z313" s="2">
        <v>13</v>
      </c>
      <c r="AA313" s="1">
        <f>(M313+T313+W313)/(K313+T313+W313+Y313+X313)</f>
        <v>0.33070866141732286</v>
      </c>
      <c r="AB313" s="1">
        <f>(M313+1*N313+2*O313+3*P313)/(K313)</f>
        <v>0.36774193548387096</v>
      </c>
      <c r="AC313">
        <f>IF(E313="C",1,0)</f>
        <v>0</v>
      </c>
      <c r="AD313">
        <f>IF(OR(E313="SS",E313="2B",E313="3B"),1,0)</f>
        <v>1</v>
      </c>
      <c r="AE313">
        <f>K313+T313+W313+Y313+X313+V313</f>
        <v>508</v>
      </c>
      <c r="AF313">
        <v>0</v>
      </c>
      <c r="AG313" s="3">
        <f>IF(SUMPRODUCT(--(D313='1999FA'!C:C))&gt;0=TRUE,1,0)</f>
        <v>0</v>
      </c>
    </row>
    <row r="314" spans="1:33" x14ac:dyDescent="0.2">
      <c r="A314">
        <v>2000</v>
      </c>
      <c r="B314" t="s">
        <v>60</v>
      </c>
      <c r="C314" t="s">
        <v>27</v>
      </c>
      <c r="D314" t="s">
        <v>120</v>
      </c>
      <c r="E314" t="s">
        <v>6</v>
      </c>
      <c r="F314">
        <v>237500</v>
      </c>
      <c r="G314">
        <v>1999</v>
      </c>
      <c r="H314" t="s">
        <v>60</v>
      </c>
      <c r="I314" t="s">
        <v>27</v>
      </c>
      <c r="J314" s="2">
        <v>68</v>
      </c>
      <c r="K314" s="2">
        <v>199</v>
      </c>
      <c r="L314" s="2">
        <v>18</v>
      </c>
      <c r="M314" s="2">
        <v>36</v>
      </c>
      <c r="N314" s="2">
        <v>4</v>
      </c>
      <c r="O314" s="2">
        <v>1</v>
      </c>
      <c r="P314" s="2">
        <v>3</v>
      </c>
      <c r="Q314" s="2">
        <v>19</v>
      </c>
      <c r="R314" s="2">
        <v>4</v>
      </c>
      <c r="S314" s="2">
        <v>4</v>
      </c>
      <c r="T314" s="2">
        <v>16</v>
      </c>
      <c r="U314" s="2">
        <v>64</v>
      </c>
      <c r="V314" s="2">
        <v>0</v>
      </c>
      <c r="W314" s="2">
        <v>1</v>
      </c>
      <c r="X314" s="2">
        <v>2</v>
      </c>
      <c r="Y314" s="2">
        <v>1</v>
      </c>
      <c r="Z314" s="2">
        <v>8</v>
      </c>
      <c r="AA314" s="1">
        <f>(M314+T314+W314)/(K314+T314+W314+Y314+X314)</f>
        <v>0.24200913242009131</v>
      </c>
      <c r="AB314" s="1">
        <f>(M314+1*N314+2*O314+3*P314)/(K314)</f>
        <v>0.25628140703517588</v>
      </c>
      <c r="AC314">
        <f>IF(E314="C",1,0)</f>
        <v>0</v>
      </c>
      <c r="AD314">
        <f>IF(OR(E314="SS",E314="2B",E314="3B"),1,0)</f>
        <v>1</v>
      </c>
      <c r="AE314">
        <f>K314+T314+W314+Y314+X314+V314</f>
        <v>219</v>
      </c>
      <c r="AF314">
        <v>0</v>
      </c>
      <c r="AG314" s="3">
        <f>IF(SUMPRODUCT(--(D314='1999FA'!C:C))&gt;0=TRUE,1,0)</f>
        <v>0</v>
      </c>
    </row>
    <row r="315" spans="1:33" x14ac:dyDescent="0.2">
      <c r="A315">
        <v>2000</v>
      </c>
      <c r="B315" t="s">
        <v>60</v>
      </c>
      <c r="C315" t="s">
        <v>27</v>
      </c>
      <c r="D315" t="s">
        <v>161</v>
      </c>
      <c r="E315" t="s">
        <v>147</v>
      </c>
      <c r="F315">
        <v>525000</v>
      </c>
      <c r="G315">
        <v>1999</v>
      </c>
      <c r="H315" t="s">
        <v>60</v>
      </c>
      <c r="I315" t="s">
        <v>27</v>
      </c>
      <c r="J315" s="2">
        <v>51</v>
      </c>
      <c r="K315" s="2">
        <v>179</v>
      </c>
      <c r="L315" s="2">
        <v>21</v>
      </c>
      <c r="M315" s="2">
        <v>55</v>
      </c>
      <c r="N315" s="2">
        <v>11</v>
      </c>
      <c r="O315" s="2">
        <v>0</v>
      </c>
      <c r="P315" s="2">
        <v>6</v>
      </c>
      <c r="Q315" s="2">
        <v>27</v>
      </c>
      <c r="R315" s="2">
        <v>0</v>
      </c>
      <c r="S315" s="2">
        <v>0</v>
      </c>
      <c r="T315" s="2">
        <v>8</v>
      </c>
      <c r="U315" s="2">
        <v>23</v>
      </c>
      <c r="V315" s="2">
        <v>0</v>
      </c>
      <c r="W315" s="2">
        <v>3</v>
      </c>
      <c r="X315" s="2">
        <v>0</v>
      </c>
      <c r="Y315" s="2">
        <v>1</v>
      </c>
      <c r="Z315" s="2">
        <v>1</v>
      </c>
      <c r="AA315" s="1">
        <f>(M315+T315+W315)/(K315+T315+W315+Y315+X315)</f>
        <v>0.34554973821989526</v>
      </c>
      <c r="AB315" s="1">
        <f>(M315+1*N315+2*O315+3*P315)/(K315)</f>
        <v>0.46927374301675978</v>
      </c>
      <c r="AC315">
        <f>IF(E315="C",1,0)</f>
        <v>1</v>
      </c>
      <c r="AD315">
        <f>IF(OR(E315="SS",E315="2B",E315="3B"),1,0)</f>
        <v>0</v>
      </c>
      <c r="AE315">
        <f>K315+T315+W315+Y315+X315+V315</f>
        <v>191</v>
      </c>
      <c r="AF315">
        <v>0</v>
      </c>
      <c r="AG315" s="3">
        <f>IF(SUMPRODUCT(--(D315='1999FA'!C:C))&gt;0=TRUE,1,0)</f>
        <v>0</v>
      </c>
    </row>
    <row r="316" spans="1:33" x14ac:dyDescent="0.2">
      <c r="A316">
        <v>2000</v>
      </c>
      <c r="B316" t="s">
        <v>60</v>
      </c>
      <c r="C316" t="s">
        <v>27</v>
      </c>
      <c r="D316" t="s">
        <v>178</v>
      </c>
      <c r="E316" t="s">
        <v>147</v>
      </c>
      <c r="F316">
        <v>2947410</v>
      </c>
      <c r="G316">
        <v>1999</v>
      </c>
      <c r="H316" t="s">
        <v>60</v>
      </c>
      <c r="I316" t="s">
        <v>27</v>
      </c>
      <c r="J316" s="2">
        <v>117</v>
      </c>
      <c r="K316" s="2">
        <v>446</v>
      </c>
      <c r="L316" s="2">
        <v>53</v>
      </c>
      <c r="M316" s="2">
        <v>124</v>
      </c>
      <c r="N316" s="2">
        <v>19</v>
      </c>
      <c r="O316" s="2">
        <v>0</v>
      </c>
      <c r="P316" s="2">
        <v>14</v>
      </c>
      <c r="Q316" s="2">
        <v>71</v>
      </c>
      <c r="R316" s="2">
        <v>0</v>
      </c>
      <c r="S316" s="2">
        <v>2</v>
      </c>
      <c r="T316" s="2">
        <v>19</v>
      </c>
      <c r="U316" s="2">
        <v>64</v>
      </c>
      <c r="V316" s="2">
        <v>0</v>
      </c>
      <c r="W316" s="2">
        <v>6</v>
      </c>
      <c r="X316" s="2">
        <v>1</v>
      </c>
      <c r="Y316" s="2">
        <v>10</v>
      </c>
      <c r="Z316" s="2">
        <v>14</v>
      </c>
      <c r="AA316" s="1">
        <f>(M316+T316+W316)/(K316+T316+W316+Y316+X316)</f>
        <v>0.3091286307053942</v>
      </c>
      <c r="AB316" s="1">
        <f>(M316+1*N316+2*O316+3*P316)/(K316)</f>
        <v>0.41479820627802688</v>
      </c>
      <c r="AC316">
        <f>IF(E316="C",1,0)</f>
        <v>1</v>
      </c>
      <c r="AD316">
        <f>IF(OR(E316="SS",E316="2B",E316="3B"),1,0)</f>
        <v>0</v>
      </c>
      <c r="AE316">
        <f>K316+T316+W316+Y316+X316+V316</f>
        <v>482</v>
      </c>
      <c r="AF316">
        <v>0</v>
      </c>
      <c r="AG316" s="3">
        <f>IF(SUMPRODUCT(--(D316='1999FA'!C:C))&gt;0=TRUE,1,0)</f>
        <v>0</v>
      </c>
    </row>
    <row r="317" spans="1:33" x14ac:dyDescent="0.2">
      <c r="A317">
        <v>2000</v>
      </c>
      <c r="B317" t="s">
        <v>60</v>
      </c>
      <c r="C317" t="s">
        <v>27</v>
      </c>
      <c r="D317" t="s">
        <v>505</v>
      </c>
      <c r="E317" t="s">
        <v>197</v>
      </c>
      <c r="F317">
        <v>1850000</v>
      </c>
      <c r="G317">
        <v>1999</v>
      </c>
      <c r="H317" t="s">
        <v>60</v>
      </c>
      <c r="I317" t="s">
        <v>27</v>
      </c>
      <c r="J317" s="2">
        <v>40</v>
      </c>
      <c r="K317" s="2">
        <v>148</v>
      </c>
      <c r="L317" s="2">
        <v>20</v>
      </c>
      <c r="M317" s="2">
        <v>37</v>
      </c>
      <c r="N317" s="2">
        <v>6</v>
      </c>
      <c r="O317" s="2">
        <v>1</v>
      </c>
      <c r="P317" s="2">
        <v>1</v>
      </c>
      <c r="Q317" s="2">
        <v>18</v>
      </c>
      <c r="R317" s="2">
        <v>6</v>
      </c>
      <c r="S317" s="2">
        <v>5</v>
      </c>
      <c r="T317" s="2">
        <v>14</v>
      </c>
      <c r="U317" s="2">
        <v>23</v>
      </c>
      <c r="V317" s="2">
        <v>0</v>
      </c>
      <c r="W317" s="2">
        <v>1</v>
      </c>
      <c r="X317" s="2">
        <v>1</v>
      </c>
      <c r="Y317" s="2">
        <v>1</v>
      </c>
      <c r="Z317" s="2">
        <v>7</v>
      </c>
      <c r="AA317" s="1">
        <f>(M317+T317+W317)/(K317+T317+W317+Y317+X317)</f>
        <v>0.31515151515151513</v>
      </c>
      <c r="AB317" s="1">
        <f>(M317+1*N317+2*O317+3*P317)/(K317)</f>
        <v>0.32432432432432434</v>
      </c>
      <c r="AC317">
        <f>IF(E317="C",1,0)</f>
        <v>0</v>
      </c>
      <c r="AD317">
        <f>IF(OR(E317="SS",E317="2B",E317="3B"),1,0)</f>
        <v>0</v>
      </c>
      <c r="AE317">
        <f>K317+T317+W317+Y317+X317+V317</f>
        <v>165</v>
      </c>
      <c r="AF317">
        <v>0</v>
      </c>
      <c r="AG317" s="3">
        <f>IF(SUMPRODUCT(--(D317='1999FA'!C:C))&gt;0=TRUE,1,0)</f>
        <v>0</v>
      </c>
    </row>
    <row r="318" spans="1:33" x14ac:dyDescent="0.2">
      <c r="A318">
        <v>2000</v>
      </c>
      <c r="B318" t="s">
        <v>60</v>
      </c>
      <c r="C318" t="s">
        <v>27</v>
      </c>
      <c r="D318" t="s">
        <v>245</v>
      </c>
      <c r="E318" t="s">
        <v>197</v>
      </c>
      <c r="F318">
        <v>375000</v>
      </c>
      <c r="G318">
        <v>1999</v>
      </c>
      <c r="H318" t="s">
        <v>60</v>
      </c>
      <c r="I318" t="s">
        <v>27</v>
      </c>
      <c r="J318" s="2">
        <v>47</v>
      </c>
      <c r="K318" s="2">
        <v>168</v>
      </c>
      <c r="L318" s="2">
        <v>24</v>
      </c>
      <c r="M318" s="2">
        <v>41</v>
      </c>
      <c r="N318" s="2">
        <v>10</v>
      </c>
      <c r="O318" s="2">
        <v>0</v>
      </c>
      <c r="P318" s="2">
        <v>2</v>
      </c>
      <c r="Q318" s="2">
        <v>13</v>
      </c>
      <c r="R318" s="2">
        <v>0</v>
      </c>
      <c r="S318" s="2">
        <v>0</v>
      </c>
      <c r="T318" s="2">
        <v>10</v>
      </c>
      <c r="U318" s="2">
        <v>36</v>
      </c>
      <c r="V318" s="2">
        <v>1</v>
      </c>
      <c r="W318" s="2">
        <v>7</v>
      </c>
      <c r="X318" s="2">
        <v>0</v>
      </c>
      <c r="Y318" s="2">
        <v>1</v>
      </c>
      <c r="Z318" s="2">
        <v>9</v>
      </c>
      <c r="AA318" s="1">
        <f>(M318+T318+W318)/(K318+T318+W318+Y318+X318)</f>
        <v>0.31182795698924731</v>
      </c>
      <c r="AB318" s="1">
        <f>(M318+1*N318+2*O318+3*P318)/(K318)</f>
        <v>0.3392857142857143</v>
      </c>
      <c r="AC318">
        <f>IF(E318="C",1,0)</f>
        <v>0</v>
      </c>
      <c r="AD318">
        <f>IF(OR(E318="SS",E318="2B",E318="3B"),1,0)</f>
        <v>0</v>
      </c>
      <c r="AE318">
        <f>K318+T318+W318+Y318+X318+V318</f>
        <v>187</v>
      </c>
      <c r="AF318">
        <v>0</v>
      </c>
      <c r="AG318" s="3">
        <f>IF(SUMPRODUCT(--(D318='1999FA'!C:C))&gt;0=TRUE,1,0)</f>
        <v>0</v>
      </c>
    </row>
    <row r="319" spans="1:33" x14ac:dyDescent="0.2">
      <c r="A319">
        <v>2000</v>
      </c>
      <c r="B319" t="s">
        <v>60</v>
      </c>
      <c r="C319" t="s">
        <v>27</v>
      </c>
      <c r="D319" t="s">
        <v>207</v>
      </c>
      <c r="E319" t="s">
        <v>197</v>
      </c>
      <c r="F319">
        <v>2000000</v>
      </c>
      <c r="G319">
        <v>1999</v>
      </c>
      <c r="H319" t="s">
        <v>60</v>
      </c>
      <c r="I319" t="s">
        <v>27</v>
      </c>
      <c r="J319" s="2">
        <v>143</v>
      </c>
      <c r="K319" s="2">
        <v>514</v>
      </c>
      <c r="L319" s="2">
        <v>79</v>
      </c>
      <c r="M319" s="2">
        <v>146</v>
      </c>
      <c r="N319" s="2">
        <v>25</v>
      </c>
      <c r="O319" s="2">
        <v>5</v>
      </c>
      <c r="P319" s="2">
        <v>6</v>
      </c>
      <c r="Q319" s="2">
        <v>66</v>
      </c>
      <c r="R319" s="2">
        <v>13</v>
      </c>
      <c r="S319" s="2">
        <v>6</v>
      </c>
      <c r="T319" s="2">
        <v>60</v>
      </c>
      <c r="U319" s="2">
        <v>76</v>
      </c>
      <c r="V319" s="2">
        <v>3</v>
      </c>
      <c r="W319" s="2">
        <v>5</v>
      </c>
      <c r="X319" s="2">
        <v>10</v>
      </c>
      <c r="Y319" s="2">
        <v>5</v>
      </c>
      <c r="Z319" s="2">
        <v>6</v>
      </c>
      <c r="AA319" s="1">
        <f>(M319+T319+W319)/(K319+T319+W319+Y319+X319)</f>
        <v>0.35521885521885521</v>
      </c>
      <c r="AB319" s="1">
        <f>(M319+1*N319+2*O319+3*P319)/(K319)</f>
        <v>0.38715953307392997</v>
      </c>
      <c r="AC319">
        <f>IF(E319="C",1,0)</f>
        <v>0</v>
      </c>
      <c r="AD319">
        <f>IF(OR(E319="SS",E319="2B",E319="3B"),1,0)</f>
        <v>0</v>
      </c>
      <c r="AE319">
        <f>K319+T319+W319+Y319+X319+V319</f>
        <v>597</v>
      </c>
      <c r="AF319">
        <v>0</v>
      </c>
      <c r="AG319" s="3">
        <f>IF(SUMPRODUCT(--(D319='1999FA'!C:C))&gt;0=TRUE,1,0)</f>
        <v>0</v>
      </c>
    </row>
    <row r="320" spans="1:33" x14ac:dyDescent="0.2">
      <c r="A320">
        <v>2000</v>
      </c>
      <c r="B320" t="s">
        <v>60</v>
      </c>
      <c r="C320" t="s">
        <v>27</v>
      </c>
      <c r="D320" t="s">
        <v>234</v>
      </c>
      <c r="E320" t="s">
        <v>197</v>
      </c>
      <c r="F320">
        <v>253000</v>
      </c>
      <c r="G320">
        <v>1999</v>
      </c>
      <c r="H320" t="s">
        <v>60</v>
      </c>
      <c r="I320" t="s">
        <v>27</v>
      </c>
      <c r="J320" s="2">
        <v>82</v>
      </c>
      <c r="K320" s="2">
        <v>283</v>
      </c>
      <c r="L320" s="2">
        <v>49</v>
      </c>
      <c r="M320" s="2">
        <v>82</v>
      </c>
      <c r="N320" s="2">
        <v>19</v>
      </c>
      <c r="O320" s="2">
        <v>0</v>
      </c>
      <c r="P320" s="2">
        <v>14</v>
      </c>
      <c r="Q320" s="2">
        <v>39</v>
      </c>
      <c r="R320" s="2">
        <v>0</v>
      </c>
      <c r="S320" s="2">
        <v>2</v>
      </c>
      <c r="T320" s="2">
        <v>43</v>
      </c>
      <c r="U320" s="2">
        <v>37</v>
      </c>
      <c r="V320" s="2">
        <v>1</v>
      </c>
      <c r="W320" s="2">
        <v>1</v>
      </c>
      <c r="X320" s="2">
        <v>0</v>
      </c>
      <c r="Y320" s="2">
        <v>1</v>
      </c>
      <c r="Z320" s="2">
        <v>7</v>
      </c>
      <c r="AA320" s="1">
        <f>(M320+T320+W320)/(K320+T320+W320+Y320+X320)</f>
        <v>0.38414634146341464</v>
      </c>
      <c r="AB320" s="1">
        <f>(M320+1*N320+2*O320+3*P320)/(K320)</f>
        <v>0.5053003533568905</v>
      </c>
      <c r="AC320">
        <f>IF(E320="C",1,0)</f>
        <v>0</v>
      </c>
      <c r="AD320">
        <f>IF(OR(E320="SS",E320="2B",E320="3B"),1,0)</f>
        <v>0</v>
      </c>
      <c r="AE320">
        <f>K320+T320+W320+Y320+X320+V320</f>
        <v>329</v>
      </c>
      <c r="AF320">
        <v>0</v>
      </c>
      <c r="AG320" s="3">
        <f>IF(SUMPRODUCT(--(D320='1999FA'!C:C))&gt;0=TRUE,1,0)</f>
        <v>0</v>
      </c>
    </row>
    <row r="321" spans="1:33" x14ac:dyDescent="0.2">
      <c r="A321">
        <v>2000</v>
      </c>
      <c r="B321" t="s">
        <v>60</v>
      </c>
      <c r="C321" t="s">
        <v>27</v>
      </c>
      <c r="D321" t="s">
        <v>628</v>
      </c>
      <c r="E321" t="s">
        <v>197</v>
      </c>
      <c r="F321">
        <v>3000000</v>
      </c>
      <c r="G321">
        <v>1999</v>
      </c>
      <c r="H321" t="s">
        <v>60</v>
      </c>
      <c r="I321" t="s">
        <v>27</v>
      </c>
      <c r="J321" s="2">
        <v>113</v>
      </c>
      <c r="K321" s="2">
        <v>430</v>
      </c>
      <c r="L321" s="2">
        <v>75</v>
      </c>
      <c r="M321" s="2">
        <v>120</v>
      </c>
      <c r="N321" s="2">
        <v>18</v>
      </c>
      <c r="O321" s="2">
        <v>1</v>
      </c>
      <c r="P321" s="2">
        <v>34</v>
      </c>
      <c r="Q321" s="2">
        <v>95</v>
      </c>
      <c r="R321" s="2">
        <v>3</v>
      </c>
      <c r="S321" s="2">
        <v>0</v>
      </c>
      <c r="T321" s="2">
        <v>58</v>
      </c>
      <c r="U321" s="2">
        <v>135</v>
      </c>
      <c r="V321" s="2">
        <v>3</v>
      </c>
      <c r="W321" s="2">
        <v>7</v>
      </c>
      <c r="X321" s="2">
        <v>0</v>
      </c>
      <c r="Y321" s="2">
        <v>7</v>
      </c>
      <c r="Z321" s="2">
        <v>14</v>
      </c>
      <c r="AA321" s="1">
        <f>(M321+T321+W321)/(K321+T321+W321+Y321+X321)</f>
        <v>0.36852589641434264</v>
      </c>
      <c r="AB321" s="1">
        <f>(M321+1*N321+2*O321+3*P321)/(K321)</f>
        <v>0.56279069767441858</v>
      </c>
      <c r="AC321">
        <f>IF(E321="C",1,0)</f>
        <v>0</v>
      </c>
      <c r="AD321">
        <f>IF(OR(E321="SS",E321="2B",E321="3B"),1,0)</f>
        <v>0</v>
      </c>
      <c r="AE321">
        <f>K321+T321+W321+Y321+X321+V321</f>
        <v>505</v>
      </c>
      <c r="AF321">
        <v>0</v>
      </c>
      <c r="AG321" s="3">
        <f>IF(SUMPRODUCT(--(D321='1999FA'!C:C))&gt;0=TRUE,1,0)</f>
        <v>0</v>
      </c>
    </row>
    <row r="322" spans="1:33" x14ac:dyDescent="0.2">
      <c r="A322">
        <v>2000</v>
      </c>
      <c r="B322" t="s">
        <v>60</v>
      </c>
      <c r="C322" t="s">
        <v>27</v>
      </c>
      <c r="D322" t="s">
        <v>630</v>
      </c>
      <c r="E322" t="s">
        <v>346</v>
      </c>
      <c r="F322">
        <v>525000</v>
      </c>
      <c r="G322">
        <v>1999</v>
      </c>
      <c r="H322" t="s">
        <v>60</v>
      </c>
      <c r="I322" t="s">
        <v>27</v>
      </c>
      <c r="J322" s="2">
        <v>93</v>
      </c>
      <c r="K322" s="2">
        <v>294</v>
      </c>
      <c r="L322" s="2">
        <v>32</v>
      </c>
      <c r="M322" s="2">
        <v>78</v>
      </c>
      <c r="N322" s="2">
        <v>15</v>
      </c>
      <c r="O322" s="2">
        <v>0</v>
      </c>
      <c r="P322" s="2">
        <v>0</v>
      </c>
      <c r="Q322" s="2">
        <v>30</v>
      </c>
      <c r="R322" s="2">
        <v>1</v>
      </c>
      <c r="S322" s="2">
        <v>1</v>
      </c>
      <c r="T322" s="2">
        <v>14</v>
      </c>
      <c r="U322" s="2">
        <v>35</v>
      </c>
      <c r="V322" s="2">
        <v>1</v>
      </c>
      <c r="W322" s="2">
        <v>3</v>
      </c>
      <c r="X322" s="2">
        <v>1</v>
      </c>
      <c r="Y322" s="2">
        <v>0</v>
      </c>
      <c r="Z322" s="2">
        <v>14</v>
      </c>
      <c r="AA322" s="1">
        <f>(M322+T322+W322)/(K322+T322+W322+Y322+X322)</f>
        <v>0.30448717948717946</v>
      </c>
      <c r="AB322" s="1">
        <f>(M322+1*N322+2*O322+3*P322)/(K322)</f>
        <v>0.31632653061224492</v>
      </c>
      <c r="AC322">
        <f>IF(E322="C",1,0)</f>
        <v>0</v>
      </c>
      <c r="AD322">
        <f>IF(OR(E322="SS",E322="2B",E322="3B"),1,0)</f>
        <v>1</v>
      </c>
      <c r="AE322">
        <f>K322+T322+W322+Y322+X322+V322</f>
        <v>313</v>
      </c>
      <c r="AF322">
        <v>0</v>
      </c>
      <c r="AG322" s="3">
        <f>IF(SUMPRODUCT(--(D322='1999FA'!C:C))&gt;0=TRUE,1,0)</f>
        <v>0</v>
      </c>
    </row>
    <row r="323" spans="1:33" x14ac:dyDescent="0.2">
      <c r="A323">
        <v>2000</v>
      </c>
      <c r="B323" t="s">
        <v>60</v>
      </c>
      <c r="C323" t="s">
        <v>27</v>
      </c>
      <c r="D323" t="s">
        <v>632</v>
      </c>
      <c r="E323" t="s">
        <v>346</v>
      </c>
      <c r="F323">
        <v>3300000</v>
      </c>
      <c r="G323">
        <v>1999</v>
      </c>
      <c r="H323" t="s">
        <v>60</v>
      </c>
      <c r="I323" t="s">
        <v>27</v>
      </c>
      <c r="J323" s="2">
        <v>79</v>
      </c>
      <c r="K323" s="2">
        <v>254</v>
      </c>
      <c r="L323" s="2">
        <v>39</v>
      </c>
      <c r="M323" s="2">
        <v>76</v>
      </c>
      <c r="N323" s="2">
        <v>11</v>
      </c>
      <c r="O323" s="2">
        <v>2</v>
      </c>
      <c r="P323" s="2">
        <v>1</v>
      </c>
      <c r="Q323" s="2">
        <v>27</v>
      </c>
      <c r="R323" s="2">
        <v>9</v>
      </c>
      <c r="S323" s="2">
        <v>7</v>
      </c>
      <c r="T323" s="2">
        <v>24</v>
      </c>
      <c r="U323" s="2">
        <v>41</v>
      </c>
      <c r="V323" s="2">
        <v>0</v>
      </c>
      <c r="W323" s="2">
        <v>4</v>
      </c>
      <c r="X323" s="2">
        <v>4</v>
      </c>
      <c r="Y323" s="2">
        <v>0</v>
      </c>
      <c r="Z323" s="2">
        <v>4</v>
      </c>
      <c r="AA323" s="1">
        <f>(M323+T323+W323)/(K323+T323+W323+Y323+X323)</f>
        <v>0.36363636363636365</v>
      </c>
      <c r="AB323" s="1">
        <f>(M323+1*N323+2*O323+3*P323)/(K323)</f>
        <v>0.37007874015748032</v>
      </c>
      <c r="AC323">
        <f>IF(E323="C",1,0)</f>
        <v>0</v>
      </c>
      <c r="AD323">
        <f>IF(OR(E323="SS",E323="2B",E323="3B"),1,0)</f>
        <v>1</v>
      </c>
      <c r="AE323">
        <f>K323+T323+W323+Y323+X323+V323</f>
        <v>286</v>
      </c>
      <c r="AF323">
        <v>0</v>
      </c>
      <c r="AG323" s="3">
        <f>IF(SUMPRODUCT(--(D323='1999FA'!C:C))&gt;0=TRUE,1,0)</f>
        <v>0</v>
      </c>
    </row>
    <row r="324" spans="1:33" x14ac:dyDescent="0.2">
      <c r="A324">
        <v>2000</v>
      </c>
      <c r="B324" t="s">
        <v>60</v>
      </c>
      <c r="C324" t="s">
        <v>27</v>
      </c>
      <c r="D324" t="s">
        <v>355</v>
      </c>
      <c r="E324" t="s">
        <v>346</v>
      </c>
      <c r="F324">
        <v>270000</v>
      </c>
      <c r="G324">
        <v>1999</v>
      </c>
      <c r="H324" t="s">
        <v>60</v>
      </c>
      <c r="I324" t="s">
        <v>27</v>
      </c>
      <c r="J324" s="2">
        <v>39</v>
      </c>
      <c r="K324" s="2">
        <v>130</v>
      </c>
      <c r="L324" s="2">
        <v>20</v>
      </c>
      <c r="M324" s="2">
        <v>41</v>
      </c>
      <c r="N324" s="2">
        <v>9</v>
      </c>
      <c r="O324" s="2">
        <v>4</v>
      </c>
      <c r="P324" s="2">
        <v>2</v>
      </c>
      <c r="Q324" s="2">
        <v>19</v>
      </c>
      <c r="R324" s="2">
        <v>3</v>
      </c>
      <c r="S324" s="2">
        <v>2</v>
      </c>
      <c r="T324" s="2">
        <v>9</v>
      </c>
      <c r="U324" s="2">
        <v>22</v>
      </c>
      <c r="V324" s="2">
        <v>0</v>
      </c>
      <c r="W324" s="2">
        <v>1</v>
      </c>
      <c r="X324" s="2">
        <v>2</v>
      </c>
      <c r="Y324" s="2">
        <v>0</v>
      </c>
      <c r="Z324" s="2">
        <v>1</v>
      </c>
      <c r="AA324" s="1">
        <f>(M324+T324+W324)/(K324+T324+W324+Y324+X324)</f>
        <v>0.35915492957746481</v>
      </c>
      <c r="AB324" s="1">
        <f>(M324+1*N324+2*O324+3*P324)/(K324)</f>
        <v>0.49230769230769234</v>
      </c>
      <c r="AC324">
        <f>IF(E324="C",1,0)</f>
        <v>0</v>
      </c>
      <c r="AD324">
        <f>IF(OR(E324="SS",E324="2B",E324="3B"),1,0)</f>
        <v>1</v>
      </c>
      <c r="AE324">
        <f>K324+T324+W324+Y324+X324+V324</f>
        <v>142</v>
      </c>
      <c r="AF324">
        <v>0</v>
      </c>
      <c r="AG324" s="3">
        <f>IF(SUMPRODUCT(--(D324='1999FA'!C:C))&gt;0=TRUE,1,0)</f>
        <v>0</v>
      </c>
    </row>
    <row r="325" spans="1:33" x14ac:dyDescent="0.2">
      <c r="A325">
        <v>2000</v>
      </c>
      <c r="B325" t="s">
        <v>62</v>
      </c>
      <c r="C325" t="s">
        <v>27</v>
      </c>
      <c r="D325" t="s">
        <v>375</v>
      </c>
      <c r="E325" t="s">
        <v>197</v>
      </c>
      <c r="F325">
        <v>750000</v>
      </c>
      <c r="G325">
        <v>1999</v>
      </c>
      <c r="H325" t="s">
        <v>62</v>
      </c>
      <c r="I325" t="s">
        <v>27</v>
      </c>
      <c r="J325" s="2">
        <v>68</v>
      </c>
      <c r="K325" s="2">
        <v>164</v>
      </c>
      <c r="L325" s="2">
        <v>33</v>
      </c>
      <c r="M325" s="2">
        <v>33</v>
      </c>
      <c r="N325" s="2">
        <v>10</v>
      </c>
      <c r="O325" s="2">
        <v>0</v>
      </c>
      <c r="P325" s="2">
        <v>3</v>
      </c>
      <c r="Q325" s="2">
        <v>17</v>
      </c>
      <c r="R325" s="2">
        <v>2</v>
      </c>
      <c r="S325" s="2">
        <v>1</v>
      </c>
      <c r="T325" s="2">
        <v>28</v>
      </c>
      <c r="U325" s="2">
        <v>32</v>
      </c>
      <c r="V325" s="2">
        <v>0</v>
      </c>
      <c r="W325" s="2">
        <v>0</v>
      </c>
      <c r="X325" s="2">
        <v>3</v>
      </c>
      <c r="Y325" s="2">
        <v>1</v>
      </c>
      <c r="Z325" s="2">
        <v>4</v>
      </c>
      <c r="AA325" s="1">
        <f>(M325+T325+W325)/(K325+T325+W325+Y325+X325)</f>
        <v>0.31122448979591838</v>
      </c>
      <c r="AB325" s="1">
        <f>(M325+1*N325+2*O325+3*P325)/(K325)</f>
        <v>0.31707317073170732</v>
      </c>
      <c r="AC325">
        <f>IF(E325="C",1,0)</f>
        <v>0</v>
      </c>
      <c r="AD325">
        <f>IF(OR(E325="SS",E325="2B",E325="3B"),1,0)</f>
        <v>0</v>
      </c>
      <c r="AE325">
        <f>K325+T325+W325+Y325+X325+V325</f>
        <v>196</v>
      </c>
      <c r="AF325">
        <v>0</v>
      </c>
      <c r="AG325" s="3">
        <f>IF(SUMPRODUCT(--(D325='1999FA'!C:C))&gt;0=TRUE,1,0)</f>
        <v>1</v>
      </c>
    </row>
    <row r="326" spans="1:33" x14ac:dyDescent="0.2">
      <c r="A326">
        <v>2000</v>
      </c>
      <c r="B326" t="s">
        <v>62</v>
      </c>
      <c r="C326" t="s">
        <v>27</v>
      </c>
      <c r="D326" t="s">
        <v>59</v>
      </c>
      <c r="E326" t="s">
        <v>6</v>
      </c>
      <c r="F326">
        <v>4333333</v>
      </c>
      <c r="G326">
        <v>1999</v>
      </c>
      <c r="H326" t="s">
        <v>62</v>
      </c>
      <c r="I326" t="s">
        <v>27</v>
      </c>
      <c r="J326" s="2">
        <v>156</v>
      </c>
      <c r="K326" s="2">
        <v>588</v>
      </c>
      <c r="L326" s="2">
        <v>80</v>
      </c>
      <c r="M326" s="2">
        <v>172</v>
      </c>
      <c r="N326" s="2">
        <v>41</v>
      </c>
      <c r="O326" s="2">
        <v>1</v>
      </c>
      <c r="P326" s="2">
        <v>24</v>
      </c>
      <c r="Q326" s="2">
        <v>98</v>
      </c>
      <c r="R326" s="2">
        <v>1</v>
      </c>
      <c r="S326" s="2">
        <v>2</v>
      </c>
      <c r="T326" s="2">
        <v>56</v>
      </c>
      <c r="U326" s="2">
        <v>94</v>
      </c>
      <c r="V326" s="2">
        <v>3</v>
      </c>
      <c r="W326" s="2">
        <v>4</v>
      </c>
      <c r="X326" s="2">
        <v>1</v>
      </c>
      <c r="Y326" s="2">
        <v>7</v>
      </c>
      <c r="Z326" s="2">
        <v>20</v>
      </c>
      <c r="AA326" s="1">
        <f>(M326+T326+W326)/(K326+T326+W326+Y326+X326)</f>
        <v>0.35365853658536583</v>
      </c>
      <c r="AB326" s="1">
        <f>(M326+1*N326+2*O326+3*P326)/(K326)</f>
        <v>0.48809523809523808</v>
      </c>
      <c r="AC326">
        <f>IF(E326="C",1,0)</f>
        <v>0</v>
      </c>
      <c r="AD326">
        <f>IF(OR(E326="SS",E326="2B",E326="3B"),1,0)</f>
        <v>1</v>
      </c>
      <c r="AE326">
        <f>K326+T326+W326+Y326+X326+V326</f>
        <v>659</v>
      </c>
      <c r="AF326">
        <v>0</v>
      </c>
      <c r="AG326" s="3">
        <f>IF(SUMPRODUCT(--(D326='1999FA'!C:C))&gt;0=TRUE,1,0)</f>
        <v>1</v>
      </c>
    </row>
    <row r="327" spans="1:33" x14ac:dyDescent="0.2">
      <c r="A327">
        <v>2000</v>
      </c>
      <c r="B327" t="s">
        <v>62</v>
      </c>
      <c r="C327" t="s">
        <v>27</v>
      </c>
      <c r="D327" t="s">
        <v>223</v>
      </c>
      <c r="E327" t="s">
        <v>197</v>
      </c>
      <c r="F327">
        <v>3416667</v>
      </c>
      <c r="G327">
        <v>1999</v>
      </c>
      <c r="H327" t="s">
        <v>62</v>
      </c>
      <c r="I327" t="s">
        <v>27</v>
      </c>
      <c r="J327" s="2">
        <v>109</v>
      </c>
      <c r="K327" s="2">
        <v>405</v>
      </c>
      <c r="L327" s="2">
        <v>63</v>
      </c>
      <c r="M327" s="2">
        <v>105</v>
      </c>
      <c r="N327" s="2">
        <v>12</v>
      </c>
      <c r="O327" s="2">
        <v>6</v>
      </c>
      <c r="P327" s="2">
        <v>3</v>
      </c>
      <c r="Q327" s="2">
        <v>33</v>
      </c>
      <c r="R327" s="2">
        <v>39</v>
      </c>
      <c r="S327" s="2">
        <v>11</v>
      </c>
      <c r="T327" s="2">
        <v>40</v>
      </c>
      <c r="U327" s="2">
        <v>61</v>
      </c>
      <c r="V327" s="2">
        <v>0</v>
      </c>
      <c r="W327" s="2">
        <v>0</v>
      </c>
      <c r="X327" s="2">
        <v>7</v>
      </c>
      <c r="Y327" s="2">
        <v>3</v>
      </c>
      <c r="Z327" s="2">
        <v>7</v>
      </c>
      <c r="AA327" s="1">
        <f>(M327+T327+W327)/(K327+T327+W327+Y327+X327)</f>
        <v>0.31868131868131866</v>
      </c>
      <c r="AB327" s="1">
        <f>(M327+1*N327+2*O327+3*P327)/(K327)</f>
        <v>0.34074074074074073</v>
      </c>
      <c r="AC327">
        <f>IF(E327="C",1,0)</f>
        <v>0</v>
      </c>
      <c r="AD327">
        <f>IF(OR(E327="SS",E327="2B",E327="3B"),1,0)</f>
        <v>0</v>
      </c>
      <c r="AE327">
        <f>K327+T327+W327+Y327+X327+V327</f>
        <v>455</v>
      </c>
      <c r="AF327">
        <v>0</v>
      </c>
      <c r="AG327" s="3">
        <f>IF(SUMPRODUCT(--(D327='1999FA'!C:C))&gt;0=TRUE,1,0)</f>
        <v>1</v>
      </c>
    </row>
    <row r="328" spans="1:33" x14ac:dyDescent="0.2">
      <c r="A328">
        <v>2000</v>
      </c>
      <c r="B328" t="s">
        <v>62</v>
      </c>
      <c r="C328" t="s">
        <v>27</v>
      </c>
      <c r="D328" t="s">
        <v>212</v>
      </c>
      <c r="E328" t="s">
        <v>197</v>
      </c>
      <c r="F328">
        <v>2000000</v>
      </c>
      <c r="G328">
        <v>1999</v>
      </c>
      <c r="H328" t="s">
        <v>62</v>
      </c>
      <c r="I328" t="s">
        <v>27</v>
      </c>
      <c r="J328" s="2">
        <v>144</v>
      </c>
      <c r="K328" s="2">
        <v>566</v>
      </c>
      <c r="L328" s="2">
        <v>105</v>
      </c>
      <c r="M328" s="2">
        <v>155</v>
      </c>
      <c r="N328" s="2">
        <v>20</v>
      </c>
      <c r="O328" s="2">
        <v>7</v>
      </c>
      <c r="P328" s="2">
        <v>6</v>
      </c>
      <c r="Q328" s="2">
        <v>45</v>
      </c>
      <c r="R328" s="2">
        <v>16</v>
      </c>
      <c r="S328" s="2">
        <v>8</v>
      </c>
      <c r="T328" s="2">
        <v>83</v>
      </c>
      <c r="U328" s="2">
        <v>79</v>
      </c>
      <c r="V328" s="2">
        <v>2</v>
      </c>
      <c r="W328" s="2">
        <v>0</v>
      </c>
      <c r="X328" s="2">
        <v>9</v>
      </c>
      <c r="Y328" s="2">
        <v>6</v>
      </c>
      <c r="Z328" s="2">
        <v>8</v>
      </c>
      <c r="AA328" s="1">
        <f>(M328+T328+W328)/(K328+T328+W328+Y328+X328)</f>
        <v>0.35843373493975905</v>
      </c>
      <c r="AB328" s="1">
        <f>(M328+1*N328+2*O328+3*P328)/(K328)</f>
        <v>0.36572438162544169</v>
      </c>
      <c r="AC328">
        <f>IF(E328="C",1,0)</f>
        <v>0</v>
      </c>
      <c r="AD328">
        <f>IF(OR(E328="SS",E328="2B",E328="3B"),1,0)</f>
        <v>0</v>
      </c>
      <c r="AE328">
        <f>K328+T328+W328+Y328+X328+V328</f>
        <v>666</v>
      </c>
      <c r="AF328">
        <v>0</v>
      </c>
      <c r="AG328" s="3">
        <f>IF(SUMPRODUCT(--(D328='1999FA'!C:C))&gt;0=TRUE,1,0)</f>
        <v>1</v>
      </c>
    </row>
    <row r="329" spans="1:33" x14ac:dyDescent="0.2">
      <c r="A329">
        <v>2000</v>
      </c>
      <c r="B329" t="s">
        <v>62</v>
      </c>
      <c r="C329" t="s">
        <v>27</v>
      </c>
      <c r="D329" t="s">
        <v>619</v>
      </c>
      <c r="E329" t="s">
        <v>197</v>
      </c>
      <c r="F329">
        <v>800000</v>
      </c>
      <c r="G329">
        <v>1999</v>
      </c>
      <c r="H329" t="s">
        <v>62</v>
      </c>
      <c r="I329" t="s">
        <v>27</v>
      </c>
      <c r="J329" s="2">
        <v>87</v>
      </c>
      <c r="K329" s="2">
        <v>290</v>
      </c>
      <c r="L329" s="2">
        <v>41</v>
      </c>
      <c r="M329" s="2">
        <v>87</v>
      </c>
      <c r="N329" s="2">
        <v>17</v>
      </c>
      <c r="O329" s="2">
        <v>1</v>
      </c>
      <c r="P329" s="2">
        <v>8</v>
      </c>
      <c r="Q329" s="2">
        <v>37</v>
      </c>
      <c r="R329" s="2">
        <v>6</v>
      </c>
      <c r="S329" s="2">
        <v>1</v>
      </c>
      <c r="T329" s="2">
        <v>21</v>
      </c>
      <c r="U329" s="2">
        <v>57</v>
      </c>
      <c r="V329" s="2">
        <v>0</v>
      </c>
      <c r="W329" s="2">
        <v>5</v>
      </c>
      <c r="X329" s="2">
        <v>0</v>
      </c>
      <c r="Y329" s="2">
        <v>2</v>
      </c>
      <c r="Z329" s="2">
        <v>5</v>
      </c>
      <c r="AA329" s="1">
        <f>(M329+T329+W329)/(K329+T329+W329+Y329+X329)</f>
        <v>0.35534591194968551</v>
      </c>
      <c r="AB329" s="1">
        <f>(M329+1*N329+2*O329+3*P329)/(K329)</f>
        <v>0.44827586206896552</v>
      </c>
      <c r="AC329">
        <f>IF(E329="C",1,0)</f>
        <v>0</v>
      </c>
      <c r="AD329">
        <f>IF(OR(E329="SS",E329="2B",E329="3B"),1,0)</f>
        <v>0</v>
      </c>
      <c r="AE329">
        <f>K329+T329+W329+Y329+X329+V329</f>
        <v>318</v>
      </c>
      <c r="AF329">
        <v>0</v>
      </c>
      <c r="AG329" s="3">
        <f>IF(SUMPRODUCT(--(D329='1999FA'!C:C))&gt;0=TRUE,1,0)</f>
        <v>1</v>
      </c>
    </row>
    <row r="330" spans="1:33" x14ac:dyDescent="0.2">
      <c r="A330">
        <v>2000</v>
      </c>
      <c r="B330" t="s">
        <v>62</v>
      </c>
      <c r="C330" t="s">
        <v>27</v>
      </c>
      <c r="D330" t="s">
        <v>57</v>
      </c>
      <c r="E330" t="s">
        <v>29</v>
      </c>
      <c r="F330">
        <v>3500000</v>
      </c>
      <c r="G330">
        <v>1999</v>
      </c>
      <c r="H330" t="s">
        <v>62</v>
      </c>
      <c r="I330" t="s">
        <v>27</v>
      </c>
      <c r="J330" s="2">
        <v>146</v>
      </c>
      <c r="K330" s="2">
        <v>517</v>
      </c>
      <c r="L330" s="2">
        <v>76</v>
      </c>
      <c r="M330" s="2">
        <v>146</v>
      </c>
      <c r="N330" s="2">
        <v>31</v>
      </c>
      <c r="O330" s="2">
        <v>1</v>
      </c>
      <c r="P330" s="2">
        <v>24</v>
      </c>
      <c r="Q330" s="2">
        <v>81</v>
      </c>
      <c r="R330" s="2">
        <v>2</v>
      </c>
      <c r="S330" s="2">
        <v>3</v>
      </c>
      <c r="T330" s="2">
        <v>52</v>
      </c>
      <c r="U330" s="2">
        <v>132</v>
      </c>
      <c r="V330" s="2">
        <v>10</v>
      </c>
      <c r="W330" s="2">
        <v>0</v>
      </c>
      <c r="X330" s="2">
        <v>0</v>
      </c>
      <c r="Y330" s="2">
        <v>7</v>
      </c>
      <c r="Z330" s="2">
        <v>19</v>
      </c>
      <c r="AA330" s="1">
        <f>(M330+T330+W330)/(K330+T330+W330+Y330+X330)</f>
        <v>0.34375</v>
      </c>
      <c r="AB330" s="1">
        <f>(M330+1*N330+2*O330+3*P330)/(K330)</f>
        <v>0.48549323017408125</v>
      </c>
      <c r="AC330">
        <f>IF(E330="C",1,0)</f>
        <v>0</v>
      </c>
      <c r="AD330">
        <f>IF(OR(E330="SS",E330="2B",E330="3B"),1,0)</f>
        <v>0</v>
      </c>
      <c r="AE330">
        <f>K330+T330+W330+Y330+X330+V330</f>
        <v>586</v>
      </c>
      <c r="AF330">
        <v>0</v>
      </c>
      <c r="AG330" s="3">
        <f>IF(SUMPRODUCT(--(D330='1999FA'!C:C))&gt;0=TRUE,1,0)</f>
        <v>0</v>
      </c>
    </row>
    <row r="331" spans="1:33" x14ac:dyDescent="0.2">
      <c r="A331">
        <v>2000</v>
      </c>
      <c r="B331" t="s">
        <v>62</v>
      </c>
      <c r="C331" t="s">
        <v>27</v>
      </c>
      <c r="D331" t="s">
        <v>77</v>
      </c>
      <c r="E331" t="s">
        <v>29</v>
      </c>
      <c r="F331">
        <v>8620921</v>
      </c>
      <c r="G331">
        <v>1999</v>
      </c>
      <c r="H331" t="s">
        <v>62</v>
      </c>
      <c r="I331" t="s">
        <v>27</v>
      </c>
      <c r="J331" s="2">
        <v>158</v>
      </c>
      <c r="K331" s="2">
        <v>565</v>
      </c>
      <c r="L331" s="2">
        <v>96</v>
      </c>
      <c r="M331" s="2">
        <v>183</v>
      </c>
      <c r="N331" s="2">
        <v>30</v>
      </c>
      <c r="O331" s="2">
        <v>1</v>
      </c>
      <c r="P331" s="2">
        <v>47</v>
      </c>
      <c r="Q331" s="2">
        <v>148</v>
      </c>
      <c r="R331" s="2">
        <v>2</v>
      </c>
      <c r="S331" s="2">
        <v>4</v>
      </c>
      <c r="T331" s="2">
        <v>97</v>
      </c>
      <c r="U331" s="2">
        <v>69</v>
      </c>
      <c r="V331" s="2">
        <v>14</v>
      </c>
      <c r="W331" s="2">
        <v>3</v>
      </c>
      <c r="X331" s="2">
        <v>0</v>
      </c>
      <c r="Y331" s="2">
        <v>9</v>
      </c>
      <c r="Z331" s="2">
        <v>13</v>
      </c>
      <c r="AA331" s="1">
        <f>(M331+T331+W331)/(K331+T331+W331+Y331+X331)</f>
        <v>0.41988130563798221</v>
      </c>
      <c r="AB331" s="1">
        <f>(M331+1*N331+2*O331+3*P331)/(K331)</f>
        <v>0.63008849557522129</v>
      </c>
      <c r="AC331">
        <f>IF(E331="C",1,0)</f>
        <v>0</v>
      </c>
      <c r="AD331">
        <f>IF(OR(E331="SS",E331="2B",E331="3B"),1,0)</f>
        <v>0</v>
      </c>
      <c r="AE331">
        <f>K331+T331+W331+Y331+X331+V331</f>
        <v>688</v>
      </c>
      <c r="AF331">
        <v>0</v>
      </c>
      <c r="AG331" s="3">
        <f>IF(SUMPRODUCT(--(D331='1999FA'!C:C))&gt;0=TRUE,1,0)</f>
        <v>0</v>
      </c>
    </row>
    <row r="332" spans="1:33" x14ac:dyDescent="0.2">
      <c r="A332">
        <v>2000</v>
      </c>
      <c r="B332" t="s">
        <v>62</v>
      </c>
      <c r="C332" t="s">
        <v>27</v>
      </c>
      <c r="D332" t="s">
        <v>193</v>
      </c>
      <c r="E332" t="s">
        <v>147</v>
      </c>
      <c r="F332">
        <v>8600000</v>
      </c>
      <c r="G332">
        <v>1999</v>
      </c>
      <c r="H332" t="s">
        <v>62</v>
      </c>
      <c r="I332" t="s">
        <v>27</v>
      </c>
      <c r="J332" s="2">
        <v>144</v>
      </c>
      <c r="K332" s="2">
        <v>600</v>
      </c>
      <c r="L332" s="2">
        <v>116</v>
      </c>
      <c r="M332" s="2">
        <v>199</v>
      </c>
      <c r="N332" s="2">
        <v>29</v>
      </c>
      <c r="O332" s="2">
        <v>1</v>
      </c>
      <c r="P332" s="2">
        <v>35</v>
      </c>
      <c r="Q332" s="2">
        <v>113</v>
      </c>
      <c r="R332" s="2">
        <v>25</v>
      </c>
      <c r="S332" s="2">
        <v>12</v>
      </c>
      <c r="T332" s="2">
        <v>24</v>
      </c>
      <c r="U332" s="2">
        <v>64</v>
      </c>
      <c r="V332" s="2">
        <v>2</v>
      </c>
      <c r="W332" s="2">
        <v>1</v>
      </c>
      <c r="X332" s="2">
        <v>0</v>
      </c>
      <c r="Y332" s="2">
        <v>5</v>
      </c>
      <c r="Z332" s="2">
        <v>31</v>
      </c>
      <c r="AA332" s="1">
        <f>(M332+T332+W332)/(K332+T332+W332+Y332+X332)</f>
        <v>0.35555555555555557</v>
      </c>
      <c r="AB332" s="1">
        <f>(M332+1*N332+2*O332+3*P332)/(K332)</f>
        <v>0.55833333333333335</v>
      </c>
      <c r="AC332">
        <f>IF(E332="C",1,0)</f>
        <v>1</v>
      </c>
      <c r="AD332">
        <f>IF(OR(E332="SS",E332="2B",E332="3B"),1,0)</f>
        <v>0</v>
      </c>
      <c r="AE332">
        <f>K332+T332+W332+Y332+X332+V332</f>
        <v>632</v>
      </c>
      <c r="AF332">
        <v>0</v>
      </c>
      <c r="AG332" s="3">
        <f>IF(SUMPRODUCT(--(D332='1999FA'!C:C))&gt;0=TRUE,1,0)</f>
        <v>0</v>
      </c>
    </row>
    <row r="333" spans="1:33" x14ac:dyDescent="0.2">
      <c r="A333">
        <v>2000</v>
      </c>
      <c r="B333" t="s">
        <v>62</v>
      </c>
      <c r="C333" t="s">
        <v>27</v>
      </c>
      <c r="D333" t="s">
        <v>237</v>
      </c>
      <c r="E333" t="s">
        <v>197</v>
      </c>
      <c r="F333">
        <v>3600000</v>
      </c>
      <c r="G333">
        <v>1999</v>
      </c>
      <c r="H333" t="s">
        <v>62</v>
      </c>
      <c r="I333" t="s">
        <v>27</v>
      </c>
      <c r="J333" s="2">
        <v>147</v>
      </c>
      <c r="K333" s="2">
        <v>556</v>
      </c>
      <c r="L333" s="2">
        <v>107</v>
      </c>
      <c r="M333" s="2">
        <v>167</v>
      </c>
      <c r="N333" s="2">
        <v>41</v>
      </c>
      <c r="O333" s="2">
        <v>3</v>
      </c>
      <c r="P333" s="2">
        <v>20</v>
      </c>
      <c r="Q333" s="2">
        <v>101</v>
      </c>
      <c r="R333" s="2">
        <v>2</v>
      </c>
      <c r="S333" s="2">
        <v>2</v>
      </c>
      <c r="T333" s="2">
        <v>96</v>
      </c>
      <c r="U333" s="2">
        <v>67</v>
      </c>
      <c r="V333" s="2">
        <v>2</v>
      </c>
      <c r="W333" s="2">
        <v>5</v>
      </c>
      <c r="X333" s="2">
        <v>0</v>
      </c>
      <c r="Y333" s="2">
        <v>5</v>
      </c>
      <c r="Z333" s="2">
        <v>17</v>
      </c>
      <c r="AA333" s="1">
        <f>(M333+T333+W333)/(K333+T333+W333+Y333+X333)</f>
        <v>0.40483383685800606</v>
      </c>
      <c r="AB333" s="1">
        <f>(M333+1*N333+2*O333+3*P333)/(K333)</f>
        <v>0.49280575539568344</v>
      </c>
      <c r="AC333">
        <f>IF(E333="C",1,0)</f>
        <v>0</v>
      </c>
      <c r="AD333">
        <f>IF(OR(E333="SS",E333="2B",E333="3B"),1,0)</f>
        <v>0</v>
      </c>
      <c r="AE333">
        <f>K333+T333+W333+Y333+X333+V333</f>
        <v>664</v>
      </c>
      <c r="AF333">
        <v>0</v>
      </c>
      <c r="AG333" s="3">
        <f>IF(SUMPRODUCT(--(D333='1999FA'!C:C))&gt;0=TRUE,1,0)</f>
        <v>0</v>
      </c>
    </row>
    <row r="334" spans="1:33" x14ac:dyDescent="0.2">
      <c r="A334">
        <v>2000</v>
      </c>
      <c r="B334" t="s">
        <v>62</v>
      </c>
      <c r="C334" t="s">
        <v>27</v>
      </c>
      <c r="D334" t="s">
        <v>305</v>
      </c>
      <c r="E334" t="s">
        <v>197</v>
      </c>
      <c r="F334">
        <v>7500000</v>
      </c>
      <c r="G334">
        <v>1999</v>
      </c>
      <c r="H334" t="s">
        <v>62</v>
      </c>
      <c r="I334" t="s">
        <v>27</v>
      </c>
      <c r="J334" s="2">
        <v>144</v>
      </c>
      <c r="K334" s="2">
        <v>562</v>
      </c>
      <c r="L334" s="2">
        <v>114</v>
      </c>
      <c r="M334" s="2">
        <v>183</v>
      </c>
      <c r="N334" s="2">
        <v>36</v>
      </c>
      <c r="O334" s="2">
        <v>1</v>
      </c>
      <c r="P334" s="2">
        <v>39</v>
      </c>
      <c r="Q334" s="2">
        <v>128</v>
      </c>
      <c r="R334" s="2">
        <v>3</v>
      </c>
      <c r="S334" s="2">
        <v>3</v>
      </c>
      <c r="T334" s="2">
        <v>51</v>
      </c>
      <c r="U334" s="2">
        <v>105</v>
      </c>
      <c r="V334" s="2">
        <v>7</v>
      </c>
      <c r="W334" s="2">
        <v>4</v>
      </c>
      <c r="X334" s="2">
        <v>0</v>
      </c>
      <c r="Y334" s="2">
        <v>12</v>
      </c>
      <c r="Z334" s="2">
        <v>10</v>
      </c>
      <c r="AA334" s="1">
        <f>(M334+T334+W334)/(K334+T334+W334+Y334+X334)</f>
        <v>0.3783783783783784</v>
      </c>
      <c r="AB334" s="1">
        <f>(M334+1*N334+2*O334+3*P334)/(K334)</f>
        <v>0.60142348754448394</v>
      </c>
      <c r="AC334">
        <f>IF(E334="C",1,0)</f>
        <v>0</v>
      </c>
      <c r="AD334">
        <f>IF(OR(E334="SS",E334="2B",E334="3B"),1,0)</f>
        <v>0</v>
      </c>
      <c r="AE334">
        <f>K334+T334+W334+Y334+X334+V334</f>
        <v>636</v>
      </c>
      <c r="AF334">
        <v>0</v>
      </c>
      <c r="AG334" s="3">
        <f>IF(SUMPRODUCT(--(D334='1999FA'!C:C))&gt;0=TRUE,1,0)</f>
        <v>0</v>
      </c>
    </row>
    <row r="335" spans="1:33" x14ac:dyDescent="0.2">
      <c r="A335">
        <v>2000</v>
      </c>
      <c r="B335" t="s">
        <v>62</v>
      </c>
      <c r="C335" t="s">
        <v>27</v>
      </c>
      <c r="D335" t="s">
        <v>404</v>
      </c>
      <c r="E335" t="s">
        <v>346</v>
      </c>
      <c r="F335">
        <v>4500000</v>
      </c>
      <c r="G335">
        <v>1999</v>
      </c>
      <c r="H335" t="s">
        <v>62</v>
      </c>
      <c r="I335" t="s">
        <v>27</v>
      </c>
      <c r="J335" s="2">
        <v>133</v>
      </c>
      <c r="K335" s="2">
        <v>465</v>
      </c>
      <c r="L335" s="2">
        <v>69</v>
      </c>
      <c r="M335" s="2">
        <v>134</v>
      </c>
      <c r="N335" s="2">
        <v>21</v>
      </c>
      <c r="O335" s="2">
        <v>5</v>
      </c>
      <c r="P335" s="2">
        <v>14</v>
      </c>
      <c r="Q335" s="2">
        <v>52</v>
      </c>
      <c r="R335" s="2">
        <v>8</v>
      </c>
      <c r="S335" s="2">
        <v>6</v>
      </c>
      <c r="T335" s="2">
        <v>39</v>
      </c>
      <c r="U335" s="2">
        <v>100</v>
      </c>
      <c r="V335" s="2">
        <v>1</v>
      </c>
      <c r="W335" s="2">
        <v>4</v>
      </c>
      <c r="X335" s="2">
        <v>9</v>
      </c>
      <c r="Y335" s="2">
        <v>3</v>
      </c>
      <c r="Z335" s="2">
        <v>6</v>
      </c>
      <c r="AA335" s="1">
        <f>(M335+T335+W335)/(K335+T335+W335+Y335+X335)</f>
        <v>0.3403846153846154</v>
      </c>
      <c r="AB335" s="1">
        <f>(M335+1*N335+2*O335+3*P335)/(K335)</f>
        <v>0.44516129032258067</v>
      </c>
      <c r="AC335">
        <f>IF(E335="C",1,0)</f>
        <v>0</v>
      </c>
      <c r="AD335">
        <f>IF(OR(E335="SS",E335="2B",E335="3B"),1,0)</f>
        <v>1</v>
      </c>
      <c r="AE335">
        <f>K335+T335+W335+Y335+X335+V335</f>
        <v>521</v>
      </c>
      <c r="AF335">
        <v>0</v>
      </c>
      <c r="AG335" s="3">
        <f>IF(SUMPRODUCT(--(D335='1999FA'!C:C))&gt;0=TRUE,1,0)</f>
        <v>0</v>
      </c>
    </row>
    <row r="336" spans="1:33" x14ac:dyDescent="0.2">
      <c r="A336">
        <v>2000</v>
      </c>
      <c r="B336" t="s">
        <v>70</v>
      </c>
      <c r="C336" t="s">
        <v>27</v>
      </c>
      <c r="D336" t="s">
        <v>78</v>
      </c>
      <c r="E336" t="s">
        <v>29</v>
      </c>
      <c r="F336">
        <v>6600000</v>
      </c>
      <c r="G336">
        <v>1999</v>
      </c>
      <c r="H336" t="s">
        <v>70</v>
      </c>
      <c r="I336" t="s">
        <v>27</v>
      </c>
      <c r="J336" s="2">
        <v>152</v>
      </c>
      <c r="K336" s="2">
        <v>573</v>
      </c>
      <c r="L336" s="2">
        <v>113</v>
      </c>
      <c r="M336" s="2">
        <v>156</v>
      </c>
      <c r="N336" s="2">
        <v>39</v>
      </c>
      <c r="O336" s="2">
        <v>0</v>
      </c>
      <c r="P336" s="2">
        <v>44</v>
      </c>
      <c r="Q336" s="2">
        <v>134</v>
      </c>
      <c r="R336" s="2">
        <v>1</v>
      </c>
      <c r="S336" s="2">
        <v>1</v>
      </c>
      <c r="T336" s="2">
        <v>86</v>
      </c>
      <c r="U336" s="2">
        <v>141</v>
      </c>
      <c r="V336" s="2">
        <v>7</v>
      </c>
      <c r="W336" s="2">
        <v>15</v>
      </c>
      <c r="X336" s="2">
        <v>0</v>
      </c>
      <c r="Y336" s="2">
        <v>7</v>
      </c>
      <c r="Z336" s="2">
        <v>11</v>
      </c>
      <c r="AA336" s="1">
        <f>(M336+T336+W336)/(K336+T336+W336+Y336+X336)</f>
        <v>0.37738619676945667</v>
      </c>
      <c r="AB336" s="1">
        <f>(M336+1*N336+2*O336+3*P336)/(K336)</f>
        <v>0.5706806282722513</v>
      </c>
      <c r="AC336">
        <f>IF(E336="C",1,0)</f>
        <v>0</v>
      </c>
      <c r="AD336">
        <f>IF(OR(E336="SS",E336="2B",E336="3B"),1,0)</f>
        <v>0</v>
      </c>
      <c r="AE336">
        <f>K336+T336+W336+Y336+X336+V336</f>
        <v>688</v>
      </c>
      <c r="AF336">
        <v>0</v>
      </c>
      <c r="AG336" s="3">
        <f>IF(SUMPRODUCT(--(D336='1999FA'!C:C))&gt;0=TRUE,1,0)</f>
        <v>0</v>
      </c>
    </row>
    <row r="337" spans="1:33" x14ac:dyDescent="0.2">
      <c r="A337">
        <v>2000</v>
      </c>
      <c r="B337" t="s">
        <v>70</v>
      </c>
      <c r="C337" t="s">
        <v>27</v>
      </c>
      <c r="D337" t="s">
        <v>165</v>
      </c>
      <c r="E337" t="s">
        <v>147</v>
      </c>
      <c r="F337">
        <v>750000</v>
      </c>
      <c r="G337">
        <v>1999</v>
      </c>
      <c r="H337" t="s">
        <v>70</v>
      </c>
      <c r="I337" t="s">
        <v>27</v>
      </c>
      <c r="J337" s="2">
        <v>57</v>
      </c>
      <c r="K337" s="2">
        <v>163</v>
      </c>
      <c r="L337" s="2">
        <v>16</v>
      </c>
      <c r="M337" s="2">
        <v>35</v>
      </c>
      <c r="N337" s="2">
        <v>6</v>
      </c>
      <c r="O337" s="2">
        <v>0</v>
      </c>
      <c r="P337" s="2">
        <v>3</v>
      </c>
      <c r="Q337" s="2">
        <v>17</v>
      </c>
      <c r="R337" s="2">
        <v>0</v>
      </c>
      <c r="S337" s="2">
        <v>0</v>
      </c>
      <c r="T337" s="2">
        <v>12</v>
      </c>
      <c r="U337" s="2">
        <v>37</v>
      </c>
      <c r="V337" s="2">
        <v>0</v>
      </c>
      <c r="W337" s="2">
        <v>1</v>
      </c>
      <c r="X337" s="2">
        <v>2</v>
      </c>
      <c r="Y337" s="2">
        <v>1</v>
      </c>
      <c r="Z337" s="2">
        <v>3</v>
      </c>
      <c r="AA337" s="1">
        <f>(M337+T337+W337)/(K337+T337+W337+Y337+X337)</f>
        <v>0.26815642458100558</v>
      </c>
      <c r="AB337" s="1">
        <f>(M337+1*N337+2*O337+3*P337)/(K337)</f>
        <v>0.30674846625766872</v>
      </c>
      <c r="AC337">
        <f>IF(E337="C",1,0)</f>
        <v>1</v>
      </c>
      <c r="AD337">
        <f>IF(OR(E337="SS",E337="2B",E337="3B"),1,0)</f>
        <v>0</v>
      </c>
      <c r="AE337">
        <f>K337+T337+W337+Y337+X337+V337</f>
        <v>179</v>
      </c>
      <c r="AF337">
        <v>0</v>
      </c>
      <c r="AG337" s="3">
        <f>IF(SUMPRODUCT(--(D337='1999FA'!C:C))&gt;0=TRUE,1,0)</f>
        <v>0</v>
      </c>
    </row>
    <row r="338" spans="1:33" x14ac:dyDescent="0.2">
      <c r="A338">
        <v>2000</v>
      </c>
      <c r="B338" t="s">
        <v>70</v>
      </c>
      <c r="C338" t="s">
        <v>27</v>
      </c>
      <c r="D338" t="s">
        <v>189</v>
      </c>
      <c r="E338" t="s">
        <v>147</v>
      </c>
      <c r="F338">
        <v>2500000</v>
      </c>
      <c r="G338">
        <v>1999</v>
      </c>
      <c r="H338" t="s">
        <v>70</v>
      </c>
      <c r="I338" t="s">
        <v>27</v>
      </c>
      <c r="J338" s="2">
        <v>115</v>
      </c>
      <c r="K338" s="2">
        <v>412</v>
      </c>
      <c r="L338" s="2">
        <v>48</v>
      </c>
      <c r="M338" s="2">
        <v>120</v>
      </c>
      <c r="N338" s="2">
        <v>26</v>
      </c>
      <c r="O338" s="2">
        <v>0</v>
      </c>
      <c r="P338" s="2">
        <v>18</v>
      </c>
      <c r="Q338" s="2">
        <v>80</v>
      </c>
      <c r="R338" s="2">
        <v>0</v>
      </c>
      <c r="S338" s="2">
        <v>0</v>
      </c>
      <c r="T338" s="2">
        <v>26</v>
      </c>
      <c r="U338" s="2">
        <v>47</v>
      </c>
      <c r="V338" s="2">
        <v>0</v>
      </c>
      <c r="W338" s="2">
        <v>6</v>
      </c>
      <c r="X338" s="2">
        <v>0</v>
      </c>
      <c r="Y338" s="2">
        <v>4</v>
      </c>
      <c r="Z338" s="2">
        <v>16</v>
      </c>
      <c r="AA338" s="1">
        <f>(M338+T338+W338)/(K338+T338+W338+Y338+X338)</f>
        <v>0.3392857142857143</v>
      </c>
      <c r="AB338" s="1">
        <f>(M338+1*N338+2*O338+3*P338)/(K338)</f>
        <v>0.4854368932038835</v>
      </c>
      <c r="AC338">
        <f>IF(E338="C",1,0)</f>
        <v>1</v>
      </c>
      <c r="AD338">
        <f>IF(OR(E338="SS",E338="2B",E338="3B"),1,0)</f>
        <v>0</v>
      </c>
      <c r="AE338">
        <f>K338+T338+W338+Y338+X338+V338</f>
        <v>448</v>
      </c>
      <c r="AF338">
        <v>0</v>
      </c>
      <c r="AG338" s="3">
        <f>IF(SUMPRODUCT(--(D338='1999FA'!C:C))&gt;0=TRUE,1,0)</f>
        <v>0</v>
      </c>
    </row>
    <row r="339" spans="1:33" x14ac:dyDescent="0.2">
      <c r="A339">
        <v>2000</v>
      </c>
      <c r="B339" t="s">
        <v>70</v>
      </c>
      <c r="C339" t="s">
        <v>27</v>
      </c>
      <c r="D339" t="s">
        <v>302</v>
      </c>
      <c r="E339" t="s">
        <v>197</v>
      </c>
      <c r="F339">
        <v>683333</v>
      </c>
      <c r="G339">
        <v>1999</v>
      </c>
      <c r="H339" t="s">
        <v>70</v>
      </c>
      <c r="I339" t="s">
        <v>27</v>
      </c>
      <c r="J339" s="2">
        <v>145</v>
      </c>
      <c r="K339" s="2">
        <v>608</v>
      </c>
      <c r="L339" s="2">
        <v>102</v>
      </c>
      <c r="M339" s="2">
        <v>185</v>
      </c>
      <c r="N339" s="2">
        <v>28</v>
      </c>
      <c r="O339" s="2">
        <v>2</v>
      </c>
      <c r="P339" s="2">
        <v>11</v>
      </c>
      <c r="Q339" s="2">
        <v>67</v>
      </c>
      <c r="R339" s="2">
        <v>37</v>
      </c>
      <c r="S339" s="2">
        <v>14</v>
      </c>
      <c r="T339" s="2">
        <v>59</v>
      </c>
      <c r="U339" s="2">
        <v>83</v>
      </c>
      <c r="V339" s="2">
        <v>0</v>
      </c>
      <c r="W339" s="2">
        <v>8</v>
      </c>
      <c r="X339" s="2">
        <v>3</v>
      </c>
      <c r="Y339" s="2">
        <v>4</v>
      </c>
      <c r="Z339" s="2">
        <v>12</v>
      </c>
      <c r="AA339" s="1">
        <f>(M339+T339+W339)/(K339+T339+W339+Y339+X339)</f>
        <v>0.36950146627565983</v>
      </c>
      <c r="AB339" s="1">
        <f>(M339+1*N339+2*O339+3*P339)/(K339)</f>
        <v>0.41118421052631576</v>
      </c>
      <c r="AC339">
        <f>IF(E339="C",1,0)</f>
        <v>0</v>
      </c>
      <c r="AD339">
        <f>IF(OR(E339="SS",E339="2B",E339="3B"),1,0)</f>
        <v>0</v>
      </c>
      <c r="AE339">
        <f>K339+T339+W339+Y339+X339+V339</f>
        <v>682</v>
      </c>
      <c r="AF339">
        <v>0</v>
      </c>
      <c r="AG339" s="3">
        <f>IF(SUMPRODUCT(--(D339='1999FA'!C:C))&gt;0=TRUE,1,0)</f>
        <v>0</v>
      </c>
    </row>
    <row r="340" spans="1:33" x14ac:dyDescent="0.2">
      <c r="A340">
        <v>2000</v>
      </c>
      <c r="B340" t="s">
        <v>70</v>
      </c>
      <c r="C340" t="s">
        <v>27</v>
      </c>
      <c r="D340" t="s">
        <v>624</v>
      </c>
      <c r="E340" t="s">
        <v>197</v>
      </c>
      <c r="F340">
        <v>395000</v>
      </c>
      <c r="G340">
        <v>1999</v>
      </c>
      <c r="H340" t="s">
        <v>70</v>
      </c>
      <c r="I340" t="s">
        <v>27</v>
      </c>
      <c r="J340" s="2">
        <v>81</v>
      </c>
      <c r="K340" s="2">
        <v>226</v>
      </c>
      <c r="L340" s="2">
        <v>22</v>
      </c>
      <c r="M340" s="2">
        <v>46</v>
      </c>
      <c r="N340" s="2">
        <v>7</v>
      </c>
      <c r="O340" s="2">
        <v>0</v>
      </c>
      <c r="P340" s="2">
        <v>12</v>
      </c>
      <c r="Q340" s="2">
        <v>41</v>
      </c>
      <c r="R340" s="2">
        <v>0</v>
      </c>
      <c r="S340" s="2">
        <v>0</v>
      </c>
      <c r="T340" s="2">
        <v>20</v>
      </c>
      <c r="U340" s="2">
        <v>56</v>
      </c>
      <c r="V340" s="2">
        <v>0</v>
      </c>
      <c r="W340" s="2">
        <v>0</v>
      </c>
      <c r="X340" s="2">
        <v>0</v>
      </c>
      <c r="Y340" s="2">
        <v>2</v>
      </c>
      <c r="Z340" s="2">
        <v>4</v>
      </c>
      <c r="AA340" s="1">
        <f>(M340+T340+W340)/(K340+T340+W340+Y340+X340)</f>
        <v>0.2661290322580645</v>
      </c>
      <c r="AB340" s="1">
        <f>(M340+1*N340+2*O340+3*P340)/(K340)</f>
        <v>0.39380530973451328</v>
      </c>
      <c r="AC340">
        <f>IF(E340="C",1,0)</f>
        <v>0</v>
      </c>
      <c r="AD340">
        <f>IF(OR(E340="SS",E340="2B",E340="3B"),1,0)</f>
        <v>0</v>
      </c>
      <c r="AE340">
        <f>K340+T340+W340+Y340+X340+V340</f>
        <v>248</v>
      </c>
      <c r="AF340">
        <v>0</v>
      </c>
      <c r="AG340" s="3">
        <f>IF(SUMPRODUCT(--(D340='1999FA'!C:C))&gt;0=TRUE,1,0)</f>
        <v>0</v>
      </c>
    </row>
    <row r="341" spans="1:33" x14ac:dyDescent="0.2">
      <c r="A341">
        <v>2000</v>
      </c>
      <c r="B341" t="s">
        <v>70</v>
      </c>
      <c r="C341" t="s">
        <v>27</v>
      </c>
      <c r="D341" t="s">
        <v>323</v>
      </c>
      <c r="E341" t="s">
        <v>197</v>
      </c>
      <c r="F341">
        <v>395000</v>
      </c>
      <c r="G341">
        <v>1999</v>
      </c>
      <c r="H341" t="s">
        <v>70</v>
      </c>
      <c r="I341" t="s">
        <v>27</v>
      </c>
      <c r="J341" s="2">
        <v>106</v>
      </c>
      <c r="K341" s="2">
        <v>349</v>
      </c>
      <c r="L341" s="2">
        <v>63</v>
      </c>
      <c r="M341" s="2">
        <v>84</v>
      </c>
      <c r="N341" s="2">
        <v>19</v>
      </c>
      <c r="O341" s="2">
        <v>3</v>
      </c>
      <c r="P341" s="2">
        <v>14</v>
      </c>
      <c r="Q341" s="2">
        <v>45</v>
      </c>
      <c r="R341" s="2">
        <v>14</v>
      </c>
      <c r="S341" s="2">
        <v>4</v>
      </c>
      <c r="T341" s="2">
        <v>64</v>
      </c>
      <c r="U341" s="2">
        <v>91</v>
      </c>
      <c r="V341" s="2">
        <v>5</v>
      </c>
      <c r="W341" s="2">
        <v>0</v>
      </c>
      <c r="X341" s="2">
        <v>1</v>
      </c>
      <c r="Y341" s="2">
        <v>0</v>
      </c>
      <c r="Z341" s="2">
        <v>6</v>
      </c>
      <c r="AA341" s="1">
        <f>(M341+T341+W341)/(K341+T341+W341+Y341+X341)</f>
        <v>0.35748792270531399</v>
      </c>
      <c r="AB341" s="1">
        <f>(M341+1*N341+2*O341+3*P341)/(K341)</f>
        <v>0.43266475644699143</v>
      </c>
      <c r="AC341">
        <f>IF(E341="C",1,0)</f>
        <v>0</v>
      </c>
      <c r="AD341">
        <f>IF(OR(E341="SS",E341="2B",E341="3B"),1,0)</f>
        <v>0</v>
      </c>
      <c r="AE341">
        <f>K341+T341+W341+Y341+X341+V341</f>
        <v>419</v>
      </c>
      <c r="AF341">
        <v>0</v>
      </c>
      <c r="AG341" s="3">
        <f>IF(SUMPRODUCT(--(D341='1999FA'!C:C))&gt;0=TRUE,1,0)</f>
        <v>0</v>
      </c>
    </row>
    <row r="342" spans="1:33" x14ac:dyDescent="0.2">
      <c r="A342">
        <v>2000</v>
      </c>
      <c r="B342" t="s">
        <v>70</v>
      </c>
      <c r="C342" t="s">
        <v>27</v>
      </c>
      <c r="D342" t="s">
        <v>308</v>
      </c>
      <c r="E342" t="s">
        <v>197</v>
      </c>
      <c r="F342">
        <v>9416667</v>
      </c>
      <c r="G342">
        <v>1999</v>
      </c>
      <c r="H342" t="s">
        <v>70</v>
      </c>
      <c r="I342" t="s">
        <v>27</v>
      </c>
      <c r="J342" s="2">
        <v>153</v>
      </c>
      <c r="K342" s="2">
        <v>614</v>
      </c>
      <c r="L342" s="2">
        <v>134</v>
      </c>
      <c r="M342" s="2">
        <v>190</v>
      </c>
      <c r="N342" s="2">
        <v>45</v>
      </c>
      <c r="O342" s="2">
        <v>0</v>
      </c>
      <c r="P342" s="2">
        <v>42</v>
      </c>
      <c r="Q342" s="2">
        <v>123</v>
      </c>
      <c r="R342" s="2">
        <v>20</v>
      </c>
      <c r="S342" s="2">
        <v>7</v>
      </c>
      <c r="T342" s="2">
        <v>66</v>
      </c>
      <c r="U342" s="2">
        <v>117</v>
      </c>
      <c r="V342" s="2">
        <v>4</v>
      </c>
      <c r="W342" s="2">
        <v>11</v>
      </c>
      <c r="X342" s="2">
        <v>0</v>
      </c>
      <c r="Y342" s="2">
        <v>5</v>
      </c>
      <c r="Z342" s="2">
        <v>13</v>
      </c>
      <c r="AA342" s="1">
        <f>(M342+T342+W342)/(K342+T342+W342+Y342+X342)</f>
        <v>0.38362068965517243</v>
      </c>
      <c r="AB342" s="1">
        <f>(M342+1*N342+2*O342+3*P342)/(K342)</f>
        <v>0.58794788273615639</v>
      </c>
      <c r="AC342">
        <f>IF(E342="C",1,0)</f>
        <v>0</v>
      </c>
      <c r="AD342">
        <f>IF(OR(E342="SS",E342="2B",E342="3B"),1,0)</f>
        <v>0</v>
      </c>
      <c r="AE342">
        <f>K342+T342+W342+Y342+X342+V342</f>
        <v>700</v>
      </c>
      <c r="AF342">
        <v>0</v>
      </c>
      <c r="AG342" s="3">
        <f>IF(SUMPRODUCT(--(D342='1999FA'!C:C))&gt;0=TRUE,1,0)</f>
        <v>0</v>
      </c>
    </row>
    <row r="343" spans="1:33" x14ac:dyDescent="0.2">
      <c r="A343">
        <v>2000</v>
      </c>
      <c r="B343" t="s">
        <v>70</v>
      </c>
      <c r="C343" t="s">
        <v>27</v>
      </c>
      <c r="D343" t="s">
        <v>405</v>
      </c>
      <c r="E343" t="s">
        <v>346</v>
      </c>
      <c r="F343">
        <v>3025000</v>
      </c>
      <c r="G343">
        <v>1999</v>
      </c>
      <c r="H343" t="s">
        <v>70</v>
      </c>
      <c r="I343" t="s">
        <v>27</v>
      </c>
      <c r="J343" s="2">
        <v>38</v>
      </c>
      <c r="K343" s="2">
        <v>154</v>
      </c>
      <c r="L343" s="2">
        <v>22</v>
      </c>
      <c r="M343" s="2">
        <v>45</v>
      </c>
      <c r="N343" s="2">
        <v>13</v>
      </c>
      <c r="O343" s="2">
        <v>0</v>
      </c>
      <c r="P343" s="2">
        <v>2</v>
      </c>
      <c r="Q343" s="2">
        <v>12</v>
      </c>
      <c r="R343" s="2">
        <v>4</v>
      </c>
      <c r="S343" s="2">
        <v>2</v>
      </c>
      <c r="T343" s="2">
        <v>16</v>
      </c>
      <c r="U343" s="2">
        <v>23</v>
      </c>
      <c r="V343" s="2">
        <v>0</v>
      </c>
      <c r="W343" s="2">
        <v>3</v>
      </c>
      <c r="X343" s="2">
        <v>0</v>
      </c>
      <c r="Y343" s="2">
        <v>0</v>
      </c>
      <c r="Z343" s="2">
        <v>4</v>
      </c>
      <c r="AA343" s="1">
        <f>(M343+T343+W343)/(K343+T343+W343+Y343+X343)</f>
        <v>0.36994219653179189</v>
      </c>
      <c r="AB343" s="1">
        <f>(M343+1*N343+2*O343+3*P343)/(K343)</f>
        <v>0.41558441558441561</v>
      </c>
      <c r="AC343">
        <f>IF(E343="C",1,0)</f>
        <v>0</v>
      </c>
      <c r="AD343">
        <f>IF(OR(E343="SS",E343="2B",E343="3B"),1,0)</f>
        <v>1</v>
      </c>
      <c r="AE343">
        <f>K343+T343+W343+Y343+X343+V343</f>
        <v>173</v>
      </c>
      <c r="AF343">
        <v>0</v>
      </c>
      <c r="AG343" s="3">
        <f>IF(SUMPRODUCT(--(D343='1999FA'!C:C))&gt;0=TRUE,1,0)</f>
        <v>0</v>
      </c>
    </row>
    <row r="344" spans="1:33" x14ac:dyDescent="0.2">
      <c r="A344">
        <v>2000</v>
      </c>
      <c r="B344" t="s">
        <v>70</v>
      </c>
      <c r="C344" t="s">
        <v>27</v>
      </c>
      <c r="D344" t="s">
        <v>88</v>
      </c>
      <c r="E344" t="s">
        <v>346</v>
      </c>
      <c r="F344">
        <v>1450000</v>
      </c>
      <c r="G344">
        <v>1999</v>
      </c>
      <c r="H344" t="s">
        <v>70</v>
      </c>
      <c r="I344" t="s">
        <v>27</v>
      </c>
      <c r="J344" s="2">
        <v>128</v>
      </c>
      <c r="K344" s="2">
        <v>485</v>
      </c>
      <c r="L344" s="2">
        <v>69</v>
      </c>
      <c r="M344" s="2">
        <v>155</v>
      </c>
      <c r="N344" s="2">
        <v>26</v>
      </c>
      <c r="O344" s="2">
        <v>4</v>
      </c>
      <c r="P344" s="2">
        <v>5</v>
      </c>
      <c r="Q344" s="2">
        <v>55</v>
      </c>
      <c r="R344" s="2">
        <v>32</v>
      </c>
      <c r="S344" s="2">
        <v>8</v>
      </c>
      <c r="T344" s="2">
        <v>21</v>
      </c>
      <c r="U344" s="2">
        <v>82</v>
      </c>
      <c r="V344" s="2">
        <v>0</v>
      </c>
      <c r="W344" s="2">
        <v>6</v>
      </c>
      <c r="X344" s="2">
        <v>8</v>
      </c>
      <c r="Y344" s="2">
        <v>3</v>
      </c>
      <c r="Z344" s="2">
        <v>9</v>
      </c>
      <c r="AA344" s="1">
        <f>(M344+T344+W344)/(K344+T344+W344+Y344+X344)</f>
        <v>0.34799235181644361</v>
      </c>
      <c r="AB344" s="1">
        <f>(M344+1*N344+2*O344+3*P344)/(K344)</f>
        <v>0.42061855670103093</v>
      </c>
      <c r="AC344">
        <f>IF(E344="C",1,0)</f>
        <v>0</v>
      </c>
      <c r="AD344">
        <f>IF(OR(E344="SS",E344="2B",E344="3B"),1,0)</f>
        <v>1</v>
      </c>
      <c r="AE344">
        <f>K344+T344+W344+Y344+X344+V344</f>
        <v>523</v>
      </c>
      <c r="AF344">
        <v>0</v>
      </c>
      <c r="AG344" s="3">
        <f>IF(SUMPRODUCT(--(D344='1999FA'!C:C))&gt;0=TRUE,1,0)</f>
        <v>0</v>
      </c>
    </row>
    <row r="345" spans="1:33" x14ac:dyDescent="0.2">
      <c r="A345">
        <v>2001</v>
      </c>
      <c r="B345" t="s">
        <v>26</v>
      </c>
      <c r="C345" t="s">
        <v>27</v>
      </c>
      <c r="D345" t="s">
        <v>28</v>
      </c>
      <c r="E345" t="s">
        <v>29</v>
      </c>
      <c r="F345">
        <v>200000</v>
      </c>
      <c r="G345">
        <v>2000</v>
      </c>
      <c r="H345" t="s">
        <v>30</v>
      </c>
      <c r="I345" t="s">
        <v>31</v>
      </c>
      <c r="J345">
        <v>119</v>
      </c>
      <c r="K345">
        <v>224</v>
      </c>
      <c r="L345">
        <v>24</v>
      </c>
      <c r="M345">
        <v>63</v>
      </c>
      <c r="N345">
        <v>12</v>
      </c>
      <c r="O345">
        <v>0</v>
      </c>
      <c r="P345">
        <v>5</v>
      </c>
      <c r="Q345">
        <v>32</v>
      </c>
      <c r="R345">
        <v>0</v>
      </c>
      <c r="S345">
        <v>0</v>
      </c>
      <c r="T345">
        <v>31</v>
      </c>
      <c r="U345">
        <v>31</v>
      </c>
      <c r="V345">
        <v>3</v>
      </c>
      <c r="W345">
        <v>1</v>
      </c>
      <c r="X345">
        <v>0</v>
      </c>
      <c r="Y345">
        <v>4</v>
      </c>
      <c r="Z345">
        <v>2</v>
      </c>
      <c r="AA345" s="1">
        <f>(M345+T345+W345)/(K345+T345+W345+Y345+X345)</f>
        <v>0.36538461538461536</v>
      </c>
      <c r="AB345" s="1">
        <f>(M345+1*N345+2*O345+3*P345)/(K345)</f>
        <v>0.4017857142857143</v>
      </c>
      <c r="AC345">
        <f>IF(E345="C",1,0)</f>
        <v>0</v>
      </c>
      <c r="AD345">
        <f>IF(OR(E345="SS",E345="2B",E345="3B"),1,0)</f>
        <v>0</v>
      </c>
      <c r="AE345">
        <f>K345+T345+W345+Y345+X345+V345</f>
        <v>263</v>
      </c>
      <c r="AF345">
        <v>0</v>
      </c>
      <c r="AG345" s="6">
        <f>IF(SUMPRODUCT(--(D345='2000FA'!C:C))&gt;0=TRUE,1,0)</f>
        <v>1</v>
      </c>
    </row>
    <row r="346" spans="1:33" x14ac:dyDescent="0.2">
      <c r="A346">
        <v>2001</v>
      </c>
      <c r="B346" t="s">
        <v>26</v>
      </c>
      <c r="C346" t="s">
        <v>27</v>
      </c>
      <c r="D346" t="s">
        <v>154</v>
      </c>
      <c r="E346" t="s">
        <v>147</v>
      </c>
      <c r="F346">
        <v>500000</v>
      </c>
      <c r="G346">
        <v>2000</v>
      </c>
      <c r="H346" t="s">
        <v>66</v>
      </c>
      <c r="I346" t="s">
        <v>27</v>
      </c>
      <c r="J346">
        <v>43</v>
      </c>
      <c r="K346">
        <v>142</v>
      </c>
      <c r="L346">
        <v>13</v>
      </c>
      <c r="M346">
        <v>40</v>
      </c>
      <c r="N346">
        <v>4</v>
      </c>
      <c r="O346">
        <v>0</v>
      </c>
      <c r="P346">
        <v>3</v>
      </c>
      <c r="Q346">
        <v>17</v>
      </c>
      <c r="R346">
        <v>1</v>
      </c>
      <c r="S346">
        <v>0</v>
      </c>
      <c r="T346">
        <v>8</v>
      </c>
      <c r="U346">
        <v>11</v>
      </c>
      <c r="V346">
        <v>1</v>
      </c>
      <c r="W346">
        <v>0</v>
      </c>
      <c r="X346">
        <v>2</v>
      </c>
      <c r="Y346">
        <v>0</v>
      </c>
      <c r="Z346">
        <v>1</v>
      </c>
      <c r="AA346" s="1">
        <f>(M346+T346+W346)/(K346+T346+W346+Y346+X346)</f>
        <v>0.31578947368421051</v>
      </c>
      <c r="AB346" s="1">
        <f>(M346+1*N346+2*O346+3*P346)/(K346)</f>
        <v>0.37323943661971831</v>
      </c>
      <c r="AC346">
        <f>IF(E346="C",1,0)</f>
        <v>1</v>
      </c>
      <c r="AD346">
        <f>IF(OR(E346="SS",E346="2B",E346="3B"),1,0)</f>
        <v>0</v>
      </c>
      <c r="AE346">
        <f>K346+T346+W346+Y346+X346+V346</f>
        <v>153</v>
      </c>
      <c r="AF346">
        <v>0</v>
      </c>
      <c r="AG346" s="6">
        <f>IF(SUMPRODUCT(--(D346='2000FA'!C:C))&gt;0=TRUE,1,0)</f>
        <v>1</v>
      </c>
    </row>
    <row r="347" spans="1:33" x14ac:dyDescent="0.2">
      <c r="A347">
        <v>2001</v>
      </c>
      <c r="B347" t="s">
        <v>26</v>
      </c>
      <c r="C347" t="s">
        <v>27</v>
      </c>
      <c r="D347" t="s">
        <v>74</v>
      </c>
      <c r="E347" t="s">
        <v>29</v>
      </c>
      <c r="F347">
        <v>13166667</v>
      </c>
      <c r="G347">
        <v>2000</v>
      </c>
      <c r="H347" t="s">
        <v>26</v>
      </c>
      <c r="I347" t="s">
        <v>27</v>
      </c>
      <c r="J347">
        <v>161</v>
      </c>
      <c r="K347">
        <v>614</v>
      </c>
      <c r="L347">
        <v>93</v>
      </c>
      <c r="M347">
        <v>167</v>
      </c>
      <c r="N347">
        <v>31</v>
      </c>
      <c r="O347">
        <v>0</v>
      </c>
      <c r="P347">
        <v>36</v>
      </c>
      <c r="Q347">
        <v>117</v>
      </c>
      <c r="R347">
        <v>2</v>
      </c>
      <c r="S347">
        <v>0</v>
      </c>
      <c r="T347">
        <v>79</v>
      </c>
      <c r="U347">
        <v>181</v>
      </c>
      <c r="V347">
        <v>11</v>
      </c>
      <c r="W347">
        <v>14</v>
      </c>
      <c r="X347">
        <v>0</v>
      </c>
      <c r="Y347">
        <v>5</v>
      </c>
      <c r="Z347">
        <v>14</v>
      </c>
      <c r="AA347" s="1">
        <f>(M347+T347+W347)/(K347+T347+W347+Y347+X347)</f>
        <v>0.3651685393258427</v>
      </c>
      <c r="AB347" s="1">
        <f>(M347+1*N347+2*O347+3*P347)/(K347)</f>
        <v>0.49837133550488599</v>
      </c>
      <c r="AC347">
        <f>IF(E347="C",1,0)</f>
        <v>0</v>
      </c>
      <c r="AD347">
        <f>IF(OR(E347="SS",E347="2B",E347="3B"),1,0)</f>
        <v>0</v>
      </c>
      <c r="AE347">
        <f>K347+T347+W347+Y347+X347+V347</f>
        <v>723</v>
      </c>
      <c r="AF347">
        <v>0</v>
      </c>
      <c r="AG347" s="6">
        <f>IF(SUMPRODUCT(--(D347='2000FA'!C:C))&gt;0=TRUE,1,0)</f>
        <v>0</v>
      </c>
    </row>
    <row r="348" spans="1:33" x14ac:dyDescent="0.2">
      <c r="A348">
        <v>2001</v>
      </c>
      <c r="B348" t="s">
        <v>26</v>
      </c>
      <c r="C348" t="s">
        <v>27</v>
      </c>
      <c r="D348" t="s">
        <v>100</v>
      </c>
      <c r="E348" t="s">
        <v>5</v>
      </c>
      <c r="F348">
        <v>280000</v>
      </c>
      <c r="G348">
        <v>2000</v>
      </c>
      <c r="H348" t="s">
        <v>26</v>
      </c>
      <c r="I348" t="s">
        <v>27</v>
      </c>
      <c r="J348">
        <v>156</v>
      </c>
      <c r="K348">
        <v>598</v>
      </c>
      <c r="L348">
        <v>82</v>
      </c>
      <c r="M348">
        <v>159</v>
      </c>
      <c r="N348">
        <v>33</v>
      </c>
      <c r="O348">
        <v>11</v>
      </c>
      <c r="P348">
        <v>9</v>
      </c>
      <c r="Q348">
        <v>72</v>
      </c>
      <c r="R348">
        <v>22</v>
      </c>
      <c r="S348">
        <v>8</v>
      </c>
      <c r="T348">
        <v>28</v>
      </c>
      <c r="U348">
        <v>73</v>
      </c>
      <c r="V348">
        <v>5</v>
      </c>
      <c r="W348">
        <v>3</v>
      </c>
      <c r="X348">
        <v>8</v>
      </c>
      <c r="Y348">
        <v>4</v>
      </c>
      <c r="Z348">
        <v>10</v>
      </c>
      <c r="AA348" s="1">
        <f>(M348+T348+W348)/(K348+T348+W348+Y348+X348)</f>
        <v>0.29641185647425899</v>
      </c>
      <c r="AB348" s="1">
        <f>(M348+1*N348+2*O348+3*P348)/(K348)</f>
        <v>0.40301003344481606</v>
      </c>
      <c r="AC348">
        <f>IF(E348="C",1,0)</f>
        <v>0</v>
      </c>
      <c r="AD348">
        <f>IF(OR(E348="SS",E348="2B",E348="3B"),1,0)</f>
        <v>1</v>
      </c>
      <c r="AE348">
        <f>K348+T348+W348+Y348+X348+V348</f>
        <v>646</v>
      </c>
      <c r="AF348">
        <v>0</v>
      </c>
      <c r="AG348" s="6">
        <f>IF(SUMPRODUCT(--(D348='2000FA'!C:C))&gt;0=TRUE,1,0)</f>
        <v>0</v>
      </c>
    </row>
    <row r="349" spans="1:33" x14ac:dyDescent="0.2">
      <c r="A349">
        <v>2001</v>
      </c>
      <c r="B349" t="s">
        <v>26</v>
      </c>
      <c r="C349" t="s">
        <v>27</v>
      </c>
      <c r="D349" t="s">
        <v>186</v>
      </c>
      <c r="E349" t="s">
        <v>147</v>
      </c>
      <c r="F349">
        <v>350000</v>
      </c>
      <c r="G349">
        <v>2000</v>
      </c>
      <c r="H349" t="s">
        <v>26</v>
      </c>
      <c r="I349" t="s">
        <v>27</v>
      </c>
      <c r="J349">
        <v>130</v>
      </c>
      <c r="K349">
        <v>473</v>
      </c>
      <c r="L349">
        <v>59</v>
      </c>
      <c r="M349">
        <v>133</v>
      </c>
      <c r="N349">
        <v>20</v>
      </c>
      <c r="O349">
        <v>2</v>
      </c>
      <c r="P349">
        <v>14</v>
      </c>
      <c r="Q349">
        <v>71</v>
      </c>
      <c r="R349">
        <v>1</v>
      </c>
      <c r="S349">
        <v>0</v>
      </c>
      <c r="T349">
        <v>23</v>
      </c>
      <c r="U349">
        <v>33</v>
      </c>
      <c r="V349">
        <v>0</v>
      </c>
      <c r="W349">
        <v>6</v>
      </c>
      <c r="X349">
        <v>4</v>
      </c>
      <c r="Y349">
        <v>7</v>
      </c>
      <c r="Z349">
        <v>17</v>
      </c>
      <c r="AA349" s="1">
        <f>(M349+T349+W349)/(K349+T349+W349+Y349+X349)</f>
        <v>0.31578947368421051</v>
      </c>
      <c r="AB349" s="1">
        <f>(M349+1*N349+2*O349+3*P349)/(K349)</f>
        <v>0.42071881606765327</v>
      </c>
      <c r="AC349">
        <f>IF(E349="C",1,0)</f>
        <v>1</v>
      </c>
      <c r="AD349">
        <f>IF(OR(E349="SS",E349="2B",E349="3B"),1,0)</f>
        <v>0</v>
      </c>
      <c r="AE349">
        <f>K349+T349+W349+Y349+X349+V349</f>
        <v>513</v>
      </c>
      <c r="AF349">
        <v>0</v>
      </c>
      <c r="AG349" s="6">
        <f>IF(SUMPRODUCT(--(D349='2000FA'!C:C))&gt;0=TRUE,1,0)</f>
        <v>0</v>
      </c>
    </row>
    <row r="350" spans="1:33" x14ac:dyDescent="0.2">
      <c r="A350">
        <v>2001</v>
      </c>
      <c r="B350" t="s">
        <v>26</v>
      </c>
      <c r="C350" t="s">
        <v>27</v>
      </c>
      <c r="D350" t="s">
        <v>198</v>
      </c>
      <c r="E350" t="s">
        <v>197</v>
      </c>
      <c r="F350">
        <v>900000</v>
      </c>
      <c r="G350">
        <v>2000</v>
      </c>
      <c r="H350" t="s">
        <v>26</v>
      </c>
      <c r="I350" t="s">
        <v>27</v>
      </c>
      <c r="J350">
        <v>108</v>
      </c>
      <c r="K350">
        <v>243</v>
      </c>
      <c r="L350">
        <v>38</v>
      </c>
      <c r="M350">
        <v>73</v>
      </c>
      <c r="N350">
        <v>20</v>
      </c>
      <c r="O350">
        <v>2</v>
      </c>
      <c r="P350">
        <v>0</v>
      </c>
      <c r="Q350">
        <v>25</v>
      </c>
      <c r="R350">
        <v>4</v>
      </c>
      <c r="S350">
        <v>1</v>
      </c>
      <c r="T350">
        <v>38</v>
      </c>
      <c r="U350">
        <v>20</v>
      </c>
      <c r="V350">
        <v>0</v>
      </c>
      <c r="W350">
        <v>2</v>
      </c>
      <c r="X350">
        <v>10</v>
      </c>
      <c r="Y350">
        <v>3</v>
      </c>
      <c r="Z350">
        <v>4</v>
      </c>
      <c r="AA350" s="1">
        <f>(M350+T350+W350)/(K350+T350+W350+Y350+X350)</f>
        <v>0.38175675675675674</v>
      </c>
      <c r="AB350" s="1">
        <f>(M350+1*N350+2*O350+3*P350)/(K350)</f>
        <v>0.3991769547325103</v>
      </c>
      <c r="AC350">
        <f>IF(E350="C",1,0)</f>
        <v>0</v>
      </c>
      <c r="AD350">
        <f>IF(OR(E350="SS",E350="2B",E350="3B"),1,0)</f>
        <v>0</v>
      </c>
      <c r="AE350">
        <f>K350+T350+W350+Y350+X350+V350</f>
        <v>296</v>
      </c>
      <c r="AF350">
        <v>0</v>
      </c>
      <c r="AG350" s="6">
        <f>IF(SUMPRODUCT(--(D350='2000FA'!C:C))&gt;0=TRUE,1,0)</f>
        <v>0</v>
      </c>
    </row>
    <row r="351" spans="1:33" x14ac:dyDescent="0.2">
      <c r="A351">
        <v>2001</v>
      </c>
      <c r="B351" t="s">
        <v>26</v>
      </c>
      <c r="C351" t="s">
        <v>27</v>
      </c>
      <c r="D351" t="s">
        <v>249</v>
      </c>
      <c r="E351" t="s">
        <v>197</v>
      </c>
      <c r="F351">
        <v>1500000</v>
      </c>
      <c r="G351">
        <v>2000</v>
      </c>
      <c r="H351" t="s">
        <v>40</v>
      </c>
      <c r="I351" t="s">
        <v>31</v>
      </c>
      <c r="J351">
        <v>64</v>
      </c>
      <c r="K351">
        <v>168</v>
      </c>
      <c r="L351">
        <v>23</v>
      </c>
      <c r="M351">
        <v>44</v>
      </c>
      <c r="N351">
        <v>4</v>
      </c>
      <c r="O351">
        <v>1</v>
      </c>
      <c r="P351">
        <v>11</v>
      </c>
      <c r="Q351">
        <v>29</v>
      </c>
      <c r="R351">
        <v>0</v>
      </c>
      <c r="S351">
        <v>1</v>
      </c>
      <c r="T351">
        <v>10</v>
      </c>
      <c r="U351">
        <v>43</v>
      </c>
      <c r="V351">
        <v>2</v>
      </c>
      <c r="W351">
        <v>0</v>
      </c>
      <c r="X351">
        <v>0</v>
      </c>
      <c r="Y351">
        <v>0</v>
      </c>
      <c r="Z351">
        <v>5</v>
      </c>
      <c r="AA351" s="1">
        <f>(M351+T351+W351)/(K351+T351+W351+Y351+X351)</f>
        <v>0.30337078651685395</v>
      </c>
      <c r="AB351" s="1">
        <f>(M351+1*N351+2*O351+3*P351)/(K351)</f>
        <v>0.49404761904761907</v>
      </c>
      <c r="AC351">
        <f>IF(E351="C",1,0)</f>
        <v>0</v>
      </c>
      <c r="AD351">
        <f>IF(OR(E351="SS",E351="2B",E351="3B"),1,0)</f>
        <v>0</v>
      </c>
      <c r="AE351">
        <f>K351+T351+W351+Y351+X351+V351</f>
        <v>180</v>
      </c>
      <c r="AF351">
        <v>0</v>
      </c>
      <c r="AG351" s="6">
        <f>IF(SUMPRODUCT(--(D351='2000FA'!C:C))&gt;0=TRUE,1,0)</f>
        <v>0</v>
      </c>
    </row>
    <row r="352" spans="1:33" x14ac:dyDescent="0.2">
      <c r="A352">
        <v>2001</v>
      </c>
      <c r="B352" t="s">
        <v>26</v>
      </c>
      <c r="C352" t="s">
        <v>27</v>
      </c>
      <c r="D352" t="s">
        <v>284</v>
      </c>
      <c r="E352" t="s">
        <v>197</v>
      </c>
      <c r="F352">
        <v>1125000</v>
      </c>
      <c r="G352">
        <v>2000</v>
      </c>
      <c r="H352" t="s">
        <v>26</v>
      </c>
      <c r="I352" t="s">
        <v>27</v>
      </c>
      <c r="J352">
        <v>123</v>
      </c>
      <c r="K352">
        <v>297</v>
      </c>
      <c r="L352">
        <v>47</v>
      </c>
      <c r="M352">
        <v>72</v>
      </c>
      <c r="N352">
        <v>11</v>
      </c>
      <c r="O352">
        <v>2</v>
      </c>
      <c r="P352">
        <v>17</v>
      </c>
      <c r="Q352">
        <v>49</v>
      </c>
      <c r="R352">
        <v>1</v>
      </c>
      <c r="S352">
        <v>2</v>
      </c>
      <c r="T352">
        <v>40</v>
      </c>
      <c r="U352">
        <v>56</v>
      </c>
      <c r="V352">
        <v>2</v>
      </c>
      <c r="W352">
        <v>3</v>
      </c>
      <c r="X352">
        <v>1</v>
      </c>
      <c r="Y352">
        <v>4</v>
      </c>
      <c r="Z352">
        <v>5</v>
      </c>
      <c r="AA352" s="1">
        <f>(M352+T352+W352)/(K352+T352+W352+Y352+X352)</f>
        <v>0.33333333333333331</v>
      </c>
      <c r="AB352" s="1">
        <f>(M352+1*N352+2*O352+3*P352)/(K352)</f>
        <v>0.46464646464646464</v>
      </c>
      <c r="AC352">
        <f>IF(E352="C",1,0)</f>
        <v>0</v>
      </c>
      <c r="AD352">
        <f>IF(OR(E352="SS",E352="2B",E352="3B"),1,0)</f>
        <v>0</v>
      </c>
      <c r="AE352">
        <f>K352+T352+W352+Y352+X352+V352</f>
        <v>347</v>
      </c>
      <c r="AF352">
        <v>0</v>
      </c>
      <c r="AG352" s="6">
        <f>IF(SUMPRODUCT(--(D352='2000FA'!C:C))&gt;0=TRUE,1,0)</f>
        <v>0</v>
      </c>
    </row>
    <row r="353" spans="1:33" x14ac:dyDescent="0.2">
      <c r="A353">
        <v>2001</v>
      </c>
      <c r="B353" t="s">
        <v>26</v>
      </c>
      <c r="C353" t="s">
        <v>27</v>
      </c>
      <c r="D353" t="s">
        <v>313</v>
      </c>
      <c r="E353" t="s">
        <v>197</v>
      </c>
      <c r="F353">
        <v>3450000</v>
      </c>
      <c r="G353">
        <v>2000</v>
      </c>
      <c r="H353" t="s">
        <v>26</v>
      </c>
      <c r="I353" t="s">
        <v>27</v>
      </c>
      <c r="J353">
        <v>157</v>
      </c>
      <c r="K353">
        <v>676</v>
      </c>
      <c r="L353">
        <v>121</v>
      </c>
      <c r="M353">
        <v>240</v>
      </c>
      <c r="N353">
        <v>39</v>
      </c>
      <c r="O353">
        <v>6</v>
      </c>
      <c r="P353">
        <v>25</v>
      </c>
      <c r="Q353">
        <v>100</v>
      </c>
      <c r="R353">
        <v>28</v>
      </c>
      <c r="S353">
        <v>8</v>
      </c>
      <c r="T353">
        <v>64</v>
      </c>
      <c r="U353">
        <v>82</v>
      </c>
      <c r="V353">
        <v>9</v>
      </c>
      <c r="W353">
        <v>1</v>
      </c>
      <c r="X353">
        <v>2</v>
      </c>
      <c r="Y353">
        <v>4</v>
      </c>
      <c r="Z353">
        <v>8</v>
      </c>
      <c r="AA353" s="1">
        <f>(M353+T353+W353)/(K353+T353+W353+Y353+X353)</f>
        <v>0.40829986613119146</v>
      </c>
      <c r="AB353" s="1">
        <f>(M353+1*N353+2*O353+3*P353)/(K353)</f>
        <v>0.54142011834319526</v>
      </c>
      <c r="AC353">
        <f>IF(E353="C",1,0)</f>
        <v>0</v>
      </c>
      <c r="AD353">
        <f>IF(OR(E353="SS",E353="2B",E353="3B"),1,0)</f>
        <v>0</v>
      </c>
      <c r="AE353">
        <f>K353+T353+W353+Y353+X353+V353</f>
        <v>756</v>
      </c>
      <c r="AF353">
        <v>0</v>
      </c>
      <c r="AG353" s="6">
        <f>IF(SUMPRODUCT(--(D353='2000FA'!C:C))&gt;0=TRUE,1,0)</f>
        <v>0</v>
      </c>
    </row>
    <row r="354" spans="1:33" x14ac:dyDescent="0.2">
      <c r="A354">
        <v>2001</v>
      </c>
      <c r="B354" t="s">
        <v>26</v>
      </c>
      <c r="C354" t="s">
        <v>27</v>
      </c>
      <c r="D354" t="s">
        <v>330</v>
      </c>
      <c r="E354" t="s">
        <v>197</v>
      </c>
      <c r="F354">
        <v>6500000</v>
      </c>
      <c r="G354">
        <v>2000</v>
      </c>
      <c r="H354" t="s">
        <v>26</v>
      </c>
      <c r="I354" t="s">
        <v>27</v>
      </c>
      <c r="J354">
        <v>158</v>
      </c>
      <c r="K354">
        <v>568</v>
      </c>
      <c r="L354">
        <v>108</v>
      </c>
      <c r="M354">
        <v>165</v>
      </c>
      <c r="N354">
        <v>36</v>
      </c>
      <c r="O354">
        <v>2</v>
      </c>
      <c r="P354">
        <v>34</v>
      </c>
      <c r="Q354">
        <v>97</v>
      </c>
      <c r="R354">
        <v>0</v>
      </c>
      <c r="S354">
        <v>2</v>
      </c>
      <c r="T354">
        <v>104</v>
      </c>
      <c r="U354">
        <v>139</v>
      </c>
      <c r="V354">
        <v>5</v>
      </c>
      <c r="W354">
        <v>6</v>
      </c>
      <c r="X354">
        <v>0</v>
      </c>
      <c r="Y354">
        <v>2</v>
      </c>
      <c r="Z354">
        <v>14</v>
      </c>
      <c r="AA354" s="1">
        <f>(M354+T354+W354)/(K354+T354+W354+Y354+X354)</f>
        <v>0.40441176470588236</v>
      </c>
      <c r="AB354" s="1">
        <f>(M354+1*N354+2*O354+3*P354)/(K354)</f>
        <v>0.54049295774647887</v>
      </c>
      <c r="AC354">
        <f>IF(E354="C",1,0)</f>
        <v>0</v>
      </c>
      <c r="AD354">
        <f>IF(OR(E354="SS",E354="2B",E354="3B"),1,0)</f>
        <v>0</v>
      </c>
      <c r="AE354">
        <f>K354+T354+W354+Y354+X354+V354</f>
        <v>685</v>
      </c>
      <c r="AF354">
        <v>0</v>
      </c>
      <c r="AG354" s="6">
        <f>IF(SUMPRODUCT(--(D354='2000FA'!C:C))&gt;0=TRUE,1,0)</f>
        <v>0</v>
      </c>
    </row>
    <row r="355" spans="1:33" x14ac:dyDescent="0.2">
      <c r="A355">
        <v>2001</v>
      </c>
      <c r="B355" t="s">
        <v>26</v>
      </c>
      <c r="C355" t="s">
        <v>27</v>
      </c>
      <c r="D355" t="s">
        <v>331</v>
      </c>
      <c r="E355" t="s">
        <v>197</v>
      </c>
      <c r="F355">
        <v>4500000</v>
      </c>
      <c r="G355">
        <v>2000</v>
      </c>
      <c r="H355" t="s">
        <v>26</v>
      </c>
      <c r="I355" t="s">
        <v>27</v>
      </c>
      <c r="J355">
        <v>159</v>
      </c>
      <c r="K355">
        <v>647</v>
      </c>
      <c r="L355">
        <v>92</v>
      </c>
      <c r="M355">
        <v>185</v>
      </c>
      <c r="N355">
        <v>40</v>
      </c>
      <c r="O355">
        <v>3</v>
      </c>
      <c r="P355">
        <v>35</v>
      </c>
      <c r="Q355">
        <v>117</v>
      </c>
      <c r="R355">
        <v>7</v>
      </c>
      <c r="S355">
        <v>6</v>
      </c>
      <c r="T355">
        <v>24</v>
      </c>
      <c r="U355">
        <v>87</v>
      </c>
      <c r="V355">
        <v>5</v>
      </c>
      <c r="W355">
        <v>0</v>
      </c>
      <c r="X355">
        <v>1</v>
      </c>
      <c r="Y355">
        <v>9</v>
      </c>
      <c r="Z355">
        <v>21</v>
      </c>
      <c r="AA355" s="1">
        <f>(M355+T355+W355)/(K355+T355+W355+Y355+X355)</f>
        <v>0.30690161527165932</v>
      </c>
      <c r="AB355" s="1">
        <f>(M355+1*N355+2*O355+3*P355)/(K355)</f>
        <v>0.51931993817619782</v>
      </c>
      <c r="AC355">
        <f>IF(E355="C",1,0)</f>
        <v>0</v>
      </c>
      <c r="AD355">
        <f>IF(OR(E355="SS",E355="2B",E355="3B"),1,0)</f>
        <v>0</v>
      </c>
      <c r="AE355">
        <f>K355+T355+W355+Y355+X355+V355</f>
        <v>686</v>
      </c>
      <c r="AF355">
        <v>0</v>
      </c>
      <c r="AG355" s="6">
        <f>IF(SUMPRODUCT(--(D355='2000FA'!C:C))&gt;0=TRUE,1,0)</f>
        <v>0</v>
      </c>
    </row>
    <row r="356" spans="1:33" x14ac:dyDescent="0.2">
      <c r="A356">
        <v>2001</v>
      </c>
      <c r="B356" t="s">
        <v>26</v>
      </c>
      <c r="C356" t="s">
        <v>27</v>
      </c>
      <c r="D356" t="s">
        <v>371</v>
      </c>
      <c r="E356" t="s">
        <v>346</v>
      </c>
      <c r="F356">
        <v>232000</v>
      </c>
      <c r="G356">
        <v>2000</v>
      </c>
      <c r="H356" t="s">
        <v>40</v>
      </c>
      <c r="I356" t="s">
        <v>31</v>
      </c>
      <c r="J356">
        <v>82</v>
      </c>
      <c r="K356">
        <v>198</v>
      </c>
      <c r="L356">
        <v>17</v>
      </c>
      <c r="M356">
        <v>42</v>
      </c>
      <c r="N356">
        <v>6</v>
      </c>
      <c r="O356">
        <v>3</v>
      </c>
      <c r="P356">
        <v>5</v>
      </c>
      <c r="Q356">
        <v>24</v>
      </c>
      <c r="R356">
        <v>1</v>
      </c>
      <c r="S356">
        <v>1</v>
      </c>
      <c r="T356">
        <v>11</v>
      </c>
      <c r="U356">
        <v>43</v>
      </c>
      <c r="V356">
        <v>1</v>
      </c>
      <c r="W356">
        <v>0</v>
      </c>
      <c r="X356">
        <v>2</v>
      </c>
      <c r="Y356">
        <v>2</v>
      </c>
      <c r="Z356">
        <v>8</v>
      </c>
      <c r="AA356" s="1">
        <f>(M356+T356+W356)/(K356+T356+W356+Y356+X356)</f>
        <v>0.24882629107981222</v>
      </c>
      <c r="AB356" s="1">
        <f>(M356+1*N356+2*O356+3*P356)/(K356)</f>
        <v>0.34848484848484851</v>
      </c>
      <c r="AC356">
        <f>IF(E356="C",1,0)</f>
        <v>0</v>
      </c>
      <c r="AD356">
        <f>IF(OR(E356="SS",E356="2B",E356="3B"),1,0)</f>
        <v>1</v>
      </c>
      <c r="AE356">
        <f>K356+T356+W356+Y356+X356+V356</f>
        <v>214</v>
      </c>
      <c r="AF356">
        <v>0</v>
      </c>
      <c r="AG356" s="6">
        <f>IF(SUMPRODUCT(--(D356='2000FA'!C:C))&gt;0=TRUE,1,0)</f>
        <v>0</v>
      </c>
    </row>
    <row r="357" spans="1:33" x14ac:dyDescent="0.2">
      <c r="A357">
        <v>2001</v>
      </c>
      <c r="B357" t="s">
        <v>26</v>
      </c>
      <c r="C357" t="s">
        <v>27</v>
      </c>
      <c r="D357" t="s">
        <v>377</v>
      </c>
      <c r="E357" t="s">
        <v>346</v>
      </c>
      <c r="F357">
        <v>350000</v>
      </c>
      <c r="G357">
        <v>2000</v>
      </c>
      <c r="H357" t="s">
        <v>26</v>
      </c>
      <c r="I357" t="s">
        <v>27</v>
      </c>
      <c r="J357">
        <v>110</v>
      </c>
      <c r="K357">
        <v>301</v>
      </c>
      <c r="L357">
        <v>28</v>
      </c>
      <c r="M357">
        <v>72</v>
      </c>
      <c r="N357">
        <v>14</v>
      </c>
      <c r="O357">
        <v>1</v>
      </c>
      <c r="P357">
        <v>6</v>
      </c>
      <c r="Q357">
        <v>23</v>
      </c>
      <c r="R357">
        <v>10</v>
      </c>
      <c r="S357">
        <v>6</v>
      </c>
      <c r="T357">
        <v>30</v>
      </c>
      <c r="U357">
        <v>59</v>
      </c>
      <c r="V357">
        <v>0</v>
      </c>
      <c r="W357">
        <v>5</v>
      </c>
      <c r="X357">
        <v>5</v>
      </c>
      <c r="Y357">
        <v>2</v>
      </c>
      <c r="Z357">
        <v>7</v>
      </c>
      <c r="AA357" s="1">
        <f>(M357+T357+W357)/(K357+T357+W357+Y357+X357)</f>
        <v>0.31195335276967928</v>
      </c>
      <c r="AB357" s="1">
        <f>(M357+1*N357+2*O357+3*P357)/(K357)</f>
        <v>0.35215946843853818</v>
      </c>
      <c r="AC357">
        <f>IF(E357="C",1,0)</f>
        <v>0</v>
      </c>
      <c r="AD357">
        <f>IF(OR(E357="SS",E357="2B",E357="3B"),1,0)</f>
        <v>1</v>
      </c>
      <c r="AE357">
        <f>K357+T357+W357+Y357+X357+V357</f>
        <v>343</v>
      </c>
      <c r="AF357">
        <v>0</v>
      </c>
      <c r="AG357" s="6">
        <f>IF(SUMPRODUCT(--(D357='2000FA'!C:C))&gt;0=TRUE,1,0)</f>
        <v>0</v>
      </c>
    </row>
    <row r="358" spans="1:33" x14ac:dyDescent="0.2">
      <c r="A358">
        <v>2001</v>
      </c>
      <c r="B358" t="s">
        <v>26</v>
      </c>
      <c r="C358" t="s">
        <v>27</v>
      </c>
      <c r="D358" t="s">
        <v>417</v>
      </c>
      <c r="E358" t="s">
        <v>346</v>
      </c>
      <c r="F358">
        <v>1250000</v>
      </c>
      <c r="G358">
        <v>2000</v>
      </c>
      <c r="H358" t="s">
        <v>26</v>
      </c>
      <c r="I358" t="s">
        <v>27</v>
      </c>
      <c r="J358">
        <v>159</v>
      </c>
      <c r="K358">
        <v>563</v>
      </c>
      <c r="L358">
        <v>120</v>
      </c>
      <c r="M358">
        <v>160</v>
      </c>
      <c r="N358">
        <v>37</v>
      </c>
      <c r="O358">
        <v>1</v>
      </c>
      <c r="P358">
        <v>47</v>
      </c>
      <c r="Q358">
        <v>102</v>
      </c>
      <c r="R358">
        <v>14</v>
      </c>
      <c r="S358">
        <v>11</v>
      </c>
      <c r="T358">
        <v>112</v>
      </c>
      <c r="U358">
        <v>163</v>
      </c>
      <c r="V358">
        <v>6</v>
      </c>
      <c r="W358">
        <v>2</v>
      </c>
      <c r="X358">
        <v>0</v>
      </c>
      <c r="Y358">
        <v>1</v>
      </c>
      <c r="Z358">
        <v>14</v>
      </c>
      <c r="AA358" s="1">
        <f>(M358+T358+W358)/(K358+T358+W358+Y358+X358)</f>
        <v>0.40412979351032446</v>
      </c>
      <c r="AB358" s="1">
        <f>(M358+1*N358+2*O358+3*P358)/(K358)</f>
        <v>0.60390763765541744</v>
      </c>
      <c r="AC358">
        <f>IF(E358="C",1,0)</f>
        <v>0</v>
      </c>
      <c r="AD358">
        <f>IF(OR(E358="SS",E358="2B",E358="3B"),1,0)</f>
        <v>1</v>
      </c>
      <c r="AE358">
        <f>K358+T358+W358+Y358+X358+V358</f>
        <v>684</v>
      </c>
      <c r="AF358">
        <v>0</v>
      </c>
      <c r="AG358" s="6">
        <f>IF(SUMPRODUCT(--(D358='2000FA'!C:C))&gt;0=TRUE,1,0)</f>
        <v>0</v>
      </c>
    </row>
    <row r="359" spans="1:33" x14ac:dyDescent="0.2">
      <c r="A359">
        <v>2001</v>
      </c>
      <c r="B359" t="s">
        <v>32</v>
      </c>
      <c r="C359" t="s">
        <v>31</v>
      </c>
      <c r="D359" t="s">
        <v>33</v>
      </c>
      <c r="E359" t="s">
        <v>29</v>
      </c>
      <c r="F359">
        <v>260000</v>
      </c>
      <c r="G359">
        <v>2000</v>
      </c>
      <c r="H359" t="s">
        <v>32</v>
      </c>
      <c r="I359" t="s">
        <v>31</v>
      </c>
      <c r="J359">
        <v>67</v>
      </c>
      <c r="K359">
        <v>196</v>
      </c>
      <c r="L359">
        <v>35</v>
      </c>
      <c r="M359">
        <v>52</v>
      </c>
      <c r="N359">
        <v>11</v>
      </c>
      <c r="O359">
        <v>0</v>
      </c>
      <c r="P359">
        <v>8</v>
      </c>
      <c r="Q359">
        <v>33</v>
      </c>
      <c r="R359">
        <v>1</v>
      </c>
      <c r="S359">
        <v>0</v>
      </c>
      <c r="T359">
        <v>34</v>
      </c>
      <c r="U359">
        <v>43</v>
      </c>
      <c r="V359">
        <v>2</v>
      </c>
      <c r="W359">
        <v>1</v>
      </c>
      <c r="X359">
        <v>0</v>
      </c>
      <c r="Y359">
        <v>2</v>
      </c>
      <c r="Z359">
        <v>3</v>
      </c>
      <c r="AA359" s="1">
        <f>(M359+T359+W359)/(K359+T359+W359+Y359+X359)</f>
        <v>0.37339055793991416</v>
      </c>
      <c r="AB359" s="1">
        <f>(M359+1*N359+2*O359+3*P359)/(K359)</f>
        <v>0.44387755102040816</v>
      </c>
      <c r="AC359">
        <f>IF(E359="C",1,0)</f>
        <v>0</v>
      </c>
      <c r="AD359">
        <f>IF(OR(E359="SS",E359="2B",E359="3B"),1,0)</f>
        <v>0</v>
      </c>
      <c r="AE359">
        <f>K359+T359+W359+Y359+X359+V359</f>
        <v>235</v>
      </c>
      <c r="AF359">
        <v>0</v>
      </c>
      <c r="AG359" s="6">
        <f>IF(SUMPRODUCT(--(D359='2000FA'!C:C))&gt;0=TRUE,1,0)</f>
        <v>0</v>
      </c>
    </row>
    <row r="360" spans="1:33" x14ac:dyDescent="0.2">
      <c r="A360">
        <v>2001</v>
      </c>
      <c r="B360" t="s">
        <v>32</v>
      </c>
      <c r="C360" t="s">
        <v>31</v>
      </c>
      <c r="D360" t="s">
        <v>39</v>
      </c>
      <c r="E360" t="s">
        <v>29</v>
      </c>
      <c r="F360">
        <v>3000000</v>
      </c>
      <c r="G360">
        <v>2000</v>
      </c>
      <c r="H360" t="s">
        <v>40</v>
      </c>
      <c r="I360" t="s">
        <v>31</v>
      </c>
      <c r="J360">
        <v>143</v>
      </c>
      <c r="K360">
        <v>510</v>
      </c>
      <c r="L360">
        <v>75</v>
      </c>
      <c r="M360">
        <v>143</v>
      </c>
      <c r="N360">
        <v>41</v>
      </c>
      <c r="O360">
        <v>1</v>
      </c>
      <c r="P360">
        <v>11</v>
      </c>
      <c r="Q360">
        <v>82</v>
      </c>
      <c r="R360">
        <v>1</v>
      </c>
      <c r="S360">
        <v>2</v>
      </c>
      <c r="T360">
        <v>95</v>
      </c>
      <c r="U360">
        <v>28</v>
      </c>
      <c r="V360">
        <v>11</v>
      </c>
      <c r="W360">
        <v>6</v>
      </c>
      <c r="X360">
        <v>2</v>
      </c>
      <c r="Y360">
        <v>8</v>
      </c>
      <c r="Z360">
        <v>7</v>
      </c>
      <c r="AA360" s="1">
        <f>(M360+T360+W360)/(K360+T360+W360+Y360+X360)</f>
        <v>0.39291465378421903</v>
      </c>
      <c r="AB360" s="1">
        <f>(M360+1*N360+2*O360+3*P360)/(K360)</f>
        <v>0.42941176470588233</v>
      </c>
      <c r="AC360">
        <f>IF(E360="C",1,0)</f>
        <v>0</v>
      </c>
      <c r="AD360">
        <f>IF(OR(E360="SS",E360="2B",E360="3B"),1,0)</f>
        <v>0</v>
      </c>
      <c r="AE360">
        <f>K360+T360+W360+Y360+X360+V360</f>
        <v>632</v>
      </c>
      <c r="AF360">
        <v>0</v>
      </c>
      <c r="AG360" s="6">
        <f>IF(SUMPRODUCT(--(D360='2000FA'!C:C))&gt;0=TRUE,1,0)</f>
        <v>0</v>
      </c>
    </row>
    <row r="361" spans="1:33" x14ac:dyDescent="0.2">
      <c r="A361">
        <v>2001</v>
      </c>
      <c r="B361" t="s">
        <v>32</v>
      </c>
      <c r="C361" t="s">
        <v>31</v>
      </c>
      <c r="D361" t="s">
        <v>107</v>
      </c>
      <c r="E361" t="s">
        <v>5</v>
      </c>
      <c r="F361">
        <v>8050000</v>
      </c>
      <c r="G361">
        <v>2000</v>
      </c>
      <c r="H361" t="s">
        <v>32</v>
      </c>
      <c r="I361" t="s">
        <v>31</v>
      </c>
      <c r="J361">
        <v>149</v>
      </c>
      <c r="K361">
        <v>565</v>
      </c>
      <c r="L361">
        <v>87</v>
      </c>
      <c r="M361">
        <v>151</v>
      </c>
      <c r="N361">
        <v>30</v>
      </c>
      <c r="O361">
        <v>6</v>
      </c>
      <c r="P361">
        <v>18</v>
      </c>
      <c r="Q361">
        <v>68</v>
      </c>
      <c r="R361">
        <v>7</v>
      </c>
      <c r="S361">
        <v>3</v>
      </c>
      <c r="T361">
        <v>70</v>
      </c>
      <c r="U361">
        <v>88</v>
      </c>
      <c r="V361">
        <v>0</v>
      </c>
      <c r="W361">
        <v>3</v>
      </c>
      <c r="X361">
        <v>6</v>
      </c>
      <c r="Y361">
        <v>5</v>
      </c>
      <c r="Z361">
        <v>7</v>
      </c>
      <c r="AA361" s="1">
        <f>(M361+T361+W361)/(K361+T361+W361+Y361+X361)</f>
        <v>0.34514637904468415</v>
      </c>
      <c r="AB361" s="1">
        <f>(M361+1*N361+2*O361+3*P361)/(K361)</f>
        <v>0.43716814159292033</v>
      </c>
      <c r="AC361">
        <f>IF(E361="C",1,0)</f>
        <v>0</v>
      </c>
      <c r="AD361">
        <f>IF(OR(E361="SS",E361="2B",E361="3B"),1,0)</f>
        <v>1</v>
      </c>
      <c r="AE361">
        <f>K361+T361+W361+Y361+X361+V361</f>
        <v>649</v>
      </c>
      <c r="AF361">
        <v>0</v>
      </c>
      <c r="AG361" s="6">
        <f>IF(SUMPRODUCT(--(D361='2000FA'!C:C))&gt;0=TRUE,1,0)</f>
        <v>0</v>
      </c>
    </row>
    <row r="362" spans="1:33" x14ac:dyDescent="0.2">
      <c r="A362">
        <v>2001</v>
      </c>
      <c r="B362" t="s">
        <v>32</v>
      </c>
      <c r="C362" t="s">
        <v>31</v>
      </c>
      <c r="D362" t="s">
        <v>131</v>
      </c>
      <c r="E362" t="s">
        <v>6</v>
      </c>
      <c r="F362">
        <v>9000000</v>
      </c>
      <c r="G362">
        <v>2000</v>
      </c>
      <c r="H362" t="s">
        <v>32</v>
      </c>
      <c r="I362" t="s">
        <v>31</v>
      </c>
      <c r="J362">
        <v>96</v>
      </c>
      <c r="K362">
        <v>371</v>
      </c>
      <c r="L362">
        <v>43</v>
      </c>
      <c r="M362">
        <v>102</v>
      </c>
      <c r="N362">
        <v>18</v>
      </c>
      <c r="O362">
        <v>2</v>
      </c>
      <c r="P362">
        <v>12</v>
      </c>
      <c r="Q362">
        <v>47</v>
      </c>
      <c r="R362">
        <v>1</v>
      </c>
      <c r="S362">
        <v>2</v>
      </c>
      <c r="T362">
        <v>20</v>
      </c>
      <c r="U362">
        <v>51</v>
      </c>
      <c r="V362">
        <v>1</v>
      </c>
      <c r="W362">
        <v>3</v>
      </c>
      <c r="X362">
        <v>0</v>
      </c>
      <c r="Y362">
        <v>3</v>
      </c>
      <c r="Z362">
        <v>11</v>
      </c>
      <c r="AA362" s="1">
        <f>(M362+T362+W362)/(K362+T362+W362+Y362+X362)</f>
        <v>0.31486146095717882</v>
      </c>
      <c r="AB362" s="1">
        <f>(M362+1*N362+2*O362+3*P362)/(K362)</f>
        <v>0.43126684636118601</v>
      </c>
      <c r="AC362">
        <f>IF(E362="C",1,0)</f>
        <v>0</v>
      </c>
      <c r="AD362">
        <f>IF(OR(E362="SS",E362="2B",E362="3B"),1,0)</f>
        <v>1</v>
      </c>
      <c r="AE362">
        <f>K362+T362+W362+Y362+X362+V362</f>
        <v>398</v>
      </c>
      <c r="AF362">
        <v>0</v>
      </c>
      <c r="AG362" s="6">
        <f>IF(SUMPRODUCT(--(D362='2000FA'!C:C))&gt;0=TRUE,1,0)</f>
        <v>0</v>
      </c>
    </row>
    <row r="363" spans="1:33" x14ac:dyDescent="0.2">
      <c r="A363">
        <v>2001</v>
      </c>
      <c r="B363" t="s">
        <v>32</v>
      </c>
      <c r="C363" t="s">
        <v>31</v>
      </c>
      <c r="D363" t="s">
        <v>133</v>
      </c>
      <c r="E363" t="s">
        <v>6</v>
      </c>
      <c r="F363">
        <v>1600000</v>
      </c>
      <c r="G363">
        <v>2000</v>
      </c>
      <c r="H363" t="s">
        <v>32</v>
      </c>
      <c r="I363" t="s">
        <v>31</v>
      </c>
      <c r="J363">
        <v>116</v>
      </c>
      <c r="K363">
        <v>329</v>
      </c>
      <c r="L363">
        <v>48</v>
      </c>
      <c r="M363">
        <v>103</v>
      </c>
      <c r="N363">
        <v>22</v>
      </c>
      <c r="O363">
        <v>1</v>
      </c>
      <c r="P363">
        <v>15</v>
      </c>
      <c r="Q363">
        <v>57</v>
      </c>
      <c r="R363">
        <v>0</v>
      </c>
      <c r="S363">
        <v>1</v>
      </c>
      <c r="T363">
        <v>43</v>
      </c>
      <c r="U363">
        <v>45</v>
      </c>
      <c r="V363">
        <v>2</v>
      </c>
      <c r="W363">
        <v>10</v>
      </c>
      <c r="X363">
        <v>0</v>
      </c>
      <c r="Y363">
        <v>3</v>
      </c>
      <c r="Z363">
        <v>13</v>
      </c>
      <c r="AA363" s="1">
        <f>(M363+T363+W363)/(K363+T363+W363+Y363+X363)</f>
        <v>0.40519480519480522</v>
      </c>
      <c r="AB363" s="1">
        <f>(M363+1*N363+2*O363+3*P363)/(K363)</f>
        <v>0.52279635258358659</v>
      </c>
      <c r="AC363">
        <f>IF(E363="C",1,0)</f>
        <v>0</v>
      </c>
      <c r="AD363">
        <f>IF(OR(E363="SS",E363="2B",E363="3B"),1,0)</f>
        <v>1</v>
      </c>
      <c r="AE363">
        <f>K363+T363+W363+Y363+X363+V363</f>
        <v>387</v>
      </c>
      <c r="AF363">
        <v>0</v>
      </c>
      <c r="AG363" s="6">
        <f>IF(SUMPRODUCT(--(D363='2000FA'!C:C))&gt;0=TRUE,1,0)</f>
        <v>0</v>
      </c>
    </row>
    <row r="364" spans="1:33" x14ac:dyDescent="0.2">
      <c r="A364">
        <v>2001</v>
      </c>
      <c r="B364" t="s">
        <v>32</v>
      </c>
      <c r="C364" t="s">
        <v>31</v>
      </c>
      <c r="D364" t="s">
        <v>179</v>
      </c>
      <c r="E364" t="s">
        <v>147</v>
      </c>
      <c r="F364">
        <v>1250000</v>
      </c>
      <c r="G364">
        <v>2000</v>
      </c>
      <c r="H364" t="s">
        <v>32</v>
      </c>
      <c r="I364" t="s">
        <v>31</v>
      </c>
      <c r="J364">
        <v>100</v>
      </c>
      <c r="K364">
        <v>324</v>
      </c>
      <c r="L364">
        <v>43</v>
      </c>
      <c r="M364">
        <v>89</v>
      </c>
      <c r="N364">
        <v>24</v>
      </c>
      <c r="O364">
        <v>0</v>
      </c>
      <c r="P364">
        <v>10</v>
      </c>
      <c r="Q364">
        <v>44</v>
      </c>
      <c r="R364">
        <v>2</v>
      </c>
      <c r="S364">
        <v>2</v>
      </c>
      <c r="T364">
        <v>36</v>
      </c>
      <c r="U364">
        <v>74</v>
      </c>
      <c r="V364">
        <v>4</v>
      </c>
      <c r="W364">
        <v>1</v>
      </c>
      <c r="X364">
        <v>1</v>
      </c>
      <c r="Y364">
        <v>2</v>
      </c>
      <c r="Z364">
        <v>6</v>
      </c>
      <c r="AA364" s="1">
        <f>(M364+T364+W364)/(K364+T364+W364+Y364+X364)</f>
        <v>0.34615384615384615</v>
      </c>
      <c r="AB364" s="1">
        <f>(M364+1*N364+2*O364+3*P364)/(K364)</f>
        <v>0.44135802469135804</v>
      </c>
      <c r="AC364">
        <f>IF(E364="C",1,0)</f>
        <v>1</v>
      </c>
      <c r="AD364">
        <f>IF(OR(E364="SS",E364="2B",E364="3B"),1,0)</f>
        <v>0</v>
      </c>
      <c r="AE364">
        <f>K364+T364+W364+Y364+X364+V364</f>
        <v>368</v>
      </c>
      <c r="AF364">
        <v>0</v>
      </c>
      <c r="AG364" s="6">
        <f>IF(SUMPRODUCT(--(D364='2000FA'!C:C))&gt;0=TRUE,1,0)</f>
        <v>0</v>
      </c>
    </row>
    <row r="365" spans="1:33" x14ac:dyDescent="0.2">
      <c r="A365">
        <v>2001</v>
      </c>
      <c r="B365" t="s">
        <v>32</v>
      </c>
      <c r="C365" t="s">
        <v>31</v>
      </c>
      <c r="D365" t="s">
        <v>216</v>
      </c>
      <c r="E365" t="s">
        <v>197</v>
      </c>
      <c r="F365">
        <v>425000</v>
      </c>
      <c r="G365">
        <v>2000</v>
      </c>
      <c r="H365" t="s">
        <v>37</v>
      </c>
      <c r="I365" t="s">
        <v>27</v>
      </c>
      <c r="J365">
        <v>77</v>
      </c>
      <c r="K365">
        <v>181</v>
      </c>
      <c r="L365">
        <v>28</v>
      </c>
      <c r="M365">
        <v>50</v>
      </c>
      <c r="N365">
        <v>10</v>
      </c>
      <c r="O365">
        <v>0</v>
      </c>
      <c r="P365">
        <v>4</v>
      </c>
      <c r="Q365">
        <v>22</v>
      </c>
      <c r="R365">
        <v>0</v>
      </c>
      <c r="S365">
        <v>0</v>
      </c>
      <c r="T365">
        <v>11</v>
      </c>
      <c r="U365">
        <v>25</v>
      </c>
      <c r="V365">
        <v>1</v>
      </c>
      <c r="W365">
        <v>3</v>
      </c>
      <c r="X365">
        <v>1</v>
      </c>
      <c r="Y365">
        <v>0</v>
      </c>
      <c r="Z365">
        <v>4</v>
      </c>
      <c r="AA365" s="1">
        <f>(M365+T365+W365)/(K365+T365+W365+Y365+X365)</f>
        <v>0.32653061224489793</v>
      </c>
      <c r="AB365" s="1">
        <f>(M365+1*N365+2*O365+3*P365)/(K365)</f>
        <v>0.39779005524861877</v>
      </c>
      <c r="AC365">
        <f>IF(E365="C",1,0)</f>
        <v>0</v>
      </c>
      <c r="AD365">
        <f>IF(OR(E365="SS",E365="2B",E365="3B"),1,0)</f>
        <v>0</v>
      </c>
      <c r="AE365">
        <f>K365+T365+W365+Y365+X365+V365</f>
        <v>197</v>
      </c>
      <c r="AF365">
        <v>0</v>
      </c>
      <c r="AG365" s="6">
        <f>IF(SUMPRODUCT(--(D365='2000FA'!C:C))&gt;0=TRUE,1,0)</f>
        <v>0</v>
      </c>
    </row>
    <row r="366" spans="1:33" x14ac:dyDescent="0.2">
      <c r="A366">
        <v>2001</v>
      </c>
      <c r="B366" t="s">
        <v>32</v>
      </c>
      <c r="C366" t="s">
        <v>31</v>
      </c>
      <c r="D366" t="s">
        <v>230</v>
      </c>
      <c r="E366" t="s">
        <v>197</v>
      </c>
      <c r="F366">
        <v>675000</v>
      </c>
      <c r="G366">
        <v>2000</v>
      </c>
      <c r="H366" t="s">
        <v>32</v>
      </c>
      <c r="I366" t="s">
        <v>31</v>
      </c>
      <c r="J366">
        <v>87</v>
      </c>
      <c r="K366">
        <v>262</v>
      </c>
      <c r="L366">
        <v>45</v>
      </c>
      <c r="M366">
        <v>83</v>
      </c>
      <c r="N366">
        <v>16</v>
      </c>
      <c r="O366">
        <v>7</v>
      </c>
      <c r="P366">
        <v>7</v>
      </c>
      <c r="Q366">
        <v>47</v>
      </c>
      <c r="R366">
        <v>5</v>
      </c>
      <c r="S366">
        <v>2</v>
      </c>
      <c r="T366">
        <v>20</v>
      </c>
      <c r="U366">
        <v>30</v>
      </c>
      <c r="V366">
        <v>4</v>
      </c>
      <c r="W366">
        <v>3</v>
      </c>
      <c r="X366">
        <v>4</v>
      </c>
      <c r="Y366">
        <v>5</v>
      </c>
      <c r="Z366">
        <v>10</v>
      </c>
      <c r="AA366" s="1">
        <f>(M366+T366+W366)/(K366+T366+W366+Y366+X366)</f>
        <v>0.36054421768707484</v>
      </c>
      <c r="AB366" s="1">
        <f>(M366+1*N366+2*O366+3*P366)/(K366)</f>
        <v>0.51145038167938928</v>
      </c>
      <c r="AC366">
        <f>IF(E366="C",1,0)</f>
        <v>0</v>
      </c>
      <c r="AD366">
        <f>IF(OR(E366="SS",E366="2B",E366="3B"),1,0)</f>
        <v>0</v>
      </c>
      <c r="AE366">
        <f>K366+T366+W366+Y366+X366+V366</f>
        <v>298</v>
      </c>
      <c r="AF366">
        <v>0</v>
      </c>
      <c r="AG366" s="6">
        <f>IF(SUMPRODUCT(--(D366='2000FA'!C:C))&gt;0=TRUE,1,0)</f>
        <v>0</v>
      </c>
    </row>
    <row r="367" spans="1:33" x14ac:dyDescent="0.2">
      <c r="A367">
        <v>2001</v>
      </c>
      <c r="B367" t="s">
        <v>32</v>
      </c>
      <c r="C367" t="s">
        <v>31</v>
      </c>
      <c r="D367" t="s">
        <v>251</v>
      </c>
      <c r="E367" t="s">
        <v>197</v>
      </c>
      <c r="F367">
        <v>1500000</v>
      </c>
      <c r="G367">
        <v>2000</v>
      </c>
      <c r="H367" t="s">
        <v>30</v>
      </c>
      <c r="I367" t="s">
        <v>31</v>
      </c>
      <c r="J367">
        <v>103</v>
      </c>
      <c r="K367">
        <v>340</v>
      </c>
      <c r="L367">
        <v>43</v>
      </c>
      <c r="M367">
        <v>79</v>
      </c>
      <c r="N367">
        <v>23</v>
      </c>
      <c r="O367">
        <v>1</v>
      </c>
      <c r="P367">
        <v>11</v>
      </c>
      <c r="Q367">
        <v>37</v>
      </c>
      <c r="R367">
        <v>21</v>
      </c>
      <c r="S367">
        <v>4</v>
      </c>
      <c r="T367">
        <v>32</v>
      </c>
      <c r="U367">
        <v>78</v>
      </c>
      <c r="V367">
        <v>2</v>
      </c>
      <c r="W367">
        <v>2</v>
      </c>
      <c r="X367">
        <v>3</v>
      </c>
      <c r="Y367">
        <v>0</v>
      </c>
      <c r="Z367">
        <v>9</v>
      </c>
      <c r="AA367" s="1">
        <f>(M367+T367+W367)/(K367+T367+W367+Y367+X367)</f>
        <v>0.29973474801061006</v>
      </c>
      <c r="AB367" s="1">
        <f>(M367+1*N367+2*O367+3*P367)/(K367)</f>
        <v>0.40294117647058825</v>
      </c>
      <c r="AC367">
        <f>IF(E367="C",1,0)</f>
        <v>0</v>
      </c>
      <c r="AD367">
        <f>IF(OR(E367="SS",E367="2B",E367="3B"),1,0)</f>
        <v>0</v>
      </c>
      <c r="AE367">
        <f>K367+T367+W367+Y367+X367+V367</f>
        <v>379</v>
      </c>
      <c r="AF367">
        <v>0</v>
      </c>
      <c r="AG367" s="6">
        <f>IF(SUMPRODUCT(--(D367='2000FA'!C:C))&gt;0=TRUE,1,0)</f>
        <v>0</v>
      </c>
    </row>
    <row r="368" spans="1:33" x14ac:dyDescent="0.2">
      <c r="A368">
        <v>2001</v>
      </c>
      <c r="B368" t="s">
        <v>32</v>
      </c>
      <c r="C368" t="s">
        <v>31</v>
      </c>
      <c r="D368" t="s">
        <v>324</v>
      </c>
      <c r="E368" t="s">
        <v>197</v>
      </c>
      <c r="F368">
        <v>4833333</v>
      </c>
      <c r="G368">
        <v>2000</v>
      </c>
      <c r="H368" t="s">
        <v>32</v>
      </c>
      <c r="I368" t="s">
        <v>31</v>
      </c>
      <c r="J368">
        <v>162</v>
      </c>
      <c r="K368">
        <v>618</v>
      </c>
      <c r="L368">
        <v>106</v>
      </c>
      <c r="M368">
        <v>192</v>
      </c>
      <c r="N368">
        <v>47</v>
      </c>
      <c r="O368">
        <v>2</v>
      </c>
      <c r="P368">
        <v>31</v>
      </c>
      <c r="Q368">
        <v>114</v>
      </c>
      <c r="R368">
        <v>2</v>
      </c>
      <c r="S368">
        <v>4</v>
      </c>
      <c r="T368">
        <v>78</v>
      </c>
      <c r="U368">
        <v>85</v>
      </c>
      <c r="V368">
        <v>6</v>
      </c>
      <c r="W368">
        <v>12</v>
      </c>
      <c r="X368">
        <v>2</v>
      </c>
      <c r="Y368">
        <v>12</v>
      </c>
      <c r="Z368">
        <v>12</v>
      </c>
      <c r="AA368" s="1">
        <f>(M368+T368+W368)/(K368+T368+W368+Y368+X368)</f>
        <v>0.39058171745152354</v>
      </c>
      <c r="AB368" s="1">
        <f>(M368+1*N368+2*O368+3*P368)/(K368)</f>
        <v>0.5436893203883495</v>
      </c>
      <c r="AC368">
        <f>IF(E368="C",1,0)</f>
        <v>0</v>
      </c>
      <c r="AD368">
        <f>IF(OR(E368="SS",E368="2B",E368="3B"),1,0)</f>
        <v>0</v>
      </c>
      <c r="AE368">
        <f>K368+T368+W368+Y368+X368+V368</f>
        <v>728</v>
      </c>
      <c r="AF368">
        <v>0</v>
      </c>
      <c r="AG368" s="6">
        <f>IF(SUMPRODUCT(--(D368='2000FA'!C:C))&gt;0=TRUE,1,0)</f>
        <v>0</v>
      </c>
    </row>
    <row r="369" spans="1:33" x14ac:dyDescent="0.2">
      <c r="A369">
        <v>2001</v>
      </c>
      <c r="B369" t="s">
        <v>32</v>
      </c>
      <c r="C369" t="s">
        <v>31</v>
      </c>
      <c r="D369" t="s">
        <v>332</v>
      </c>
      <c r="E369" t="s">
        <v>197</v>
      </c>
      <c r="F369">
        <v>5375000</v>
      </c>
      <c r="G369">
        <v>2000</v>
      </c>
      <c r="H369" t="s">
        <v>32</v>
      </c>
      <c r="I369" t="s">
        <v>31</v>
      </c>
      <c r="J369">
        <v>152</v>
      </c>
      <c r="K369">
        <v>539</v>
      </c>
      <c r="L369">
        <v>100</v>
      </c>
      <c r="M369">
        <v>151</v>
      </c>
      <c r="N369">
        <v>27</v>
      </c>
      <c r="O369">
        <v>5</v>
      </c>
      <c r="P369">
        <v>35</v>
      </c>
      <c r="Q369">
        <v>96</v>
      </c>
      <c r="R369">
        <v>12</v>
      </c>
      <c r="S369">
        <v>6</v>
      </c>
      <c r="T369">
        <v>65</v>
      </c>
      <c r="U369">
        <v>87</v>
      </c>
      <c r="V369">
        <v>7</v>
      </c>
      <c r="W369">
        <v>8</v>
      </c>
      <c r="X369">
        <v>2</v>
      </c>
      <c r="Y369">
        <v>9</v>
      </c>
      <c r="Z369">
        <v>9</v>
      </c>
      <c r="AA369" s="1">
        <f>(M369+T369+W369)/(K369+T369+W369+Y369+X369)</f>
        <v>0.3595505617977528</v>
      </c>
      <c r="AB369" s="1">
        <f>(M369+1*N369+2*O369+3*P369)/(K369)</f>
        <v>0.54359925788497221</v>
      </c>
      <c r="AC369">
        <f>IF(E369="C",1,0)</f>
        <v>0</v>
      </c>
      <c r="AD369">
        <f>IF(OR(E369="SS",E369="2B",E369="3B"),1,0)</f>
        <v>0</v>
      </c>
      <c r="AE369">
        <f>K369+T369+W369+Y369+X369+V369</f>
        <v>630</v>
      </c>
      <c r="AF369">
        <v>0</v>
      </c>
      <c r="AG369" s="6">
        <f>IF(SUMPRODUCT(--(D369='2000FA'!C:C))&gt;0=TRUE,1,0)</f>
        <v>0</v>
      </c>
    </row>
    <row r="370" spans="1:33" x14ac:dyDescent="0.2">
      <c r="A370">
        <v>2001</v>
      </c>
      <c r="B370" t="s">
        <v>32</v>
      </c>
      <c r="C370" t="s">
        <v>31</v>
      </c>
      <c r="D370" t="s">
        <v>389</v>
      </c>
      <c r="E370" t="s">
        <v>346</v>
      </c>
      <c r="F370">
        <v>4000000</v>
      </c>
      <c r="G370">
        <v>2000</v>
      </c>
      <c r="H370" t="s">
        <v>32</v>
      </c>
      <c r="I370" t="s">
        <v>31</v>
      </c>
      <c r="J370">
        <v>146</v>
      </c>
      <c r="K370">
        <v>617</v>
      </c>
      <c r="L370">
        <v>95</v>
      </c>
      <c r="M370">
        <v>167</v>
      </c>
      <c r="N370">
        <v>21</v>
      </c>
      <c r="O370">
        <v>14</v>
      </c>
      <c r="P370">
        <v>7</v>
      </c>
      <c r="Q370">
        <v>57</v>
      </c>
      <c r="R370">
        <v>45</v>
      </c>
      <c r="S370">
        <v>11</v>
      </c>
      <c r="T370">
        <v>30</v>
      </c>
      <c r="U370">
        <v>74</v>
      </c>
      <c r="V370">
        <v>0</v>
      </c>
      <c r="W370">
        <v>5</v>
      </c>
      <c r="X370">
        <v>2</v>
      </c>
      <c r="Y370">
        <v>5</v>
      </c>
      <c r="Z370">
        <v>6</v>
      </c>
      <c r="AA370" s="1">
        <f>(M370+T370+W370)/(K370+T370+W370+Y370+X370)</f>
        <v>0.30652503793626706</v>
      </c>
      <c r="AB370" s="1">
        <f>(M370+1*N370+2*O370+3*P370)/(K370)</f>
        <v>0.3841166936790924</v>
      </c>
      <c r="AC370">
        <f>IF(E370="C",1,0)</f>
        <v>0</v>
      </c>
      <c r="AD370">
        <f>IF(OR(E370="SS",E370="2B",E370="3B"),1,0)</f>
        <v>1</v>
      </c>
      <c r="AE370">
        <f>K370+T370+W370+Y370+X370+V370</f>
        <v>659</v>
      </c>
      <c r="AF370">
        <v>0</v>
      </c>
      <c r="AG370" s="6">
        <f>IF(SUMPRODUCT(--(D370='2000FA'!C:C))&gt;0=TRUE,1,0)</f>
        <v>0</v>
      </c>
    </row>
    <row r="371" spans="1:33" x14ac:dyDescent="0.2">
      <c r="A371">
        <v>2001</v>
      </c>
      <c r="B371" t="s">
        <v>30</v>
      </c>
      <c r="C371" t="s">
        <v>31</v>
      </c>
      <c r="D371" t="s">
        <v>207</v>
      </c>
      <c r="E371" t="s">
        <v>197</v>
      </c>
      <c r="F371">
        <v>1500000</v>
      </c>
      <c r="G371">
        <v>2000</v>
      </c>
      <c r="H371" t="s">
        <v>70</v>
      </c>
      <c r="I371" t="s">
        <v>27</v>
      </c>
      <c r="J371">
        <v>47</v>
      </c>
      <c r="K371">
        <v>180</v>
      </c>
      <c r="L371">
        <v>29</v>
      </c>
      <c r="M371">
        <v>56</v>
      </c>
      <c r="N371">
        <v>10</v>
      </c>
      <c r="O371">
        <v>1</v>
      </c>
      <c r="P371">
        <v>2</v>
      </c>
      <c r="Q371">
        <v>22</v>
      </c>
      <c r="R371">
        <v>4</v>
      </c>
      <c r="S371">
        <v>2</v>
      </c>
      <c r="T371">
        <v>24</v>
      </c>
      <c r="U371">
        <v>28</v>
      </c>
      <c r="V371">
        <v>0</v>
      </c>
      <c r="W371">
        <v>1</v>
      </c>
      <c r="X371">
        <v>0</v>
      </c>
      <c r="Y371">
        <v>1</v>
      </c>
      <c r="Z371">
        <v>3</v>
      </c>
      <c r="AA371" s="1">
        <f>(M371+T371+W371)/(K371+T371+W371+Y371+X371)</f>
        <v>0.39320388349514562</v>
      </c>
      <c r="AB371" s="1">
        <f>(M371+1*N371+2*O371+3*P371)/(K371)</f>
        <v>0.41111111111111109</v>
      </c>
      <c r="AC371">
        <f>IF(E371="C",1,0)</f>
        <v>0</v>
      </c>
      <c r="AD371">
        <f>IF(OR(E371="SS",E371="2B",E371="3B"),1,0)</f>
        <v>0</v>
      </c>
      <c r="AE371">
        <f>K371+T371+W371+Y371+X371+V371</f>
        <v>206</v>
      </c>
      <c r="AF371">
        <v>0</v>
      </c>
      <c r="AG371" s="6">
        <f>IF(SUMPRODUCT(--(D371='2000FA'!C:C))&gt;0=TRUE,1,0)</f>
        <v>1</v>
      </c>
    </row>
    <row r="372" spans="1:33" x14ac:dyDescent="0.2">
      <c r="A372">
        <v>2001</v>
      </c>
      <c r="B372" t="s">
        <v>30</v>
      </c>
      <c r="C372" t="s">
        <v>31</v>
      </c>
      <c r="D372" t="s">
        <v>374</v>
      </c>
      <c r="E372" t="s">
        <v>346</v>
      </c>
      <c r="F372">
        <v>600000</v>
      </c>
      <c r="G372">
        <v>2000</v>
      </c>
      <c r="H372" t="s">
        <v>58</v>
      </c>
      <c r="I372" t="s">
        <v>31</v>
      </c>
      <c r="J372">
        <v>79</v>
      </c>
      <c r="K372">
        <v>157</v>
      </c>
      <c r="L372">
        <v>22</v>
      </c>
      <c r="M372">
        <v>34</v>
      </c>
      <c r="N372">
        <v>7</v>
      </c>
      <c r="O372">
        <v>1</v>
      </c>
      <c r="P372">
        <v>6</v>
      </c>
      <c r="Q372">
        <v>12</v>
      </c>
      <c r="R372">
        <v>1</v>
      </c>
      <c r="S372">
        <v>1</v>
      </c>
      <c r="T372">
        <v>14</v>
      </c>
      <c r="U372">
        <v>51</v>
      </c>
      <c r="V372">
        <v>2</v>
      </c>
      <c r="W372">
        <v>1</v>
      </c>
      <c r="X372">
        <v>0</v>
      </c>
      <c r="Y372">
        <v>1</v>
      </c>
      <c r="Z372">
        <v>2</v>
      </c>
      <c r="AA372" s="1">
        <f>(M372+T372+W372)/(K372+T372+W372+Y372+X372)</f>
        <v>0.2832369942196532</v>
      </c>
      <c r="AB372" s="1">
        <f>(M372+1*N372+2*O372+3*P372)/(K372)</f>
        <v>0.38853503184713378</v>
      </c>
      <c r="AC372">
        <f>IF(E372="C",1,0)</f>
        <v>0</v>
      </c>
      <c r="AD372">
        <f>IF(OR(E372="SS",E372="2B",E372="3B"),1,0)</f>
        <v>1</v>
      </c>
      <c r="AE372">
        <f>K372+T372+W372+Y372+X372+V372</f>
        <v>175</v>
      </c>
      <c r="AF372">
        <v>0</v>
      </c>
      <c r="AG372" s="6">
        <f>IF(SUMPRODUCT(--(D372='2000FA'!C:C))&gt;0=TRUE,1,0)</f>
        <v>1</v>
      </c>
    </row>
    <row r="373" spans="1:33" x14ac:dyDescent="0.2">
      <c r="A373">
        <v>2001</v>
      </c>
      <c r="B373" t="s">
        <v>30</v>
      </c>
      <c r="C373" t="s">
        <v>31</v>
      </c>
      <c r="D373" t="s">
        <v>94</v>
      </c>
      <c r="E373" t="s">
        <v>5</v>
      </c>
      <c r="F373">
        <v>3900000</v>
      </c>
      <c r="G373">
        <v>2000</v>
      </c>
      <c r="H373" t="s">
        <v>30</v>
      </c>
      <c r="I373" t="s">
        <v>31</v>
      </c>
      <c r="J373">
        <v>84</v>
      </c>
      <c r="K373">
        <v>298</v>
      </c>
      <c r="L373">
        <v>56</v>
      </c>
      <c r="M373">
        <v>92</v>
      </c>
      <c r="N373">
        <v>15</v>
      </c>
      <c r="O373">
        <v>0</v>
      </c>
      <c r="P373">
        <v>5</v>
      </c>
      <c r="Q373">
        <v>37</v>
      </c>
      <c r="R373">
        <v>25</v>
      </c>
      <c r="S373">
        <v>12</v>
      </c>
      <c r="T373">
        <v>51</v>
      </c>
      <c r="U373">
        <v>50</v>
      </c>
      <c r="V373">
        <v>0</v>
      </c>
      <c r="W373">
        <v>5</v>
      </c>
      <c r="X373">
        <v>6</v>
      </c>
      <c r="Y373">
        <v>4</v>
      </c>
      <c r="Z373">
        <v>8</v>
      </c>
      <c r="AA373" s="1">
        <f>(M373+T373+W373)/(K373+T373+W373+Y373+X373)</f>
        <v>0.40659340659340659</v>
      </c>
      <c r="AB373" s="1">
        <f>(M373+1*N373+2*O373+3*P373)/(K373)</f>
        <v>0.40939597315436244</v>
      </c>
      <c r="AC373">
        <f>IF(E373="C",1,0)</f>
        <v>0</v>
      </c>
      <c r="AD373">
        <f>IF(OR(E373="SS",E373="2B",E373="3B"),1,0)</f>
        <v>1</v>
      </c>
      <c r="AE373">
        <f>K373+T373+W373+Y373+X373+V373</f>
        <v>364</v>
      </c>
      <c r="AF373">
        <v>0</v>
      </c>
      <c r="AG373" s="6">
        <f>IF(SUMPRODUCT(--(D373='2000FA'!C:C))&gt;0=TRUE,1,0)</f>
        <v>0</v>
      </c>
    </row>
    <row r="374" spans="1:33" x14ac:dyDescent="0.2">
      <c r="A374">
        <v>2001</v>
      </c>
      <c r="B374" t="s">
        <v>30</v>
      </c>
      <c r="C374" t="s">
        <v>31</v>
      </c>
      <c r="D374" t="s">
        <v>115</v>
      </c>
      <c r="E374" t="s">
        <v>6</v>
      </c>
      <c r="F374">
        <v>800000</v>
      </c>
      <c r="G374">
        <v>2000</v>
      </c>
      <c r="H374" t="s">
        <v>30</v>
      </c>
      <c r="I374" t="s">
        <v>31</v>
      </c>
      <c r="J374">
        <v>113</v>
      </c>
      <c r="K374">
        <v>275</v>
      </c>
      <c r="L374">
        <v>32</v>
      </c>
      <c r="M374">
        <v>73</v>
      </c>
      <c r="N374">
        <v>12</v>
      </c>
      <c r="O374">
        <v>3</v>
      </c>
      <c r="P374">
        <v>2</v>
      </c>
      <c r="Q374">
        <v>32</v>
      </c>
      <c r="R374">
        <v>4</v>
      </c>
      <c r="S374">
        <v>1</v>
      </c>
      <c r="T374">
        <v>29</v>
      </c>
      <c r="U374">
        <v>31</v>
      </c>
      <c r="V374">
        <v>7</v>
      </c>
      <c r="W374">
        <v>0</v>
      </c>
      <c r="X374">
        <v>5</v>
      </c>
      <c r="Y374">
        <v>4</v>
      </c>
      <c r="Z374">
        <v>10</v>
      </c>
      <c r="AA374" s="1">
        <f>(M374+T374+W374)/(K374+T374+W374+Y374+X374)</f>
        <v>0.32587859424920129</v>
      </c>
      <c r="AB374" s="1">
        <f>(M374+1*N374+2*O374+3*P374)/(K374)</f>
        <v>0.35272727272727272</v>
      </c>
      <c r="AC374">
        <f>IF(E374="C",1,0)</f>
        <v>0</v>
      </c>
      <c r="AD374">
        <f>IF(OR(E374="SS",E374="2B",E374="3B"),1,0)</f>
        <v>1</v>
      </c>
      <c r="AE374">
        <f>K374+T374+W374+Y374+X374+V374</f>
        <v>320</v>
      </c>
      <c r="AF374">
        <v>0</v>
      </c>
      <c r="AG374" s="6">
        <f>IF(SUMPRODUCT(--(D374='2000FA'!C:C))&gt;0=TRUE,1,0)</f>
        <v>0</v>
      </c>
    </row>
    <row r="375" spans="1:33" x14ac:dyDescent="0.2">
      <c r="A375">
        <v>2001</v>
      </c>
      <c r="B375" t="s">
        <v>30</v>
      </c>
      <c r="C375" t="s">
        <v>31</v>
      </c>
      <c r="D375" t="s">
        <v>146</v>
      </c>
      <c r="E375" t="s">
        <v>147</v>
      </c>
      <c r="F375">
        <v>450000</v>
      </c>
      <c r="G375">
        <v>2000</v>
      </c>
      <c r="H375" t="s">
        <v>64</v>
      </c>
      <c r="I375" t="s">
        <v>31</v>
      </c>
      <c r="J375">
        <v>56</v>
      </c>
      <c r="K375">
        <v>161</v>
      </c>
      <c r="L375">
        <v>10</v>
      </c>
      <c r="M375">
        <v>39</v>
      </c>
      <c r="N375">
        <v>6</v>
      </c>
      <c r="O375">
        <v>1</v>
      </c>
      <c r="P375">
        <v>0</v>
      </c>
      <c r="Q375">
        <v>14</v>
      </c>
      <c r="R375">
        <v>0</v>
      </c>
      <c r="S375">
        <v>0</v>
      </c>
      <c r="T375">
        <v>22</v>
      </c>
      <c r="U375">
        <v>48</v>
      </c>
      <c r="V375">
        <v>7</v>
      </c>
      <c r="W375">
        <v>1</v>
      </c>
      <c r="X375">
        <v>1</v>
      </c>
      <c r="Y375">
        <v>1</v>
      </c>
      <c r="Z375">
        <v>4</v>
      </c>
      <c r="AA375" s="1">
        <f>(M375+T375+W375)/(K375+T375+W375+Y375+X375)</f>
        <v>0.33333333333333331</v>
      </c>
      <c r="AB375" s="1">
        <f>(M375+1*N375+2*O375+3*P375)/(K375)</f>
        <v>0.29192546583850931</v>
      </c>
      <c r="AC375">
        <f>IF(E375="C",1,0)</f>
        <v>1</v>
      </c>
      <c r="AD375">
        <f>IF(OR(E375="SS",E375="2B",E375="3B"),1,0)</f>
        <v>0</v>
      </c>
      <c r="AE375">
        <f>K375+T375+W375+Y375+X375+V375</f>
        <v>193</v>
      </c>
      <c r="AF375">
        <v>0</v>
      </c>
      <c r="AG375" s="6">
        <f>IF(SUMPRODUCT(--(D375='2000FA'!C:C))&gt;0=TRUE,1,0)</f>
        <v>0</v>
      </c>
    </row>
    <row r="376" spans="1:33" x14ac:dyDescent="0.2">
      <c r="A376">
        <v>2001</v>
      </c>
      <c r="B376" t="s">
        <v>30</v>
      </c>
      <c r="C376" t="s">
        <v>31</v>
      </c>
      <c r="D376" t="s">
        <v>192</v>
      </c>
      <c r="E376" t="s">
        <v>147</v>
      </c>
      <c r="F376">
        <v>7750000</v>
      </c>
      <c r="G376">
        <v>2000</v>
      </c>
      <c r="H376" t="s">
        <v>30</v>
      </c>
      <c r="I376" t="s">
        <v>31</v>
      </c>
      <c r="J376">
        <v>134</v>
      </c>
      <c r="K376">
        <v>481</v>
      </c>
      <c r="L376">
        <v>60</v>
      </c>
      <c r="M376">
        <v>138</v>
      </c>
      <c r="N376">
        <v>21</v>
      </c>
      <c r="O376">
        <v>1</v>
      </c>
      <c r="P376">
        <v>24</v>
      </c>
      <c r="Q376">
        <v>89</v>
      </c>
      <c r="R376">
        <v>0</v>
      </c>
      <c r="S376">
        <v>0</v>
      </c>
      <c r="T376">
        <v>35</v>
      </c>
      <c r="U376">
        <v>80</v>
      </c>
      <c r="V376">
        <v>3</v>
      </c>
      <c r="W376">
        <v>4</v>
      </c>
      <c r="X376">
        <v>0</v>
      </c>
      <c r="Y376">
        <v>5</v>
      </c>
      <c r="Z376">
        <v>20</v>
      </c>
      <c r="AA376" s="1">
        <f>(M376+T376+W376)/(K376+T376+W376+Y376+X376)</f>
        <v>0.33714285714285713</v>
      </c>
      <c r="AB376" s="1">
        <f>(M376+1*N376+2*O376+3*P376)/(K376)</f>
        <v>0.48440748440748443</v>
      </c>
      <c r="AC376">
        <f>IF(E376="C",1,0)</f>
        <v>1</v>
      </c>
      <c r="AD376">
        <f>IF(OR(E376="SS",E376="2B",E376="3B"),1,0)</f>
        <v>0</v>
      </c>
      <c r="AE376">
        <f>K376+T376+W376+Y376+X376+V376</f>
        <v>528</v>
      </c>
      <c r="AF376">
        <v>0</v>
      </c>
      <c r="AG376" s="6">
        <f>IF(SUMPRODUCT(--(D376='2000FA'!C:C))&gt;0=TRUE,1,0)</f>
        <v>0</v>
      </c>
    </row>
    <row r="377" spans="1:33" x14ac:dyDescent="0.2">
      <c r="A377">
        <v>2001</v>
      </c>
      <c r="B377" t="s">
        <v>30</v>
      </c>
      <c r="C377" t="s">
        <v>31</v>
      </c>
      <c r="D377" t="s">
        <v>266</v>
      </c>
      <c r="E377" t="s">
        <v>197</v>
      </c>
      <c r="F377">
        <v>4833333</v>
      </c>
      <c r="G377">
        <v>2000</v>
      </c>
      <c r="H377" t="s">
        <v>36</v>
      </c>
      <c r="I377" t="s">
        <v>27</v>
      </c>
      <c r="J377">
        <v>103</v>
      </c>
      <c r="K377">
        <v>411</v>
      </c>
      <c r="L377">
        <v>56</v>
      </c>
      <c r="M377">
        <v>120</v>
      </c>
      <c r="N377">
        <v>27</v>
      </c>
      <c r="O377">
        <v>0</v>
      </c>
      <c r="P377">
        <v>13</v>
      </c>
      <c r="Q377">
        <v>57</v>
      </c>
      <c r="R377">
        <v>7</v>
      </c>
      <c r="S377">
        <v>2</v>
      </c>
      <c r="T377">
        <v>29</v>
      </c>
      <c r="U377">
        <v>46</v>
      </c>
      <c r="V377">
        <v>3</v>
      </c>
      <c r="W377">
        <v>2</v>
      </c>
      <c r="X377">
        <v>1</v>
      </c>
      <c r="Y377">
        <v>1</v>
      </c>
      <c r="Z377">
        <v>5</v>
      </c>
      <c r="AA377" s="1">
        <f>(M377+T377+W377)/(K377+T377+W377+Y377+X377)</f>
        <v>0.34009009009009011</v>
      </c>
      <c r="AB377" s="1">
        <f>(M377+1*N377+2*O377+3*P377)/(K377)</f>
        <v>0.45255474452554745</v>
      </c>
      <c r="AC377">
        <f>IF(E377="C",1,0)</f>
        <v>0</v>
      </c>
      <c r="AD377">
        <f>IF(OR(E377="SS",E377="2B",E377="3B"),1,0)</f>
        <v>0</v>
      </c>
      <c r="AE377">
        <f>K377+T377+W377+Y377+X377+V377</f>
        <v>447</v>
      </c>
      <c r="AF377">
        <v>0</v>
      </c>
      <c r="AG377" s="6">
        <f>IF(SUMPRODUCT(--(D377='2000FA'!C:C))&gt;0=TRUE,1,0)</f>
        <v>0</v>
      </c>
    </row>
    <row r="378" spans="1:33" x14ac:dyDescent="0.2">
      <c r="A378">
        <v>2001</v>
      </c>
      <c r="B378" t="s">
        <v>30</v>
      </c>
      <c r="C378" t="s">
        <v>31</v>
      </c>
      <c r="D378" t="s">
        <v>281</v>
      </c>
      <c r="E378" t="s">
        <v>197</v>
      </c>
      <c r="F378">
        <v>9100000</v>
      </c>
      <c r="G378">
        <v>2000</v>
      </c>
      <c r="H378" t="s">
        <v>30</v>
      </c>
      <c r="I378" t="s">
        <v>31</v>
      </c>
      <c r="J378">
        <v>133</v>
      </c>
      <c r="K378">
        <v>489</v>
      </c>
      <c r="L378">
        <v>71</v>
      </c>
      <c r="M378">
        <v>129</v>
      </c>
      <c r="N378">
        <v>26</v>
      </c>
      <c r="O378">
        <v>0</v>
      </c>
      <c r="P378">
        <v>17</v>
      </c>
      <c r="Q378">
        <v>77</v>
      </c>
      <c r="R378">
        <v>10</v>
      </c>
      <c r="S378">
        <v>2</v>
      </c>
      <c r="T378">
        <v>38</v>
      </c>
      <c r="U378">
        <v>80</v>
      </c>
      <c r="V378">
        <v>1</v>
      </c>
      <c r="W378">
        <v>5</v>
      </c>
      <c r="X378">
        <v>0</v>
      </c>
      <c r="Y378">
        <v>5</v>
      </c>
      <c r="Z378">
        <v>12</v>
      </c>
      <c r="AA378" s="1">
        <f>(M378+T378+W378)/(K378+T378+W378+Y378+X378)</f>
        <v>0.32029795158286778</v>
      </c>
      <c r="AB378" s="1">
        <f>(M378+1*N378+2*O378+3*P378)/(K378)</f>
        <v>0.42126789366053169</v>
      </c>
      <c r="AC378">
        <f>IF(E378="C",1,0)</f>
        <v>0</v>
      </c>
      <c r="AD378">
        <f>IF(OR(E378="SS",E378="2B",E378="3B"),1,0)</f>
        <v>0</v>
      </c>
      <c r="AE378">
        <f>K378+T378+W378+Y378+X378+V378</f>
        <v>538</v>
      </c>
      <c r="AF378">
        <v>0</v>
      </c>
      <c r="AG378" s="6">
        <f>IF(SUMPRODUCT(--(D378='2000FA'!C:C))&gt;0=TRUE,1,0)</f>
        <v>0</v>
      </c>
    </row>
    <row r="379" spans="1:33" x14ac:dyDescent="0.2">
      <c r="A379">
        <v>2001</v>
      </c>
      <c r="B379" t="s">
        <v>30</v>
      </c>
      <c r="C379" t="s">
        <v>31</v>
      </c>
      <c r="D379" t="s">
        <v>334</v>
      </c>
      <c r="E379" t="s">
        <v>197</v>
      </c>
      <c r="F379">
        <v>8200000</v>
      </c>
      <c r="G379">
        <v>2000</v>
      </c>
      <c r="H379" t="s">
        <v>30</v>
      </c>
      <c r="I379" t="s">
        <v>31</v>
      </c>
      <c r="J379">
        <v>161</v>
      </c>
      <c r="K379">
        <v>656</v>
      </c>
      <c r="L379">
        <v>122</v>
      </c>
      <c r="M379">
        <v>199</v>
      </c>
      <c r="N379">
        <v>36</v>
      </c>
      <c r="O379">
        <v>6</v>
      </c>
      <c r="P379">
        <v>36</v>
      </c>
      <c r="Q379">
        <v>104</v>
      </c>
      <c r="R379">
        <v>21</v>
      </c>
      <c r="S379">
        <v>6</v>
      </c>
      <c r="T379">
        <v>59</v>
      </c>
      <c r="U379">
        <v>100</v>
      </c>
      <c r="V379">
        <v>0</v>
      </c>
      <c r="W379">
        <v>9</v>
      </c>
      <c r="X379">
        <v>0</v>
      </c>
      <c r="Y379">
        <v>5</v>
      </c>
      <c r="Z379">
        <v>12</v>
      </c>
      <c r="AA379" s="1">
        <f>(M379+T379+W379)/(K379+T379+W379+Y379+X379)</f>
        <v>0.36625514403292181</v>
      </c>
      <c r="AB379" s="1">
        <f>(M379+1*N379+2*O379+3*P379)/(K379)</f>
        <v>0.54115853658536583</v>
      </c>
      <c r="AC379">
        <f>IF(E379="C",1,0)</f>
        <v>0</v>
      </c>
      <c r="AD379">
        <f>IF(OR(E379="SS",E379="2B",E379="3B"),1,0)</f>
        <v>0</v>
      </c>
      <c r="AE379">
        <f>K379+T379+W379+Y379+X379+V379</f>
        <v>729</v>
      </c>
      <c r="AF379">
        <v>0</v>
      </c>
      <c r="AG379" s="6">
        <f>IF(SUMPRODUCT(--(D379='2000FA'!C:C))&gt;0=TRUE,1,0)</f>
        <v>0</v>
      </c>
    </row>
    <row r="380" spans="1:33" x14ac:dyDescent="0.2">
      <c r="A380">
        <v>2001</v>
      </c>
      <c r="B380" t="s">
        <v>30</v>
      </c>
      <c r="C380" t="s">
        <v>31</v>
      </c>
      <c r="D380" t="s">
        <v>368</v>
      </c>
      <c r="E380" t="s">
        <v>346</v>
      </c>
      <c r="F380">
        <v>355000</v>
      </c>
      <c r="G380">
        <v>2000</v>
      </c>
      <c r="H380" t="s">
        <v>30</v>
      </c>
      <c r="I380" t="s">
        <v>31</v>
      </c>
      <c r="J380">
        <v>131</v>
      </c>
      <c r="K380">
        <v>455</v>
      </c>
      <c r="L380">
        <v>87</v>
      </c>
      <c r="M380">
        <v>134</v>
      </c>
      <c r="N380">
        <v>20</v>
      </c>
      <c r="O380">
        <v>4</v>
      </c>
      <c r="P380">
        <v>4</v>
      </c>
      <c r="Q380">
        <v>37</v>
      </c>
      <c r="R380">
        <v>40</v>
      </c>
      <c r="S380">
        <v>14</v>
      </c>
      <c r="T380">
        <v>73</v>
      </c>
      <c r="U380">
        <v>80</v>
      </c>
      <c r="V380">
        <v>0</v>
      </c>
      <c r="W380">
        <v>3</v>
      </c>
      <c r="X380">
        <v>9</v>
      </c>
      <c r="Y380">
        <v>2</v>
      </c>
      <c r="Z380">
        <v>2</v>
      </c>
      <c r="AA380" s="1">
        <f>(M380+T380+W380)/(K380+T380+W380+Y380+X380)</f>
        <v>0.38745387453874541</v>
      </c>
      <c r="AB380" s="1">
        <f>(M380+1*N380+2*O380+3*P380)/(K380)</f>
        <v>0.38241758241758239</v>
      </c>
      <c r="AC380">
        <f>IF(E380="C",1,0)</f>
        <v>0</v>
      </c>
      <c r="AD380">
        <f>IF(OR(E380="SS",E380="2B",E380="3B"),1,0)</f>
        <v>1</v>
      </c>
      <c r="AE380">
        <f>K380+T380+W380+Y380+X380+V380</f>
        <v>542</v>
      </c>
      <c r="AF380">
        <v>0</v>
      </c>
      <c r="AG380" s="6">
        <f>IF(SUMPRODUCT(--(D380='2000FA'!C:C))&gt;0=TRUE,1,0)</f>
        <v>0</v>
      </c>
    </row>
    <row r="381" spans="1:33" x14ac:dyDescent="0.2">
      <c r="A381">
        <v>2001</v>
      </c>
      <c r="B381" t="s">
        <v>30</v>
      </c>
      <c r="C381" t="s">
        <v>31</v>
      </c>
      <c r="D381" t="s">
        <v>415</v>
      </c>
      <c r="E381" t="s">
        <v>346</v>
      </c>
      <c r="F381">
        <v>10333333</v>
      </c>
      <c r="G381">
        <v>2000</v>
      </c>
      <c r="H381" t="s">
        <v>30</v>
      </c>
      <c r="I381" t="s">
        <v>31</v>
      </c>
      <c r="J381">
        <v>156</v>
      </c>
      <c r="K381">
        <v>579</v>
      </c>
      <c r="L381">
        <v>118</v>
      </c>
      <c r="M381">
        <v>180</v>
      </c>
      <c r="N381">
        <v>38</v>
      </c>
      <c r="O381">
        <v>1</v>
      </c>
      <c r="P381">
        <v>36</v>
      </c>
      <c r="Q381">
        <v>111</v>
      </c>
      <c r="R381">
        <v>14</v>
      </c>
      <c r="S381">
        <v>7</v>
      </c>
      <c r="T381">
        <v>95</v>
      </c>
      <c r="U381">
        <v>64</v>
      </c>
      <c r="V381">
        <v>10</v>
      </c>
      <c r="W381">
        <v>2</v>
      </c>
      <c r="X381">
        <v>0</v>
      </c>
      <c r="Y381">
        <v>10</v>
      </c>
      <c r="Z381">
        <v>14</v>
      </c>
      <c r="AA381" s="1">
        <f>(M381+T381+W381)/(K381+T381+W381+Y381+X381)</f>
        <v>0.40379008746355682</v>
      </c>
      <c r="AB381" s="1">
        <f>(M381+1*N381+2*O381+3*P381)/(K381)</f>
        <v>0.56649395509499134</v>
      </c>
      <c r="AC381">
        <f>IF(E381="C",1,0)</f>
        <v>0</v>
      </c>
      <c r="AD381">
        <f>IF(OR(E381="SS",E381="2B",E381="3B"),1,0)</f>
        <v>1</v>
      </c>
      <c r="AE381">
        <f>K381+T381+W381+Y381+X381+V381</f>
        <v>696</v>
      </c>
      <c r="AF381">
        <v>0</v>
      </c>
      <c r="AG381" s="6">
        <f>IF(SUMPRODUCT(--(D381='2000FA'!C:C))&gt;0=TRUE,1,0)</f>
        <v>0</v>
      </c>
    </row>
    <row r="382" spans="1:33" x14ac:dyDescent="0.2">
      <c r="A382">
        <v>2001</v>
      </c>
      <c r="B382" t="s">
        <v>36</v>
      </c>
      <c r="C382" t="s">
        <v>27</v>
      </c>
      <c r="D382" t="s">
        <v>252</v>
      </c>
      <c r="E382" t="s">
        <v>197</v>
      </c>
      <c r="F382">
        <v>7000000</v>
      </c>
      <c r="G382">
        <v>2000</v>
      </c>
      <c r="H382" t="s">
        <v>62</v>
      </c>
      <c r="I382" t="s">
        <v>27</v>
      </c>
      <c r="J382">
        <v>93</v>
      </c>
      <c r="K382">
        <v>351</v>
      </c>
      <c r="L382">
        <v>52</v>
      </c>
      <c r="M382">
        <v>118</v>
      </c>
      <c r="N382">
        <v>29</v>
      </c>
      <c r="O382">
        <v>1</v>
      </c>
      <c r="P382">
        <v>11</v>
      </c>
      <c r="Q382">
        <v>57</v>
      </c>
      <c r="R382">
        <v>0</v>
      </c>
      <c r="S382">
        <v>1</v>
      </c>
      <c r="T382">
        <v>34</v>
      </c>
      <c r="U382">
        <v>51</v>
      </c>
      <c r="V382">
        <v>1</v>
      </c>
      <c r="W382">
        <v>0</v>
      </c>
      <c r="X382">
        <v>0</v>
      </c>
      <c r="Y382">
        <v>4</v>
      </c>
      <c r="Z382">
        <v>12</v>
      </c>
      <c r="AA382" s="1">
        <f>(M382+T382+W382)/(K382+T382+W382+Y382+X382)</f>
        <v>0.39074550128534702</v>
      </c>
      <c r="AB382" s="1">
        <f>(M382+1*N382+2*O382+3*P382)/(K382)</f>
        <v>0.51851851851851849</v>
      </c>
      <c r="AC382">
        <f>IF(E382="C",1,0)</f>
        <v>0</v>
      </c>
      <c r="AD382">
        <f>IF(OR(E382="SS",E382="2B",E382="3B"),1,0)</f>
        <v>0</v>
      </c>
      <c r="AE382">
        <f>K382+T382+W382+Y382+X382+V382</f>
        <v>390</v>
      </c>
      <c r="AF382">
        <v>0</v>
      </c>
      <c r="AG382" s="6">
        <f>IF(SUMPRODUCT(--(D382='2000FA'!C:C))&gt;0=TRUE,1,0)</f>
        <v>1</v>
      </c>
    </row>
    <row r="383" spans="1:33" x14ac:dyDescent="0.2">
      <c r="A383">
        <v>2001</v>
      </c>
      <c r="B383" t="s">
        <v>36</v>
      </c>
      <c r="C383" t="s">
        <v>27</v>
      </c>
      <c r="D383" t="s">
        <v>407</v>
      </c>
      <c r="E383" t="s">
        <v>346</v>
      </c>
      <c r="F383">
        <v>4500000</v>
      </c>
      <c r="G383">
        <v>2000</v>
      </c>
      <c r="H383" t="s">
        <v>36</v>
      </c>
      <c r="I383" t="s">
        <v>27</v>
      </c>
      <c r="J383">
        <v>100</v>
      </c>
      <c r="K383">
        <v>391</v>
      </c>
      <c r="L383">
        <v>70</v>
      </c>
      <c r="M383">
        <v>116</v>
      </c>
      <c r="N383">
        <v>22</v>
      </c>
      <c r="O383">
        <v>1</v>
      </c>
      <c r="P383">
        <v>16</v>
      </c>
      <c r="Q383">
        <v>59</v>
      </c>
      <c r="R383">
        <v>6</v>
      </c>
      <c r="S383">
        <v>5</v>
      </c>
      <c r="T383">
        <v>34</v>
      </c>
      <c r="U383">
        <v>71</v>
      </c>
      <c r="V383">
        <v>0</v>
      </c>
      <c r="W383">
        <v>1</v>
      </c>
      <c r="X383">
        <v>2</v>
      </c>
      <c r="Y383">
        <v>5</v>
      </c>
      <c r="Z383">
        <v>12</v>
      </c>
      <c r="AA383" s="1">
        <f>(M383+T383+W383)/(K383+T383+W383+Y383+X383)</f>
        <v>0.34872979214780603</v>
      </c>
      <c r="AB383" s="1">
        <f>(M383+1*N383+2*O383+3*P383)/(K383)</f>
        <v>0.48081841432225064</v>
      </c>
      <c r="AC383">
        <f>IF(E383="C",1,0)</f>
        <v>0</v>
      </c>
      <c r="AD383">
        <f>IF(OR(E383="SS",E383="2B",E383="3B"),1,0)</f>
        <v>1</v>
      </c>
      <c r="AE383">
        <f>K383+T383+W383+Y383+X383+V383</f>
        <v>433</v>
      </c>
      <c r="AF383">
        <v>0</v>
      </c>
      <c r="AG383" s="6">
        <f>IF(SUMPRODUCT(--(D383='2000FA'!C:C))&gt;0=TRUE,1,0)</f>
        <v>1</v>
      </c>
    </row>
    <row r="384" spans="1:33" x14ac:dyDescent="0.2">
      <c r="A384">
        <v>2001</v>
      </c>
      <c r="B384" t="s">
        <v>36</v>
      </c>
      <c r="C384" t="s">
        <v>27</v>
      </c>
      <c r="D384" t="s">
        <v>92</v>
      </c>
      <c r="E384" t="s">
        <v>5</v>
      </c>
      <c r="F384">
        <v>235000</v>
      </c>
      <c r="G384">
        <v>2000</v>
      </c>
      <c r="H384" t="s">
        <v>36</v>
      </c>
      <c r="I384" t="s">
        <v>27</v>
      </c>
      <c r="J384">
        <v>49</v>
      </c>
      <c r="K384">
        <v>180</v>
      </c>
      <c r="L384">
        <v>27</v>
      </c>
      <c r="M384">
        <v>46</v>
      </c>
      <c r="N384">
        <v>5</v>
      </c>
      <c r="O384">
        <v>0</v>
      </c>
      <c r="P384">
        <v>5</v>
      </c>
      <c r="Q384">
        <v>19</v>
      </c>
      <c r="R384">
        <v>8</v>
      </c>
      <c r="S384">
        <v>5</v>
      </c>
      <c r="T384">
        <v>21</v>
      </c>
      <c r="U384">
        <v>22</v>
      </c>
      <c r="V384">
        <v>0</v>
      </c>
      <c r="W384">
        <v>6</v>
      </c>
      <c r="X384">
        <v>5</v>
      </c>
      <c r="Y384">
        <v>0</v>
      </c>
      <c r="Z384">
        <v>8</v>
      </c>
      <c r="AA384" s="1">
        <f>(M384+T384+W384)/(K384+T384+W384+Y384+X384)</f>
        <v>0.34433962264150941</v>
      </c>
      <c r="AB384" s="1">
        <f>(M384+1*N384+2*O384+3*P384)/(K384)</f>
        <v>0.36666666666666664</v>
      </c>
      <c r="AC384">
        <f>IF(E384="C",1,0)</f>
        <v>0</v>
      </c>
      <c r="AD384">
        <f>IF(OR(E384="SS",E384="2B",E384="3B"),1,0)</f>
        <v>1</v>
      </c>
      <c r="AE384">
        <f>K384+T384+W384+Y384+X384+V384</f>
        <v>212</v>
      </c>
      <c r="AF384">
        <v>0</v>
      </c>
      <c r="AG384" s="6">
        <f>IF(SUMPRODUCT(--(D384='2000FA'!C:C))&gt;0=TRUE,1,0)</f>
        <v>0</v>
      </c>
    </row>
    <row r="385" spans="1:33" x14ac:dyDescent="0.2">
      <c r="A385">
        <v>2001</v>
      </c>
      <c r="B385" t="s">
        <v>36</v>
      </c>
      <c r="C385" t="s">
        <v>27</v>
      </c>
      <c r="D385" t="s">
        <v>135</v>
      </c>
      <c r="E385" t="s">
        <v>6</v>
      </c>
      <c r="F385">
        <v>6300000</v>
      </c>
      <c r="G385">
        <v>2000</v>
      </c>
      <c r="H385" t="s">
        <v>36</v>
      </c>
      <c r="I385" t="s">
        <v>27</v>
      </c>
      <c r="J385">
        <v>83</v>
      </c>
      <c r="K385">
        <v>309</v>
      </c>
      <c r="L385">
        <v>43</v>
      </c>
      <c r="M385">
        <v>79</v>
      </c>
      <c r="N385">
        <v>16</v>
      </c>
      <c r="O385">
        <v>0</v>
      </c>
      <c r="P385">
        <v>15</v>
      </c>
      <c r="Q385">
        <v>56</v>
      </c>
      <c r="R385">
        <v>0</v>
      </c>
      <c r="S385">
        <v>0</v>
      </c>
      <c r="T385">
        <v>23</v>
      </c>
      <c r="U385">
        <v>37</v>
      </c>
      <c r="V385">
        <v>0</v>
      </c>
      <c r="W385">
        <v>3</v>
      </c>
      <c r="X385">
        <v>0</v>
      </c>
      <c r="Y385">
        <v>4</v>
      </c>
      <c r="Z385">
        <v>10</v>
      </c>
      <c r="AA385" s="1">
        <f>(M385+T385+W385)/(K385+T385+W385+Y385+X385)</f>
        <v>0.30973451327433627</v>
      </c>
      <c r="AB385" s="1">
        <f>(M385+1*N385+2*O385+3*P385)/(K385)</f>
        <v>0.45307443365695793</v>
      </c>
      <c r="AC385">
        <f>IF(E385="C",1,0)</f>
        <v>0</v>
      </c>
      <c r="AD385">
        <f>IF(OR(E385="SS",E385="2B",E385="3B"),1,0)</f>
        <v>1</v>
      </c>
      <c r="AE385">
        <f>K385+T385+W385+Y385+X385+V385</f>
        <v>339</v>
      </c>
      <c r="AF385">
        <v>0</v>
      </c>
      <c r="AG385" s="6">
        <f>IF(SUMPRODUCT(--(D385='2000FA'!C:C))&gt;0=TRUE,1,0)</f>
        <v>0</v>
      </c>
    </row>
    <row r="386" spans="1:33" x14ac:dyDescent="0.2">
      <c r="A386">
        <v>2001</v>
      </c>
      <c r="B386" t="s">
        <v>36</v>
      </c>
      <c r="C386" t="s">
        <v>27</v>
      </c>
      <c r="D386" t="s">
        <v>177</v>
      </c>
      <c r="E386" t="s">
        <v>147</v>
      </c>
      <c r="F386">
        <v>825000</v>
      </c>
      <c r="G386">
        <v>2000</v>
      </c>
      <c r="H386" t="s">
        <v>36</v>
      </c>
      <c r="I386" t="s">
        <v>27</v>
      </c>
      <c r="J386">
        <v>53</v>
      </c>
      <c r="K386">
        <v>177</v>
      </c>
      <c r="L386">
        <v>23</v>
      </c>
      <c r="M386">
        <v>57</v>
      </c>
      <c r="N386">
        <v>11</v>
      </c>
      <c r="O386">
        <v>0</v>
      </c>
      <c r="P386">
        <v>9</v>
      </c>
      <c r="Q386">
        <v>28</v>
      </c>
      <c r="R386">
        <v>0</v>
      </c>
      <c r="S386">
        <v>0</v>
      </c>
      <c r="T386">
        <v>11</v>
      </c>
      <c r="U386">
        <v>27</v>
      </c>
      <c r="V386">
        <v>0</v>
      </c>
      <c r="W386">
        <v>2</v>
      </c>
      <c r="X386">
        <v>0</v>
      </c>
      <c r="Y386">
        <v>4</v>
      </c>
      <c r="Z386">
        <v>3</v>
      </c>
      <c r="AA386" s="1">
        <f>(M386+T386+W386)/(K386+T386+W386+Y386+X386)</f>
        <v>0.36082474226804123</v>
      </c>
      <c r="AB386" s="1">
        <f>(M386+1*N386+2*O386+3*P386)/(K386)</f>
        <v>0.53672316384180796</v>
      </c>
      <c r="AC386">
        <f>IF(E386="C",1,0)</f>
        <v>1</v>
      </c>
      <c r="AD386">
        <f>IF(OR(E386="SS",E386="2B",E386="3B"),1,0)</f>
        <v>0</v>
      </c>
      <c r="AE386">
        <f>K386+T386+W386+Y386+X386+V386</f>
        <v>194</v>
      </c>
      <c r="AF386">
        <v>0</v>
      </c>
      <c r="AG386" s="6">
        <f>IF(SUMPRODUCT(--(D386='2000FA'!C:C))&gt;0=TRUE,1,0)</f>
        <v>0</v>
      </c>
    </row>
    <row r="387" spans="1:33" x14ac:dyDescent="0.2">
      <c r="A387">
        <v>2001</v>
      </c>
      <c r="B387" t="s">
        <v>36</v>
      </c>
      <c r="C387" t="s">
        <v>27</v>
      </c>
      <c r="D387" t="s">
        <v>202</v>
      </c>
      <c r="E387" t="s">
        <v>197</v>
      </c>
      <c r="F387">
        <v>226000</v>
      </c>
      <c r="G387">
        <v>2000</v>
      </c>
      <c r="H387" t="s">
        <v>36</v>
      </c>
      <c r="I387" t="s">
        <v>27</v>
      </c>
      <c r="J387">
        <v>72</v>
      </c>
      <c r="K387">
        <v>182</v>
      </c>
      <c r="L387">
        <v>21</v>
      </c>
      <c r="M387">
        <v>41</v>
      </c>
      <c r="N387">
        <v>6</v>
      </c>
      <c r="O387">
        <v>3</v>
      </c>
      <c r="P387">
        <v>1</v>
      </c>
      <c r="Q387">
        <v>17</v>
      </c>
      <c r="R387">
        <v>13</v>
      </c>
      <c r="S387">
        <v>4</v>
      </c>
      <c r="T387">
        <v>12</v>
      </c>
      <c r="U387">
        <v>30</v>
      </c>
      <c r="V387">
        <v>0</v>
      </c>
      <c r="W387">
        <v>3</v>
      </c>
      <c r="X387">
        <v>2</v>
      </c>
      <c r="Y387">
        <v>2</v>
      </c>
      <c r="Z387">
        <v>7</v>
      </c>
      <c r="AA387" s="1">
        <f>(M387+T387+W387)/(K387+T387+W387+Y387+X387)</f>
        <v>0.27860696517412936</v>
      </c>
      <c r="AB387" s="1">
        <f>(M387+1*N387+2*O387+3*P387)/(K387)</f>
        <v>0.30769230769230771</v>
      </c>
      <c r="AC387">
        <f>IF(E387="C",1,0)</f>
        <v>0</v>
      </c>
      <c r="AD387">
        <f>IF(OR(E387="SS",E387="2B",E387="3B"),1,0)</f>
        <v>0</v>
      </c>
      <c r="AE387">
        <f>K387+T387+W387+Y387+X387+V387</f>
        <v>201</v>
      </c>
      <c r="AF387">
        <v>0</v>
      </c>
      <c r="AG387" s="6">
        <f>IF(SUMPRODUCT(--(D387='2000FA'!C:C))&gt;0=TRUE,1,0)</f>
        <v>0</v>
      </c>
    </row>
    <row r="388" spans="1:33" x14ac:dyDescent="0.2">
      <c r="A388">
        <v>2001</v>
      </c>
      <c r="B388" t="s">
        <v>36</v>
      </c>
      <c r="C388" t="s">
        <v>27</v>
      </c>
      <c r="D388" t="s">
        <v>243</v>
      </c>
      <c r="E388" t="s">
        <v>197</v>
      </c>
      <c r="F388">
        <v>4333667</v>
      </c>
      <c r="G388">
        <v>2000</v>
      </c>
      <c r="H388" t="s">
        <v>36</v>
      </c>
      <c r="I388" t="s">
        <v>27</v>
      </c>
      <c r="J388">
        <v>151</v>
      </c>
      <c r="K388">
        <v>561</v>
      </c>
      <c r="L388">
        <v>84</v>
      </c>
      <c r="M388">
        <v>166</v>
      </c>
      <c r="N388">
        <v>43</v>
      </c>
      <c r="O388">
        <v>5</v>
      </c>
      <c r="P388">
        <v>10</v>
      </c>
      <c r="Q388">
        <v>86</v>
      </c>
      <c r="R388">
        <v>37</v>
      </c>
      <c r="S388">
        <v>10</v>
      </c>
      <c r="T388">
        <v>69</v>
      </c>
      <c r="U388">
        <v>82</v>
      </c>
      <c r="V388">
        <v>2</v>
      </c>
      <c r="W388">
        <v>1</v>
      </c>
      <c r="X388">
        <v>3</v>
      </c>
      <c r="Y388">
        <v>9</v>
      </c>
      <c r="Z388">
        <v>16</v>
      </c>
      <c r="AA388" s="1">
        <f>(M388+T388+W388)/(K388+T388+W388+Y388+X388)</f>
        <v>0.36702954898911355</v>
      </c>
      <c r="AB388" s="1">
        <f>(M388+1*N388+2*O388+3*P388)/(K388)</f>
        <v>0.44385026737967914</v>
      </c>
      <c r="AC388">
        <f>IF(E388="C",1,0)</f>
        <v>0</v>
      </c>
      <c r="AD388">
        <f>IF(OR(E388="SS",E388="2B",E388="3B"),1,0)</f>
        <v>0</v>
      </c>
      <c r="AE388">
        <f>K388+T388+W388+Y388+X388+V388</f>
        <v>645</v>
      </c>
      <c r="AF388">
        <v>0</v>
      </c>
      <c r="AG388" s="6">
        <f>IF(SUMPRODUCT(--(D388='2000FA'!C:C))&gt;0=TRUE,1,0)</f>
        <v>0</v>
      </c>
    </row>
    <row r="389" spans="1:33" x14ac:dyDescent="0.2">
      <c r="A389">
        <v>2001</v>
      </c>
      <c r="B389" t="s">
        <v>36</v>
      </c>
      <c r="C389" t="s">
        <v>27</v>
      </c>
      <c r="D389" t="s">
        <v>261</v>
      </c>
      <c r="E389" t="s">
        <v>197</v>
      </c>
      <c r="F389">
        <v>3000000</v>
      </c>
      <c r="G389">
        <v>2000</v>
      </c>
      <c r="H389" t="s">
        <v>36</v>
      </c>
      <c r="I389" t="s">
        <v>27</v>
      </c>
      <c r="J389">
        <v>119</v>
      </c>
      <c r="K389">
        <v>409</v>
      </c>
      <c r="L389">
        <v>53</v>
      </c>
      <c r="M389">
        <v>116</v>
      </c>
      <c r="N389">
        <v>20</v>
      </c>
      <c r="O389">
        <v>2</v>
      </c>
      <c r="P389">
        <v>13</v>
      </c>
      <c r="Q389">
        <v>46</v>
      </c>
      <c r="R389">
        <v>4</v>
      </c>
      <c r="S389">
        <v>3</v>
      </c>
      <c r="T389">
        <v>36</v>
      </c>
      <c r="U389">
        <v>53</v>
      </c>
      <c r="V389">
        <v>1</v>
      </c>
      <c r="W389">
        <v>2</v>
      </c>
      <c r="X389">
        <v>0</v>
      </c>
      <c r="Y389">
        <v>4</v>
      </c>
      <c r="Z389">
        <v>14</v>
      </c>
      <c r="AA389" s="1">
        <f>(M389+T389+W389)/(K389+T389+W389+Y389+X389)</f>
        <v>0.34146341463414637</v>
      </c>
      <c r="AB389" s="1">
        <f>(M389+1*N389+2*O389+3*P389)/(K389)</f>
        <v>0.43765281173594134</v>
      </c>
      <c r="AC389">
        <f>IF(E389="C",1,0)</f>
        <v>0</v>
      </c>
      <c r="AD389">
        <f>IF(OR(E389="SS",E389="2B",E389="3B"),1,0)</f>
        <v>0</v>
      </c>
      <c r="AE389">
        <f>K389+T389+W389+Y389+X389+V389</f>
        <v>452</v>
      </c>
      <c r="AF389">
        <v>0</v>
      </c>
      <c r="AG389" s="6">
        <f>IF(SUMPRODUCT(--(D389='2000FA'!C:C))&gt;0=TRUE,1,0)</f>
        <v>0</v>
      </c>
    </row>
    <row r="390" spans="1:33" x14ac:dyDescent="0.2">
      <c r="A390">
        <v>2001</v>
      </c>
      <c r="B390" t="s">
        <v>36</v>
      </c>
      <c r="C390" t="s">
        <v>27</v>
      </c>
      <c r="D390" t="s">
        <v>265</v>
      </c>
      <c r="E390" t="s">
        <v>197</v>
      </c>
      <c r="F390">
        <v>232500</v>
      </c>
      <c r="G390">
        <v>2000</v>
      </c>
      <c r="H390" t="s">
        <v>36</v>
      </c>
      <c r="I390" t="s">
        <v>27</v>
      </c>
      <c r="J390">
        <v>56</v>
      </c>
      <c r="K390">
        <v>199</v>
      </c>
      <c r="L390">
        <v>38</v>
      </c>
      <c r="M390">
        <v>55</v>
      </c>
      <c r="N390">
        <v>14</v>
      </c>
      <c r="O390">
        <v>2</v>
      </c>
      <c r="P390">
        <v>13</v>
      </c>
      <c r="Q390">
        <v>36</v>
      </c>
      <c r="R390">
        <v>7</v>
      </c>
      <c r="S390">
        <v>5</v>
      </c>
      <c r="T390">
        <v>15</v>
      </c>
      <c r="U390">
        <v>38</v>
      </c>
      <c r="V390">
        <v>3</v>
      </c>
      <c r="W390">
        <v>4</v>
      </c>
      <c r="X390">
        <v>0</v>
      </c>
      <c r="Y390">
        <v>3</v>
      </c>
      <c r="Z390">
        <v>5</v>
      </c>
      <c r="AA390" s="1">
        <f>(M390+T390+W390)/(K390+T390+W390+Y390+X390)</f>
        <v>0.33484162895927599</v>
      </c>
      <c r="AB390" s="1">
        <f>(M390+1*N390+2*O390+3*P390)/(K390)</f>
        <v>0.56281407035175879</v>
      </c>
      <c r="AC390">
        <f>IF(E390="C",1,0)</f>
        <v>0</v>
      </c>
      <c r="AD390">
        <f>IF(OR(E390="SS",E390="2B",E390="3B"),1,0)</f>
        <v>0</v>
      </c>
      <c r="AE390">
        <f>K390+T390+W390+Y390+X390+V390</f>
        <v>224</v>
      </c>
      <c r="AF390">
        <v>0</v>
      </c>
      <c r="AG390" s="6">
        <f>IF(SUMPRODUCT(--(D390='2000FA'!C:C))&gt;0=TRUE,1,0)</f>
        <v>0</v>
      </c>
    </row>
    <row r="391" spans="1:33" x14ac:dyDescent="0.2">
      <c r="A391">
        <v>2001</v>
      </c>
      <c r="B391" t="s">
        <v>36</v>
      </c>
      <c r="C391" t="s">
        <v>27</v>
      </c>
      <c r="D391" t="s">
        <v>291</v>
      </c>
      <c r="E391" t="s">
        <v>197</v>
      </c>
      <c r="F391">
        <v>7200000</v>
      </c>
      <c r="G391">
        <v>2000</v>
      </c>
      <c r="H391" t="s">
        <v>36</v>
      </c>
      <c r="I391" t="s">
        <v>27</v>
      </c>
      <c r="J391">
        <v>141</v>
      </c>
      <c r="K391">
        <v>506</v>
      </c>
      <c r="L391">
        <v>89</v>
      </c>
      <c r="M391">
        <v>130</v>
      </c>
      <c r="N391">
        <v>26</v>
      </c>
      <c r="O391">
        <v>0</v>
      </c>
      <c r="P391">
        <v>19</v>
      </c>
      <c r="Q391">
        <v>50</v>
      </c>
      <c r="R391">
        <v>16</v>
      </c>
      <c r="S391">
        <v>9</v>
      </c>
      <c r="T391">
        <v>92</v>
      </c>
      <c r="U391">
        <v>103</v>
      </c>
      <c r="V391">
        <v>5</v>
      </c>
      <c r="W391">
        <v>8</v>
      </c>
      <c r="X391">
        <v>5</v>
      </c>
      <c r="Y391">
        <v>7</v>
      </c>
      <c r="Z391">
        <v>4</v>
      </c>
      <c r="AA391" s="1">
        <f>(M391+T391+W391)/(K391+T391+W391+Y391+X391)</f>
        <v>0.37216828478964403</v>
      </c>
      <c r="AB391" s="1">
        <f>(M391+1*N391+2*O391+3*P391)/(K391)</f>
        <v>0.42094861660079053</v>
      </c>
      <c r="AC391">
        <f>IF(E391="C",1,0)</f>
        <v>0</v>
      </c>
      <c r="AD391">
        <f>IF(OR(E391="SS",E391="2B",E391="3B"),1,0)</f>
        <v>0</v>
      </c>
      <c r="AE391">
        <f>K391+T391+W391+Y391+X391+V391</f>
        <v>623</v>
      </c>
      <c r="AF391">
        <v>0</v>
      </c>
      <c r="AG391" s="6">
        <f>IF(SUMPRODUCT(--(D391='2000FA'!C:C))&gt;0=TRUE,1,0)</f>
        <v>0</v>
      </c>
    </row>
    <row r="392" spans="1:33" x14ac:dyDescent="0.2">
      <c r="A392">
        <v>2001</v>
      </c>
      <c r="B392" t="s">
        <v>36</v>
      </c>
      <c r="C392" t="s">
        <v>27</v>
      </c>
      <c r="D392" t="s">
        <v>306</v>
      </c>
      <c r="E392" t="s">
        <v>197</v>
      </c>
      <c r="F392">
        <v>12049040</v>
      </c>
      <c r="G392">
        <v>2000</v>
      </c>
      <c r="H392" t="s">
        <v>36</v>
      </c>
      <c r="I392" t="s">
        <v>27</v>
      </c>
      <c r="J392">
        <v>141</v>
      </c>
      <c r="K392">
        <v>559</v>
      </c>
      <c r="L392">
        <v>71</v>
      </c>
      <c r="M392">
        <v>157</v>
      </c>
      <c r="N392">
        <v>37</v>
      </c>
      <c r="O392">
        <v>1</v>
      </c>
      <c r="P392">
        <v>23</v>
      </c>
      <c r="Q392">
        <v>103</v>
      </c>
      <c r="R392">
        <v>0</v>
      </c>
      <c r="S392">
        <v>5</v>
      </c>
      <c r="T392">
        <v>52</v>
      </c>
      <c r="U392">
        <v>68</v>
      </c>
      <c r="V392">
        <v>11</v>
      </c>
      <c r="W392">
        <v>4</v>
      </c>
      <c r="X392">
        <v>0</v>
      </c>
      <c r="Y392">
        <v>7</v>
      </c>
      <c r="Z392">
        <v>17</v>
      </c>
      <c r="AA392" s="1">
        <f>(M392+T392+W392)/(K392+T392+W392+Y392+X392)</f>
        <v>0.342443729903537</v>
      </c>
      <c r="AB392" s="1">
        <f>(M392+1*N392+2*O392+3*P392)/(K392)</f>
        <v>0.4740608228980322</v>
      </c>
      <c r="AC392">
        <f>IF(E392="C",1,0)</f>
        <v>0</v>
      </c>
      <c r="AD392">
        <f>IF(OR(E392="SS",E392="2B",E392="3B"),1,0)</f>
        <v>0</v>
      </c>
      <c r="AE392">
        <f>K392+T392+W392+Y392+X392+V392</f>
        <v>633</v>
      </c>
      <c r="AF392">
        <v>0</v>
      </c>
      <c r="AG392" s="6">
        <f>IF(SUMPRODUCT(--(D392='2000FA'!C:C))&gt;0=TRUE,1,0)</f>
        <v>0</v>
      </c>
    </row>
    <row r="393" spans="1:33" x14ac:dyDescent="0.2">
      <c r="A393">
        <v>2001</v>
      </c>
      <c r="B393" t="s">
        <v>36</v>
      </c>
      <c r="C393" t="s">
        <v>27</v>
      </c>
      <c r="D393" t="s">
        <v>382</v>
      </c>
      <c r="E393" t="s">
        <v>346</v>
      </c>
      <c r="F393">
        <v>270000</v>
      </c>
      <c r="G393">
        <v>2000</v>
      </c>
      <c r="H393" t="s">
        <v>58</v>
      </c>
      <c r="I393" t="s">
        <v>31</v>
      </c>
      <c r="J393">
        <v>79</v>
      </c>
      <c r="K393">
        <v>215</v>
      </c>
      <c r="L393">
        <v>35</v>
      </c>
      <c r="M393">
        <v>56</v>
      </c>
      <c r="N393">
        <v>13</v>
      </c>
      <c r="O393">
        <v>2</v>
      </c>
      <c r="P393">
        <v>6</v>
      </c>
      <c r="Q393">
        <v>30</v>
      </c>
      <c r="R393">
        <v>7</v>
      </c>
      <c r="S393">
        <v>3</v>
      </c>
      <c r="T393">
        <v>18</v>
      </c>
      <c r="U393">
        <v>48</v>
      </c>
      <c r="V393">
        <v>3</v>
      </c>
      <c r="W393">
        <v>2</v>
      </c>
      <c r="X393">
        <v>2</v>
      </c>
      <c r="Y393">
        <v>5</v>
      </c>
      <c r="Z393">
        <v>3</v>
      </c>
      <c r="AA393" s="1">
        <f>(M393+T393+W393)/(K393+T393+W393+Y393+X393)</f>
        <v>0.31404958677685951</v>
      </c>
      <c r="AB393" s="1">
        <f>(M393+1*N393+2*O393+3*P393)/(K393)</f>
        <v>0.42325581395348838</v>
      </c>
      <c r="AC393">
        <f>IF(E393="C",1,0)</f>
        <v>0</v>
      </c>
      <c r="AD393">
        <f>IF(OR(E393="SS",E393="2B",E393="3B"),1,0)</f>
        <v>1</v>
      </c>
      <c r="AE393">
        <f>K393+T393+W393+Y393+X393+V393</f>
        <v>245</v>
      </c>
      <c r="AF393">
        <v>0</v>
      </c>
      <c r="AG393" s="6">
        <f>IF(SUMPRODUCT(--(D393='2000FA'!C:C))&gt;0=TRUE,1,0)</f>
        <v>0</v>
      </c>
    </row>
    <row r="394" spans="1:33" x14ac:dyDescent="0.2">
      <c r="A394">
        <v>2001</v>
      </c>
      <c r="B394" t="s">
        <v>101</v>
      </c>
      <c r="C394" t="s">
        <v>27</v>
      </c>
      <c r="D394" t="s">
        <v>362</v>
      </c>
      <c r="E394" t="s">
        <v>346</v>
      </c>
      <c r="F394">
        <v>700000</v>
      </c>
      <c r="G394">
        <v>2000</v>
      </c>
      <c r="H394" t="s">
        <v>70</v>
      </c>
      <c r="I394" t="s">
        <v>27</v>
      </c>
      <c r="J394">
        <v>66</v>
      </c>
      <c r="K394">
        <v>241</v>
      </c>
      <c r="L394">
        <v>38</v>
      </c>
      <c r="M394">
        <v>71</v>
      </c>
      <c r="N394">
        <v>19</v>
      </c>
      <c r="O394">
        <v>0</v>
      </c>
      <c r="P394">
        <v>3</v>
      </c>
      <c r="Q394">
        <v>23</v>
      </c>
      <c r="R394">
        <v>0</v>
      </c>
      <c r="S394">
        <v>0</v>
      </c>
      <c r="T394">
        <v>25</v>
      </c>
      <c r="U394">
        <v>33</v>
      </c>
      <c r="V394">
        <v>0</v>
      </c>
      <c r="W394">
        <v>2</v>
      </c>
      <c r="X394">
        <v>1</v>
      </c>
      <c r="Y394">
        <v>1</v>
      </c>
      <c r="Z394">
        <v>7</v>
      </c>
      <c r="AA394" s="1">
        <f>(M394+T394+W394)/(K394+T394+W394+Y394+X394)</f>
        <v>0.36296296296296299</v>
      </c>
      <c r="AB394" s="1">
        <f>(M394+1*N394+2*O394+3*P394)/(K394)</f>
        <v>0.41078838174273857</v>
      </c>
      <c r="AC394">
        <f>IF(E394="C",1,0)</f>
        <v>0</v>
      </c>
      <c r="AD394">
        <f>IF(OR(E394="SS",E394="2B",E394="3B"),1,0)</f>
        <v>1</v>
      </c>
      <c r="AE394">
        <f>K394+T394+W394+Y394+X394+V394</f>
        <v>270</v>
      </c>
      <c r="AF394">
        <v>0</v>
      </c>
      <c r="AG394" s="6">
        <f>IF(SUMPRODUCT(--(D394='2000FA'!C:C))&gt;0=TRUE,1,0)</f>
        <v>1</v>
      </c>
    </row>
    <row r="395" spans="1:33" x14ac:dyDescent="0.2">
      <c r="A395">
        <v>2001</v>
      </c>
      <c r="B395" t="s">
        <v>101</v>
      </c>
      <c r="C395" t="s">
        <v>27</v>
      </c>
      <c r="D395" t="s">
        <v>102</v>
      </c>
      <c r="E395" t="s">
        <v>5</v>
      </c>
      <c r="F395">
        <v>6750000</v>
      </c>
      <c r="G395">
        <v>2000</v>
      </c>
      <c r="H395" t="s">
        <v>101</v>
      </c>
      <c r="I395" t="s">
        <v>27</v>
      </c>
      <c r="J395">
        <v>116</v>
      </c>
      <c r="K395">
        <v>451</v>
      </c>
      <c r="L395">
        <v>73</v>
      </c>
      <c r="M395">
        <v>115</v>
      </c>
      <c r="N395">
        <v>14</v>
      </c>
      <c r="O395">
        <v>3</v>
      </c>
      <c r="P395">
        <v>9</v>
      </c>
      <c r="Q395">
        <v>41</v>
      </c>
      <c r="R395">
        <v>0</v>
      </c>
      <c r="S395">
        <v>8</v>
      </c>
      <c r="T395">
        <v>70</v>
      </c>
      <c r="U395">
        <v>70</v>
      </c>
      <c r="V395">
        <v>0</v>
      </c>
      <c r="W395">
        <v>1</v>
      </c>
      <c r="X395">
        <v>2</v>
      </c>
      <c r="Y395">
        <v>3</v>
      </c>
      <c r="Z395">
        <v>9</v>
      </c>
      <c r="AA395" s="1">
        <f>(M395+T395+W395)/(K395+T395+W395+Y395+X395)</f>
        <v>0.35294117647058826</v>
      </c>
      <c r="AB395" s="1">
        <f>(M395+1*N395+2*O395+3*P395)/(K395)</f>
        <v>0.35920177383592017</v>
      </c>
      <c r="AC395">
        <f>IF(E395="C",1,0)</f>
        <v>0</v>
      </c>
      <c r="AD395">
        <f>IF(OR(E395="SS",E395="2B",E395="3B"),1,0)</f>
        <v>1</v>
      </c>
      <c r="AE395">
        <f>K395+T395+W395+Y395+X395+V395</f>
        <v>527</v>
      </c>
      <c r="AF395">
        <v>0</v>
      </c>
      <c r="AG395" s="6">
        <f>IF(SUMPRODUCT(--(D395='2000FA'!C:C))&gt;0=TRUE,1,0)</f>
        <v>0</v>
      </c>
    </row>
    <row r="396" spans="1:33" x14ac:dyDescent="0.2">
      <c r="A396">
        <v>2001</v>
      </c>
      <c r="B396" t="s">
        <v>101</v>
      </c>
      <c r="C396" t="s">
        <v>27</v>
      </c>
      <c r="D396" t="s">
        <v>127</v>
      </c>
      <c r="E396" t="s">
        <v>6</v>
      </c>
      <c r="F396">
        <v>6250000</v>
      </c>
      <c r="G396">
        <v>2000</v>
      </c>
      <c r="H396" t="s">
        <v>79</v>
      </c>
      <c r="I396" t="s">
        <v>31</v>
      </c>
      <c r="J396">
        <v>90</v>
      </c>
      <c r="K396">
        <v>365</v>
      </c>
      <c r="L396">
        <v>62</v>
      </c>
      <c r="M396">
        <v>94</v>
      </c>
      <c r="N396">
        <v>14</v>
      </c>
      <c r="O396">
        <v>6</v>
      </c>
      <c r="P396">
        <v>11</v>
      </c>
      <c r="Q396">
        <v>47</v>
      </c>
      <c r="R396">
        <v>8</v>
      </c>
      <c r="S396">
        <v>2</v>
      </c>
      <c r="T396">
        <v>31</v>
      </c>
      <c r="U396">
        <v>49</v>
      </c>
      <c r="V396">
        <v>1</v>
      </c>
      <c r="W396">
        <v>0</v>
      </c>
      <c r="X396">
        <v>3</v>
      </c>
      <c r="Y396">
        <v>1</v>
      </c>
      <c r="Z396">
        <v>13</v>
      </c>
      <c r="AA396" s="1">
        <f>(M396+T396+W396)/(K396+T396+W396+Y396+X396)</f>
        <v>0.3125</v>
      </c>
      <c r="AB396" s="1">
        <f>(M396+1*N396+2*O396+3*P396)/(K396)</f>
        <v>0.41917808219178082</v>
      </c>
      <c r="AC396">
        <f>IF(E396="C",1,0)</f>
        <v>0</v>
      </c>
      <c r="AD396">
        <f>IF(OR(E396="SS",E396="2B",E396="3B"),1,0)</f>
        <v>1</v>
      </c>
      <c r="AE396">
        <f>K396+T396+W396+Y396+X396+V396</f>
        <v>401</v>
      </c>
      <c r="AF396">
        <v>0</v>
      </c>
      <c r="AG396" s="6">
        <f>IF(SUMPRODUCT(--(D396='2000FA'!C:C))&gt;0=TRUE,1,0)</f>
        <v>0</v>
      </c>
    </row>
    <row r="397" spans="1:33" x14ac:dyDescent="0.2">
      <c r="A397">
        <v>2001</v>
      </c>
      <c r="B397" t="s">
        <v>101</v>
      </c>
      <c r="C397" t="s">
        <v>27</v>
      </c>
      <c r="D397" t="s">
        <v>173</v>
      </c>
      <c r="E397" t="s">
        <v>147</v>
      </c>
      <c r="F397">
        <v>1050000</v>
      </c>
      <c r="G397">
        <v>2000</v>
      </c>
      <c r="H397" t="s">
        <v>101</v>
      </c>
      <c r="I397" t="s">
        <v>27</v>
      </c>
      <c r="J397">
        <v>92</v>
      </c>
      <c r="K397">
        <v>230</v>
      </c>
      <c r="L397">
        <v>21</v>
      </c>
      <c r="M397">
        <v>61</v>
      </c>
      <c r="N397">
        <v>15</v>
      </c>
      <c r="O397">
        <v>0</v>
      </c>
      <c r="P397">
        <v>8</v>
      </c>
      <c r="Q397">
        <v>36</v>
      </c>
      <c r="R397">
        <v>0</v>
      </c>
      <c r="S397">
        <v>1</v>
      </c>
      <c r="T397">
        <v>38</v>
      </c>
      <c r="U397">
        <v>39</v>
      </c>
      <c r="V397">
        <v>3</v>
      </c>
      <c r="W397">
        <v>0</v>
      </c>
      <c r="X397">
        <v>1</v>
      </c>
      <c r="Y397">
        <v>2</v>
      </c>
      <c r="Z397">
        <v>8</v>
      </c>
      <c r="AA397" s="1">
        <f>(M397+T397+W397)/(K397+T397+W397+Y397+X397)</f>
        <v>0.36531365313653136</v>
      </c>
      <c r="AB397" s="1">
        <f>(M397+1*N397+2*O397+3*P397)/(K397)</f>
        <v>0.43478260869565216</v>
      </c>
      <c r="AC397">
        <f>IF(E397="C",1,0)</f>
        <v>1</v>
      </c>
      <c r="AD397">
        <f>IF(OR(E397="SS",E397="2B",E397="3B"),1,0)</f>
        <v>0</v>
      </c>
      <c r="AE397">
        <f>K397+T397+W397+Y397+X397+V397</f>
        <v>274</v>
      </c>
      <c r="AF397">
        <v>0</v>
      </c>
      <c r="AG397" s="6">
        <f>IF(SUMPRODUCT(--(D397='2000FA'!C:C))&gt;0=TRUE,1,0)</f>
        <v>0</v>
      </c>
    </row>
    <row r="398" spans="1:33" x14ac:dyDescent="0.2">
      <c r="A398">
        <v>2001</v>
      </c>
      <c r="B398" t="s">
        <v>101</v>
      </c>
      <c r="C398" t="s">
        <v>27</v>
      </c>
      <c r="D398" t="s">
        <v>181</v>
      </c>
      <c r="E398" t="s">
        <v>147</v>
      </c>
      <c r="F398">
        <v>1800000</v>
      </c>
      <c r="G398">
        <v>2000</v>
      </c>
      <c r="H398" t="s">
        <v>101</v>
      </c>
      <c r="I398" t="s">
        <v>27</v>
      </c>
      <c r="J398">
        <v>139</v>
      </c>
      <c r="K398">
        <v>448</v>
      </c>
      <c r="L398">
        <v>55</v>
      </c>
      <c r="M398">
        <v>111</v>
      </c>
      <c r="N398">
        <v>31</v>
      </c>
      <c r="O398">
        <v>1</v>
      </c>
      <c r="P398">
        <v>10</v>
      </c>
      <c r="Q398">
        <v>65</v>
      </c>
      <c r="R398">
        <v>1</v>
      </c>
      <c r="S398">
        <v>1</v>
      </c>
      <c r="T398">
        <v>60</v>
      </c>
      <c r="U398">
        <v>84</v>
      </c>
      <c r="V398">
        <v>3</v>
      </c>
      <c r="W398">
        <v>6</v>
      </c>
      <c r="X398">
        <v>1</v>
      </c>
      <c r="Y398">
        <v>4</v>
      </c>
      <c r="Z398">
        <v>16</v>
      </c>
      <c r="AA398" s="1">
        <f>(M398+T398+W398)/(K398+T398+W398+Y398+X398)</f>
        <v>0.34104046242774566</v>
      </c>
      <c r="AB398" s="1">
        <f>(M398+1*N398+2*O398+3*P398)/(K398)</f>
        <v>0.38839285714285715</v>
      </c>
      <c r="AC398">
        <f>IF(E398="C",1,0)</f>
        <v>1</v>
      </c>
      <c r="AD398">
        <f>IF(OR(E398="SS",E398="2B",E398="3B"),1,0)</f>
        <v>0</v>
      </c>
      <c r="AE398">
        <f>K398+T398+W398+Y398+X398+V398</f>
        <v>522</v>
      </c>
      <c r="AF398">
        <v>0</v>
      </c>
      <c r="AG398" s="6">
        <f>IF(SUMPRODUCT(--(D398='2000FA'!C:C))&gt;0=TRUE,1,0)</f>
        <v>0</v>
      </c>
    </row>
    <row r="399" spans="1:33" x14ac:dyDescent="0.2">
      <c r="A399">
        <v>2001</v>
      </c>
      <c r="B399" t="s">
        <v>101</v>
      </c>
      <c r="C399" t="s">
        <v>27</v>
      </c>
      <c r="D399" t="s">
        <v>206</v>
      </c>
      <c r="E399" t="s">
        <v>197</v>
      </c>
      <c r="F399">
        <v>2500000</v>
      </c>
      <c r="G399">
        <v>2000</v>
      </c>
      <c r="H399" t="s">
        <v>101</v>
      </c>
      <c r="I399" t="s">
        <v>27</v>
      </c>
      <c r="J399">
        <v>97</v>
      </c>
      <c r="K399">
        <v>270</v>
      </c>
      <c r="L399">
        <v>44</v>
      </c>
      <c r="M399">
        <v>65</v>
      </c>
      <c r="N399">
        <v>12</v>
      </c>
      <c r="O399">
        <v>0</v>
      </c>
      <c r="P399">
        <v>2</v>
      </c>
      <c r="Q399">
        <v>17</v>
      </c>
      <c r="R399">
        <v>10</v>
      </c>
      <c r="S399">
        <v>5</v>
      </c>
      <c r="T399">
        <v>22</v>
      </c>
      <c r="U399">
        <v>34</v>
      </c>
      <c r="V399">
        <v>0</v>
      </c>
      <c r="W399">
        <v>3</v>
      </c>
      <c r="X399">
        <v>8</v>
      </c>
      <c r="Y399">
        <v>0</v>
      </c>
      <c r="Z399">
        <v>2</v>
      </c>
      <c r="AA399" s="1">
        <f>(M399+T399+W399)/(K399+T399+W399+Y399+X399)</f>
        <v>0.29702970297029702</v>
      </c>
      <c r="AB399" s="1">
        <f>(M399+1*N399+2*O399+3*P399)/(K399)</f>
        <v>0.30740740740740741</v>
      </c>
      <c r="AC399">
        <f>IF(E399="C",1,0)</f>
        <v>0</v>
      </c>
      <c r="AD399">
        <f>IF(OR(E399="SS",E399="2B",E399="3B"),1,0)</f>
        <v>0</v>
      </c>
      <c r="AE399">
        <f>K399+T399+W399+Y399+X399+V399</f>
        <v>303</v>
      </c>
      <c r="AF399">
        <v>0</v>
      </c>
      <c r="AG399" s="6">
        <f>IF(SUMPRODUCT(--(D399='2000FA'!C:C))&gt;0=TRUE,1,0)</f>
        <v>0</v>
      </c>
    </row>
    <row r="400" spans="1:33" x14ac:dyDescent="0.2">
      <c r="A400">
        <v>2001</v>
      </c>
      <c r="B400" t="s">
        <v>101</v>
      </c>
      <c r="C400" t="s">
        <v>27</v>
      </c>
      <c r="D400" t="s">
        <v>258</v>
      </c>
      <c r="E400" t="s">
        <v>197</v>
      </c>
      <c r="F400">
        <v>390000</v>
      </c>
      <c r="G400">
        <v>2000</v>
      </c>
      <c r="H400" t="s">
        <v>101</v>
      </c>
      <c r="I400" t="s">
        <v>27</v>
      </c>
      <c r="J400">
        <v>123</v>
      </c>
      <c r="K400">
        <v>427</v>
      </c>
      <c r="L400">
        <v>66</v>
      </c>
      <c r="M400">
        <v>118</v>
      </c>
      <c r="N400">
        <v>27</v>
      </c>
      <c r="O400">
        <v>8</v>
      </c>
      <c r="P400">
        <v>12</v>
      </c>
      <c r="Q400">
        <v>60</v>
      </c>
      <c r="R400">
        <v>8</v>
      </c>
      <c r="S400">
        <v>1</v>
      </c>
      <c r="T400">
        <v>63</v>
      </c>
      <c r="U400">
        <v>85</v>
      </c>
      <c r="V400">
        <v>2</v>
      </c>
      <c r="W400">
        <v>2</v>
      </c>
      <c r="X400">
        <v>5</v>
      </c>
      <c r="Y400">
        <v>5</v>
      </c>
      <c r="Z400">
        <v>11</v>
      </c>
      <c r="AA400" s="1">
        <f>(M400+T400+W400)/(K400+T400+W400+Y400+X400)</f>
        <v>0.36454183266932272</v>
      </c>
      <c r="AB400" s="1">
        <f>(M400+1*N400+2*O400+3*P400)/(K400)</f>
        <v>0.46135831381733022</v>
      </c>
      <c r="AC400">
        <f>IF(E400="C",1,0)</f>
        <v>0</v>
      </c>
      <c r="AD400">
        <f>IF(OR(E400="SS",E400="2B",E400="3B"),1,0)</f>
        <v>0</v>
      </c>
      <c r="AE400">
        <f>K400+T400+W400+Y400+X400+V400</f>
        <v>504</v>
      </c>
      <c r="AF400">
        <v>0</v>
      </c>
      <c r="AG400" s="6">
        <f>IF(SUMPRODUCT(--(D400='2000FA'!C:C))&gt;0=TRUE,1,0)</f>
        <v>0</v>
      </c>
    </row>
    <row r="401" spans="1:33" x14ac:dyDescent="0.2">
      <c r="A401">
        <v>2001</v>
      </c>
      <c r="B401" t="s">
        <v>101</v>
      </c>
      <c r="C401" t="s">
        <v>27</v>
      </c>
      <c r="D401" t="s">
        <v>259</v>
      </c>
      <c r="E401" t="s">
        <v>197</v>
      </c>
      <c r="F401">
        <v>1300000</v>
      </c>
      <c r="G401">
        <v>2000</v>
      </c>
      <c r="H401" t="s">
        <v>52</v>
      </c>
      <c r="I401" t="s">
        <v>31</v>
      </c>
      <c r="J401">
        <v>119</v>
      </c>
      <c r="K401">
        <v>380</v>
      </c>
      <c r="L401">
        <v>71</v>
      </c>
      <c r="M401">
        <v>127</v>
      </c>
      <c r="N401">
        <v>24</v>
      </c>
      <c r="O401">
        <v>1</v>
      </c>
      <c r="P401">
        <v>12</v>
      </c>
      <c r="Q401">
        <v>40</v>
      </c>
      <c r="R401">
        <v>5</v>
      </c>
      <c r="S401">
        <v>2</v>
      </c>
      <c r="T401">
        <v>32</v>
      </c>
      <c r="U401">
        <v>54</v>
      </c>
      <c r="V401">
        <v>2</v>
      </c>
      <c r="W401">
        <v>2</v>
      </c>
      <c r="X401">
        <v>3</v>
      </c>
      <c r="Y401">
        <v>3</v>
      </c>
      <c r="Z401">
        <v>5</v>
      </c>
      <c r="AA401" s="1">
        <f>(M401+T401+W401)/(K401+T401+W401+Y401+X401)</f>
        <v>0.38333333333333336</v>
      </c>
      <c r="AB401" s="1">
        <f>(M401+1*N401+2*O401+3*P401)/(K401)</f>
        <v>0.49736842105263157</v>
      </c>
      <c r="AC401">
        <f>IF(E401="C",1,0)</f>
        <v>0</v>
      </c>
      <c r="AD401">
        <f>IF(OR(E401="SS",E401="2B",E401="3B"),1,0)</f>
        <v>0</v>
      </c>
      <c r="AE401">
        <f>K401+T401+W401+Y401+X401+V401</f>
        <v>422</v>
      </c>
      <c r="AF401">
        <v>0</v>
      </c>
      <c r="AG401" s="6">
        <f>IF(SUMPRODUCT(--(D401='2000FA'!C:C))&gt;0=TRUE,1,0)</f>
        <v>0</v>
      </c>
    </row>
    <row r="402" spans="1:33" x14ac:dyDescent="0.2">
      <c r="A402">
        <v>2001</v>
      </c>
      <c r="B402" t="s">
        <v>101</v>
      </c>
      <c r="C402" t="s">
        <v>27</v>
      </c>
      <c r="D402" t="s">
        <v>264</v>
      </c>
      <c r="E402" t="s">
        <v>197</v>
      </c>
      <c r="F402">
        <v>4600000</v>
      </c>
      <c r="G402">
        <v>2000</v>
      </c>
      <c r="H402" t="s">
        <v>101</v>
      </c>
      <c r="I402" t="s">
        <v>27</v>
      </c>
      <c r="J402">
        <v>138</v>
      </c>
      <c r="K402">
        <v>513</v>
      </c>
      <c r="L402">
        <v>68</v>
      </c>
      <c r="M402">
        <v>134</v>
      </c>
      <c r="N402">
        <v>30</v>
      </c>
      <c r="O402">
        <v>4</v>
      </c>
      <c r="P402">
        <v>13</v>
      </c>
      <c r="Q402">
        <v>70</v>
      </c>
      <c r="R402">
        <v>0</v>
      </c>
      <c r="S402">
        <v>2</v>
      </c>
      <c r="T402">
        <v>44</v>
      </c>
      <c r="U402">
        <v>76</v>
      </c>
      <c r="V402">
        <v>2</v>
      </c>
      <c r="W402">
        <v>2</v>
      </c>
      <c r="X402">
        <v>0</v>
      </c>
      <c r="Y402">
        <v>4</v>
      </c>
      <c r="Z402">
        <v>12</v>
      </c>
      <c r="AA402" s="1">
        <f>(M402+T402+W402)/(K402+T402+W402+Y402+X402)</f>
        <v>0.31971580817051509</v>
      </c>
      <c r="AB402" s="1">
        <f>(M402+1*N402+2*O402+3*P402)/(K402)</f>
        <v>0.41130604288499023</v>
      </c>
      <c r="AC402">
        <f>IF(E402="C",1,0)</f>
        <v>0</v>
      </c>
      <c r="AD402">
        <f>IF(OR(E402="SS",E402="2B",E402="3B"),1,0)</f>
        <v>0</v>
      </c>
      <c r="AE402">
        <f>K402+T402+W402+Y402+X402+V402</f>
        <v>565</v>
      </c>
      <c r="AF402">
        <v>0</v>
      </c>
      <c r="AG402" s="6">
        <f>IF(SUMPRODUCT(--(D402='2000FA'!C:C))&gt;0=TRUE,1,0)</f>
        <v>0</v>
      </c>
    </row>
    <row r="403" spans="1:33" x14ac:dyDescent="0.2">
      <c r="A403">
        <v>2001</v>
      </c>
      <c r="B403" t="s">
        <v>101</v>
      </c>
      <c r="C403" t="s">
        <v>27</v>
      </c>
      <c r="D403" t="s">
        <v>276</v>
      </c>
      <c r="E403" t="s">
        <v>197</v>
      </c>
      <c r="F403">
        <v>7000000</v>
      </c>
      <c r="G403">
        <v>2000</v>
      </c>
      <c r="H403" t="s">
        <v>52</v>
      </c>
      <c r="I403" t="s">
        <v>31</v>
      </c>
      <c r="J403">
        <v>125</v>
      </c>
      <c r="K403">
        <v>461</v>
      </c>
      <c r="L403">
        <v>67</v>
      </c>
      <c r="M403">
        <v>136</v>
      </c>
      <c r="N403">
        <v>27</v>
      </c>
      <c r="O403">
        <v>2</v>
      </c>
      <c r="P403">
        <v>16</v>
      </c>
      <c r="Q403">
        <v>76</v>
      </c>
      <c r="R403">
        <v>5</v>
      </c>
      <c r="S403">
        <v>2</v>
      </c>
      <c r="T403">
        <v>41</v>
      </c>
      <c r="U403">
        <v>69</v>
      </c>
      <c r="V403">
        <v>3</v>
      </c>
      <c r="W403">
        <v>4</v>
      </c>
      <c r="X403">
        <v>1</v>
      </c>
      <c r="Y403">
        <v>7</v>
      </c>
      <c r="Z403">
        <v>18</v>
      </c>
      <c r="AA403" s="1">
        <f>(M403+T403+W403)/(K403+T403+W403+Y403+X403)</f>
        <v>0.3521400778210117</v>
      </c>
      <c r="AB403" s="1">
        <f>(M403+1*N403+2*O403+3*P403)/(K403)</f>
        <v>0.46637744034707157</v>
      </c>
      <c r="AC403">
        <f>IF(E403="C",1,0)</f>
        <v>0</v>
      </c>
      <c r="AD403">
        <f>IF(OR(E403="SS",E403="2B",E403="3B"),1,0)</f>
        <v>0</v>
      </c>
      <c r="AE403">
        <f>K403+T403+W403+Y403+X403+V403</f>
        <v>517</v>
      </c>
      <c r="AF403">
        <v>0</v>
      </c>
      <c r="AG403" s="6">
        <f>IF(SUMPRODUCT(--(D403='2000FA'!C:C))&gt;0=TRUE,1,0)</f>
        <v>0</v>
      </c>
    </row>
    <row r="404" spans="1:33" x14ac:dyDescent="0.2">
      <c r="A404">
        <v>2001</v>
      </c>
      <c r="B404" t="s">
        <v>101</v>
      </c>
      <c r="C404" t="s">
        <v>27</v>
      </c>
      <c r="D404" t="s">
        <v>300</v>
      </c>
      <c r="E404" t="s">
        <v>197</v>
      </c>
      <c r="F404">
        <v>400000</v>
      </c>
      <c r="G404">
        <v>2000</v>
      </c>
      <c r="H404" t="s">
        <v>101</v>
      </c>
      <c r="I404" t="s">
        <v>27</v>
      </c>
      <c r="J404">
        <v>142</v>
      </c>
      <c r="K404">
        <v>495</v>
      </c>
      <c r="L404">
        <v>55</v>
      </c>
      <c r="M404">
        <v>123</v>
      </c>
      <c r="N404">
        <v>32</v>
      </c>
      <c r="O404">
        <v>2</v>
      </c>
      <c r="P404">
        <v>21</v>
      </c>
      <c r="Q404">
        <v>76</v>
      </c>
      <c r="R404">
        <v>1</v>
      </c>
      <c r="S404">
        <v>1</v>
      </c>
      <c r="T404">
        <v>44</v>
      </c>
      <c r="U404">
        <v>130</v>
      </c>
      <c r="V404">
        <v>2</v>
      </c>
      <c r="W404">
        <v>6</v>
      </c>
      <c r="X404">
        <v>0</v>
      </c>
      <c r="Y404">
        <v>4</v>
      </c>
      <c r="Z404">
        <v>6</v>
      </c>
      <c r="AA404" s="1">
        <f>(M404+T404+W404)/(K404+T404+W404+Y404+X404)</f>
        <v>0.31511839708561018</v>
      </c>
      <c r="AB404" s="1">
        <f>(M404+1*N404+2*O404+3*P404)/(K404)</f>
        <v>0.44848484848484849</v>
      </c>
      <c r="AC404">
        <f>IF(E404="C",1,0)</f>
        <v>0</v>
      </c>
      <c r="AD404">
        <f>IF(OR(E404="SS",E404="2B",E404="3B"),1,0)</f>
        <v>0</v>
      </c>
      <c r="AE404">
        <f>K404+T404+W404+Y404+X404+V404</f>
        <v>551</v>
      </c>
      <c r="AF404">
        <v>0</v>
      </c>
      <c r="AG404" s="6">
        <f>IF(SUMPRODUCT(--(D404='2000FA'!C:C))&gt;0=TRUE,1,0)</f>
        <v>0</v>
      </c>
    </row>
    <row r="405" spans="1:33" x14ac:dyDescent="0.2">
      <c r="A405">
        <v>2001</v>
      </c>
      <c r="B405" t="s">
        <v>101</v>
      </c>
      <c r="C405" t="s">
        <v>27</v>
      </c>
      <c r="D405" t="s">
        <v>328</v>
      </c>
      <c r="E405" t="s">
        <v>197</v>
      </c>
      <c r="F405">
        <v>7333333</v>
      </c>
      <c r="G405">
        <v>2000</v>
      </c>
      <c r="H405" t="s">
        <v>101</v>
      </c>
      <c r="I405" t="s">
        <v>27</v>
      </c>
      <c r="J405">
        <v>137</v>
      </c>
      <c r="K405">
        <v>496</v>
      </c>
      <c r="L405">
        <v>82</v>
      </c>
      <c r="M405">
        <v>149</v>
      </c>
      <c r="N405">
        <v>32</v>
      </c>
      <c r="O405">
        <v>4</v>
      </c>
      <c r="P405">
        <v>34</v>
      </c>
      <c r="Q405">
        <v>108</v>
      </c>
      <c r="R405">
        <v>11</v>
      </c>
      <c r="S405">
        <v>4</v>
      </c>
      <c r="T405">
        <v>52</v>
      </c>
      <c r="U405">
        <v>113</v>
      </c>
      <c r="V405">
        <v>5</v>
      </c>
      <c r="W405">
        <v>8</v>
      </c>
      <c r="X405">
        <v>0</v>
      </c>
      <c r="Y405">
        <v>5</v>
      </c>
      <c r="Z405">
        <v>4</v>
      </c>
      <c r="AA405" s="1">
        <f>(M405+T405+W405)/(K405+T405+W405+Y405+X405)</f>
        <v>0.37254901960784315</v>
      </c>
      <c r="AB405" s="1">
        <f>(M405+1*N405+2*O405+3*P405)/(K405)</f>
        <v>0.58669354838709675</v>
      </c>
      <c r="AC405">
        <f>IF(E405="C",1,0)</f>
        <v>0</v>
      </c>
      <c r="AD405">
        <f>IF(OR(E405="SS",E405="2B",E405="3B"),1,0)</f>
        <v>0</v>
      </c>
      <c r="AE405">
        <f>K405+T405+W405+Y405+X405+V405</f>
        <v>566</v>
      </c>
      <c r="AF405">
        <v>0</v>
      </c>
      <c r="AG405" s="6">
        <f>IF(SUMPRODUCT(--(D405='2000FA'!C:C))&gt;0=TRUE,1,0)</f>
        <v>0</v>
      </c>
    </row>
    <row r="406" spans="1:33" x14ac:dyDescent="0.2">
      <c r="A406">
        <v>2001</v>
      </c>
      <c r="B406" t="s">
        <v>101</v>
      </c>
      <c r="C406" t="s">
        <v>27</v>
      </c>
      <c r="D406" t="s">
        <v>335</v>
      </c>
      <c r="E406" t="s">
        <v>197</v>
      </c>
      <c r="F406">
        <v>13050000</v>
      </c>
      <c r="G406">
        <v>2000</v>
      </c>
      <c r="H406" t="s">
        <v>49</v>
      </c>
      <c r="I406" t="s">
        <v>27</v>
      </c>
      <c r="J406">
        <v>118</v>
      </c>
      <c r="K406">
        <v>439</v>
      </c>
      <c r="L406">
        <v>92</v>
      </c>
      <c r="M406">
        <v>154</v>
      </c>
      <c r="N406">
        <v>34</v>
      </c>
      <c r="O406">
        <v>2</v>
      </c>
      <c r="P406">
        <v>38</v>
      </c>
      <c r="Q406">
        <v>122</v>
      </c>
      <c r="R406">
        <v>1</v>
      </c>
      <c r="S406">
        <v>1</v>
      </c>
      <c r="T406">
        <v>86</v>
      </c>
      <c r="U406">
        <v>117</v>
      </c>
      <c r="V406">
        <v>9</v>
      </c>
      <c r="W406">
        <v>3</v>
      </c>
      <c r="X406">
        <v>0</v>
      </c>
      <c r="Y406">
        <v>4</v>
      </c>
      <c r="Z406">
        <v>9</v>
      </c>
      <c r="AA406" s="1">
        <f>(M406+T406+W406)/(K406+T406+W406+Y406+X406)</f>
        <v>0.4567669172932331</v>
      </c>
      <c r="AB406" s="1">
        <f>(M406+1*N406+2*O406+3*P406)/(K406)</f>
        <v>0.69703872437357628</v>
      </c>
      <c r="AC406">
        <f>IF(E406="C",1,0)</f>
        <v>0</v>
      </c>
      <c r="AD406">
        <f>IF(OR(E406="SS",E406="2B",E406="3B"),1,0)</f>
        <v>0</v>
      </c>
      <c r="AE406">
        <f>K406+T406+W406+Y406+X406+V406</f>
        <v>541</v>
      </c>
      <c r="AF406">
        <v>0</v>
      </c>
      <c r="AG406" s="6">
        <f>IF(SUMPRODUCT(--(D406='2000FA'!C:C))&gt;0=TRUE,1,0)</f>
        <v>0</v>
      </c>
    </row>
    <row r="407" spans="1:33" x14ac:dyDescent="0.2">
      <c r="A407">
        <v>2001</v>
      </c>
      <c r="B407" t="s">
        <v>101</v>
      </c>
      <c r="C407" t="s">
        <v>27</v>
      </c>
      <c r="D407" t="s">
        <v>411</v>
      </c>
      <c r="E407" t="s">
        <v>346</v>
      </c>
      <c r="F407">
        <v>7250000</v>
      </c>
      <c r="G407">
        <v>2000</v>
      </c>
      <c r="H407" t="s">
        <v>101</v>
      </c>
      <c r="I407" t="s">
        <v>27</v>
      </c>
      <c r="J407">
        <v>140</v>
      </c>
      <c r="K407">
        <v>529</v>
      </c>
      <c r="L407">
        <v>104</v>
      </c>
      <c r="M407">
        <v>197</v>
      </c>
      <c r="N407">
        <v>51</v>
      </c>
      <c r="O407">
        <v>3</v>
      </c>
      <c r="P407">
        <v>21</v>
      </c>
      <c r="Q407">
        <v>96</v>
      </c>
      <c r="R407">
        <v>5</v>
      </c>
      <c r="S407">
        <v>2</v>
      </c>
      <c r="T407">
        <v>61</v>
      </c>
      <c r="U407">
        <v>50</v>
      </c>
      <c r="V407">
        <v>20</v>
      </c>
      <c r="W407">
        <v>2</v>
      </c>
      <c r="X407">
        <v>0</v>
      </c>
      <c r="Y407">
        <v>7</v>
      </c>
      <c r="Z407">
        <v>8</v>
      </c>
      <c r="AA407" s="1">
        <f>(M407+T407+W407)/(K407+T407+W407+Y407+X407)</f>
        <v>0.43405676126878129</v>
      </c>
      <c r="AB407" s="1">
        <f>(M407+1*N407+2*O407+3*P407)/(K407)</f>
        <v>0.59924385633270316</v>
      </c>
      <c r="AC407">
        <f>IF(E407="C",1,0)</f>
        <v>0</v>
      </c>
      <c r="AD407">
        <f>IF(OR(E407="SS",E407="2B",E407="3B"),1,0)</f>
        <v>1</v>
      </c>
      <c r="AE407">
        <f>K407+T407+W407+Y407+X407+V407</f>
        <v>619</v>
      </c>
      <c r="AF407">
        <v>0</v>
      </c>
      <c r="AG407" s="6">
        <f>IF(SUMPRODUCT(--(D407='2000FA'!C:C))&gt;0=TRUE,1,0)</f>
        <v>0</v>
      </c>
    </row>
    <row r="408" spans="1:33" x14ac:dyDescent="0.2">
      <c r="A408">
        <v>2001</v>
      </c>
      <c r="B408" t="s">
        <v>34</v>
      </c>
      <c r="C408" t="s">
        <v>27</v>
      </c>
      <c r="D408" t="s">
        <v>35</v>
      </c>
      <c r="E408" t="s">
        <v>29</v>
      </c>
      <c r="F408">
        <v>1000000</v>
      </c>
      <c r="G408">
        <v>2000</v>
      </c>
      <c r="H408" t="s">
        <v>36</v>
      </c>
      <c r="I408" t="s">
        <v>27</v>
      </c>
      <c r="J408">
        <v>72</v>
      </c>
      <c r="K408">
        <v>222</v>
      </c>
      <c r="L408">
        <v>24</v>
      </c>
      <c r="M408">
        <v>59</v>
      </c>
      <c r="N408">
        <v>8</v>
      </c>
      <c r="O408">
        <v>0</v>
      </c>
      <c r="P408">
        <v>10</v>
      </c>
      <c r="Q408">
        <v>30</v>
      </c>
      <c r="R408">
        <v>0</v>
      </c>
      <c r="S408">
        <v>0</v>
      </c>
      <c r="T408">
        <v>29</v>
      </c>
      <c r="U408">
        <v>39</v>
      </c>
      <c r="V408">
        <v>6</v>
      </c>
      <c r="W408">
        <v>0</v>
      </c>
      <c r="X408">
        <v>0</v>
      </c>
      <c r="Y408">
        <v>1</v>
      </c>
      <c r="Z408">
        <v>6</v>
      </c>
      <c r="AA408" s="1">
        <f>(M408+T408+W408)/(K408+T408+W408+Y408+X408)</f>
        <v>0.34920634920634919</v>
      </c>
      <c r="AB408" s="1">
        <f>(M408+1*N408+2*O408+3*P408)/(K408)</f>
        <v>0.43693693693693691</v>
      </c>
      <c r="AC408">
        <f>IF(E408="C",1,0)</f>
        <v>0</v>
      </c>
      <c r="AD408">
        <f>IF(OR(E408="SS",E408="2B",E408="3B"),1,0)</f>
        <v>0</v>
      </c>
      <c r="AE408">
        <f>K408+T408+W408+Y408+X408+V408</f>
        <v>258</v>
      </c>
      <c r="AF408">
        <v>0</v>
      </c>
      <c r="AG408" s="6">
        <f>IF(SUMPRODUCT(--(D408='2000FA'!C:C))&gt;0=TRUE,1,0)</f>
        <v>1</v>
      </c>
    </row>
    <row r="409" spans="1:33" x14ac:dyDescent="0.2">
      <c r="A409">
        <v>2001</v>
      </c>
      <c r="B409" t="s">
        <v>34</v>
      </c>
      <c r="C409" t="s">
        <v>27</v>
      </c>
      <c r="D409" t="s">
        <v>83</v>
      </c>
      <c r="E409" t="s">
        <v>29</v>
      </c>
      <c r="F409">
        <v>9927000</v>
      </c>
      <c r="G409">
        <v>2000</v>
      </c>
      <c r="H409" t="s">
        <v>34</v>
      </c>
      <c r="I409" t="s">
        <v>27</v>
      </c>
      <c r="J409">
        <v>159</v>
      </c>
      <c r="K409">
        <v>582</v>
      </c>
      <c r="L409">
        <v>115</v>
      </c>
      <c r="M409">
        <v>191</v>
      </c>
      <c r="N409">
        <v>44</v>
      </c>
      <c r="O409">
        <v>0</v>
      </c>
      <c r="P409">
        <v>43</v>
      </c>
      <c r="Q409">
        <v>143</v>
      </c>
      <c r="R409">
        <v>1</v>
      </c>
      <c r="S409">
        <v>3</v>
      </c>
      <c r="T409">
        <v>112</v>
      </c>
      <c r="U409">
        <v>94</v>
      </c>
      <c r="V409">
        <v>18</v>
      </c>
      <c r="W409">
        <v>5</v>
      </c>
      <c r="X409">
        <v>0</v>
      </c>
      <c r="Y409">
        <v>8</v>
      </c>
      <c r="Z409">
        <v>13</v>
      </c>
      <c r="AA409" s="1">
        <f>(M409+T409+W409)/(K409+T409+W409+Y409+X409)</f>
        <v>0.43564356435643564</v>
      </c>
      <c r="AB409" s="1">
        <f>(M409+1*N409+2*O409+3*P409)/(K409)</f>
        <v>0.62542955326460481</v>
      </c>
      <c r="AC409">
        <f>IF(E409="C",1,0)</f>
        <v>0</v>
      </c>
      <c r="AD409">
        <f>IF(OR(E409="SS",E409="2B",E409="3B"),1,0)</f>
        <v>0</v>
      </c>
      <c r="AE409">
        <f>K409+T409+W409+Y409+X409+V409</f>
        <v>725</v>
      </c>
      <c r="AF409">
        <v>0</v>
      </c>
      <c r="AG409" s="6">
        <f>IF(SUMPRODUCT(--(D409='2000FA'!C:C))&gt;0=TRUE,1,0)</f>
        <v>0</v>
      </c>
    </row>
    <row r="410" spans="1:33" x14ac:dyDescent="0.2">
      <c r="A410">
        <v>2001</v>
      </c>
      <c r="B410" t="s">
        <v>34</v>
      </c>
      <c r="C410" t="s">
        <v>27</v>
      </c>
      <c r="D410" t="s">
        <v>106</v>
      </c>
      <c r="E410" t="s">
        <v>5</v>
      </c>
      <c r="F410">
        <v>9000000</v>
      </c>
      <c r="G410">
        <v>2000</v>
      </c>
      <c r="H410" t="s">
        <v>34</v>
      </c>
      <c r="I410" t="s">
        <v>27</v>
      </c>
      <c r="J410">
        <v>151</v>
      </c>
      <c r="K410">
        <v>614</v>
      </c>
      <c r="L410">
        <v>121</v>
      </c>
      <c r="M410">
        <v>172</v>
      </c>
      <c r="N410">
        <v>35</v>
      </c>
      <c r="O410">
        <v>9</v>
      </c>
      <c r="P410">
        <v>17</v>
      </c>
      <c r="Q410">
        <v>75</v>
      </c>
      <c r="R410">
        <v>25</v>
      </c>
      <c r="S410">
        <v>13</v>
      </c>
      <c r="T410">
        <v>75</v>
      </c>
      <c r="U410">
        <v>105</v>
      </c>
      <c r="V410">
        <v>0</v>
      </c>
      <c r="W410">
        <v>7</v>
      </c>
      <c r="X410">
        <v>5</v>
      </c>
      <c r="Y410">
        <v>8</v>
      </c>
      <c r="Z410">
        <v>13</v>
      </c>
      <c r="AA410" s="1">
        <f>(M410+T410+W410)/(K410+T410+W410+Y410+X410)</f>
        <v>0.35825105782792666</v>
      </c>
      <c r="AB410" s="1">
        <f>(M410+1*N410+2*O410+3*P410)/(K410)</f>
        <v>0.44951140065146578</v>
      </c>
      <c r="AC410">
        <f>IF(E410="C",1,0)</f>
        <v>0</v>
      </c>
      <c r="AD410">
        <f>IF(OR(E410="SS",E410="2B",E410="3B"),1,0)</f>
        <v>1</v>
      </c>
      <c r="AE410">
        <f>K410+T410+W410+Y410+X410+V410</f>
        <v>709</v>
      </c>
      <c r="AF410">
        <v>0</v>
      </c>
      <c r="AG410" s="6">
        <f>IF(SUMPRODUCT(--(D410='2000FA'!C:C))&gt;0=TRUE,1,0)</f>
        <v>0</v>
      </c>
    </row>
    <row r="411" spans="1:33" x14ac:dyDescent="0.2">
      <c r="A411">
        <v>2001</v>
      </c>
      <c r="B411" t="s">
        <v>34</v>
      </c>
      <c r="C411" t="s">
        <v>27</v>
      </c>
      <c r="D411" t="s">
        <v>130</v>
      </c>
      <c r="E411" t="s">
        <v>6</v>
      </c>
      <c r="F411">
        <v>975000</v>
      </c>
      <c r="G411">
        <v>2000</v>
      </c>
      <c r="H411" t="s">
        <v>34</v>
      </c>
      <c r="I411" t="s">
        <v>27</v>
      </c>
      <c r="J411">
        <v>109</v>
      </c>
      <c r="K411">
        <v>383</v>
      </c>
      <c r="L411">
        <v>69</v>
      </c>
      <c r="M411">
        <v>118</v>
      </c>
      <c r="N411">
        <v>29</v>
      </c>
      <c r="O411">
        <v>1</v>
      </c>
      <c r="P411">
        <v>12</v>
      </c>
      <c r="Q411">
        <v>61</v>
      </c>
      <c r="R411">
        <v>4</v>
      </c>
      <c r="S411">
        <v>1</v>
      </c>
      <c r="T411">
        <v>22</v>
      </c>
      <c r="U411">
        <v>68</v>
      </c>
      <c r="V411">
        <v>1</v>
      </c>
      <c r="W411">
        <v>9</v>
      </c>
      <c r="X411">
        <v>2</v>
      </c>
      <c r="Y411">
        <v>4</v>
      </c>
      <c r="Z411">
        <v>13</v>
      </c>
      <c r="AA411" s="1">
        <f>(M411+T411+W411)/(K411+T411+W411+Y411+X411)</f>
        <v>0.35476190476190478</v>
      </c>
      <c r="AB411" s="1">
        <f>(M411+1*N411+2*O411+3*P411)/(K411)</f>
        <v>0.48302872062663188</v>
      </c>
      <c r="AC411">
        <f>IF(E411="C",1,0)</f>
        <v>0</v>
      </c>
      <c r="AD411">
        <f>IF(OR(E411="SS",E411="2B",E411="3B"),1,0)</f>
        <v>1</v>
      </c>
      <c r="AE411">
        <f>K411+T411+W411+Y411+X411+V411</f>
        <v>421</v>
      </c>
      <c r="AF411">
        <v>0</v>
      </c>
      <c r="AG411" s="6">
        <f>IF(SUMPRODUCT(--(D411='2000FA'!C:C))&gt;0=TRUE,1,0)</f>
        <v>0</v>
      </c>
    </row>
    <row r="412" spans="1:33" x14ac:dyDescent="0.2">
      <c r="A412">
        <v>2001</v>
      </c>
      <c r="B412" t="s">
        <v>34</v>
      </c>
      <c r="C412" t="s">
        <v>27</v>
      </c>
      <c r="D412" t="s">
        <v>138</v>
      </c>
      <c r="E412" t="s">
        <v>6</v>
      </c>
      <c r="F412">
        <v>2300000</v>
      </c>
      <c r="G412">
        <v>2000</v>
      </c>
      <c r="H412" t="s">
        <v>34</v>
      </c>
      <c r="I412" t="s">
        <v>27</v>
      </c>
      <c r="J412">
        <v>143</v>
      </c>
      <c r="K412">
        <v>524</v>
      </c>
      <c r="L412">
        <v>84</v>
      </c>
      <c r="M412">
        <v>156</v>
      </c>
      <c r="N412">
        <v>31</v>
      </c>
      <c r="O412">
        <v>1</v>
      </c>
      <c r="P412">
        <v>21</v>
      </c>
      <c r="Q412">
        <v>97</v>
      </c>
      <c r="R412">
        <v>1</v>
      </c>
      <c r="S412">
        <v>0</v>
      </c>
      <c r="T412">
        <v>47</v>
      </c>
      <c r="U412">
        <v>72</v>
      </c>
      <c r="V412">
        <v>0</v>
      </c>
      <c r="W412">
        <v>10</v>
      </c>
      <c r="X412">
        <v>0</v>
      </c>
      <c r="Y412">
        <v>5</v>
      </c>
      <c r="Z412">
        <v>22</v>
      </c>
      <c r="AA412" s="1">
        <f>(M412+T412+W412)/(K412+T412+W412+Y412+X412)</f>
        <v>0.363481228668942</v>
      </c>
      <c r="AB412" s="1">
        <f>(M412+1*N412+2*O412+3*P412)/(K412)</f>
        <v>0.48091603053435117</v>
      </c>
      <c r="AC412">
        <f>IF(E412="C",1,0)</f>
        <v>0</v>
      </c>
      <c r="AD412">
        <f>IF(OR(E412="SS",E412="2B",E412="3B"),1,0)</f>
        <v>1</v>
      </c>
      <c r="AE412">
        <f>K412+T412+W412+Y412+X412+V412</f>
        <v>586</v>
      </c>
      <c r="AF412">
        <v>0</v>
      </c>
      <c r="AG412" s="6">
        <f>IF(SUMPRODUCT(--(D412='2000FA'!C:C))&gt;0=TRUE,1,0)</f>
        <v>0</v>
      </c>
    </row>
    <row r="413" spans="1:33" x14ac:dyDescent="0.2">
      <c r="A413">
        <v>2001</v>
      </c>
      <c r="B413" t="s">
        <v>34</v>
      </c>
      <c r="C413" t="s">
        <v>27</v>
      </c>
      <c r="D413" t="s">
        <v>168</v>
      </c>
      <c r="E413" t="s">
        <v>147</v>
      </c>
      <c r="F413">
        <v>2900000</v>
      </c>
      <c r="G413">
        <v>2000</v>
      </c>
      <c r="H413" t="s">
        <v>49</v>
      </c>
      <c r="I413" t="s">
        <v>27</v>
      </c>
      <c r="J413">
        <v>97</v>
      </c>
      <c r="K413">
        <v>356</v>
      </c>
      <c r="L413">
        <v>44</v>
      </c>
      <c r="M413">
        <v>103</v>
      </c>
      <c r="N413">
        <v>16</v>
      </c>
      <c r="O413">
        <v>2</v>
      </c>
      <c r="P413">
        <v>7</v>
      </c>
      <c r="Q413">
        <v>42</v>
      </c>
      <c r="R413">
        <v>2</v>
      </c>
      <c r="S413">
        <v>2</v>
      </c>
      <c r="T413">
        <v>16</v>
      </c>
      <c r="U413">
        <v>41</v>
      </c>
      <c r="V413">
        <v>1</v>
      </c>
      <c r="W413">
        <v>4</v>
      </c>
      <c r="X413">
        <v>4</v>
      </c>
      <c r="Y413">
        <v>4</v>
      </c>
      <c r="Z413">
        <v>9</v>
      </c>
      <c r="AA413" s="1">
        <f>(M413+T413+W413)/(K413+T413+W413+Y413+X413)</f>
        <v>0.3203125</v>
      </c>
      <c r="AB413" s="1">
        <f>(M413+1*N413+2*O413+3*P413)/(K413)</f>
        <v>0.4044943820224719</v>
      </c>
      <c r="AC413">
        <f>IF(E413="C",1,0)</f>
        <v>1</v>
      </c>
      <c r="AD413">
        <f>IF(OR(E413="SS",E413="2B",E413="3B"),1,0)</f>
        <v>0</v>
      </c>
      <c r="AE413">
        <f>K413+T413+W413+Y413+X413+V413</f>
        <v>385</v>
      </c>
      <c r="AF413">
        <v>0</v>
      </c>
      <c r="AG413" s="6">
        <f>IF(SUMPRODUCT(--(D413='2000FA'!C:C))&gt;0=TRUE,1,0)</f>
        <v>0</v>
      </c>
    </row>
    <row r="414" spans="1:33" x14ac:dyDescent="0.2">
      <c r="A414">
        <v>2001</v>
      </c>
      <c r="B414" t="s">
        <v>34</v>
      </c>
      <c r="C414" t="s">
        <v>27</v>
      </c>
      <c r="D414" t="s">
        <v>253</v>
      </c>
      <c r="E414" t="s">
        <v>197</v>
      </c>
      <c r="F414">
        <v>315000</v>
      </c>
      <c r="G414">
        <v>2000</v>
      </c>
      <c r="H414" t="s">
        <v>34</v>
      </c>
      <c r="I414" t="s">
        <v>27</v>
      </c>
      <c r="J414">
        <v>147</v>
      </c>
      <c r="K414">
        <v>511</v>
      </c>
      <c r="L414">
        <v>83</v>
      </c>
      <c r="M414">
        <v>130</v>
      </c>
      <c r="N414">
        <v>22</v>
      </c>
      <c r="O414">
        <v>5</v>
      </c>
      <c r="P414">
        <v>11</v>
      </c>
      <c r="Q414">
        <v>62</v>
      </c>
      <c r="R414">
        <v>22</v>
      </c>
      <c r="S414">
        <v>7</v>
      </c>
      <c r="T414">
        <v>35</v>
      </c>
      <c r="U414">
        <v>85</v>
      </c>
      <c r="V414">
        <v>2</v>
      </c>
      <c r="W414">
        <v>1</v>
      </c>
      <c r="X414">
        <v>12</v>
      </c>
      <c r="Y414">
        <v>4</v>
      </c>
      <c r="Z414">
        <v>6</v>
      </c>
      <c r="AA414" s="1">
        <f>(M414+T414+W414)/(K414+T414+W414+Y414+X414)</f>
        <v>0.29484902309058614</v>
      </c>
      <c r="AB414" s="1">
        <f>(M414+1*N414+2*O414+3*P414)/(K414)</f>
        <v>0.3816046966731898</v>
      </c>
      <c r="AC414">
        <f>IF(E414="C",1,0)</f>
        <v>0</v>
      </c>
      <c r="AD414">
        <f>IF(OR(E414="SS",E414="2B",E414="3B"),1,0)</f>
        <v>0</v>
      </c>
      <c r="AE414">
        <f>K414+T414+W414+Y414+X414+V414</f>
        <v>565</v>
      </c>
      <c r="AF414">
        <v>0</v>
      </c>
      <c r="AG414" s="6">
        <f>IF(SUMPRODUCT(--(D414='2000FA'!C:C))&gt;0=TRUE,1,0)</f>
        <v>0</v>
      </c>
    </row>
    <row r="415" spans="1:33" x14ac:dyDescent="0.2">
      <c r="A415">
        <v>2001</v>
      </c>
      <c r="B415" t="s">
        <v>34</v>
      </c>
      <c r="C415" t="s">
        <v>27</v>
      </c>
      <c r="D415" t="s">
        <v>309</v>
      </c>
      <c r="E415" t="s">
        <v>197</v>
      </c>
      <c r="F415">
        <v>400000</v>
      </c>
      <c r="G415">
        <v>2000</v>
      </c>
      <c r="H415" t="s">
        <v>34</v>
      </c>
      <c r="I415" t="s">
        <v>27</v>
      </c>
      <c r="J415">
        <v>152</v>
      </c>
      <c r="K415">
        <v>572</v>
      </c>
      <c r="L415">
        <v>107</v>
      </c>
      <c r="M415">
        <v>172</v>
      </c>
      <c r="N415">
        <v>29</v>
      </c>
      <c r="O415">
        <v>2</v>
      </c>
      <c r="P415">
        <v>24</v>
      </c>
      <c r="Q415">
        <v>92</v>
      </c>
      <c r="R415">
        <v>13</v>
      </c>
      <c r="S415">
        <v>4</v>
      </c>
      <c r="T415">
        <v>38</v>
      </c>
      <c r="U415">
        <v>94</v>
      </c>
      <c r="V415">
        <v>1</v>
      </c>
      <c r="W415">
        <v>3</v>
      </c>
      <c r="X415">
        <v>1</v>
      </c>
      <c r="Y415">
        <v>5</v>
      </c>
      <c r="Z415">
        <v>17</v>
      </c>
      <c r="AA415" s="1">
        <f>(M415+T415+W415)/(K415+T415+W415+Y415+X415)</f>
        <v>0.34410339256865913</v>
      </c>
      <c r="AB415" s="1">
        <f>(M415+1*N415+2*O415+3*P415)/(K415)</f>
        <v>0.48426573426573427</v>
      </c>
      <c r="AC415">
        <f>IF(E415="C",1,0)</f>
        <v>0</v>
      </c>
      <c r="AD415">
        <f>IF(OR(E415="SS",E415="2B",E415="3B"),1,0)</f>
        <v>0</v>
      </c>
      <c r="AE415">
        <f>K415+T415+W415+Y415+X415+V415</f>
        <v>620</v>
      </c>
      <c r="AF415">
        <v>0</v>
      </c>
      <c r="AG415" s="6">
        <f>IF(SUMPRODUCT(--(D415='2000FA'!C:C))&gt;0=TRUE,1,0)</f>
        <v>0</v>
      </c>
    </row>
    <row r="416" spans="1:33" x14ac:dyDescent="0.2">
      <c r="A416">
        <v>2001</v>
      </c>
      <c r="B416" t="s">
        <v>34</v>
      </c>
      <c r="C416" t="s">
        <v>27</v>
      </c>
      <c r="D416" t="s">
        <v>326</v>
      </c>
      <c r="E416" t="s">
        <v>197</v>
      </c>
      <c r="F416">
        <v>3750000</v>
      </c>
      <c r="G416">
        <v>2000</v>
      </c>
      <c r="H416" t="s">
        <v>34</v>
      </c>
      <c r="I416" t="s">
        <v>27</v>
      </c>
      <c r="J416">
        <v>153</v>
      </c>
      <c r="K416">
        <v>588</v>
      </c>
      <c r="L416">
        <v>102</v>
      </c>
      <c r="M416">
        <v>185</v>
      </c>
      <c r="N416">
        <v>34</v>
      </c>
      <c r="O416">
        <v>3</v>
      </c>
      <c r="P416">
        <v>32</v>
      </c>
      <c r="Q416">
        <v>126</v>
      </c>
      <c r="R416">
        <v>18</v>
      </c>
      <c r="S416">
        <v>4</v>
      </c>
      <c r="T416">
        <v>60</v>
      </c>
      <c r="U416">
        <v>64</v>
      </c>
      <c r="V416">
        <v>3</v>
      </c>
      <c r="W416">
        <v>2</v>
      </c>
      <c r="X416">
        <v>0</v>
      </c>
      <c r="Y416">
        <v>15</v>
      </c>
      <c r="Z416">
        <v>28</v>
      </c>
      <c r="AA416" s="1">
        <f>(M416+T416+W416)/(K416+T416+W416+Y416+X416)</f>
        <v>0.37142857142857144</v>
      </c>
      <c r="AB416" s="1">
        <f>(M416+1*N416+2*O416+3*P416)/(K416)</f>
        <v>0.54591836734693877</v>
      </c>
      <c r="AC416">
        <f>IF(E416="C",1,0)</f>
        <v>0</v>
      </c>
      <c r="AD416">
        <f>IF(OR(E416="SS",E416="2B",E416="3B"),1,0)</f>
        <v>0</v>
      </c>
      <c r="AE416">
        <f>K416+T416+W416+Y416+X416+V416</f>
        <v>668</v>
      </c>
      <c r="AF416">
        <v>0</v>
      </c>
      <c r="AG416" s="6">
        <f>IF(SUMPRODUCT(--(D416='2000FA'!C:C))&gt;0=TRUE,1,0)</f>
        <v>0</v>
      </c>
    </row>
    <row r="417" spans="1:33" x14ac:dyDescent="0.2">
      <c r="A417">
        <v>2001</v>
      </c>
      <c r="B417" t="s">
        <v>34</v>
      </c>
      <c r="C417" t="s">
        <v>27</v>
      </c>
      <c r="D417" t="s">
        <v>355</v>
      </c>
      <c r="E417" t="s">
        <v>346</v>
      </c>
      <c r="F417">
        <v>375000</v>
      </c>
      <c r="G417">
        <v>2000</v>
      </c>
      <c r="H417" t="s">
        <v>34</v>
      </c>
      <c r="I417" t="s">
        <v>27</v>
      </c>
      <c r="J417">
        <v>57</v>
      </c>
      <c r="K417">
        <v>148</v>
      </c>
      <c r="L417">
        <v>25</v>
      </c>
      <c r="M417">
        <v>40</v>
      </c>
      <c r="N417">
        <v>5</v>
      </c>
      <c r="O417">
        <v>1</v>
      </c>
      <c r="P417">
        <v>2</v>
      </c>
      <c r="Q417">
        <v>16</v>
      </c>
      <c r="R417">
        <v>7</v>
      </c>
      <c r="S417">
        <v>4</v>
      </c>
      <c r="T417">
        <v>21</v>
      </c>
      <c r="U417">
        <v>25</v>
      </c>
      <c r="V417">
        <v>0</v>
      </c>
      <c r="W417">
        <v>1</v>
      </c>
      <c r="X417">
        <v>1</v>
      </c>
      <c r="Y417">
        <v>1</v>
      </c>
      <c r="Z417">
        <v>1</v>
      </c>
      <c r="AA417" s="1">
        <f>(M417+T417+W417)/(K417+T417+W417+Y417+X417)</f>
        <v>0.36046511627906974</v>
      </c>
      <c r="AB417" s="1">
        <f>(M417+1*N417+2*O417+3*P417)/(K417)</f>
        <v>0.35810810810810811</v>
      </c>
      <c r="AC417">
        <f>IF(E417="C",1,0)</f>
        <v>0</v>
      </c>
      <c r="AD417">
        <f>IF(OR(E417="SS",E417="2B",E417="3B"),1,0)</f>
        <v>1</v>
      </c>
      <c r="AE417">
        <f>K417+T417+W417+Y417+X417+V417</f>
        <v>172</v>
      </c>
      <c r="AF417">
        <v>0</v>
      </c>
      <c r="AG417" s="6">
        <f>IF(SUMPRODUCT(--(D417='2000FA'!C:C))&gt;0=TRUE,1,0)</f>
        <v>0</v>
      </c>
    </row>
    <row r="418" spans="1:33" x14ac:dyDescent="0.2">
      <c r="A418">
        <v>2001</v>
      </c>
      <c r="B418" t="s">
        <v>34</v>
      </c>
      <c r="C418" t="s">
        <v>27</v>
      </c>
      <c r="D418" t="s">
        <v>404</v>
      </c>
      <c r="E418" t="s">
        <v>346</v>
      </c>
      <c r="F418">
        <v>4500000</v>
      </c>
      <c r="G418">
        <v>2000</v>
      </c>
      <c r="H418" t="s">
        <v>62</v>
      </c>
      <c r="I418" t="s">
        <v>27</v>
      </c>
      <c r="J418">
        <v>148</v>
      </c>
      <c r="K418">
        <v>513</v>
      </c>
      <c r="L418">
        <v>70</v>
      </c>
      <c r="M418">
        <v>124</v>
      </c>
      <c r="N418">
        <v>21</v>
      </c>
      <c r="O418">
        <v>5</v>
      </c>
      <c r="P418">
        <v>14</v>
      </c>
      <c r="Q418">
        <v>54</v>
      </c>
      <c r="R418">
        <v>11</v>
      </c>
      <c r="S418">
        <v>7</v>
      </c>
      <c r="T418">
        <v>42</v>
      </c>
      <c r="U418">
        <v>92</v>
      </c>
      <c r="V418">
        <v>1</v>
      </c>
      <c r="W418">
        <v>3</v>
      </c>
      <c r="X418">
        <v>12</v>
      </c>
      <c r="Y418">
        <v>3</v>
      </c>
      <c r="Z418">
        <v>21</v>
      </c>
      <c r="AA418" s="1">
        <f>(M418+T418+W418)/(K418+T418+W418+Y418+X418)</f>
        <v>0.29493891797556721</v>
      </c>
      <c r="AB418" s="1">
        <f>(M418+1*N418+2*O418+3*P418)/(K418)</f>
        <v>0.38401559454191031</v>
      </c>
      <c r="AC418">
        <f>IF(E418="C",1,0)</f>
        <v>0</v>
      </c>
      <c r="AD418">
        <f>IF(OR(E418="SS",E418="2B",E418="3B"),1,0)</f>
        <v>1</v>
      </c>
      <c r="AE418">
        <f>K418+T418+W418+Y418+X418+V418</f>
        <v>574</v>
      </c>
      <c r="AF418">
        <v>0</v>
      </c>
      <c r="AG418" s="6">
        <f>IF(SUMPRODUCT(--(D418='2000FA'!C:C))&gt;0=TRUE,1,0)</f>
        <v>0</v>
      </c>
    </row>
    <row r="419" spans="1:33" x14ac:dyDescent="0.2">
      <c r="A419">
        <v>2001</v>
      </c>
      <c r="B419" t="s">
        <v>34</v>
      </c>
      <c r="C419" t="s">
        <v>27</v>
      </c>
      <c r="D419" t="s">
        <v>412</v>
      </c>
      <c r="E419" t="s">
        <v>346</v>
      </c>
      <c r="F419">
        <v>5166667</v>
      </c>
      <c r="G419">
        <v>2000</v>
      </c>
      <c r="H419" t="s">
        <v>34</v>
      </c>
      <c r="I419" t="s">
        <v>27</v>
      </c>
      <c r="J419">
        <v>144</v>
      </c>
      <c r="K419">
        <v>568</v>
      </c>
      <c r="L419">
        <v>107</v>
      </c>
      <c r="M419">
        <v>155</v>
      </c>
      <c r="N419">
        <v>37</v>
      </c>
      <c r="O419">
        <v>6</v>
      </c>
      <c r="P419">
        <v>25</v>
      </c>
      <c r="Q419">
        <v>92</v>
      </c>
      <c r="R419">
        <v>19</v>
      </c>
      <c r="S419">
        <v>2</v>
      </c>
      <c r="T419">
        <v>59</v>
      </c>
      <c r="U419">
        <v>106</v>
      </c>
      <c r="V419">
        <v>1</v>
      </c>
      <c r="W419">
        <v>4</v>
      </c>
      <c r="X419">
        <v>13</v>
      </c>
      <c r="Y419">
        <v>4</v>
      </c>
      <c r="Z419">
        <v>11</v>
      </c>
      <c r="AA419" s="1">
        <f>(M419+T419+W419)/(K419+T419+W419+Y419+X419)</f>
        <v>0.33641975308641975</v>
      </c>
      <c r="AB419" s="1">
        <f>(M419+1*N419+2*O419+3*P419)/(K419)</f>
        <v>0.49119718309859156</v>
      </c>
      <c r="AC419">
        <f>IF(E419="C",1,0)</f>
        <v>0</v>
      </c>
      <c r="AD419">
        <f>IF(OR(E419="SS",E419="2B",E419="3B"),1,0)</f>
        <v>1</v>
      </c>
      <c r="AE419">
        <f>K419+T419+W419+Y419+X419+V419</f>
        <v>649</v>
      </c>
      <c r="AF419">
        <v>0</v>
      </c>
      <c r="AG419" s="6">
        <f>IF(SUMPRODUCT(--(D419='2000FA'!C:C))&gt;0=TRUE,1,0)</f>
        <v>0</v>
      </c>
    </row>
    <row r="420" spans="1:33" x14ac:dyDescent="0.2">
      <c r="A420">
        <v>2001</v>
      </c>
      <c r="B420" t="s">
        <v>40</v>
      </c>
      <c r="C420" t="s">
        <v>31</v>
      </c>
      <c r="D420" t="s">
        <v>191</v>
      </c>
      <c r="E420" t="s">
        <v>147</v>
      </c>
      <c r="F420">
        <v>3500000</v>
      </c>
      <c r="G420">
        <v>2000</v>
      </c>
      <c r="H420" t="s">
        <v>68</v>
      </c>
      <c r="I420" t="s">
        <v>31</v>
      </c>
      <c r="J420">
        <v>90</v>
      </c>
      <c r="K420">
        <v>299</v>
      </c>
      <c r="L420">
        <v>49</v>
      </c>
      <c r="M420">
        <v>85</v>
      </c>
      <c r="N420">
        <v>16</v>
      </c>
      <c r="O420">
        <v>0</v>
      </c>
      <c r="P420">
        <v>24</v>
      </c>
      <c r="Q420">
        <v>70</v>
      </c>
      <c r="R420">
        <v>0</v>
      </c>
      <c r="S420">
        <v>1</v>
      </c>
      <c r="T420">
        <v>45</v>
      </c>
      <c r="U420">
        <v>69</v>
      </c>
      <c r="V420">
        <v>6</v>
      </c>
      <c r="W420">
        <v>2</v>
      </c>
      <c r="X420">
        <v>1</v>
      </c>
      <c r="Y420">
        <v>6</v>
      </c>
      <c r="Z420">
        <v>5</v>
      </c>
      <c r="AA420" s="1">
        <f>(M420+T420+W420)/(K420+T420+W420+Y420+X420)</f>
        <v>0.37393767705382436</v>
      </c>
      <c r="AB420" s="1">
        <f>(M420+1*N420+2*O420+3*P420)/(K420)</f>
        <v>0.57859531772575246</v>
      </c>
      <c r="AC420">
        <f>IF(E420="C",1,0)</f>
        <v>1</v>
      </c>
      <c r="AD420">
        <f>IF(OR(E420="SS",E420="2B",E420="3B"),1,0)</f>
        <v>0</v>
      </c>
      <c r="AE420">
        <f>K420+T420+W420+Y420+X420+V420</f>
        <v>359</v>
      </c>
      <c r="AF420">
        <v>0</v>
      </c>
      <c r="AG420" s="6">
        <f>IF(SUMPRODUCT(--(D420='2000FA'!C:C))&gt;0=TRUE,1,0)</f>
        <v>1</v>
      </c>
    </row>
    <row r="421" spans="1:33" x14ac:dyDescent="0.2">
      <c r="A421">
        <v>2001</v>
      </c>
      <c r="B421" t="s">
        <v>40</v>
      </c>
      <c r="C421" t="s">
        <v>31</v>
      </c>
      <c r="D421" t="s">
        <v>95</v>
      </c>
      <c r="E421" t="s">
        <v>5</v>
      </c>
      <c r="F421">
        <v>4500000</v>
      </c>
      <c r="G421">
        <v>2000</v>
      </c>
      <c r="H421" t="s">
        <v>40</v>
      </c>
      <c r="I421" t="s">
        <v>31</v>
      </c>
      <c r="J421">
        <v>153</v>
      </c>
      <c r="K421">
        <v>607</v>
      </c>
      <c r="L421">
        <v>98</v>
      </c>
      <c r="M421">
        <v>180</v>
      </c>
      <c r="N421">
        <v>40</v>
      </c>
      <c r="O421">
        <v>2</v>
      </c>
      <c r="P421">
        <v>6</v>
      </c>
      <c r="Q421">
        <v>47</v>
      </c>
      <c r="R421">
        <v>54</v>
      </c>
      <c r="S421">
        <v>7</v>
      </c>
      <c r="T421">
        <v>63</v>
      </c>
      <c r="U421">
        <v>39</v>
      </c>
      <c r="V421">
        <v>1</v>
      </c>
      <c r="W421">
        <v>8</v>
      </c>
      <c r="X421">
        <v>7</v>
      </c>
      <c r="Y421">
        <v>5</v>
      </c>
      <c r="Z421">
        <v>12</v>
      </c>
      <c r="AA421" s="1">
        <f>(M421+T421+W421)/(K421+T421+W421+Y421+X421)</f>
        <v>0.36376811594202896</v>
      </c>
      <c r="AB421" s="1">
        <f>(M421+1*N421+2*O421+3*P421)/(K421)</f>
        <v>0.39868204283360792</v>
      </c>
      <c r="AC421">
        <f>IF(E421="C",1,0)</f>
        <v>0</v>
      </c>
      <c r="AD421">
        <f>IF(OR(E421="SS",E421="2B",E421="3B"),1,0)</f>
        <v>1</v>
      </c>
      <c r="AE421">
        <f>K421+T421+W421+Y421+X421+V421</f>
        <v>691</v>
      </c>
      <c r="AF421">
        <v>0</v>
      </c>
      <c r="AG421" s="6">
        <f>IF(SUMPRODUCT(--(D421='2000FA'!C:C))&gt;0=TRUE,1,0)</f>
        <v>0</v>
      </c>
    </row>
    <row r="422" spans="1:33" x14ac:dyDescent="0.2">
      <c r="A422">
        <v>2001</v>
      </c>
      <c r="B422" t="s">
        <v>40</v>
      </c>
      <c r="C422" t="s">
        <v>31</v>
      </c>
      <c r="D422" t="s">
        <v>125</v>
      </c>
      <c r="E422" t="s">
        <v>6</v>
      </c>
      <c r="F422">
        <v>2750000</v>
      </c>
      <c r="G422">
        <v>2000</v>
      </c>
      <c r="H422" t="s">
        <v>50</v>
      </c>
      <c r="I422" t="s">
        <v>31</v>
      </c>
      <c r="J422">
        <v>153</v>
      </c>
      <c r="K422">
        <v>560</v>
      </c>
      <c r="L422">
        <v>97</v>
      </c>
      <c r="M422">
        <v>150</v>
      </c>
      <c r="N422">
        <v>29</v>
      </c>
      <c r="O422">
        <v>4</v>
      </c>
      <c r="P422">
        <v>10</v>
      </c>
      <c r="Q422">
        <v>55</v>
      </c>
      <c r="R422">
        <v>4</v>
      </c>
      <c r="S422">
        <v>2</v>
      </c>
      <c r="T422">
        <v>52</v>
      </c>
      <c r="U422">
        <v>62</v>
      </c>
      <c r="V422">
        <v>0</v>
      </c>
      <c r="W422">
        <v>6</v>
      </c>
      <c r="X422">
        <v>7</v>
      </c>
      <c r="Y422">
        <v>6</v>
      </c>
      <c r="Z422">
        <v>16</v>
      </c>
      <c r="AA422" s="1">
        <f>(M422+T422+W422)/(K422+T422+W422+Y422+X422)</f>
        <v>0.32963549920760699</v>
      </c>
      <c r="AB422" s="1">
        <f>(M422+1*N422+2*O422+3*P422)/(K422)</f>
        <v>0.38750000000000001</v>
      </c>
      <c r="AC422">
        <f>IF(E422="C",1,0)</f>
        <v>0</v>
      </c>
      <c r="AD422">
        <f>IF(OR(E422="SS",E422="2B",E422="3B"),1,0)</f>
        <v>1</v>
      </c>
      <c r="AE422">
        <f>K422+T422+W422+Y422+X422+V422</f>
        <v>631</v>
      </c>
      <c r="AF422">
        <v>0</v>
      </c>
      <c r="AG422" s="6">
        <f>IF(SUMPRODUCT(--(D422='2000FA'!C:C))&gt;0=TRUE,1,0)</f>
        <v>0</v>
      </c>
    </row>
    <row r="423" spans="1:33" x14ac:dyDescent="0.2">
      <c r="A423">
        <v>2001</v>
      </c>
      <c r="B423" t="s">
        <v>40</v>
      </c>
      <c r="C423" t="s">
        <v>31</v>
      </c>
      <c r="D423" t="s">
        <v>136</v>
      </c>
      <c r="E423" t="s">
        <v>6</v>
      </c>
      <c r="F423">
        <v>1100000</v>
      </c>
      <c r="G423">
        <v>2000</v>
      </c>
      <c r="H423" t="s">
        <v>37</v>
      </c>
      <c r="I423" t="s">
        <v>27</v>
      </c>
      <c r="J423">
        <v>140</v>
      </c>
      <c r="K423">
        <v>544</v>
      </c>
      <c r="L423">
        <v>64</v>
      </c>
      <c r="M423">
        <v>147</v>
      </c>
      <c r="N423">
        <v>29</v>
      </c>
      <c r="O423">
        <v>1</v>
      </c>
      <c r="P423">
        <v>16</v>
      </c>
      <c r="Q423">
        <v>82</v>
      </c>
      <c r="R423">
        <v>2</v>
      </c>
      <c r="S423">
        <v>0</v>
      </c>
      <c r="T423">
        <v>36</v>
      </c>
      <c r="U423">
        <v>50</v>
      </c>
      <c r="V423">
        <v>2</v>
      </c>
      <c r="W423">
        <v>4</v>
      </c>
      <c r="X423">
        <v>0</v>
      </c>
      <c r="Y423">
        <v>5</v>
      </c>
      <c r="Z423">
        <v>25</v>
      </c>
      <c r="AA423" s="1">
        <f>(M423+T423+W423)/(K423+T423+W423+Y423+X423)</f>
        <v>0.31748726655348047</v>
      </c>
      <c r="AB423" s="1">
        <f>(M423+1*N423+2*O423+3*P423)/(K423)</f>
        <v>0.41544117647058826</v>
      </c>
      <c r="AC423">
        <f>IF(E423="C",1,0)</f>
        <v>0</v>
      </c>
      <c r="AD423">
        <f>IF(OR(E423="SS",E423="2B",E423="3B"),1,0)</f>
        <v>1</v>
      </c>
      <c r="AE423">
        <f>K423+T423+W423+Y423+X423+V423</f>
        <v>591</v>
      </c>
      <c r="AF423">
        <v>0</v>
      </c>
      <c r="AG423" s="6">
        <f>IF(SUMPRODUCT(--(D423='2000FA'!C:C))&gt;0=TRUE,1,0)</f>
        <v>0</v>
      </c>
    </row>
    <row r="424" spans="1:33" x14ac:dyDescent="0.2">
      <c r="A424">
        <v>2001</v>
      </c>
      <c r="B424" t="s">
        <v>40</v>
      </c>
      <c r="C424" t="s">
        <v>31</v>
      </c>
      <c r="D424" t="s">
        <v>162</v>
      </c>
      <c r="E424" t="s">
        <v>147</v>
      </c>
      <c r="F424">
        <v>2000000</v>
      </c>
      <c r="G424">
        <v>2000</v>
      </c>
      <c r="H424" t="s">
        <v>40</v>
      </c>
      <c r="I424" t="s">
        <v>31</v>
      </c>
      <c r="J424">
        <v>106</v>
      </c>
      <c r="K424">
        <v>363</v>
      </c>
      <c r="L424">
        <v>47</v>
      </c>
      <c r="M424">
        <v>101</v>
      </c>
      <c r="N424">
        <v>15</v>
      </c>
      <c r="O424">
        <v>1</v>
      </c>
      <c r="P424">
        <v>6</v>
      </c>
      <c r="Q424">
        <v>40</v>
      </c>
      <c r="R424">
        <v>1</v>
      </c>
      <c r="S424">
        <v>0</v>
      </c>
      <c r="T424">
        <v>32</v>
      </c>
      <c r="U424">
        <v>61</v>
      </c>
      <c r="V424">
        <v>3</v>
      </c>
      <c r="W424">
        <v>3</v>
      </c>
      <c r="X424">
        <v>6</v>
      </c>
      <c r="Y424">
        <v>3</v>
      </c>
      <c r="Z424">
        <v>12</v>
      </c>
      <c r="AA424" s="1">
        <f>(M424+T424+W424)/(K424+T424+W424+Y424+X424)</f>
        <v>0.33415233415233414</v>
      </c>
      <c r="AB424" s="1">
        <f>(M424+1*N424+2*O424+3*P424)/(K424)</f>
        <v>0.37465564738292012</v>
      </c>
      <c r="AC424">
        <f>IF(E424="C",1,0)</f>
        <v>1</v>
      </c>
      <c r="AD424">
        <f>IF(OR(E424="SS",E424="2B",E424="3B"),1,0)</f>
        <v>0</v>
      </c>
      <c r="AE424">
        <f>K424+T424+W424+Y424+X424+V424</f>
        <v>410</v>
      </c>
      <c r="AF424">
        <v>0</v>
      </c>
      <c r="AG424" s="6">
        <f>IF(SUMPRODUCT(--(D424='2000FA'!C:C))&gt;0=TRUE,1,0)</f>
        <v>0</v>
      </c>
    </row>
    <row r="425" spans="1:33" x14ac:dyDescent="0.2">
      <c r="A425">
        <v>2001</v>
      </c>
      <c r="B425" t="s">
        <v>40</v>
      </c>
      <c r="C425" t="s">
        <v>31</v>
      </c>
      <c r="D425" t="s">
        <v>219</v>
      </c>
      <c r="E425" t="s">
        <v>197</v>
      </c>
      <c r="F425">
        <v>225000</v>
      </c>
      <c r="G425">
        <v>2000</v>
      </c>
      <c r="H425" t="s">
        <v>40</v>
      </c>
      <c r="I425" t="s">
        <v>31</v>
      </c>
      <c r="J425">
        <v>80</v>
      </c>
      <c r="K425">
        <v>158</v>
      </c>
      <c r="L425">
        <v>24</v>
      </c>
      <c r="M425">
        <v>30</v>
      </c>
      <c r="N425">
        <v>1</v>
      </c>
      <c r="O425">
        <v>2</v>
      </c>
      <c r="P425">
        <v>4</v>
      </c>
      <c r="Q425">
        <v>14</v>
      </c>
      <c r="R425">
        <v>3</v>
      </c>
      <c r="S425">
        <v>0</v>
      </c>
      <c r="T425">
        <v>15</v>
      </c>
      <c r="U425">
        <v>28</v>
      </c>
      <c r="V425">
        <v>1</v>
      </c>
      <c r="W425">
        <v>1</v>
      </c>
      <c r="X425">
        <v>1</v>
      </c>
      <c r="Y425">
        <v>0</v>
      </c>
      <c r="Z425">
        <v>2</v>
      </c>
      <c r="AA425" s="1">
        <f>(M425+T425+W425)/(K425+T425+W425+Y425+X425)</f>
        <v>0.26285714285714284</v>
      </c>
      <c r="AB425" s="1">
        <f>(M425+1*N425+2*O425+3*P425)/(K425)</f>
        <v>0.29746835443037972</v>
      </c>
      <c r="AC425">
        <f>IF(E425="C",1,0)</f>
        <v>0</v>
      </c>
      <c r="AD425">
        <f>IF(OR(E425="SS",E425="2B",E425="3B"),1,0)</f>
        <v>0</v>
      </c>
      <c r="AE425">
        <f>K425+T425+W425+Y425+X425+V425</f>
        <v>176</v>
      </c>
      <c r="AF425">
        <v>0</v>
      </c>
      <c r="AG425" s="6">
        <f>IF(SUMPRODUCT(--(D425='2000FA'!C:C))&gt;0=TRUE,1,0)</f>
        <v>0</v>
      </c>
    </row>
    <row r="426" spans="1:33" x14ac:dyDescent="0.2">
      <c r="A426">
        <v>2001</v>
      </c>
      <c r="B426" t="s">
        <v>40</v>
      </c>
      <c r="C426" t="s">
        <v>31</v>
      </c>
      <c r="D426" t="s">
        <v>254</v>
      </c>
      <c r="E426" t="s">
        <v>197</v>
      </c>
      <c r="F426">
        <v>4000000</v>
      </c>
      <c r="G426">
        <v>2000</v>
      </c>
      <c r="H426" t="s">
        <v>56</v>
      </c>
      <c r="I426" t="s">
        <v>31</v>
      </c>
      <c r="J426">
        <v>75</v>
      </c>
      <c r="K426">
        <v>290</v>
      </c>
      <c r="L426">
        <v>52</v>
      </c>
      <c r="M426">
        <v>89</v>
      </c>
      <c r="N426">
        <v>24</v>
      </c>
      <c r="O426">
        <v>0</v>
      </c>
      <c r="P426">
        <v>11</v>
      </c>
      <c r="Q426">
        <v>54</v>
      </c>
      <c r="R426">
        <v>5</v>
      </c>
      <c r="S426">
        <v>1</v>
      </c>
      <c r="T426">
        <v>28</v>
      </c>
      <c r="U426">
        <v>67</v>
      </c>
      <c r="V426">
        <v>0</v>
      </c>
      <c r="W426">
        <v>2</v>
      </c>
      <c r="X426">
        <v>0</v>
      </c>
      <c r="Y426">
        <v>2</v>
      </c>
      <c r="Z426">
        <v>4</v>
      </c>
      <c r="AA426" s="1">
        <f>(M426+T426+W426)/(K426+T426+W426+Y426+X426)</f>
        <v>0.36956521739130432</v>
      </c>
      <c r="AB426" s="1">
        <f>(M426+1*N426+2*O426+3*P426)/(K426)</f>
        <v>0.50344827586206897</v>
      </c>
      <c r="AC426">
        <f>IF(E426="C",1,0)</f>
        <v>0</v>
      </c>
      <c r="AD426">
        <f>IF(OR(E426="SS",E426="2B",E426="3B"),1,0)</f>
        <v>0</v>
      </c>
      <c r="AE426">
        <f>K426+T426+W426+Y426+X426+V426</f>
        <v>322</v>
      </c>
      <c r="AF426">
        <v>0</v>
      </c>
      <c r="AG426" s="6">
        <f>IF(SUMPRODUCT(--(D426='2000FA'!C:C))&gt;0=TRUE,1,0)</f>
        <v>0</v>
      </c>
    </row>
    <row r="427" spans="1:33" x14ac:dyDescent="0.2">
      <c r="A427">
        <v>2001</v>
      </c>
      <c r="B427" t="s">
        <v>40</v>
      </c>
      <c r="C427" t="s">
        <v>31</v>
      </c>
      <c r="D427" t="s">
        <v>272</v>
      </c>
      <c r="E427" t="s">
        <v>197</v>
      </c>
      <c r="F427">
        <v>1100000</v>
      </c>
      <c r="G427">
        <v>2000</v>
      </c>
      <c r="H427" t="s">
        <v>40</v>
      </c>
      <c r="I427" t="s">
        <v>31</v>
      </c>
      <c r="J427">
        <v>150</v>
      </c>
      <c r="K427">
        <v>495</v>
      </c>
      <c r="L427">
        <v>64</v>
      </c>
      <c r="M427">
        <v>124</v>
      </c>
      <c r="N427">
        <v>18</v>
      </c>
      <c r="O427">
        <v>3</v>
      </c>
      <c r="P427">
        <v>15</v>
      </c>
      <c r="Q427">
        <v>48</v>
      </c>
      <c r="R427">
        <v>4</v>
      </c>
      <c r="S427">
        <v>6</v>
      </c>
      <c r="T427">
        <v>47</v>
      </c>
      <c r="U427">
        <v>118</v>
      </c>
      <c r="V427">
        <v>3</v>
      </c>
      <c r="W427">
        <v>8</v>
      </c>
      <c r="X427">
        <v>4</v>
      </c>
      <c r="Y427">
        <v>2</v>
      </c>
      <c r="Z427">
        <v>9</v>
      </c>
      <c r="AA427" s="1">
        <f>(M427+T427+W427)/(K427+T427+W427+Y427+X427)</f>
        <v>0.32194244604316546</v>
      </c>
      <c r="AB427" s="1">
        <f>(M427+1*N427+2*O427+3*P427)/(K427)</f>
        <v>0.38989898989898991</v>
      </c>
      <c r="AC427">
        <f>IF(E427="C",1,0)</f>
        <v>0</v>
      </c>
      <c r="AD427">
        <f>IF(OR(E427="SS",E427="2B",E427="3B"),1,0)</f>
        <v>0</v>
      </c>
      <c r="AE427">
        <f>K427+T427+W427+Y427+X427+V427</f>
        <v>559</v>
      </c>
      <c r="AF427">
        <v>0</v>
      </c>
      <c r="AG427" s="6">
        <f>IF(SUMPRODUCT(--(D427='2000FA'!C:C))&gt;0=TRUE,1,0)</f>
        <v>0</v>
      </c>
    </row>
    <row r="428" spans="1:33" x14ac:dyDescent="0.2">
      <c r="A428">
        <v>2001</v>
      </c>
      <c r="B428" t="s">
        <v>40</v>
      </c>
      <c r="C428" t="s">
        <v>31</v>
      </c>
      <c r="D428" t="s">
        <v>301</v>
      </c>
      <c r="E428" t="s">
        <v>197</v>
      </c>
      <c r="F428">
        <v>3200000</v>
      </c>
      <c r="G428">
        <v>2000</v>
      </c>
      <c r="H428" t="s">
        <v>81</v>
      </c>
      <c r="I428" t="s">
        <v>27</v>
      </c>
      <c r="J428">
        <v>143</v>
      </c>
      <c r="K428">
        <v>476</v>
      </c>
      <c r="L428">
        <v>74</v>
      </c>
      <c r="M428">
        <v>108</v>
      </c>
      <c r="N428">
        <v>26</v>
      </c>
      <c r="O428">
        <v>0</v>
      </c>
      <c r="P428">
        <v>21</v>
      </c>
      <c r="Q428">
        <v>81</v>
      </c>
      <c r="R428">
        <v>5</v>
      </c>
      <c r="S428">
        <v>2</v>
      </c>
      <c r="T428">
        <v>78</v>
      </c>
      <c r="U428">
        <v>122</v>
      </c>
      <c r="V428">
        <v>4</v>
      </c>
      <c r="W428">
        <v>1</v>
      </c>
      <c r="X428">
        <v>1</v>
      </c>
      <c r="Y428">
        <v>6</v>
      </c>
      <c r="Z428">
        <v>7</v>
      </c>
      <c r="AA428" s="1">
        <f>(M428+T428+W428)/(K428+T428+W428+Y428+X428)</f>
        <v>0.33274021352313166</v>
      </c>
      <c r="AB428" s="1">
        <f>(M428+1*N428+2*O428+3*P428)/(K428)</f>
        <v>0.41386554621848737</v>
      </c>
      <c r="AC428">
        <f>IF(E428="C",1,0)</f>
        <v>0</v>
      </c>
      <c r="AD428">
        <f>IF(OR(E428="SS",E428="2B",E428="3B"),1,0)</f>
        <v>0</v>
      </c>
      <c r="AE428">
        <f>K428+T428+W428+Y428+X428+V428</f>
        <v>566</v>
      </c>
      <c r="AF428">
        <v>0</v>
      </c>
      <c r="AG428" s="6">
        <f>IF(SUMPRODUCT(--(D428='2000FA'!C:C))&gt;0=TRUE,1,0)</f>
        <v>0</v>
      </c>
    </row>
    <row r="429" spans="1:33" x14ac:dyDescent="0.2">
      <c r="A429">
        <v>2001</v>
      </c>
      <c r="B429" t="s">
        <v>40</v>
      </c>
      <c r="C429" t="s">
        <v>31</v>
      </c>
      <c r="D429" t="s">
        <v>342</v>
      </c>
      <c r="E429" t="s">
        <v>197</v>
      </c>
      <c r="F429">
        <v>12500000</v>
      </c>
      <c r="G429">
        <v>2000</v>
      </c>
      <c r="H429" t="s">
        <v>40</v>
      </c>
      <c r="I429" t="s">
        <v>31</v>
      </c>
      <c r="J429">
        <v>156</v>
      </c>
      <c r="K429">
        <v>604</v>
      </c>
      <c r="L429">
        <v>106</v>
      </c>
      <c r="M429">
        <v>193</v>
      </c>
      <c r="N429">
        <v>38</v>
      </c>
      <c r="O429">
        <v>1</v>
      </c>
      <c r="P429">
        <v>50</v>
      </c>
      <c r="Q429">
        <v>138</v>
      </c>
      <c r="R429">
        <v>7</v>
      </c>
      <c r="S429">
        <v>4</v>
      </c>
      <c r="T429">
        <v>91</v>
      </c>
      <c r="U429">
        <v>168</v>
      </c>
      <c r="V429">
        <v>19</v>
      </c>
      <c r="W429">
        <v>2</v>
      </c>
      <c r="X429">
        <v>0</v>
      </c>
      <c r="Y429">
        <v>8</v>
      </c>
      <c r="Z429">
        <v>12</v>
      </c>
      <c r="AA429" s="1">
        <f>(M429+T429+W429)/(K429+T429+W429+Y429+X429)</f>
        <v>0.4056737588652482</v>
      </c>
      <c r="AB429" s="1">
        <f>(M429+1*N429+2*O429+3*P429)/(K429)</f>
        <v>0.63410596026490063</v>
      </c>
      <c r="AC429">
        <f>IF(E429="C",1,0)</f>
        <v>0</v>
      </c>
      <c r="AD429">
        <f>IF(OR(E429="SS",E429="2B",E429="3B"),1,0)</f>
        <v>0</v>
      </c>
      <c r="AE429">
        <f>K429+T429+W429+Y429+X429+V429</f>
        <v>724</v>
      </c>
      <c r="AF429">
        <v>0</v>
      </c>
      <c r="AG429" s="6">
        <f>IF(SUMPRODUCT(--(D429='2000FA'!C:C))&gt;0=TRUE,1,0)</f>
        <v>0</v>
      </c>
    </row>
    <row r="430" spans="1:33" x14ac:dyDescent="0.2">
      <c r="A430">
        <v>2001</v>
      </c>
      <c r="B430" t="s">
        <v>40</v>
      </c>
      <c r="C430" t="s">
        <v>31</v>
      </c>
      <c r="D430" t="s">
        <v>397</v>
      </c>
      <c r="E430" t="s">
        <v>346</v>
      </c>
      <c r="F430">
        <v>3400000</v>
      </c>
      <c r="G430">
        <v>2000</v>
      </c>
      <c r="H430" t="s">
        <v>40</v>
      </c>
      <c r="I430" t="s">
        <v>31</v>
      </c>
      <c r="J430">
        <v>125</v>
      </c>
      <c r="K430">
        <v>449</v>
      </c>
      <c r="L430">
        <v>73</v>
      </c>
      <c r="M430">
        <v>124</v>
      </c>
      <c r="N430">
        <v>19</v>
      </c>
      <c r="O430">
        <v>2</v>
      </c>
      <c r="P430">
        <v>11</v>
      </c>
      <c r="Q430">
        <v>56</v>
      </c>
      <c r="R430">
        <v>8</v>
      </c>
      <c r="S430">
        <v>2</v>
      </c>
      <c r="T430">
        <v>66</v>
      </c>
      <c r="U430">
        <v>58</v>
      </c>
      <c r="V430">
        <v>0</v>
      </c>
      <c r="W430">
        <v>7</v>
      </c>
      <c r="X430">
        <v>16</v>
      </c>
      <c r="Y430">
        <v>4</v>
      </c>
      <c r="Z430">
        <v>10</v>
      </c>
      <c r="AA430" s="1">
        <f>(M430+T430+W430)/(K430+T430+W430+Y430+X430)</f>
        <v>0.36346863468634688</v>
      </c>
      <c r="AB430" s="1">
        <f>(M430+1*N430+2*O430+3*P430)/(K430)</f>
        <v>0.40089086859688194</v>
      </c>
      <c r="AC430">
        <f>IF(E430="C",1,0)</f>
        <v>0</v>
      </c>
      <c r="AD430">
        <f>IF(OR(E430="SS",E430="2B",E430="3B"),1,0)</f>
        <v>1</v>
      </c>
      <c r="AE430">
        <f>K430+T430+W430+Y430+X430+V430</f>
        <v>542</v>
      </c>
      <c r="AF430">
        <v>0</v>
      </c>
      <c r="AG430" s="6">
        <f>IF(SUMPRODUCT(--(D430='2000FA'!C:C))&gt;0=TRUE,1,0)</f>
        <v>0</v>
      </c>
    </row>
    <row r="431" spans="1:33" x14ac:dyDescent="0.2">
      <c r="A431">
        <v>2001</v>
      </c>
      <c r="B431" t="s">
        <v>52</v>
      </c>
      <c r="C431" t="s">
        <v>31</v>
      </c>
      <c r="D431" t="s">
        <v>53</v>
      </c>
      <c r="E431" t="s">
        <v>29</v>
      </c>
      <c r="F431">
        <v>3000000</v>
      </c>
      <c r="G431">
        <v>2000</v>
      </c>
      <c r="H431" t="s">
        <v>52</v>
      </c>
      <c r="I431" t="s">
        <v>31</v>
      </c>
      <c r="J431">
        <v>133</v>
      </c>
      <c r="K431">
        <v>480</v>
      </c>
      <c r="L431">
        <v>69</v>
      </c>
      <c r="M431">
        <v>151</v>
      </c>
      <c r="N431">
        <v>33</v>
      </c>
      <c r="O431">
        <v>2</v>
      </c>
      <c r="P431">
        <v>20</v>
      </c>
      <c r="Q431">
        <v>85</v>
      </c>
      <c r="R431">
        <v>1</v>
      </c>
      <c r="S431">
        <v>0</v>
      </c>
      <c r="T431">
        <v>52</v>
      </c>
      <c r="U431">
        <v>80</v>
      </c>
      <c r="V431">
        <v>4</v>
      </c>
      <c r="W431">
        <v>7</v>
      </c>
      <c r="X431">
        <v>0</v>
      </c>
      <c r="Y431">
        <v>6</v>
      </c>
      <c r="Z431">
        <v>16</v>
      </c>
      <c r="AA431" s="1">
        <f>(M431+T431+W431)/(K431+T431+W431+Y431+X431)</f>
        <v>0.38532110091743121</v>
      </c>
      <c r="AB431" s="1">
        <f>(M431+1*N431+2*O431+3*P431)/(K431)</f>
        <v>0.51666666666666672</v>
      </c>
      <c r="AC431">
        <f>IF(E431="C",1,0)</f>
        <v>0</v>
      </c>
      <c r="AD431">
        <f>IF(OR(E431="SS",E431="2B",E431="3B"),1,0)</f>
        <v>0</v>
      </c>
      <c r="AE431">
        <f>K431+T431+W431+Y431+X431+V431</f>
        <v>549</v>
      </c>
      <c r="AF431">
        <v>0</v>
      </c>
      <c r="AG431" s="6">
        <f>IF(SUMPRODUCT(--(D431='2000FA'!C:C))&gt;0=TRUE,1,0)</f>
        <v>0</v>
      </c>
    </row>
    <row r="432" spans="1:33" x14ac:dyDescent="0.2">
      <c r="A432">
        <v>2001</v>
      </c>
      <c r="B432" t="s">
        <v>52</v>
      </c>
      <c r="C432" t="s">
        <v>31</v>
      </c>
      <c r="D432" t="s">
        <v>103</v>
      </c>
      <c r="E432" t="s">
        <v>5</v>
      </c>
      <c r="F432">
        <v>3200000</v>
      </c>
      <c r="G432">
        <v>2000</v>
      </c>
      <c r="H432" t="s">
        <v>52</v>
      </c>
      <c r="I432" t="s">
        <v>31</v>
      </c>
      <c r="J432">
        <v>135</v>
      </c>
      <c r="K432">
        <v>518</v>
      </c>
      <c r="L432">
        <v>76</v>
      </c>
      <c r="M432">
        <v>132</v>
      </c>
      <c r="N432">
        <v>20</v>
      </c>
      <c r="O432">
        <v>6</v>
      </c>
      <c r="P432">
        <v>12</v>
      </c>
      <c r="Q432">
        <v>46</v>
      </c>
      <c r="R432">
        <v>29</v>
      </c>
      <c r="S432">
        <v>3</v>
      </c>
      <c r="T432">
        <v>45</v>
      </c>
      <c r="U432">
        <v>86</v>
      </c>
      <c r="V432">
        <v>5</v>
      </c>
      <c r="W432">
        <v>6</v>
      </c>
      <c r="X432">
        <v>3</v>
      </c>
      <c r="Y432">
        <v>5</v>
      </c>
      <c r="Z432">
        <v>8</v>
      </c>
      <c r="AA432" s="1">
        <f>(M432+T432+W432)/(K432+T432+W432+Y432+X432)</f>
        <v>0.31715771230502598</v>
      </c>
      <c r="AB432" s="1">
        <f>(M432+1*N432+2*O432+3*P432)/(K432)</f>
        <v>0.38610038610038611</v>
      </c>
      <c r="AC432">
        <f>IF(E432="C",1,0)</f>
        <v>0</v>
      </c>
      <c r="AD432">
        <f>IF(OR(E432="SS",E432="2B",E432="3B"),1,0)</f>
        <v>1</v>
      </c>
      <c r="AE432">
        <f>K432+T432+W432+Y432+X432+V432</f>
        <v>582</v>
      </c>
      <c r="AF432">
        <v>0</v>
      </c>
      <c r="AG432" s="6">
        <f>IF(SUMPRODUCT(--(D432='2000FA'!C:C))&gt;0=TRUE,1,0)</f>
        <v>0</v>
      </c>
    </row>
    <row r="433" spans="1:33" x14ac:dyDescent="0.2">
      <c r="A433">
        <v>2001</v>
      </c>
      <c r="B433" t="s">
        <v>52</v>
      </c>
      <c r="C433" t="s">
        <v>31</v>
      </c>
      <c r="D433" t="s">
        <v>176</v>
      </c>
      <c r="E433" t="s">
        <v>147</v>
      </c>
      <c r="F433">
        <v>500000</v>
      </c>
      <c r="G433">
        <v>2000</v>
      </c>
      <c r="H433" t="s">
        <v>32</v>
      </c>
      <c r="I433" t="s">
        <v>31</v>
      </c>
      <c r="J433">
        <v>76</v>
      </c>
      <c r="K433">
        <v>240</v>
      </c>
      <c r="L433">
        <v>22</v>
      </c>
      <c r="M433">
        <v>52</v>
      </c>
      <c r="N433">
        <v>7</v>
      </c>
      <c r="O433">
        <v>0</v>
      </c>
      <c r="P433">
        <v>8</v>
      </c>
      <c r="Q433">
        <v>33</v>
      </c>
      <c r="R433">
        <v>0</v>
      </c>
      <c r="S433">
        <v>1</v>
      </c>
      <c r="T433">
        <v>19</v>
      </c>
      <c r="U433">
        <v>56</v>
      </c>
      <c r="V433">
        <v>4</v>
      </c>
      <c r="W433">
        <v>6</v>
      </c>
      <c r="X433">
        <v>0</v>
      </c>
      <c r="Y433">
        <v>0</v>
      </c>
      <c r="Z433">
        <v>5</v>
      </c>
      <c r="AA433" s="1">
        <f>(M433+T433+W433)/(K433+T433+W433+Y433+X433)</f>
        <v>0.29056603773584905</v>
      </c>
      <c r="AB433" s="1">
        <f>(M433+1*N433+2*O433+3*P433)/(K433)</f>
        <v>0.34583333333333333</v>
      </c>
      <c r="AC433">
        <f>IF(E433="C",1,0)</f>
        <v>1</v>
      </c>
      <c r="AD433">
        <f>IF(OR(E433="SS",E433="2B",E433="3B"),1,0)</f>
        <v>0</v>
      </c>
      <c r="AE433">
        <f>K433+T433+W433+Y433+X433+V433</f>
        <v>269</v>
      </c>
      <c r="AF433">
        <v>0</v>
      </c>
      <c r="AG433" s="6">
        <f>IF(SUMPRODUCT(--(D433='2000FA'!C:C))&gt;0=TRUE,1,0)</f>
        <v>0</v>
      </c>
    </row>
    <row r="434" spans="1:33" x14ac:dyDescent="0.2">
      <c r="A434">
        <v>2001</v>
      </c>
      <c r="B434" t="s">
        <v>52</v>
      </c>
      <c r="C434" t="s">
        <v>31</v>
      </c>
      <c r="D434" t="s">
        <v>205</v>
      </c>
      <c r="E434" t="s">
        <v>197</v>
      </c>
      <c r="F434">
        <v>400000</v>
      </c>
      <c r="G434">
        <v>2000</v>
      </c>
      <c r="H434" t="s">
        <v>56</v>
      </c>
      <c r="I434" t="s">
        <v>31</v>
      </c>
      <c r="J434">
        <v>127</v>
      </c>
      <c r="K434">
        <v>288</v>
      </c>
      <c r="L434">
        <v>30</v>
      </c>
      <c r="M434">
        <v>77</v>
      </c>
      <c r="N434">
        <v>7</v>
      </c>
      <c r="O434">
        <v>2</v>
      </c>
      <c r="P434">
        <v>2</v>
      </c>
      <c r="Q434">
        <v>23</v>
      </c>
      <c r="R434">
        <v>8</v>
      </c>
      <c r="S434">
        <v>1</v>
      </c>
      <c r="T434">
        <v>19</v>
      </c>
      <c r="U434">
        <v>41</v>
      </c>
      <c r="V434">
        <v>0</v>
      </c>
      <c r="W434">
        <v>0</v>
      </c>
      <c r="X434">
        <v>6</v>
      </c>
      <c r="Y434">
        <v>1</v>
      </c>
      <c r="Z434">
        <v>6</v>
      </c>
      <c r="AA434" s="1">
        <f>(M434+T434+W434)/(K434+T434+W434+Y434+X434)</f>
        <v>0.30573248407643311</v>
      </c>
      <c r="AB434" s="1">
        <f>(M434+1*N434+2*O434+3*P434)/(K434)</f>
        <v>0.3263888888888889</v>
      </c>
      <c r="AC434">
        <f>IF(E434="C",1,0)</f>
        <v>0</v>
      </c>
      <c r="AD434">
        <f>IF(OR(E434="SS",E434="2B",E434="3B"),1,0)</f>
        <v>0</v>
      </c>
      <c r="AE434">
        <f>K434+T434+W434+Y434+X434+V434</f>
        <v>314</v>
      </c>
      <c r="AF434">
        <v>0</v>
      </c>
      <c r="AG434" s="6">
        <f>IF(SUMPRODUCT(--(D434='2000FA'!C:C))&gt;0=TRUE,1,0)</f>
        <v>0</v>
      </c>
    </row>
    <row r="435" spans="1:33" x14ac:dyDescent="0.2">
      <c r="A435">
        <v>2001</v>
      </c>
      <c r="B435" t="s">
        <v>52</v>
      </c>
      <c r="C435" t="s">
        <v>31</v>
      </c>
      <c r="D435" t="s">
        <v>263</v>
      </c>
      <c r="E435" t="s">
        <v>197</v>
      </c>
      <c r="F435">
        <v>1600000</v>
      </c>
      <c r="G435">
        <v>2000</v>
      </c>
      <c r="H435" t="s">
        <v>52</v>
      </c>
      <c r="I435" t="s">
        <v>31</v>
      </c>
      <c r="J435">
        <v>118</v>
      </c>
      <c r="K435">
        <v>244</v>
      </c>
      <c r="L435">
        <v>50</v>
      </c>
      <c r="M435">
        <v>77</v>
      </c>
      <c r="N435">
        <v>21</v>
      </c>
      <c r="O435">
        <v>3</v>
      </c>
      <c r="P435">
        <v>13</v>
      </c>
      <c r="Q435">
        <v>58</v>
      </c>
      <c r="R435">
        <v>9</v>
      </c>
      <c r="S435">
        <v>4</v>
      </c>
      <c r="T435">
        <v>24</v>
      </c>
      <c r="U435">
        <v>27</v>
      </c>
      <c r="V435">
        <v>3</v>
      </c>
      <c r="W435">
        <v>3</v>
      </c>
      <c r="X435">
        <v>0</v>
      </c>
      <c r="Y435">
        <v>4</v>
      </c>
      <c r="Z435">
        <v>7</v>
      </c>
      <c r="AA435" s="1">
        <f>(M435+T435+W435)/(K435+T435+W435+Y435+X435)</f>
        <v>0.37818181818181817</v>
      </c>
      <c r="AB435" s="1">
        <f>(M435+1*N435+2*O435+3*P435)/(K435)</f>
        <v>0.58606557377049184</v>
      </c>
      <c r="AC435">
        <f>IF(E435="C",1,0)</f>
        <v>0</v>
      </c>
      <c r="AD435">
        <f>IF(OR(E435="SS",E435="2B",E435="3B"),1,0)</f>
        <v>0</v>
      </c>
      <c r="AE435">
        <f>K435+T435+W435+Y435+X435+V435</f>
        <v>278</v>
      </c>
      <c r="AF435">
        <v>0</v>
      </c>
      <c r="AG435" s="6">
        <f>IF(SUMPRODUCT(--(D435='2000FA'!C:C))&gt;0=TRUE,1,0)</f>
        <v>0</v>
      </c>
    </row>
    <row r="436" spans="1:33" x14ac:dyDescent="0.2">
      <c r="A436">
        <v>2001</v>
      </c>
      <c r="B436" t="s">
        <v>52</v>
      </c>
      <c r="C436" t="s">
        <v>31</v>
      </c>
      <c r="D436" t="s">
        <v>275</v>
      </c>
      <c r="E436" t="s">
        <v>197</v>
      </c>
      <c r="F436">
        <v>1800000</v>
      </c>
      <c r="G436">
        <v>2000</v>
      </c>
      <c r="H436" t="s">
        <v>52</v>
      </c>
      <c r="I436" t="s">
        <v>31</v>
      </c>
      <c r="J436">
        <v>148</v>
      </c>
      <c r="K436">
        <v>270</v>
      </c>
      <c r="L436">
        <v>55</v>
      </c>
      <c r="M436">
        <v>72</v>
      </c>
      <c r="N436">
        <v>13</v>
      </c>
      <c r="O436">
        <v>4</v>
      </c>
      <c r="P436">
        <v>15</v>
      </c>
      <c r="Q436">
        <v>36</v>
      </c>
      <c r="R436">
        <v>13</v>
      </c>
      <c r="S436">
        <v>6</v>
      </c>
      <c r="T436">
        <v>44</v>
      </c>
      <c r="U436">
        <v>64</v>
      </c>
      <c r="V436">
        <v>1</v>
      </c>
      <c r="W436">
        <v>7</v>
      </c>
      <c r="X436">
        <v>0</v>
      </c>
      <c r="Y436">
        <v>2</v>
      </c>
      <c r="Z436">
        <v>6</v>
      </c>
      <c r="AA436" s="1">
        <f>(M436+T436+W436)/(K436+T436+W436+Y436+X436)</f>
        <v>0.38080495356037153</v>
      </c>
      <c r="AB436" s="1">
        <f>(M436+1*N436+2*O436+3*P436)/(K436)</f>
        <v>0.51111111111111107</v>
      </c>
      <c r="AC436">
        <f>IF(E436="C",1,0)</f>
        <v>0</v>
      </c>
      <c r="AD436">
        <f>IF(OR(E436="SS",E436="2B",E436="3B"),1,0)</f>
        <v>0</v>
      </c>
      <c r="AE436">
        <f>K436+T436+W436+Y436+X436+V436</f>
        <v>324</v>
      </c>
      <c r="AF436">
        <v>0</v>
      </c>
      <c r="AG436" s="6">
        <f>IF(SUMPRODUCT(--(D436='2000FA'!C:C))&gt;0=TRUE,1,0)</f>
        <v>0</v>
      </c>
    </row>
    <row r="437" spans="1:33" x14ac:dyDescent="0.2">
      <c r="A437">
        <v>2001</v>
      </c>
      <c r="B437" t="s">
        <v>52</v>
      </c>
      <c r="C437" t="s">
        <v>31</v>
      </c>
      <c r="D437" t="s">
        <v>283</v>
      </c>
      <c r="E437" t="s">
        <v>197</v>
      </c>
      <c r="F437">
        <v>1000000</v>
      </c>
      <c r="G437">
        <v>2000</v>
      </c>
      <c r="H437" t="s">
        <v>110</v>
      </c>
      <c r="I437" t="s">
        <v>31</v>
      </c>
      <c r="J437">
        <v>135</v>
      </c>
      <c r="K437">
        <v>423</v>
      </c>
      <c r="L437">
        <v>62</v>
      </c>
      <c r="M437">
        <v>88</v>
      </c>
      <c r="N437">
        <v>18</v>
      </c>
      <c r="O437">
        <v>6</v>
      </c>
      <c r="P437">
        <v>17</v>
      </c>
      <c r="Q437">
        <v>57</v>
      </c>
      <c r="R437">
        <v>8</v>
      </c>
      <c r="S437">
        <v>4</v>
      </c>
      <c r="T437">
        <v>44</v>
      </c>
      <c r="U437">
        <v>137</v>
      </c>
      <c r="V437">
        <v>1</v>
      </c>
      <c r="W437">
        <v>10</v>
      </c>
      <c r="X437">
        <v>0</v>
      </c>
      <c r="Y437">
        <v>2</v>
      </c>
      <c r="Z437">
        <v>8</v>
      </c>
      <c r="AA437" s="1">
        <f>(M437+T437+W437)/(K437+T437+W437+Y437+X437)</f>
        <v>0.29645093945720252</v>
      </c>
      <c r="AB437" s="1">
        <f>(M437+1*N437+2*O437+3*P437)/(K437)</f>
        <v>0.39952718676122934</v>
      </c>
      <c r="AC437">
        <f>IF(E437="C",1,0)</f>
        <v>0</v>
      </c>
      <c r="AD437">
        <f>IF(OR(E437="SS",E437="2B",E437="3B"),1,0)</f>
        <v>0</v>
      </c>
      <c r="AE437">
        <f>K437+T437+W437+Y437+X437+V437</f>
        <v>480</v>
      </c>
      <c r="AF437">
        <v>0</v>
      </c>
      <c r="AG437" s="6">
        <f>IF(SUMPRODUCT(--(D437='2000FA'!C:C))&gt;0=TRUE,1,0)</f>
        <v>0</v>
      </c>
    </row>
    <row r="438" spans="1:33" x14ac:dyDescent="0.2">
      <c r="A438">
        <v>2001</v>
      </c>
      <c r="B438" t="s">
        <v>52</v>
      </c>
      <c r="C438" t="s">
        <v>31</v>
      </c>
      <c r="D438" t="s">
        <v>290</v>
      </c>
      <c r="E438" t="s">
        <v>197</v>
      </c>
      <c r="F438">
        <v>3500000</v>
      </c>
      <c r="G438">
        <v>2000</v>
      </c>
      <c r="H438" t="s">
        <v>52</v>
      </c>
      <c r="I438" t="s">
        <v>31</v>
      </c>
      <c r="J438">
        <v>152</v>
      </c>
      <c r="K438">
        <v>548</v>
      </c>
      <c r="L438">
        <v>68</v>
      </c>
      <c r="M438">
        <v>166</v>
      </c>
      <c r="N438">
        <v>37</v>
      </c>
      <c r="O438">
        <v>6</v>
      </c>
      <c r="P438">
        <v>18</v>
      </c>
      <c r="Q438">
        <v>88</v>
      </c>
      <c r="R438">
        <v>0</v>
      </c>
      <c r="S438">
        <v>3</v>
      </c>
      <c r="T438">
        <v>36</v>
      </c>
      <c r="U438">
        <v>80</v>
      </c>
      <c r="V438">
        <v>6</v>
      </c>
      <c r="W438">
        <v>3</v>
      </c>
      <c r="X438">
        <v>1</v>
      </c>
      <c r="Y438">
        <v>5</v>
      </c>
      <c r="Z438">
        <v>16</v>
      </c>
      <c r="AA438" s="1">
        <f>(M438+T438+W438)/(K438+T438+W438+Y438+X438)</f>
        <v>0.34569983136593591</v>
      </c>
      <c r="AB438" s="1">
        <f>(M438+1*N438+2*O438+3*P438)/(K438)</f>
        <v>0.49087591240875911</v>
      </c>
      <c r="AC438">
        <f>IF(E438="C",1,0)</f>
        <v>0</v>
      </c>
      <c r="AD438">
        <f>IF(OR(E438="SS",E438="2B",E438="3B"),1,0)</f>
        <v>0</v>
      </c>
      <c r="AE438">
        <f>K438+T438+W438+Y438+X438+V438</f>
        <v>599</v>
      </c>
      <c r="AF438">
        <v>0</v>
      </c>
      <c r="AG438" s="6">
        <f>IF(SUMPRODUCT(--(D438='2000FA'!C:C))&gt;0=TRUE,1,0)</f>
        <v>0</v>
      </c>
    </row>
    <row r="439" spans="1:33" x14ac:dyDescent="0.2">
      <c r="A439">
        <v>2001</v>
      </c>
      <c r="B439" t="s">
        <v>52</v>
      </c>
      <c r="C439" t="s">
        <v>31</v>
      </c>
      <c r="D439" t="s">
        <v>336</v>
      </c>
      <c r="E439" t="s">
        <v>197</v>
      </c>
      <c r="F439">
        <v>12500000</v>
      </c>
      <c r="G439">
        <v>2000</v>
      </c>
      <c r="H439" t="s">
        <v>52</v>
      </c>
      <c r="I439" t="s">
        <v>31</v>
      </c>
      <c r="J439">
        <v>145</v>
      </c>
      <c r="K439">
        <v>520</v>
      </c>
      <c r="L439">
        <v>100</v>
      </c>
      <c r="M439">
        <v>141</v>
      </c>
      <c r="N439">
        <v>22</v>
      </c>
      <c r="O439">
        <v>3</v>
      </c>
      <c r="P439">
        <v>40</v>
      </c>
      <c r="Q439">
        <v>118</v>
      </c>
      <c r="R439">
        <v>6</v>
      </c>
      <c r="S439">
        <v>4</v>
      </c>
      <c r="T439">
        <v>94</v>
      </c>
      <c r="U439">
        <v>117</v>
      </c>
      <c r="V439">
        <v>17</v>
      </c>
      <c r="W439">
        <v>9</v>
      </c>
      <c r="X439">
        <v>0</v>
      </c>
      <c r="Y439">
        <v>8</v>
      </c>
      <c r="Z439">
        <v>7</v>
      </c>
      <c r="AA439" s="1">
        <f>(M439+T439+W439)/(K439+T439+W439+Y439+X439)</f>
        <v>0.3866877971473851</v>
      </c>
      <c r="AB439" s="1">
        <f>(M439+1*N439+2*O439+3*P439)/(K439)</f>
        <v>0.55576923076923079</v>
      </c>
      <c r="AC439">
        <f>IF(E439="C",1,0)</f>
        <v>0</v>
      </c>
      <c r="AD439">
        <f>IF(OR(E439="SS",E439="2B",E439="3B"),1,0)</f>
        <v>0</v>
      </c>
      <c r="AE439">
        <f>K439+T439+W439+Y439+X439+V439</f>
        <v>648</v>
      </c>
      <c r="AF439">
        <v>0</v>
      </c>
      <c r="AG439" s="6">
        <f>IF(SUMPRODUCT(--(D439='2000FA'!C:C))&gt;0=TRUE,1,0)</f>
        <v>0</v>
      </c>
    </row>
    <row r="440" spans="1:33" x14ac:dyDescent="0.2">
      <c r="A440">
        <v>2001</v>
      </c>
      <c r="B440" t="s">
        <v>52</v>
      </c>
      <c r="C440" t="s">
        <v>31</v>
      </c>
      <c r="D440" t="s">
        <v>366</v>
      </c>
      <c r="E440" t="s">
        <v>346</v>
      </c>
      <c r="F440">
        <v>400000</v>
      </c>
      <c r="G440">
        <v>2000</v>
      </c>
      <c r="H440" t="s">
        <v>52</v>
      </c>
      <c r="I440" t="s">
        <v>31</v>
      </c>
      <c r="J440">
        <v>82</v>
      </c>
      <c r="K440">
        <v>224</v>
      </c>
      <c r="L440">
        <v>20</v>
      </c>
      <c r="M440">
        <v>54</v>
      </c>
      <c r="N440">
        <v>12</v>
      </c>
      <c r="O440">
        <v>2</v>
      </c>
      <c r="P440">
        <v>4</v>
      </c>
      <c r="Q440">
        <v>23</v>
      </c>
      <c r="R440">
        <v>0</v>
      </c>
      <c r="S440">
        <v>2</v>
      </c>
      <c r="T440">
        <v>14</v>
      </c>
      <c r="U440">
        <v>33</v>
      </c>
      <c r="V440">
        <v>1</v>
      </c>
      <c r="W440">
        <v>0</v>
      </c>
      <c r="X440">
        <v>4</v>
      </c>
      <c r="Y440">
        <v>2</v>
      </c>
      <c r="Z440">
        <v>9</v>
      </c>
      <c r="AA440" s="1">
        <f>(M440+T440+W440)/(K440+T440+W440+Y440+X440)</f>
        <v>0.27868852459016391</v>
      </c>
      <c r="AB440" s="1">
        <f>(M440+1*N440+2*O440+3*P440)/(K440)</f>
        <v>0.36607142857142855</v>
      </c>
      <c r="AC440">
        <f>IF(E440="C",1,0)</f>
        <v>0</v>
      </c>
      <c r="AD440">
        <f>IF(OR(E440="SS",E440="2B",E440="3B"),1,0)</f>
        <v>1</v>
      </c>
      <c r="AE440">
        <f>K440+T440+W440+Y440+X440+V440</f>
        <v>245</v>
      </c>
      <c r="AF440">
        <v>0</v>
      </c>
      <c r="AG440" s="6">
        <f>IF(SUMPRODUCT(--(D440='2000FA'!C:C))&gt;0=TRUE,1,0)</f>
        <v>0</v>
      </c>
    </row>
    <row r="441" spans="1:33" x14ac:dyDescent="0.2">
      <c r="A441">
        <v>2001</v>
      </c>
      <c r="B441" t="s">
        <v>52</v>
      </c>
      <c r="C441" t="s">
        <v>31</v>
      </c>
      <c r="D441" t="s">
        <v>399</v>
      </c>
      <c r="E441" t="s">
        <v>346</v>
      </c>
      <c r="F441">
        <v>9000000</v>
      </c>
      <c r="G441">
        <v>2000</v>
      </c>
      <c r="H441" t="s">
        <v>52</v>
      </c>
      <c r="I441" t="s">
        <v>31</v>
      </c>
      <c r="J441">
        <v>102</v>
      </c>
      <c r="K441">
        <v>396</v>
      </c>
      <c r="L441">
        <v>71</v>
      </c>
      <c r="M441">
        <v>124</v>
      </c>
      <c r="N441">
        <v>26</v>
      </c>
      <c r="O441">
        <v>5</v>
      </c>
      <c r="P441">
        <v>11</v>
      </c>
      <c r="Q441">
        <v>41</v>
      </c>
      <c r="R441">
        <v>14</v>
      </c>
      <c r="S441">
        <v>6</v>
      </c>
      <c r="T441">
        <v>48</v>
      </c>
      <c r="U441">
        <v>31</v>
      </c>
      <c r="V441">
        <v>0</v>
      </c>
      <c r="W441">
        <v>1</v>
      </c>
      <c r="X441">
        <v>2</v>
      </c>
      <c r="Y441">
        <v>0</v>
      </c>
      <c r="Z441">
        <v>10</v>
      </c>
      <c r="AA441" s="1">
        <f>(M441+T441+W441)/(K441+T441+W441+Y441+X441)</f>
        <v>0.38702460850111858</v>
      </c>
      <c r="AB441" s="1">
        <f>(M441+1*N441+2*O441+3*P441)/(K441)</f>
        <v>0.48737373737373735</v>
      </c>
      <c r="AC441">
        <f>IF(E441="C",1,0)</f>
        <v>0</v>
      </c>
      <c r="AD441">
        <f>IF(OR(E441="SS",E441="2B",E441="3B"),1,0)</f>
        <v>1</v>
      </c>
      <c r="AE441">
        <f>K441+T441+W441+Y441+X441+V441</f>
        <v>447</v>
      </c>
      <c r="AF441">
        <v>0</v>
      </c>
      <c r="AG441" s="6">
        <f>IF(SUMPRODUCT(--(D441='2000FA'!C:C))&gt;0=TRUE,1,0)</f>
        <v>0</v>
      </c>
    </row>
    <row r="442" spans="1:33" x14ac:dyDescent="0.2">
      <c r="A442">
        <v>2001</v>
      </c>
      <c r="B442" t="s">
        <v>52</v>
      </c>
      <c r="C442" t="s">
        <v>31</v>
      </c>
      <c r="D442" t="s">
        <v>400</v>
      </c>
      <c r="E442" t="s">
        <v>346</v>
      </c>
      <c r="F442">
        <v>400000</v>
      </c>
      <c r="G442">
        <v>2000</v>
      </c>
      <c r="H442" t="s">
        <v>52</v>
      </c>
      <c r="I442" t="s">
        <v>31</v>
      </c>
      <c r="J442">
        <v>84</v>
      </c>
      <c r="K442">
        <v>291</v>
      </c>
      <c r="L442">
        <v>44</v>
      </c>
      <c r="M442">
        <v>83</v>
      </c>
      <c r="N442">
        <v>18</v>
      </c>
      <c r="O442">
        <v>0</v>
      </c>
      <c r="P442">
        <v>12</v>
      </c>
      <c r="Q442">
        <v>43</v>
      </c>
      <c r="R442">
        <v>6</v>
      </c>
      <c r="S442">
        <v>1</v>
      </c>
      <c r="T442">
        <v>24</v>
      </c>
      <c r="U442">
        <v>52</v>
      </c>
      <c r="V442">
        <v>1</v>
      </c>
      <c r="W442">
        <v>10</v>
      </c>
      <c r="X442">
        <v>2</v>
      </c>
      <c r="Y442">
        <v>4</v>
      </c>
      <c r="Z442">
        <v>5</v>
      </c>
      <c r="AA442" s="1">
        <f>(M442+T442+W442)/(K442+T442+W442+Y442+X442)</f>
        <v>0.35347432024169184</v>
      </c>
      <c r="AB442" s="1">
        <f>(M442+1*N442+2*O442+3*P442)/(K442)</f>
        <v>0.47079037800687284</v>
      </c>
      <c r="AC442">
        <f>IF(E442="C",1,0)</f>
        <v>0</v>
      </c>
      <c r="AD442">
        <f>IF(OR(E442="SS",E442="2B",E442="3B"),1,0)</f>
        <v>1</v>
      </c>
      <c r="AE442">
        <f>K442+T442+W442+Y442+X442+V442</f>
        <v>332</v>
      </c>
      <c r="AF442">
        <v>0</v>
      </c>
      <c r="AG442" s="6">
        <f>IF(SUMPRODUCT(--(D442='2000FA'!C:C))&gt;0=TRUE,1,0)</f>
        <v>0</v>
      </c>
    </row>
    <row r="443" spans="1:33" x14ac:dyDescent="0.2">
      <c r="A443">
        <v>2001</v>
      </c>
      <c r="B443" t="s">
        <v>49</v>
      </c>
      <c r="C443" t="s">
        <v>27</v>
      </c>
      <c r="D443" t="s">
        <v>307</v>
      </c>
      <c r="E443" t="s">
        <v>197</v>
      </c>
      <c r="F443">
        <v>5666667</v>
      </c>
      <c r="G443">
        <v>2000</v>
      </c>
      <c r="H443" t="s">
        <v>50</v>
      </c>
      <c r="I443" t="s">
        <v>31</v>
      </c>
      <c r="J443">
        <v>122</v>
      </c>
      <c r="K443">
        <v>393</v>
      </c>
      <c r="L443">
        <v>74</v>
      </c>
      <c r="M443">
        <v>135</v>
      </c>
      <c r="N443">
        <v>21</v>
      </c>
      <c r="O443">
        <v>5</v>
      </c>
      <c r="P443">
        <v>24</v>
      </c>
      <c r="Q443">
        <v>96</v>
      </c>
      <c r="R443">
        <v>5</v>
      </c>
      <c r="S443">
        <v>1</v>
      </c>
      <c r="T443">
        <v>56</v>
      </c>
      <c r="U443">
        <v>49</v>
      </c>
      <c r="V443">
        <v>5</v>
      </c>
      <c r="W443">
        <v>1</v>
      </c>
      <c r="X443">
        <v>0</v>
      </c>
      <c r="Y443">
        <v>8</v>
      </c>
      <c r="Z443">
        <v>10</v>
      </c>
      <c r="AA443" s="1">
        <f>(M443+T443+W443)/(K443+T443+W443+Y443+X443)</f>
        <v>0.41921397379912662</v>
      </c>
      <c r="AB443" s="1">
        <f>(M443+1*N443+2*O443+3*P443)/(K443)</f>
        <v>0.6055979643765903</v>
      </c>
      <c r="AC443">
        <f>IF(E443="C",1,0)</f>
        <v>0</v>
      </c>
      <c r="AD443">
        <f>IF(OR(E443="SS",E443="2B",E443="3B"),1,0)</f>
        <v>0</v>
      </c>
      <c r="AE443">
        <f>K443+T443+W443+Y443+X443+V443</f>
        <v>463</v>
      </c>
      <c r="AF443">
        <v>0</v>
      </c>
      <c r="AG443" s="6">
        <f>IF(SUMPRODUCT(--(D443='2000FA'!C:C))&gt;0=TRUE,1,0)</f>
        <v>1</v>
      </c>
    </row>
    <row r="444" spans="1:33" x14ac:dyDescent="0.2">
      <c r="A444">
        <v>2001</v>
      </c>
      <c r="B444" t="s">
        <v>49</v>
      </c>
      <c r="C444" t="s">
        <v>27</v>
      </c>
      <c r="D444" t="s">
        <v>76</v>
      </c>
      <c r="E444" t="s">
        <v>29</v>
      </c>
      <c r="F444">
        <v>7875000</v>
      </c>
      <c r="G444">
        <v>2000</v>
      </c>
      <c r="H444" t="s">
        <v>49</v>
      </c>
      <c r="I444" t="s">
        <v>27</v>
      </c>
      <c r="J444">
        <v>158</v>
      </c>
      <c r="K444">
        <v>557</v>
      </c>
      <c r="L444">
        <v>106</v>
      </c>
      <c r="M444">
        <v>150</v>
      </c>
      <c r="N444">
        <v>33</v>
      </c>
      <c r="O444">
        <v>1</v>
      </c>
      <c r="P444">
        <v>37</v>
      </c>
      <c r="Q444">
        <v>106</v>
      </c>
      <c r="R444">
        <v>1</v>
      </c>
      <c r="S444">
        <v>0</v>
      </c>
      <c r="T444">
        <v>118</v>
      </c>
      <c r="U444">
        <v>171</v>
      </c>
      <c r="V444">
        <v>4</v>
      </c>
      <c r="W444">
        <v>4</v>
      </c>
      <c r="X444">
        <v>0</v>
      </c>
      <c r="Y444">
        <v>5</v>
      </c>
      <c r="Z444">
        <v>8</v>
      </c>
      <c r="AA444" s="1">
        <f>(M444+T444+W444)/(K444+T444+W444+Y444+X444)</f>
        <v>0.39766081871345027</v>
      </c>
      <c r="AB444" s="1">
        <f>(M444+1*N444+2*O444+3*P444)/(K444)</f>
        <v>0.53141831238779169</v>
      </c>
      <c r="AC444">
        <f>IF(E444="C",1,0)</f>
        <v>0</v>
      </c>
      <c r="AD444">
        <f>IF(OR(E444="SS",E444="2B",E444="3B"),1,0)</f>
        <v>0</v>
      </c>
      <c r="AE444">
        <f>K444+T444+W444+Y444+X444+V444</f>
        <v>688</v>
      </c>
      <c r="AF444">
        <v>0</v>
      </c>
      <c r="AG444" s="6">
        <f>IF(SUMPRODUCT(--(D444='2000FA'!C:C))&gt;0=TRUE,1,0)</f>
        <v>0</v>
      </c>
    </row>
    <row r="445" spans="1:33" x14ac:dyDescent="0.2">
      <c r="A445">
        <v>2001</v>
      </c>
      <c r="B445" t="s">
        <v>49</v>
      </c>
      <c r="C445" t="s">
        <v>27</v>
      </c>
      <c r="D445" t="s">
        <v>108</v>
      </c>
      <c r="E445" t="s">
        <v>5</v>
      </c>
      <c r="F445">
        <v>7750000</v>
      </c>
      <c r="G445">
        <v>2000</v>
      </c>
      <c r="H445" t="s">
        <v>49</v>
      </c>
      <c r="I445" t="s">
        <v>27</v>
      </c>
      <c r="J445">
        <v>155</v>
      </c>
      <c r="K445">
        <v>610</v>
      </c>
      <c r="L445">
        <v>111</v>
      </c>
      <c r="M445">
        <v>189</v>
      </c>
      <c r="N445">
        <v>40</v>
      </c>
      <c r="O445">
        <v>2</v>
      </c>
      <c r="P445">
        <v>19</v>
      </c>
      <c r="Q445">
        <v>89</v>
      </c>
      <c r="R445">
        <v>39</v>
      </c>
      <c r="S445">
        <v>4</v>
      </c>
      <c r="T445">
        <v>64</v>
      </c>
      <c r="U445">
        <v>82</v>
      </c>
      <c r="V445">
        <v>4</v>
      </c>
      <c r="W445">
        <v>6</v>
      </c>
      <c r="X445">
        <v>11</v>
      </c>
      <c r="Y445">
        <v>6</v>
      </c>
      <c r="Z445">
        <v>19</v>
      </c>
      <c r="AA445" s="1">
        <f>(M445+T445+W445)/(K445+T445+W445+Y445+X445)</f>
        <v>0.3715925394548063</v>
      </c>
      <c r="AB445" s="1">
        <f>(M445+1*N445+2*O445+3*P445)/(K445)</f>
        <v>0.47540983606557374</v>
      </c>
      <c r="AC445">
        <f>IF(E445="C",1,0)</f>
        <v>0</v>
      </c>
      <c r="AD445">
        <f>IF(OR(E445="SS",E445="2B",E445="3B"),1,0)</f>
        <v>1</v>
      </c>
      <c r="AE445">
        <f>K445+T445+W445+Y445+X445+V445</f>
        <v>701</v>
      </c>
      <c r="AF445">
        <v>0</v>
      </c>
      <c r="AG445" s="6">
        <f>IF(SUMPRODUCT(--(D445='2000FA'!C:C))&gt;0=TRUE,1,0)</f>
        <v>0</v>
      </c>
    </row>
    <row r="446" spans="1:33" x14ac:dyDescent="0.2">
      <c r="A446">
        <v>2001</v>
      </c>
      <c r="B446" t="s">
        <v>49</v>
      </c>
      <c r="C446" t="s">
        <v>27</v>
      </c>
      <c r="D446" t="s">
        <v>139</v>
      </c>
      <c r="E446" t="s">
        <v>6</v>
      </c>
      <c r="F446">
        <v>5750000</v>
      </c>
      <c r="G446">
        <v>2000</v>
      </c>
      <c r="H446" t="s">
        <v>49</v>
      </c>
      <c r="I446" t="s">
        <v>27</v>
      </c>
      <c r="J446">
        <v>155</v>
      </c>
      <c r="K446">
        <v>574</v>
      </c>
      <c r="L446">
        <v>93</v>
      </c>
      <c r="M446">
        <v>184</v>
      </c>
      <c r="N446">
        <v>38</v>
      </c>
      <c r="O446">
        <v>4</v>
      </c>
      <c r="P446">
        <v>22</v>
      </c>
      <c r="Q446">
        <v>106</v>
      </c>
      <c r="R446">
        <v>1</v>
      </c>
      <c r="S446">
        <v>1</v>
      </c>
      <c r="T446">
        <v>73</v>
      </c>
      <c r="U446">
        <v>111</v>
      </c>
      <c r="V446">
        <v>2</v>
      </c>
      <c r="W446">
        <v>1</v>
      </c>
      <c r="X446">
        <v>0</v>
      </c>
      <c r="Y446">
        <v>10</v>
      </c>
      <c r="Z446">
        <v>15</v>
      </c>
      <c r="AA446" s="1">
        <f>(M446+T446+W446)/(K446+T446+W446+Y446+X446)</f>
        <v>0.39209726443769</v>
      </c>
      <c r="AB446" s="1">
        <f>(M446+1*N446+2*O446+3*P446)/(K446)</f>
        <v>0.51567944250871078</v>
      </c>
      <c r="AC446">
        <f>IF(E446="C",1,0)</f>
        <v>0</v>
      </c>
      <c r="AD446">
        <f>IF(OR(E446="SS",E446="2B",E446="3B"),1,0)</f>
        <v>1</v>
      </c>
      <c r="AE446">
        <f>K446+T446+W446+Y446+X446+V446</f>
        <v>660</v>
      </c>
      <c r="AF446">
        <v>0</v>
      </c>
      <c r="AG446" s="6">
        <f>IF(SUMPRODUCT(--(D446='2000FA'!C:C))&gt;0=TRUE,1,0)</f>
        <v>0</v>
      </c>
    </row>
    <row r="447" spans="1:33" x14ac:dyDescent="0.2">
      <c r="A447">
        <v>2001</v>
      </c>
      <c r="B447" t="s">
        <v>49</v>
      </c>
      <c r="C447" t="s">
        <v>27</v>
      </c>
      <c r="D447" t="s">
        <v>157</v>
      </c>
      <c r="E447" t="s">
        <v>147</v>
      </c>
      <c r="F447">
        <v>387500</v>
      </c>
      <c r="G447">
        <v>2000</v>
      </c>
      <c r="H447" t="s">
        <v>49</v>
      </c>
      <c r="I447" t="s">
        <v>27</v>
      </c>
      <c r="J447">
        <v>75</v>
      </c>
      <c r="K447">
        <v>250</v>
      </c>
      <c r="L447">
        <v>29</v>
      </c>
      <c r="M447">
        <v>68</v>
      </c>
      <c r="N447">
        <v>14</v>
      </c>
      <c r="O447">
        <v>2</v>
      </c>
      <c r="P447">
        <v>4</v>
      </c>
      <c r="Q447">
        <v>25</v>
      </c>
      <c r="R447">
        <v>4</v>
      </c>
      <c r="S447">
        <v>2</v>
      </c>
      <c r="T447">
        <v>11</v>
      </c>
      <c r="U447">
        <v>29</v>
      </c>
      <c r="V447">
        <v>0</v>
      </c>
      <c r="W447">
        <v>8</v>
      </c>
      <c r="X447">
        <v>6</v>
      </c>
      <c r="Y447">
        <v>0</v>
      </c>
      <c r="Z447">
        <v>7</v>
      </c>
      <c r="AA447" s="1">
        <f>(M447+T447+W447)/(K447+T447+W447+Y447+X447)</f>
        <v>0.31636363636363635</v>
      </c>
      <c r="AB447" s="1">
        <f>(M447+1*N447+2*O447+3*P447)/(K447)</f>
        <v>0.39200000000000002</v>
      </c>
      <c r="AC447">
        <f>IF(E447="C",1,0)</f>
        <v>1</v>
      </c>
      <c r="AD447">
        <f>IF(OR(E447="SS",E447="2B",E447="3B"),1,0)</f>
        <v>0</v>
      </c>
      <c r="AE447">
        <f>K447+T447+W447+Y447+X447+V447</f>
        <v>275</v>
      </c>
      <c r="AF447">
        <v>0</v>
      </c>
      <c r="AG447" s="6">
        <f>IF(SUMPRODUCT(--(D447='2000FA'!C:C))&gt;0=TRUE,1,0)</f>
        <v>0</v>
      </c>
    </row>
    <row r="448" spans="1:33" x14ac:dyDescent="0.2">
      <c r="A448">
        <v>2001</v>
      </c>
      <c r="B448" t="s">
        <v>49</v>
      </c>
      <c r="C448" t="s">
        <v>27</v>
      </c>
      <c r="D448" t="s">
        <v>167</v>
      </c>
      <c r="E448" t="s">
        <v>147</v>
      </c>
      <c r="F448">
        <v>1800000</v>
      </c>
      <c r="G448">
        <v>2000</v>
      </c>
      <c r="H448" t="s">
        <v>52</v>
      </c>
      <c r="I448" t="s">
        <v>31</v>
      </c>
      <c r="J448">
        <v>81</v>
      </c>
      <c r="K448">
        <v>266</v>
      </c>
      <c r="L448">
        <v>29</v>
      </c>
      <c r="M448">
        <v>71</v>
      </c>
      <c r="N448">
        <v>12</v>
      </c>
      <c r="O448">
        <v>0</v>
      </c>
      <c r="P448">
        <v>6</v>
      </c>
      <c r="Q448">
        <v>24</v>
      </c>
      <c r="R448">
        <v>0</v>
      </c>
      <c r="S448">
        <v>0</v>
      </c>
      <c r="T448">
        <v>21</v>
      </c>
      <c r="U448">
        <v>44</v>
      </c>
      <c r="V448">
        <v>1</v>
      </c>
      <c r="W448">
        <v>2</v>
      </c>
      <c r="X448">
        <v>1</v>
      </c>
      <c r="Y448">
        <v>1</v>
      </c>
      <c r="Z448">
        <v>7</v>
      </c>
      <c r="AA448" s="1">
        <f>(M448+T448+W448)/(K448+T448+W448+Y448+X448)</f>
        <v>0.32302405498281789</v>
      </c>
      <c r="AB448" s="1">
        <f>(M448+1*N448+2*O448+3*P448)/(K448)</f>
        <v>0.37969924812030076</v>
      </c>
      <c r="AC448">
        <f>IF(E448="C",1,0)</f>
        <v>1</v>
      </c>
      <c r="AD448">
        <f>IF(OR(E448="SS",E448="2B",E448="3B"),1,0)</f>
        <v>0</v>
      </c>
      <c r="AE448">
        <f>K448+T448+W448+Y448+X448+V448</f>
        <v>292</v>
      </c>
      <c r="AF448">
        <v>0</v>
      </c>
      <c r="AG448" s="6">
        <f>IF(SUMPRODUCT(--(D448='2000FA'!C:C))&gt;0=TRUE,1,0)</f>
        <v>0</v>
      </c>
    </row>
    <row r="449" spans="1:33" x14ac:dyDescent="0.2">
      <c r="A449">
        <v>2001</v>
      </c>
      <c r="B449" t="s">
        <v>49</v>
      </c>
      <c r="C449" t="s">
        <v>27</v>
      </c>
      <c r="D449" t="s">
        <v>214</v>
      </c>
      <c r="E449" t="s">
        <v>197</v>
      </c>
      <c r="F449">
        <v>500000</v>
      </c>
      <c r="G449">
        <v>2000</v>
      </c>
      <c r="H449" t="s">
        <v>70</v>
      </c>
      <c r="I449" t="s">
        <v>27</v>
      </c>
      <c r="J449">
        <v>62</v>
      </c>
      <c r="K449">
        <v>200</v>
      </c>
      <c r="L449">
        <v>23</v>
      </c>
      <c r="M449">
        <v>49</v>
      </c>
      <c r="N449">
        <v>7</v>
      </c>
      <c r="O449">
        <v>0</v>
      </c>
      <c r="P449">
        <v>4</v>
      </c>
      <c r="Q449">
        <v>18</v>
      </c>
      <c r="R449">
        <v>3</v>
      </c>
      <c r="S449">
        <v>2</v>
      </c>
      <c r="T449">
        <v>18</v>
      </c>
      <c r="U449">
        <v>35</v>
      </c>
      <c r="V449">
        <v>0</v>
      </c>
      <c r="W449">
        <v>3</v>
      </c>
      <c r="X449">
        <v>0</v>
      </c>
      <c r="Y449">
        <v>0</v>
      </c>
      <c r="Z449">
        <v>6</v>
      </c>
      <c r="AA449" s="1">
        <f>(M449+T449+W449)/(K449+T449+W449+Y449+X449)</f>
        <v>0.31674208144796379</v>
      </c>
      <c r="AB449" s="1">
        <f>(M449+1*N449+2*O449+3*P449)/(K449)</f>
        <v>0.34</v>
      </c>
      <c r="AC449">
        <f>IF(E449="C",1,0)</f>
        <v>0</v>
      </c>
      <c r="AD449">
        <f>IF(OR(E449="SS",E449="2B",E449="3B"),1,0)</f>
        <v>0</v>
      </c>
      <c r="AE449">
        <f>K449+T449+W449+Y449+X449+V449</f>
        <v>221</v>
      </c>
      <c r="AF449">
        <v>0</v>
      </c>
      <c r="AG449" s="6">
        <f>IF(SUMPRODUCT(--(D449='2000FA'!C:C))&gt;0=TRUE,1,0)</f>
        <v>0</v>
      </c>
    </row>
    <row r="450" spans="1:33" x14ac:dyDescent="0.2">
      <c r="A450">
        <v>2001</v>
      </c>
      <c r="B450" t="s">
        <v>49</v>
      </c>
      <c r="C450" t="s">
        <v>27</v>
      </c>
      <c r="D450" t="s">
        <v>273</v>
      </c>
      <c r="E450" t="s">
        <v>197</v>
      </c>
      <c r="F450">
        <v>8000000</v>
      </c>
      <c r="G450">
        <v>2000</v>
      </c>
      <c r="H450" t="s">
        <v>49</v>
      </c>
      <c r="I450" t="s">
        <v>27</v>
      </c>
      <c r="J450">
        <v>137</v>
      </c>
      <c r="K450">
        <v>543</v>
      </c>
      <c r="L450">
        <v>107</v>
      </c>
      <c r="M450">
        <v>151</v>
      </c>
      <c r="N450">
        <v>23</v>
      </c>
      <c r="O450">
        <v>5</v>
      </c>
      <c r="P450">
        <v>15</v>
      </c>
      <c r="Q450">
        <v>73</v>
      </c>
      <c r="R450">
        <v>30</v>
      </c>
      <c r="S450">
        <v>7</v>
      </c>
      <c r="T450">
        <v>79</v>
      </c>
      <c r="U450">
        <v>72</v>
      </c>
      <c r="V450">
        <v>3</v>
      </c>
      <c r="W450">
        <v>4</v>
      </c>
      <c r="X450">
        <v>6</v>
      </c>
      <c r="Y450">
        <v>8</v>
      </c>
      <c r="Z450">
        <v>11</v>
      </c>
      <c r="AA450" s="1">
        <f>(M450+T450+W450)/(K450+T450+W450+Y450+X450)</f>
        <v>0.36562499999999998</v>
      </c>
      <c r="AB450" s="1">
        <f>(M450+1*N450+2*O450+3*P450)/(K450)</f>
        <v>0.42173112338858193</v>
      </c>
      <c r="AC450">
        <f>IF(E450="C",1,0)</f>
        <v>0</v>
      </c>
      <c r="AD450">
        <f>IF(OR(E450="SS",E450="2B",E450="3B"),1,0)</f>
        <v>0</v>
      </c>
      <c r="AE450">
        <f>K450+T450+W450+Y450+X450+V450</f>
        <v>643</v>
      </c>
      <c r="AF450">
        <v>0</v>
      </c>
      <c r="AG450" s="6">
        <f>IF(SUMPRODUCT(--(D450='2000FA'!C:C))&gt;0=TRUE,1,0)</f>
        <v>0</v>
      </c>
    </row>
    <row r="451" spans="1:33" x14ac:dyDescent="0.2">
      <c r="A451">
        <v>2001</v>
      </c>
      <c r="B451" t="s">
        <v>49</v>
      </c>
      <c r="C451" t="s">
        <v>27</v>
      </c>
      <c r="D451" t="s">
        <v>277</v>
      </c>
      <c r="E451" t="s">
        <v>197</v>
      </c>
      <c r="F451">
        <v>219000</v>
      </c>
      <c r="G451">
        <v>2000</v>
      </c>
      <c r="H451" t="s">
        <v>49</v>
      </c>
      <c r="I451" t="s">
        <v>27</v>
      </c>
      <c r="J451">
        <v>67</v>
      </c>
      <c r="K451">
        <v>193</v>
      </c>
      <c r="L451">
        <v>32</v>
      </c>
      <c r="M451">
        <v>46</v>
      </c>
      <c r="N451">
        <v>7</v>
      </c>
      <c r="O451">
        <v>2</v>
      </c>
      <c r="P451">
        <v>16</v>
      </c>
      <c r="Q451">
        <v>38</v>
      </c>
      <c r="R451">
        <v>0</v>
      </c>
      <c r="S451">
        <v>0</v>
      </c>
      <c r="T451">
        <v>22</v>
      </c>
      <c r="U451">
        <v>76</v>
      </c>
      <c r="V451">
        <v>1</v>
      </c>
      <c r="W451">
        <v>4</v>
      </c>
      <c r="X451">
        <v>0</v>
      </c>
      <c r="Y451">
        <v>1</v>
      </c>
      <c r="Z451">
        <v>2</v>
      </c>
      <c r="AA451" s="1">
        <f>(M451+T451+W451)/(K451+T451+W451+Y451+X451)</f>
        <v>0.32727272727272727</v>
      </c>
      <c r="AB451" s="1">
        <f>(M451+1*N451+2*O451+3*P451)/(K451)</f>
        <v>0.54404145077720212</v>
      </c>
      <c r="AC451">
        <f>IF(E451="C",1,0)</f>
        <v>0</v>
      </c>
      <c r="AD451">
        <f>IF(OR(E451="SS",E451="2B",E451="3B"),1,0)</f>
        <v>0</v>
      </c>
      <c r="AE451">
        <f>K451+T451+W451+Y451+X451+V451</f>
        <v>221</v>
      </c>
      <c r="AF451">
        <v>0</v>
      </c>
      <c r="AG451" s="6">
        <f>IF(SUMPRODUCT(--(D451='2000FA'!C:C))&gt;0=TRUE,1,0)</f>
        <v>0</v>
      </c>
    </row>
    <row r="452" spans="1:33" x14ac:dyDescent="0.2">
      <c r="A452">
        <v>2001</v>
      </c>
      <c r="B452" t="s">
        <v>49</v>
      </c>
      <c r="C452" t="s">
        <v>27</v>
      </c>
      <c r="D452" t="s">
        <v>279</v>
      </c>
      <c r="E452" t="s">
        <v>197</v>
      </c>
      <c r="F452">
        <v>2666667</v>
      </c>
      <c r="G452">
        <v>2000</v>
      </c>
      <c r="H452" t="s">
        <v>54</v>
      </c>
      <c r="I452" t="s">
        <v>31</v>
      </c>
      <c r="J452">
        <v>89</v>
      </c>
      <c r="K452">
        <v>348</v>
      </c>
      <c r="L452">
        <v>46</v>
      </c>
      <c r="M452">
        <v>98</v>
      </c>
      <c r="N452">
        <v>24</v>
      </c>
      <c r="O452">
        <v>3</v>
      </c>
      <c r="P452">
        <v>16</v>
      </c>
      <c r="Q452">
        <v>51</v>
      </c>
      <c r="R452">
        <v>1</v>
      </c>
      <c r="S452">
        <v>2</v>
      </c>
      <c r="T452">
        <v>25</v>
      </c>
      <c r="U452">
        <v>58</v>
      </c>
      <c r="V452">
        <v>1</v>
      </c>
      <c r="W452">
        <v>4</v>
      </c>
      <c r="X452">
        <v>0</v>
      </c>
      <c r="Y452">
        <v>1</v>
      </c>
      <c r="Z452">
        <v>11</v>
      </c>
      <c r="AA452" s="1">
        <f>(M452+T452+W452)/(K452+T452+W452+Y452+X452)</f>
        <v>0.33597883597883599</v>
      </c>
      <c r="AB452" s="1">
        <f>(M452+1*N452+2*O452+3*P452)/(K452)</f>
        <v>0.50574712643678166</v>
      </c>
      <c r="AC452">
        <f>IF(E452="C",1,0)</f>
        <v>0</v>
      </c>
      <c r="AD452">
        <f>IF(OR(E452="SS",E452="2B",E452="3B"),1,0)</f>
        <v>0</v>
      </c>
      <c r="AE452">
        <f>K452+T452+W452+Y452+X452+V452</f>
        <v>379</v>
      </c>
      <c r="AF452">
        <v>0</v>
      </c>
      <c r="AG452" s="6">
        <f>IF(SUMPRODUCT(--(D452='2000FA'!C:C))&gt;0=TRUE,1,0)</f>
        <v>0</v>
      </c>
    </row>
    <row r="453" spans="1:33" x14ac:dyDescent="0.2">
      <c r="A453">
        <v>2001</v>
      </c>
      <c r="B453" t="s">
        <v>49</v>
      </c>
      <c r="C453" t="s">
        <v>27</v>
      </c>
      <c r="D453" t="s">
        <v>305</v>
      </c>
      <c r="E453" t="s">
        <v>197</v>
      </c>
      <c r="F453">
        <v>10000000</v>
      </c>
      <c r="G453">
        <v>2000</v>
      </c>
      <c r="H453" t="s">
        <v>41</v>
      </c>
      <c r="I453" t="s">
        <v>27</v>
      </c>
      <c r="J453">
        <v>115</v>
      </c>
      <c r="K453">
        <v>461</v>
      </c>
      <c r="L453">
        <v>69</v>
      </c>
      <c r="M453">
        <v>133</v>
      </c>
      <c r="N453">
        <v>30</v>
      </c>
      <c r="O453">
        <v>2</v>
      </c>
      <c r="P453">
        <v>22</v>
      </c>
      <c r="Q453">
        <v>67</v>
      </c>
      <c r="R453">
        <v>1</v>
      </c>
      <c r="S453">
        <v>2</v>
      </c>
      <c r="T453">
        <v>32</v>
      </c>
      <c r="U453">
        <v>84</v>
      </c>
      <c r="V453">
        <v>3</v>
      </c>
      <c r="W453">
        <v>2</v>
      </c>
      <c r="X453">
        <v>0</v>
      </c>
      <c r="Y453">
        <v>1</v>
      </c>
      <c r="Z453">
        <v>13</v>
      </c>
      <c r="AA453" s="1">
        <f>(M453+T453+W453)/(K453+T453+W453+Y453+X453)</f>
        <v>0.33669354838709675</v>
      </c>
      <c r="AB453" s="1">
        <f>(M453+1*N453+2*O453+3*P453)/(K453)</f>
        <v>0.50542299349240782</v>
      </c>
      <c r="AC453">
        <f>IF(E453="C",1,0)</f>
        <v>0</v>
      </c>
      <c r="AD453">
        <f>IF(OR(E453="SS",E453="2B",E453="3B"),1,0)</f>
        <v>0</v>
      </c>
      <c r="AE453">
        <f>K453+T453+W453+Y453+X453+V453</f>
        <v>499</v>
      </c>
      <c r="AF453">
        <v>0</v>
      </c>
      <c r="AG453" s="6">
        <f>IF(SUMPRODUCT(--(D453='2000FA'!C:C))&gt;0=TRUE,1,0)</f>
        <v>0</v>
      </c>
    </row>
    <row r="454" spans="1:33" x14ac:dyDescent="0.2">
      <c r="A454">
        <v>2001</v>
      </c>
      <c r="B454" t="s">
        <v>49</v>
      </c>
      <c r="C454" t="s">
        <v>27</v>
      </c>
      <c r="D454" t="s">
        <v>354</v>
      </c>
      <c r="E454" t="s">
        <v>346</v>
      </c>
      <c r="F454">
        <v>237000</v>
      </c>
      <c r="G454">
        <v>2000</v>
      </c>
      <c r="H454" t="s">
        <v>49</v>
      </c>
      <c r="I454" t="s">
        <v>27</v>
      </c>
      <c r="J454">
        <v>100</v>
      </c>
      <c r="K454">
        <v>175</v>
      </c>
      <c r="L454">
        <v>27</v>
      </c>
      <c r="M454">
        <v>44</v>
      </c>
      <c r="N454">
        <v>3</v>
      </c>
      <c r="O454">
        <v>1</v>
      </c>
      <c r="P454">
        <v>2</v>
      </c>
      <c r="Q454">
        <v>15</v>
      </c>
      <c r="R454">
        <v>6</v>
      </c>
      <c r="S454">
        <v>4</v>
      </c>
      <c r="T454">
        <v>8</v>
      </c>
      <c r="U454">
        <v>15</v>
      </c>
      <c r="V454">
        <v>0</v>
      </c>
      <c r="W454">
        <v>2</v>
      </c>
      <c r="X454">
        <v>1</v>
      </c>
      <c r="Y454">
        <v>1</v>
      </c>
      <c r="Z454">
        <v>1</v>
      </c>
      <c r="AA454" s="1">
        <f>(M454+T454+W454)/(K454+T454+W454+Y454+X454)</f>
        <v>0.28877005347593582</v>
      </c>
      <c r="AB454" s="1">
        <f>(M454+1*N454+2*O454+3*P454)/(K454)</f>
        <v>0.31428571428571428</v>
      </c>
      <c r="AC454">
        <f>IF(E454="C",1,0)</f>
        <v>0</v>
      </c>
      <c r="AD454">
        <f>IF(OR(E454="SS",E454="2B",E454="3B"),1,0)</f>
        <v>1</v>
      </c>
      <c r="AE454">
        <f>K454+T454+W454+Y454+X454+V454</f>
        <v>187</v>
      </c>
      <c r="AF454">
        <v>0</v>
      </c>
      <c r="AG454" s="6">
        <f>IF(SUMPRODUCT(--(D454='2000FA'!C:C))&gt;0=TRUE,1,0)</f>
        <v>0</v>
      </c>
    </row>
    <row r="455" spans="1:33" x14ac:dyDescent="0.2">
      <c r="A455">
        <v>2001</v>
      </c>
      <c r="B455" t="s">
        <v>49</v>
      </c>
      <c r="C455" t="s">
        <v>27</v>
      </c>
      <c r="D455" t="s">
        <v>388</v>
      </c>
      <c r="E455" t="s">
        <v>346</v>
      </c>
      <c r="F455">
        <v>3000000</v>
      </c>
      <c r="G455">
        <v>2000</v>
      </c>
      <c r="H455" t="s">
        <v>49</v>
      </c>
      <c r="I455" t="s">
        <v>27</v>
      </c>
      <c r="J455">
        <v>156</v>
      </c>
      <c r="K455">
        <v>613</v>
      </c>
      <c r="L455">
        <v>101</v>
      </c>
      <c r="M455">
        <v>176</v>
      </c>
      <c r="N455">
        <v>27</v>
      </c>
      <c r="O455">
        <v>3</v>
      </c>
      <c r="P455">
        <v>7</v>
      </c>
      <c r="Q455">
        <v>66</v>
      </c>
      <c r="R455">
        <v>22</v>
      </c>
      <c r="S455">
        <v>10</v>
      </c>
      <c r="T455">
        <v>87</v>
      </c>
      <c r="U455">
        <v>72</v>
      </c>
      <c r="V455">
        <v>0</v>
      </c>
      <c r="W455">
        <v>5</v>
      </c>
      <c r="X455">
        <v>7</v>
      </c>
      <c r="Y455">
        <v>5</v>
      </c>
      <c r="Z455">
        <v>13</v>
      </c>
      <c r="AA455" s="1">
        <f>(M455+T455+W455)/(K455+T455+W455+Y455+X455)</f>
        <v>0.37377963737796371</v>
      </c>
      <c r="AB455" s="1">
        <f>(M455+1*N455+2*O455+3*P455)/(K455)</f>
        <v>0.37520391517128876</v>
      </c>
      <c r="AC455">
        <f>IF(E455="C",1,0)</f>
        <v>0</v>
      </c>
      <c r="AD455">
        <f>IF(OR(E455="SS",E455="2B",E455="3B"),1,0)</f>
        <v>1</v>
      </c>
      <c r="AE455">
        <f>K455+T455+W455+Y455+X455+V455</f>
        <v>717</v>
      </c>
      <c r="AF455">
        <v>0</v>
      </c>
      <c r="AG455" s="6">
        <f>IF(SUMPRODUCT(--(D455='2000FA'!C:C))&gt;0=TRUE,1,0)</f>
        <v>0</v>
      </c>
    </row>
    <row r="456" spans="1:33" x14ac:dyDescent="0.2">
      <c r="A456">
        <v>2001</v>
      </c>
      <c r="B456" t="s">
        <v>79</v>
      </c>
      <c r="C456" t="s">
        <v>31</v>
      </c>
      <c r="D456" t="s">
        <v>238</v>
      </c>
      <c r="E456" t="s">
        <v>197</v>
      </c>
      <c r="F456">
        <v>2750000</v>
      </c>
      <c r="G456">
        <v>2000</v>
      </c>
      <c r="H456" t="s">
        <v>68</v>
      </c>
      <c r="I456" t="s">
        <v>31</v>
      </c>
      <c r="J456">
        <v>81</v>
      </c>
      <c r="K456">
        <v>261</v>
      </c>
      <c r="L456">
        <v>42</v>
      </c>
      <c r="M456">
        <v>61</v>
      </c>
      <c r="N456">
        <v>12</v>
      </c>
      <c r="O456">
        <v>0</v>
      </c>
      <c r="P456">
        <v>8</v>
      </c>
      <c r="Q456">
        <v>24</v>
      </c>
      <c r="R456">
        <v>11</v>
      </c>
      <c r="S456">
        <v>4</v>
      </c>
      <c r="T456">
        <v>30</v>
      </c>
      <c r="U456">
        <v>61</v>
      </c>
      <c r="V456">
        <v>2</v>
      </c>
      <c r="W456">
        <v>1</v>
      </c>
      <c r="X456">
        <v>0</v>
      </c>
      <c r="Y456">
        <v>1</v>
      </c>
      <c r="Z456">
        <v>4</v>
      </c>
      <c r="AA456" s="1">
        <f>(M456+T456+W456)/(K456+T456+W456+Y456+X456)</f>
        <v>0.31399317406143346</v>
      </c>
      <c r="AB456" s="1">
        <f>(M456+1*N456+2*O456+3*P456)/(K456)</f>
        <v>0.37164750957854409</v>
      </c>
      <c r="AC456">
        <f>IF(E456="C",1,0)</f>
        <v>0</v>
      </c>
      <c r="AD456">
        <f>IF(OR(E456="SS",E456="2B",E456="3B"),1,0)</f>
        <v>0</v>
      </c>
      <c r="AE456">
        <f>K456+T456+W456+Y456+X456+V456</f>
        <v>295</v>
      </c>
      <c r="AF456">
        <v>0</v>
      </c>
      <c r="AG456" s="6">
        <f>IF(SUMPRODUCT(--(D456='2000FA'!C:C))&gt;0=TRUE,1,0)</f>
        <v>1</v>
      </c>
    </row>
    <row r="457" spans="1:33" x14ac:dyDescent="0.2">
      <c r="A457">
        <v>2001</v>
      </c>
      <c r="B457" t="s">
        <v>79</v>
      </c>
      <c r="C457" t="s">
        <v>31</v>
      </c>
      <c r="D457" t="s">
        <v>294</v>
      </c>
      <c r="E457" t="s">
        <v>197</v>
      </c>
      <c r="F457">
        <v>1750000</v>
      </c>
      <c r="G457">
        <v>2000</v>
      </c>
      <c r="H457" t="s">
        <v>86</v>
      </c>
      <c r="I457" t="s">
        <v>31</v>
      </c>
      <c r="J457">
        <v>89</v>
      </c>
      <c r="K457">
        <v>343</v>
      </c>
      <c r="L457">
        <v>54</v>
      </c>
      <c r="M457">
        <v>87</v>
      </c>
      <c r="N457">
        <v>16</v>
      </c>
      <c r="O457">
        <v>2</v>
      </c>
      <c r="P457">
        <v>20</v>
      </c>
      <c r="Q457">
        <v>38</v>
      </c>
      <c r="R457">
        <v>5</v>
      </c>
      <c r="S457">
        <v>4</v>
      </c>
      <c r="T457">
        <v>36</v>
      </c>
      <c r="U457">
        <v>73</v>
      </c>
      <c r="V457">
        <v>1</v>
      </c>
      <c r="W457">
        <v>1</v>
      </c>
      <c r="X457">
        <v>1</v>
      </c>
      <c r="Y457">
        <v>3</v>
      </c>
      <c r="Z457">
        <v>7</v>
      </c>
      <c r="AA457" s="1">
        <f>(M457+T457+W457)/(K457+T457+W457+Y457+X457)</f>
        <v>0.32291666666666669</v>
      </c>
      <c r="AB457" s="1">
        <f>(M457+1*N457+2*O457+3*P457)/(K457)</f>
        <v>0.48688046647230321</v>
      </c>
      <c r="AC457">
        <f>IF(E457="C",1,0)</f>
        <v>0</v>
      </c>
      <c r="AD457">
        <f>IF(OR(E457="SS",E457="2B",E457="3B"),1,0)</f>
        <v>0</v>
      </c>
      <c r="AE457">
        <f>K457+T457+W457+Y457+X457+V457</f>
        <v>385</v>
      </c>
      <c r="AF457">
        <v>0</v>
      </c>
      <c r="AG457" s="6">
        <f>IF(SUMPRODUCT(--(D457='2000FA'!C:C))&gt;0=TRUE,1,0)</f>
        <v>1</v>
      </c>
    </row>
    <row r="458" spans="1:33" x14ac:dyDescent="0.2">
      <c r="A458">
        <v>2001</v>
      </c>
      <c r="B458" t="s">
        <v>79</v>
      </c>
      <c r="C458" t="s">
        <v>31</v>
      </c>
      <c r="D458" t="s">
        <v>80</v>
      </c>
      <c r="E458" t="s">
        <v>29</v>
      </c>
      <c r="F458">
        <v>4950000</v>
      </c>
      <c r="G458">
        <v>2000</v>
      </c>
      <c r="H458" t="s">
        <v>79</v>
      </c>
      <c r="I458" t="s">
        <v>31</v>
      </c>
      <c r="J458">
        <v>160</v>
      </c>
      <c r="K458">
        <v>580</v>
      </c>
      <c r="L458">
        <v>138</v>
      </c>
      <c r="M458">
        <v>216</v>
      </c>
      <c r="N458">
        <v>59</v>
      </c>
      <c r="O458">
        <v>2</v>
      </c>
      <c r="P458">
        <v>42</v>
      </c>
      <c r="Q458">
        <v>147</v>
      </c>
      <c r="R458">
        <v>5</v>
      </c>
      <c r="S458">
        <v>3</v>
      </c>
      <c r="T458">
        <v>103</v>
      </c>
      <c r="U458">
        <v>61</v>
      </c>
      <c r="V458">
        <v>22</v>
      </c>
      <c r="W458">
        <v>4</v>
      </c>
      <c r="X458">
        <v>0</v>
      </c>
      <c r="Y458">
        <v>10</v>
      </c>
      <c r="Z458">
        <v>12</v>
      </c>
      <c r="AA458" s="1">
        <f>(M458+T458+W458)/(K458+T458+W458+Y458+X458)</f>
        <v>0.46341463414634149</v>
      </c>
      <c r="AB458" s="1">
        <f>(M458+1*N458+2*O458+3*P458)/(K458)</f>
        <v>0.69827586206896552</v>
      </c>
      <c r="AC458">
        <f>IF(E458="C",1,0)</f>
        <v>0</v>
      </c>
      <c r="AD458">
        <f>IF(OR(E458="SS",E458="2B",E458="3B"),1,0)</f>
        <v>0</v>
      </c>
      <c r="AE458">
        <f>K458+T458+W458+Y458+X458+V458</f>
        <v>719</v>
      </c>
      <c r="AF458">
        <v>0</v>
      </c>
      <c r="AG458" s="6">
        <f>IF(SUMPRODUCT(--(D458='2000FA'!C:C))&gt;0=TRUE,1,0)</f>
        <v>0</v>
      </c>
    </row>
    <row r="459" spans="1:33" x14ac:dyDescent="0.2">
      <c r="A459">
        <v>2001</v>
      </c>
      <c r="B459" t="s">
        <v>79</v>
      </c>
      <c r="C459" t="s">
        <v>31</v>
      </c>
      <c r="D459" t="s">
        <v>97</v>
      </c>
      <c r="E459" t="s">
        <v>5</v>
      </c>
      <c r="F459">
        <v>1050000</v>
      </c>
      <c r="G459">
        <v>2000</v>
      </c>
      <c r="H459" t="s">
        <v>79</v>
      </c>
      <c r="I459" t="s">
        <v>31</v>
      </c>
      <c r="J459">
        <v>57</v>
      </c>
      <c r="K459">
        <v>171</v>
      </c>
      <c r="L459">
        <v>28</v>
      </c>
      <c r="M459">
        <v>54</v>
      </c>
      <c r="N459">
        <v>10</v>
      </c>
      <c r="O459">
        <v>4</v>
      </c>
      <c r="P459">
        <v>7</v>
      </c>
      <c r="Q459">
        <v>36</v>
      </c>
      <c r="R459">
        <v>4</v>
      </c>
      <c r="S459">
        <v>1</v>
      </c>
      <c r="T459">
        <v>20</v>
      </c>
      <c r="U459">
        <v>19</v>
      </c>
      <c r="V459">
        <v>0</v>
      </c>
      <c r="W459">
        <v>1</v>
      </c>
      <c r="X459">
        <v>1</v>
      </c>
      <c r="Y459">
        <v>3</v>
      </c>
      <c r="Z459">
        <v>2</v>
      </c>
      <c r="AA459" s="1">
        <f>(M459+T459+W459)/(K459+T459+W459+Y459+X459)</f>
        <v>0.38265306122448978</v>
      </c>
      <c r="AB459" s="1">
        <f>(M459+1*N459+2*O459+3*P459)/(K459)</f>
        <v>0.54385964912280704</v>
      </c>
      <c r="AC459">
        <f>IF(E459="C",1,0)</f>
        <v>0</v>
      </c>
      <c r="AD459">
        <f>IF(OR(E459="SS",E459="2B",E459="3B"),1,0)</f>
        <v>1</v>
      </c>
      <c r="AE459">
        <f>K459+T459+W459+Y459+X459+V459</f>
        <v>196</v>
      </c>
      <c r="AF459">
        <v>0</v>
      </c>
      <c r="AG459" s="6">
        <f>IF(SUMPRODUCT(--(D459='2000FA'!C:C))&gt;0=TRUE,1,0)</f>
        <v>0</v>
      </c>
    </row>
    <row r="460" spans="1:33" x14ac:dyDescent="0.2">
      <c r="A460">
        <v>2001</v>
      </c>
      <c r="B460" t="s">
        <v>79</v>
      </c>
      <c r="C460" t="s">
        <v>31</v>
      </c>
      <c r="D460" t="s">
        <v>118</v>
      </c>
      <c r="E460" t="s">
        <v>6</v>
      </c>
      <c r="F460">
        <v>450000</v>
      </c>
      <c r="G460">
        <v>2000</v>
      </c>
      <c r="H460" t="s">
        <v>34</v>
      </c>
      <c r="I460" t="s">
        <v>27</v>
      </c>
      <c r="J460">
        <v>71</v>
      </c>
      <c r="K460">
        <v>201</v>
      </c>
      <c r="L460">
        <v>25</v>
      </c>
      <c r="M460">
        <v>49</v>
      </c>
      <c r="N460">
        <v>6</v>
      </c>
      <c r="O460">
        <v>1</v>
      </c>
      <c r="P460">
        <v>6</v>
      </c>
      <c r="Q460">
        <v>28</v>
      </c>
      <c r="R460">
        <v>1</v>
      </c>
      <c r="S460">
        <v>0</v>
      </c>
      <c r="T460">
        <v>26</v>
      </c>
      <c r="U460">
        <v>47</v>
      </c>
      <c r="V460">
        <v>0</v>
      </c>
      <c r="W460">
        <v>2</v>
      </c>
      <c r="X460">
        <v>0</v>
      </c>
      <c r="Y460">
        <v>2</v>
      </c>
      <c r="Z460">
        <v>2</v>
      </c>
      <c r="AA460" s="1">
        <f>(M460+T460+W460)/(K460+T460+W460+Y460+X460)</f>
        <v>0.33333333333333331</v>
      </c>
      <c r="AB460" s="1">
        <f>(M460+1*N460+2*O460+3*P460)/(K460)</f>
        <v>0.37313432835820898</v>
      </c>
      <c r="AC460">
        <f>IF(E460="C",1,0)</f>
        <v>0</v>
      </c>
      <c r="AD460">
        <f>IF(OR(E460="SS",E460="2B",E460="3B"),1,0)</f>
        <v>1</v>
      </c>
      <c r="AE460">
        <f>K460+T460+W460+Y460+X460+V460</f>
        <v>231</v>
      </c>
      <c r="AF460">
        <v>0</v>
      </c>
      <c r="AG460" s="6">
        <f>IF(SUMPRODUCT(--(D460='2000FA'!C:C))&gt;0=TRUE,1,0)</f>
        <v>0</v>
      </c>
    </row>
    <row r="461" spans="1:33" x14ac:dyDescent="0.2">
      <c r="A461">
        <v>2001</v>
      </c>
      <c r="B461" t="s">
        <v>79</v>
      </c>
      <c r="C461" t="s">
        <v>31</v>
      </c>
      <c r="D461" t="s">
        <v>126</v>
      </c>
      <c r="E461" t="s">
        <v>6</v>
      </c>
      <c r="F461">
        <v>4850000</v>
      </c>
      <c r="G461">
        <v>2000</v>
      </c>
      <c r="H461" t="s">
        <v>79</v>
      </c>
      <c r="I461" t="s">
        <v>31</v>
      </c>
      <c r="J461">
        <v>157</v>
      </c>
      <c r="K461">
        <v>598</v>
      </c>
      <c r="L461">
        <v>111</v>
      </c>
      <c r="M461">
        <v>195</v>
      </c>
      <c r="N461">
        <v>53</v>
      </c>
      <c r="O461">
        <v>2</v>
      </c>
      <c r="P461">
        <v>11</v>
      </c>
      <c r="Q461">
        <v>115</v>
      </c>
      <c r="R461">
        <v>3</v>
      </c>
      <c r="S461">
        <v>4</v>
      </c>
      <c r="T461">
        <v>67</v>
      </c>
      <c r="U461">
        <v>72</v>
      </c>
      <c r="V461">
        <v>4</v>
      </c>
      <c r="W461">
        <v>6</v>
      </c>
      <c r="X461">
        <v>1</v>
      </c>
      <c r="Y461">
        <v>12</v>
      </c>
      <c r="Z461">
        <v>19</v>
      </c>
      <c r="AA461" s="1">
        <f>(M461+T461+W461)/(K461+T461+W461+Y461+X461)</f>
        <v>0.391812865497076</v>
      </c>
      <c r="AB461" s="1">
        <f>(M461+1*N461+2*O461+3*P461)/(K461)</f>
        <v>0.47658862876254182</v>
      </c>
      <c r="AC461">
        <f>IF(E461="C",1,0)</f>
        <v>0</v>
      </c>
      <c r="AD461">
        <f>IF(OR(E461="SS",E461="2B",E461="3B"),1,0)</f>
        <v>1</v>
      </c>
      <c r="AE461">
        <f>K461+T461+W461+Y461+X461+V461</f>
        <v>688</v>
      </c>
      <c r="AF461">
        <v>0</v>
      </c>
      <c r="AG461" s="6">
        <f>IF(SUMPRODUCT(--(D461='2000FA'!C:C))&gt;0=TRUE,1,0)</f>
        <v>0</v>
      </c>
    </row>
    <row r="462" spans="1:33" x14ac:dyDescent="0.2">
      <c r="A462">
        <v>2001</v>
      </c>
      <c r="B462" t="s">
        <v>79</v>
      </c>
      <c r="C462" t="s">
        <v>31</v>
      </c>
      <c r="D462" t="s">
        <v>156</v>
      </c>
      <c r="E462" t="s">
        <v>147</v>
      </c>
      <c r="F462">
        <v>232000</v>
      </c>
      <c r="G462">
        <v>2000</v>
      </c>
      <c r="H462" t="s">
        <v>79</v>
      </c>
      <c r="I462" t="s">
        <v>31</v>
      </c>
      <c r="J462">
        <v>52</v>
      </c>
      <c r="K462">
        <v>146</v>
      </c>
      <c r="L462">
        <v>32</v>
      </c>
      <c r="M462">
        <v>47</v>
      </c>
      <c r="N462">
        <v>10</v>
      </c>
      <c r="O462">
        <v>1</v>
      </c>
      <c r="P462">
        <v>3</v>
      </c>
      <c r="Q462">
        <v>20</v>
      </c>
      <c r="R462">
        <v>1</v>
      </c>
      <c r="S462">
        <v>2</v>
      </c>
      <c r="T462">
        <v>20</v>
      </c>
      <c r="U462">
        <v>33</v>
      </c>
      <c r="V462">
        <v>2</v>
      </c>
      <c r="W462">
        <v>2</v>
      </c>
      <c r="X462">
        <v>1</v>
      </c>
      <c r="Y462">
        <v>4</v>
      </c>
      <c r="Z462">
        <v>1</v>
      </c>
      <c r="AA462" s="1">
        <f>(M462+T462+W462)/(K462+T462+W462+Y462+X462)</f>
        <v>0.39884393063583817</v>
      </c>
      <c r="AB462" s="1">
        <f>(M462+1*N462+2*O462+3*P462)/(K462)</f>
        <v>0.46575342465753422</v>
      </c>
      <c r="AC462">
        <f>IF(E462="C",1,0)</f>
        <v>1</v>
      </c>
      <c r="AD462">
        <f>IF(OR(E462="SS",E462="2B",E462="3B"),1,0)</f>
        <v>0</v>
      </c>
      <c r="AE462">
        <f>K462+T462+W462+Y462+X462+V462</f>
        <v>175</v>
      </c>
      <c r="AF462">
        <v>0</v>
      </c>
      <c r="AG462" s="6">
        <f>IF(SUMPRODUCT(--(D462='2000FA'!C:C))&gt;0=TRUE,1,0)</f>
        <v>0</v>
      </c>
    </row>
    <row r="463" spans="1:33" x14ac:dyDescent="0.2">
      <c r="A463">
        <v>2001</v>
      </c>
      <c r="B463" t="s">
        <v>79</v>
      </c>
      <c r="C463" t="s">
        <v>31</v>
      </c>
      <c r="D463" t="s">
        <v>199</v>
      </c>
      <c r="E463" t="s">
        <v>197</v>
      </c>
      <c r="F463">
        <v>215000</v>
      </c>
      <c r="G463">
        <v>2000</v>
      </c>
      <c r="H463" t="s">
        <v>79</v>
      </c>
      <c r="I463" t="s">
        <v>31</v>
      </c>
      <c r="J463">
        <v>51</v>
      </c>
      <c r="K463">
        <v>200</v>
      </c>
      <c r="L463">
        <v>26</v>
      </c>
      <c r="M463">
        <v>62</v>
      </c>
      <c r="N463">
        <v>2</v>
      </c>
      <c r="O463">
        <v>0</v>
      </c>
      <c r="P463">
        <v>0</v>
      </c>
      <c r="Q463">
        <v>20</v>
      </c>
      <c r="R463">
        <v>7</v>
      </c>
      <c r="S463">
        <v>6</v>
      </c>
      <c r="T463">
        <v>13</v>
      </c>
      <c r="U463">
        <v>15</v>
      </c>
      <c r="V463">
        <v>0</v>
      </c>
      <c r="W463">
        <v>1</v>
      </c>
      <c r="X463">
        <v>4</v>
      </c>
      <c r="Y463">
        <v>1</v>
      </c>
      <c r="Z463">
        <v>2</v>
      </c>
      <c r="AA463" s="1">
        <f>(M463+T463+W463)/(K463+T463+W463+Y463+X463)</f>
        <v>0.34703196347031962</v>
      </c>
      <c r="AB463" s="1">
        <f>(M463+1*N463+2*O463+3*P463)/(K463)</f>
        <v>0.32</v>
      </c>
      <c r="AC463">
        <f>IF(E463="C",1,0)</f>
        <v>0</v>
      </c>
      <c r="AD463">
        <f>IF(OR(E463="SS",E463="2B",E463="3B"),1,0)</f>
        <v>0</v>
      </c>
      <c r="AE463">
        <f>K463+T463+W463+Y463+X463+V463</f>
        <v>219</v>
      </c>
      <c r="AF463">
        <v>0</v>
      </c>
      <c r="AG463" s="6">
        <f>IF(SUMPRODUCT(--(D463='2000FA'!C:C))&gt;0=TRUE,1,0)</f>
        <v>0</v>
      </c>
    </row>
    <row r="464" spans="1:33" x14ac:dyDescent="0.2">
      <c r="A464">
        <v>2001</v>
      </c>
      <c r="B464" t="s">
        <v>79</v>
      </c>
      <c r="C464" t="s">
        <v>31</v>
      </c>
      <c r="D464" t="s">
        <v>241</v>
      </c>
      <c r="E464" t="s">
        <v>197</v>
      </c>
      <c r="F464">
        <v>12166667</v>
      </c>
      <c r="G464">
        <v>2000</v>
      </c>
      <c r="H464" t="s">
        <v>79</v>
      </c>
      <c r="I464" t="s">
        <v>31</v>
      </c>
      <c r="J464">
        <v>87</v>
      </c>
      <c r="K464">
        <v>314</v>
      </c>
      <c r="L464">
        <v>64</v>
      </c>
      <c r="M464">
        <v>97</v>
      </c>
      <c r="N464">
        <v>21</v>
      </c>
      <c r="O464">
        <v>7</v>
      </c>
      <c r="P464">
        <v>9</v>
      </c>
      <c r="Q464">
        <v>51</v>
      </c>
      <c r="R464">
        <v>5</v>
      </c>
      <c r="S464">
        <v>5</v>
      </c>
      <c r="T464">
        <v>46</v>
      </c>
      <c r="U464">
        <v>40</v>
      </c>
      <c r="V464">
        <v>4</v>
      </c>
      <c r="W464">
        <v>9</v>
      </c>
      <c r="X464">
        <v>0</v>
      </c>
      <c r="Y464">
        <v>3</v>
      </c>
      <c r="Z464">
        <v>12</v>
      </c>
      <c r="AA464" s="1">
        <f>(M464+T464+W464)/(K464+T464+W464+Y464+X464)</f>
        <v>0.40860215053763443</v>
      </c>
      <c r="AB464" s="1">
        <f>(M464+1*N464+2*O464+3*P464)/(K464)</f>
        <v>0.50636942675159236</v>
      </c>
      <c r="AC464">
        <f>IF(E464="C",1,0)</f>
        <v>0</v>
      </c>
      <c r="AD464">
        <f>IF(OR(E464="SS",E464="2B",E464="3B"),1,0)</f>
        <v>0</v>
      </c>
      <c r="AE464">
        <f>K464+T464+W464+Y464+X464+V464</f>
        <v>376</v>
      </c>
      <c r="AF464">
        <v>0</v>
      </c>
      <c r="AG464" s="6">
        <f>IF(SUMPRODUCT(--(D464='2000FA'!C:C))&gt;0=TRUE,1,0)</f>
        <v>0</v>
      </c>
    </row>
    <row r="465" spans="1:33" x14ac:dyDescent="0.2">
      <c r="A465">
        <v>2001</v>
      </c>
      <c r="B465" t="s">
        <v>79</v>
      </c>
      <c r="C465" t="s">
        <v>31</v>
      </c>
      <c r="D465" t="s">
        <v>343</v>
      </c>
      <c r="E465" t="s">
        <v>197</v>
      </c>
      <c r="F465">
        <v>2150000</v>
      </c>
      <c r="G465">
        <v>2000</v>
      </c>
      <c r="H465" t="s">
        <v>79</v>
      </c>
      <c r="I465" t="s">
        <v>31</v>
      </c>
      <c r="J465">
        <v>117</v>
      </c>
      <c r="K465">
        <v>335</v>
      </c>
      <c r="L465">
        <v>36</v>
      </c>
      <c r="M465">
        <v>101</v>
      </c>
      <c r="N465">
        <v>21</v>
      </c>
      <c r="O465">
        <v>0</v>
      </c>
      <c r="P465">
        <v>6</v>
      </c>
      <c r="Q465">
        <v>64</v>
      </c>
      <c r="R465">
        <v>1</v>
      </c>
      <c r="S465">
        <v>3</v>
      </c>
      <c r="T465">
        <v>47</v>
      </c>
      <c r="U465">
        <v>48</v>
      </c>
      <c r="V465">
        <v>13</v>
      </c>
      <c r="W465">
        <v>1</v>
      </c>
      <c r="X465">
        <v>4</v>
      </c>
      <c r="Y465">
        <v>8</v>
      </c>
      <c r="Z465">
        <v>12</v>
      </c>
      <c r="AA465" s="1">
        <f>(M465+T465+W465)/(K465+T465+W465+Y465+X465)</f>
        <v>0.37721518987341773</v>
      </c>
      <c r="AB465" s="1">
        <f>(M465+1*N465+2*O465+3*P465)/(K465)</f>
        <v>0.41791044776119401</v>
      </c>
      <c r="AC465">
        <f>IF(E465="C",1,0)</f>
        <v>0</v>
      </c>
      <c r="AD465">
        <f>IF(OR(E465="SS",E465="2B",E465="3B"),1,0)</f>
        <v>0</v>
      </c>
      <c r="AE465">
        <f>K465+T465+W465+Y465+X465+V465</f>
        <v>408</v>
      </c>
      <c r="AF465">
        <v>0</v>
      </c>
      <c r="AG465" s="6">
        <f>IF(SUMPRODUCT(--(D465='2000FA'!C:C))&gt;0=TRUE,1,0)</f>
        <v>0</v>
      </c>
    </row>
    <row r="466" spans="1:33" x14ac:dyDescent="0.2">
      <c r="A466">
        <v>2001</v>
      </c>
      <c r="B466" t="s">
        <v>79</v>
      </c>
      <c r="C466" t="s">
        <v>31</v>
      </c>
      <c r="D466" t="s">
        <v>391</v>
      </c>
      <c r="E466" t="s">
        <v>346</v>
      </c>
      <c r="F466">
        <v>725000</v>
      </c>
      <c r="G466">
        <v>2000</v>
      </c>
      <c r="H466" t="s">
        <v>79</v>
      </c>
      <c r="I466" t="s">
        <v>31</v>
      </c>
      <c r="J466">
        <v>115</v>
      </c>
      <c r="K466">
        <v>263</v>
      </c>
      <c r="L466">
        <v>52</v>
      </c>
      <c r="M466">
        <v>68</v>
      </c>
      <c r="N466">
        <v>11</v>
      </c>
      <c r="O466">
        <v>7</v>
      </c>
      <c r="P466">
        <v>9</v>
      </c>
      <c r="Q466">
        <v>40</v>
      </c>
      <c r="R466">
        <v>8</v>
      </c>
      <c r="S466">
        <v>4</v>
      </c>
      <c r="T466">
        <v>28</v>
      </c>
      <c r="U466">
        <v>40</v>
      </c>
      <c r="V466">
        <v>1</v>
      </c>
      <c r="W466">
        <v>6</v>
      </c>
      <c r="X466">
        <v>0</v>
      </c>
      <c r="Y466">
        <v>3</v>
      </c>
      <c r="Z466">
        <v>3</v>
      </c>
      <c r="AA466" s="1">
        <f>(M466+T466+W466)/(K466+T466+W466+Y466+X466)</f>
        <v>0.34</v>
      </c>
      <c r="AB466" s="1">
        <f>(M466+1*N466+2*O466+3*P466)/(K466)</f>
        <v>0.45627376425855515</v>
      </c>
      <c r="AC466">
        <f>IF(E466="C",1,0)</f>
        <v>0</v>
      </c>
      <c r="AD466">
        <f>IF(OR(E466="SS",E466="2B",E466="3B"),1,0)</f>
        <v>1</v>
      </c>
      <c r="AE466">
        <f>K466+T466+W466+Y466+X466+V466</f>
        <v>301</v>
      </c>
      <c r="AF466">
        <v>0</v>
      </c>
      <c r="AG466" s="6">
        <f>IF(SUMPRODUCT(--(D466='2000FA'!C:C))&gt;0=TRUE,1,0)</f>
        <v>0</v>
      </c>
    </row>
    <row r="467" spans="1:33" x14ac:dyDescent="0.2">
      <c r="A467">
        <v>2001</v>
      </c>
      <c r="B467" t="s">
        <v>79</v>
      </c>
      <c r="C467" t="s">
        <v>31</v>
      </c>
      <c r="D467" t="s">
        <v>394</v>
      </c>
      <c r="E467" t="s">
        <v>346</v>
      </c>
      <c r="F467">
        <v>3550000</v>
      </c>
      <c r="G467">
        <v>2000</v>
      </c>
      <c r="H467" t="s">
        <v>79</v>
      </c>
      <c r="I467" t="s">
        <v>31</v>
      </c>
      <c r="J467">
        <v>162</v>
      </c>
      <c r="K467">
        <v>651</v>
      </c>
      <c r="L467">
        <v>92</v>
      </c>
      <c r="M467">
        <v>187</v>
      </c>
      <c r="N467">
        <v>39</v>
      </c>
      <c r="O467">
        <v>11</v>
      </c>
      <c r="P467">
        <v>10</v>
      </c>
      <c r="Q467">
        <v>71</v>
      </c>
      <c r="R467">
        <v>3</v>
      </c>
      <c r="S467">
        <v>6</v>
      </c>
      <c r="T467">
        <v>30</v>
      </c>
      <c r="U467">
        <v>63</v>
      </c>
      <c r="V467">
        <v>6</v>
      </c>
      <c r="W467">
        <v>0</v>
      </c>
      <c r="X467">
        <v>7</v>
      </c>
      <c r="Y467">
        <v>11</v>
      </c>
      <c r="Z467">
        <v>9</v>
      </c>
      <c r="AA467" s="1">
        <f>(M467+T467+W467)/(K467+T467+W467+Y467+X467)</f>
        <v>0.31044349070100141</v>
      </c>
      <c r="AB467" s="1">
        <f>(M467+1*N467+2*O467+3*P467)/(K467)</f>
        <v>0.42703533026113671</v>
      </c>
      <c r="AC467">
        <f>IF(E467="C",1,0)</f>
        <v>0</v>
      </c>
      <c r="AD467">
        <f>IF(OR(E467="SS",E467="2B",E467="3B"),1,0)</f>
        <v>1</v>
      </c>
      <c r="AE467">
        <f>K467+T467+W467+Y467+X467+V467</f>
        <v>705</v>
      </c>
      <c r="AF467">
        <v>0</v>
      </c>
      <c r="AG467" s="6">
        <f>IF(SUMPRODUCT(--(D467='2000FA'!C:C))&gt;0=TRUE,1,0)</f>
        <v>0</v>
      </c>
    </row>
    <row r="468" spans="1:33" x14ac:dyDescent="0.2">
      <c r="A468">
        <v>2001</v>
      </c>
      <c r="B468" t="s">
        <v>41</v>
      </c>
      <c r="C468" t="s">
        <v>27</v>
      </c>
      <c r="D468" t="s">
        <v>42</v>
      </c>
      <c r="E468" t="s">
        <v>29</v>
      </c>
      <c r="F468">
        <v>4462500</v>
      </c>
      <c r="G468">
        <v>2000</v>
      </c>
      <c r="H468" t="s">
        <v>41</v>
      </c>
      <c r="I468" t="s">
        <v>27</v>
      </c>
      <c r="J468">
        <v>60</v>
      </c>
      <c r="K468">
        <v>208</v>
      </c>
      <c r="L468">
        <v>32</v>
      </c>
      <c r="M468">
        <v>57</v>
      </c>
      <c r="N468">
        <v>14</v>
      </c>
      <c r="O468">
        <v>0</v>
      </c>
      <c r="P468">
        <v>13</v>
      </c>
      <c r="Q468">
        <v>37</v>
      </c>
      <c r="R468">
        <v>0</v>
      </c>
      <c r="S468">
        <v>0</v>
      </c>
      <c r="T468">
        <v>24</v>
      </c>
      <c r="U468">
        <v>51</v>
      </c>
      <c r="V468">
        <v>2</v>
      </c>
      <c r="W468">
        <v>0</v>
      </c>
      <c r="X468">
        <v>0</v>
      </c>
      <c r="Y468">
        <v>0</v>
      </c>
      <c r="Z468">
        <v>10</v>
      </c>
      <c r="AA468" s="1">
        <f>(M468+T468+W468)/(K468+T468+W468+Y468+X468)</f>
        <v>0.34913793103448276</v>
      </c>
      <c r="AB468" s="1">
        <f>(M468+1*N468+2*O468+3*P468)/(K468)</f>
        <v>0.52884615384615385</v>
      </c>
      <c r="AC468">
        <f>IF(E468="C",1,0)</f>
        <v>0</v>
      </c>
      <c r="AD468">
        <f>IF(OR(E468="SS",E468="2B",E468="3B"),1,0)</f>
        <v>0</v>
      </c>
      <c r="AE468">
        <f>K468+T468+W468+Y468+X468+V468</f>
        <v>234</v>
      </c>
      <c r="AF468">
        <v>0</v>
      </c>
      <c r="AG468" s="6">
        <f>IF(SUMPRODUCT(--(D468='2000FA'!C:C))&gt;0=TRUE,1,0)</f>
        <v>0</v>
      </c>
    </row>
    <row r="469" spans="1:33" x14ac:dyDescent="0.2">
      <c r="A469">
        <v>2001</v>
      </c>
      <c r="B469" t="s">
        <v>41</v>
      </c>
      <c r="C469" t="s">
        <v>27</v>
      </c>
      <c r="D469" t="s">
        <v>105</v>
      </c>
      <c r="E469" t="s">
        <v>5</v>
      </c>
      <c r="F469">
        <v>5075000</v>
      </c>
      <c r="G469">
        <v>2000</v>
      </c>
      <c r="H469" t="s">
        <v>41</v>
      </c>
      <c r="I469" t="s">
        <v>27</v>
      </c>
      <c r="J469">
        <v>126</v>
      </c>
      <c r="K469">
        <v>464</v>
      </c>
      <c r="L469">
        <v>76</v>
      </c>
      <c r="M469">
        <v>120</v>
      </c>
      <c r="N469">
        <v>27</v>
      </c>
      <c r="O469">
        <v>2</v>
      </c>
      <c r="P469">
        <v>14</v>
      </c>
      <c r="Q469">
        <v>58</v>
      </c>
      <c r="R469">
        <v>13</v>
      </c>
      <c r="S469">
        <v>4</v>
      </c>
      <c r="T469">
        <v>55</v>
      </c>
      <c r="U469">
        <v>79</v>
      </c>
      <c r="V469">
        <v>1</v>
      </c>
      <c r="W469">
        <v>11</v>
      </c>
      <c r="X469">
        <v>4</v>
      </c>
      <c r="Y469">
        <v>1</v>
      </c>
      <c r="Z469">
        <v>11</v>
      </c>
      <c r="AA469" s="1">
        <f>(M469+T469+W469)/(K469+T469+W469+Y469+X469)</f>
        <v>0.34766355140186916</v>
      </c>
      <c r="AB469" s="1">
        <f>(M469+1*N469+2*O469+3*P469)/(K469)</f>
        <v>0.41594827586206895</v>
      </c>
      <c r="AC469">
        <f>IF(E469="C",1,0)</f>
        <v>0</v>
      </c>
      <c r="AD469">
        <f>IF(OR(E469="SS",E469="2B",E469="3B"),1,0)</f>
        <v>1</v>
      </c>
      <c r="AE469">
        <f>K469+T469+W469+Y469+X469+V469</f>
        <v>536</v>
      </c>
      <c r="AF469">
        <v>0</v>
      </c>
      <c r="AG469" s="6">
        <f>IF(SUMPRODUCT(--(D469='2000FA'!C:C))&gt;0=TRUE,1,0)</f>
        <v>0</v>
      </c>
    </row>
    <row r="470" spans="1:33" x14ac:dyDescent="0.2">
      <c r="A470">
        <v>2001</v>
      </c>
      <c r="B470" t="s">
        <v>41</v>
      </c>
      <c r="C470" t="s">
        <v>27</v>
      </c>
      <c r="D470" t="s">
        <v>143</v>
      </c>
      <c r="E470" t="s">
        <v>6</v>
      </c>
      <c r="F470">
        <v>7500000</v>
      </c>
      <c r="G470">
        <v>2000</v>
      </c>
      <c r="H470" t="s">
        <v>41</v>
      </c>
      <c r="I470" t="s">
        <v>27</v>
      </c>
      <c r="J470">
        <v>145</v>
      </c>
      <c r="K470">
        <v>524</v>
      </c>
      <c r="L470">
        <v>73</v>
      </c>
      <c r="M470">
        <v>134</v>
      </c>
      <c r="N470">
        <v>22</v>
      </c>
      <c r="O470">
        <v>2</v>
      </c>
      <c r="P470">
        <v>29</v>
      </c>
      <c r="Q470">
        <v>102</v>
      </c>
      <c r="R470">
        <v>4</v>
      </c>
      <c r="S470">
        <v>2</v>
      </c>
      <c r="T470">
        <v>66</v>
      </c>
      <c r="U470">
        <v>146</v>
      </c>
      <c r="V470">
        <v>2</v>
      </c>
      <c r="W470">
        <v>4</v>
      </c>
      <c r="X470">
        <v>0</v>
      </c>
      <c r="Y470">
        <v>10</v>
      </c>
      <c r="Z470">
        <v>9</v>
      </c>
      <c r="AA470" s="1">
        <f>(M470+T470+W470)/(K470+T470+W470+Y470+X470)</f>
        <v>0.33774834437086093</v>
      </c>
      <c r="AB470" s="1">
        <f>(M470+1*N470+2*O470+3*P470)/(K470)</f>
        <v>0.4713740458015267</v>
      </c>
      <c r="AC470">
        <f>IF(E470="C",1,0)</f>
        <v>0</v>
      </c>
      <c r="AD470">
        <f>IF(OR(E470="SS",E470="2B",E470="3B"),1,0)</f>
        <v>1</v>
      </c>
      <c r="AE470">
        <f>K470+T470+W470+Y470+X470+V470</f>
        <v>606</v>
      </c>
      <c r="AF470">
        <v>0</v>
      </c>
      <c r="AG470" s="6">
        <f>IF(SUMPRODUCT(--(D470='2000FA'!C:C))&gt;0=TRUE,1,0)</f>
        <v>0</v>
      </c>
    </row>
    <row r="471" spans="1:33" x14ac:dyDescent="0.2">
      <c r="A471">
        <v>2001</v>
      </c>
      <c r="B471" t="s">
        <v>41</v>
      </c>
      <c r="C471" t="s">
        <v>27</v>
      </c>
      <c r="D471" t="s">
        <v>155</v>
      </c>
      <c r="E471" t="s">
        <v>147</v>
      </c>
      <c r="F471">
        <v>255000</v>
      </c>
      <c r="G471">
        <v>2000</v>
      </c>
      <c r="H471" t="s">
        <v>41</v>
      </c>
      <c r="I471" t="s">
        <v>27</v>
      </c>
      <c r="J471">
        <v>66</v>
      </c>
      <c r="K471">
        <v>163</v>
      </c>
      <c r="L471">
        <v>18</v>
      </c>
      <c r="M471">
        <v>41</v>
      </c>
      <c r="N471">
        <v>7</v>
      </c>
      <c r="O471">
        <v>2</v>
      </c>
      <c r="P471">
        <v>3</v>
      </c>
      <c r="Q471">
        <v>22</v>
      </c>
      <c r="R471">
        <v>2</v>
      </c>
      <c r="S471">
        <v>1</v>
      </c>
      <c r="T471">
        <v>22</v>
      </c>
      <c r="U471">
        <v>39</v>
      </c>
      <c r="V471">
        <v>2</v>
      </c>
      <c r="W471">
        <v>1</v>
      </c>
      <c r="X471">
        <v>0</v>
      </c>
      <c r="Y471">
        <v>2</v>
      </c>
      <c r="Z471">
        <v>4</v>
      </c>
      <c r="AA471" s="1">
        <f>(M471+T471+W471)/(K471+T471+W471+Y471+X471)</f>
        <v>0.34042553191489361</v>
      </c>
      <c r="AB471" s="1">
        <f>(M471+1*N471+2*O471+3*P471)/(K471)</f>
        <v>0.37423312883435583</v>
      </c>
      <c r="AC471">
        <f>IF(E471="C",1,0)</f>
        <v>1</v>
      </c>
      <c r="AD471">
        <f>IF(OR(E471="SS",E471="2B",E471="3B"),1,0)</f>
        <v>0</v>
      </c>
      <c r="AE471">
        <f>K471+T471+W471+Y471+X471+V471</f>
        <v>190</v>
      </c>
      <c r="AF471">
        <v>0</v>
      </c>
      <c r="AG471" s="6">
        <f>IF(SUMPRODUCT(--(D471='2000FA'!C:C))&gt;0=TRUE,1,0)</f>
        <v>0</v>
      </c>
    </row>
    <row r="472" spans="1:33" x14ac:dyDescent="0.2">
      <c r="A472">
        <v>2001</v>
      </c>
      <c r="B472" t="s">
        <v>41</v>
      </c>
      <c r="C472" t="s">
        <v>27</v>
      </c>
      <c r="D472" t="s">
        <v>185</v>
      </c>
      <c r="E472" t="s">
        <v>147</v>
      </c>
      <c r="F472">
        <v>345000</v>
      </c>
      <c r="G472">
        <v>2000</v>
      </c>
      <c r="H472" t="s">
        <v>84</v>
      </c>
      <c r="I472" t="s">
        <v>31</v>
      </c>
      <c r="J472">
        <v>117</v>
      </c>
      <c r="K472">
        <v>337</v>
      </c>
      <c r="L472">
        <v>47</v>
      </c>
      <c r="M472">
        <v>101</v>
      </c>
      <c r="N472">
        <v>21</v>
      </c>
      <c r="O472">
        <v>0</v>
      </c>
      <c r="P472">
        <v>14</v>
      </c>
      <c r="Q472">
        <v>69</v>
      </c>
      <c r="R472">
        <v>1</v>
      </c>
      <c r="S472">
        <v>0</v>
      </c>
      <c r="T472">
        <v>55</v>
      </c>
      <c r="U472">
        <v>74</v>
      </c>
      <c r="V472">
        <v>10</v>
      </c>
      <c r="W472">
        <v>4</v>
      </c>
      <c r="X472">
        <v>1</v>
      </c>
      <c r="Y472">
        <v>3</v>
      </c>
      <c r="Z472">
        <v>7</v>
      </c>
      <c r="AA472" s="1">
        <f>(M472+T472+W472)/(K472+T472+W472+Y472+X472)</f>
        <v>0.4</v>
      </c>
      <c r="AB472" s="1">
        <f>(M472+1*N472+2*O472+3*P472)/(K472)</f>
        <v>0.48664688427299702</v>
      </c>
      <c r="AC472">
        <f>IF(E472="C",1,0)</f>
        <v>1</v>
      </c>
      <c r="AD472">
        <f>IF(OR(E472="SS",E472="2B",E472="3B"),1,0)</f>
        <v>0</v>
      </c>
      <c r="AE472">
        <f>K472+T472+W472+Y472+X472+V472</f>
        <v>410</v>
      </c>
      <c r="AF472">
        <v>0</v>
      </c>
      <c r="AG472" s="6">
        <f>IF(SUMPRODUCT(--(D472='2000FA'!C:C))&gt;0=TRUE,1,0)</f>
        <v>0</v>
      </c>
    </row>
    <row r="473" spans="1:33" x14ac:dyDescent="0.2">
      <c r="A473">
        <v>2001</v>
      </c>
      <c r="B473" t="s">
        <v>41</v>
      </c>
      <c r="C473" t="s">
        <v>27</v>
      </c>
      <c r="D473" t="s">
        <v>227</v>
      </c>
      <c r="E473" t="s">
        <v>197</v>
      </c>
      <c r="F473">
        <v>2700000</v>
      </c>
      <c r="G473">
        <v>2000</v>
      </c>
      <c r="H473" t="s">
        <v>84</v>
      </c>
      <c r="I473" t="s">
        <v>31</v>
      </c>
      <c r="J473">
        <v>74</v>
      </c>
      <c r="K473">
        <v>259</v>
      </c>
      <c r="L473">
        <v>54</v>
      </c>
      <c r="M473">
        <v>73</v>
      </c>
      <c r="N473">
        <v>2</v>
      </c>
      <c r="O473">
        <v>5</v>
      </c>
      <c r="P473">
        <v>6</v>
      </c>
      <c r="Q473">
        <v>26</v>
      </c>
      <c r="R473">
        <v>25</v>
      </c>
      <c r="S473">
        <v>11</v>
      </c>
      <c r="T473">
        <v>43</v>
      </c>
      <c r="U473">
        <v>47</v>
      </c>
      <c r="V473">
        <v>0</v>
      </c>
      <c r="W473">
        <v>0</v>
      </c>
      <c r="X473">
        <v>2</v>
      </c>
      <c r="Y473">
        <v>1</v>
      </c>
      <c r="Z473">
        <v>6</v>
      </c>
      <c r="AA473" s="1">
        <f>(M473+T473+W473)/(K473+T473+W473+Y473+X473)</f>
        <v>0.38032786885245901</v>
      </c>
      <c r="AB473" s="1">
        <f>(M473+1*N473+2*O473+3*P473)/(K473)</f>
        <v>0.39768339768339767</v>
      </c>
      <c r="AC473">
        <f>IF(E473="C",1,0)</f>
        <v>0</v>
      </c>
      <c r="AD473">
        <f>IF(OR(E473="SS",E473="2B",E473="3B"),1,0)</f>
        <v>0</v>
      </c>
      <c r="AE473">
        <f>K473+T473+W473+Y473+X473+V473</f>
        <v>305</v>
      </c>
      <c r="AF473">
        <v>0</v>
      </c>
      <c r="AG473" s="6">
        <f>IF(SUMPRODUCT(--(D473='2000FA'!C:C))&gt;0=TRUE,1,0)</f>
        <v>0</v>
      </c>
    </row>
    <row r="474" spans="1:33" x14ac:dyDescent="0.2">
      <c r="A474">
        <v>2001</v>
      </c>
      <c r="B474" t="s">
        <v>41</v>
      </c>
      <c r="C474" t="s">
        <v>27</v>
      </c>
      <c r="D474" t="s">
        <v>232</v>
      </c>
      <c r="E474" t="s">
        <v>197</v>
      </c>
      <c r="F474">
        <v>275000</v>
      </c>
      <c r="G474">
        <v>2000</v>
      </c>
      <c r="H474" t="s">
        <v>41</v>
      </c>
      <c r="I474" t="s">
        <v>27</v>
      </c>
      <c r="J474">
        <v>91</v>
      </c>
      <c r="K474">
        <v>186</v>
      </c>
      <c r="L474">
        <v>31</v>
      </c>
      <c r="M474">
        <v>51</v>
      </c>
      <c r="N474">
        <v>4</v>
      </c>
      <c r="O474">
        <v>2</v>
      </c>
      <c r="P474">
        <v>7</v>
      </c>
      <c r="Q474">
        <v>31</v>
      </c>
      <c r="R474">
        <v>1</v>
      </c>
      <c r="S474">
        <v>0</v>
      </c>
      <c r="T474">
        <v>10</v>
      </c>
      <c r="U474">
        <v>28</v>
      </c>
      <c r="V474">
        <v>0</v>
      </c>
      <c r="W474">
        <v>0</v>
      </c>
      <c r="X474">
        <v>0</v>
      </c>
      <c r="Y474">
        <v>1</v>
      </c>
      <c r="Z474">
        <v>7</v>
      </c>
      <c r="AA474" s="1">
        <f>(M474+T474+W474)/(K474+T474+W474+Y474+X474)</f>
        <v>0.30964467005076141</v>
      </c>
      <c r="AB474" s="1">
        <f>(M474+1*N474+2*O474+3*P474)/(K474)</f>
        <v>0.43010752688172044</v>
      </c>
      <c r="AC474">
        <f>IF(E474="C",1,0)</f>
        <v>0</v>
      </c>
      <c r="AD474">
        <f>IF(OR(E474="SS",E474="2B",E474="3B"),1,0)</f>
        <v>0</v>
      </c>
      <c r="AE474">
        <f>K474+T474+W474+Y474+X474+V474</f>
        <v>197</v>
      </c>
      <c r="AF474">
        <v>0</v>
      </c>
      <c r="AG474" s="6">
        <f>IF(SUMPRODUCT(--(D474='2000FA'!C:C))&gt;0=TRUE,1,0)</f>
        <v>0</v>
      </c>
    </row>
    <row r="475" spans="1:33" x14ac:dyDescent="0.2">
      <c r="A475">
        <v>2001</v>
      </c>
      <c r="B475" t="s">
        <v>41</v>
      </c>
      <c r="C475" t="s">
        <v>27</v>
      </c>
      <c r="D475" t="s">
        <v>267</v>
      </c>
      <c r="E475" t="s">
        <v>197</v>
      </c>
      <c r="F475">
        <v>4400000</v>
      </c>
      <c r="G475">
        <v>2000</v>
      </c>
      <c r="H475" t="s">
        <v>41</v>
      </c>
      <c r="I475" t="s">
        <v>27</v>
      </c>
      <c r="J475">
        <v>141</v>
      </c>
      <c r="K475">
        <v>547</v>
      </c>
      <c r="L475">
        <v>75</v>
      </c>
      <c r="M475">
        <v>158</v>
      </c>
      <c r="N475">
        <v>25</v>
      </c>
      <c r="O475">
        <v>6</v>
      </c>
      <c r="P475">
        <v>14</v>
      </c>
      <c r="Q475">
        <v>72</v>
      </c>
      <c r="R475">
        <v>16</v>
      </c>
      <c r="S475">
        <v>4</v>
      </c>
      <c r="T475">
        <v>29</v>
      </c>
      <c r="U475">
        <v>90</v>
      </c>
      <c r="V475">
        <v>1</v>
      </c>
      <c r="W475">
        <v>7</v>
      </c>
      <c r="X475">
        <v>3</v>
      </c>
      <c r="Y475">
        <v>4</v>
      </c>
      <c r="Z475">
        <v>15</v>
      </c>
      <c r="AA475" s="1">
        <f>(M475+T475+W475)/(K475+T475+W475+Y475+X475)</f>
        <v>0.32881355932203388</v>
      </c>
      <c r="AB475" s="1">
        <f>(M475+1*N475+2*O475+3*P475)/(K475)</f>
        <v>0.43327239488117003</v>
      </c>
      <c r="AC475">
        <f>IF(E475="C",1,0)</f>
        <v>0</v>
      </c>
      <c r="AD475">
        <f>IF(OR(E475="SS",E475="2B",E475="3B"),1,0)</f>
        <v>0</v>
      </c>
      <c r="AE475">
        <f>K475+T475+W475+Y475+X475+V475</f>
        <v>591</v>
      </c>
      <c r="AF475">
        <v>0</v>
      </c>
      <c r="AG475" s="6">
        <f>IF(SUMPRODUCT(--(D475='2000FA'!C:C))&gt;0=TRUE,1,0)</f>
        <v>0</v>
      </c>
    </row>
    <row r="476" spans="1:33" x14ac:dyDescent="0.2">
      <c r="A476">
        <v>2001</v>
      </c>
      <c r="B476" t="s">
        <v>41</v>
      </c>
      <c r="C476" t="s">
        <v>27</v>
      </c>
      <c r="D476" t="s">
        <v>320</v>
      </c>
      <c r="E476" t="s">
        <v>197</v>
      </c>
      <c r="F476">
        <v>5325000</v>
      </c>
      <c r="G476">
        <v>2000</v>
      </c>
      <c r="H476" t="s">
        <v>41</v>
      </c>
      <c r="I476" t="s">
        <v>27</v>
      </c>
      <c r="J476">
        <v>154</v>
      </c>
      <c r="K476">
        <v>597</v>
      </c>
      <c r="L476">
        <v>104</v>
      </c>
      <c r="M476">
        <v>179</v>
      </c>
      <c r="N476">
        <v>44</v>
      </c>
      <c r="O476">
        <v>4</v>
      </c>
      <c r="P476">
        <v>30</v>
      </c>
      <c r="Q476">
        <v>102</v>
      </c>
      <c r="R476">
        <v>15</v>
      </c>
      <c r="S476">
        <v>3</v>
      </c>
      <c r="T476">
        <v>74</v>
      </c>
      <c r="U476">
        <v>99</v>
      </c>
      <c r="V476">
        <v>6</v>
      </c>
      <c r="W476">
        <v>2</v>
      </c>
      <c r="X476">
        <v>2</v>
      </c>
      <c r="Y476">
        <v>3</v>
      </c>
      <c r="Z476">
        <v>5</v>
      </c>
      <c r="AA476" s="1">
        <f>(M476+T476+W476)/(K476+T476+W476+Y476+X476)</f>
        <v>0.37610619469026546</v>
      </c>
      <c r="AB476" s="1">
        <f>(M476+1*N476+2*O476+3*P476)/(K476)</f>
        <v>0.53768844221105527</v>
      </c>
      <c r="AC476">
        <f>IF(E476="C",1,0)</f>
        <v>0</v>
      </c>
      <c r="AD476">
        <f>IF(OR(E476="SS",E476="2B",E476="3B"),1,0)</f>
        <v>0</v>
      </c>
      <c r="AE476">
        <f>K476+T476+W476+Y476+X476+V476</f>
        <v>684</v>
      </c>
      <c r="AF476">
        <v>0</v>
      </c>
      <c r="AG476" s="6">
        <f>IF(SUMPRODUCT(--(D476='2000FA'!C:C))&gt;0=TRUE,1,0)</f>
        <v>0</v>
      </c>
    </row>
    <row r="477" spans="1:33" x14ac:dyDescent="0.2">
      <c r="A477">
        <v>2001</v>
      </c>
      <c r="B477" t="s">
        <v>41</v>
      </c>
      <c r="C477" t="s">
        <v>27</v>
      </c>
      <c r="D477" t="s">
        <v>357</v>
      </c>
      <c r="E477" t="s">
        <v>346</v>
      </c>
      <c r="F477">
        <v>240000</v>
      </c>
      <c r="G477">
        <v>2000</v>
      </c>
      <c r="H477" t="s">
        <v>41</v>
      </c>
      <c r="I477" t="s">
        <v>27</v>
      </c>
      <c r="J477">
        <v>73</v>
      </c>
      <c r="K477">
        <v>173</v>
      </c>
      <c r="L477">
        <v>25</v>
      </c>
      <c r="M477">
        <v>44</v>
      </c>
      <c r="N477">
        <v>3</v>
      </c>
      <c r="O477">
        <v>5</v>
      </c>
      <c r="P477">
        <v>2</v>
      </c>
      <c r="Q477">
        <v>24</v>
      </c>
      <c r="R477">
        <v>2</v>
      </c>
      <c r="S477">
        <v>0</v>
      </c>
      <c r="T477">
        <v>18</v>
      </c>
      <c r="U477">
        <v>24</v>
      </c>
      <c r="V477">
        <v>0</v>
      </c>
      <c r="W477">
        <v>1</v>
      </c>
      <c r="X477">
        <v>4</v>
      </c>
      <c r="Y477">
        <v>0</v>
      </c>
      <c r="Z477">
        <v>3</v>
      </c>
      <c r="AA477" s="1">
        <f>(M477+T477+W477)/(K477+T477+W477+Y477+X477)</f>
        <v>0.32142857142857145</v>
      </c>
      <c r="AB477" s="1">
        <f>(M477+1*N477+2*O477+3*P477)/(K477)</f>
        <v>0.36416184971098264</v>
      </c>
      <c r="AC477">
        <f>IF(E477="C",1,0)</f>
        <v>0</v>
      </c>
      <c r="AD477">
        <f>IF(OR(E477="SS",E477="2B",E477="3B"),1,0)</f>
        <v>1</v>
      </c>
      <c r="AE477">
        <f>K477+T477+W477+Y477+X477+V477</f>
        <v>196</v>
      </c>
      <c r="AF477">
        <v>0</v>
      </c>
      <c r="AG477" s="6">
        <f>IF(SUMPRODUCT(--(D477='2000FA'!C:C))&gt;0=TRUE,1,0)</f>
        <v>0</v>
      </c>
    </row>
    <row r="478" spans="1:33" x14ac:dyDescent="0.2">
      <c r="A478">
        <v>2001</v>
      </c>
      <c r="B478" t="s">
        <v>41</v>
      </c>
      <c r="C478" t="s">
        <v>27</v>
      </c>
      <c r="D478" t="s">
        <v>363</v>
      </c>
      <c r="E478" t="s">
        <v>346</v>
      </c>
      <c r="F478">
        <v>420000</v>
      </c>
      <c r="G478">
        <v>2000</v>
      </c>
      <c r="H478" t="s">
        <v>41</v>
      </c>
      <c r="I478" t="s">
        <v>27</v>
      </c>
      <c r="J478">
        <v>105</v>
      </c>
      <c r="K478">
        <v>238</v>
      </c>
      <c r="L478">
        <v>26</v>
      </c>
      <c r="M478">
        <v>62</v>
      </c>
      <c r="N478">
        <v>12</v>
      </c>
      <c r="O478">
        <v>2</v>
      </c>
      <c r="P478">
        <v>3</v>
      </c>
      <c r="Q478">
        <v>27</v>
      </c>
      <c r="R478">
        <v>5</v>
      </c>
      <c r="S478">
        <v>2</v>
      </c>
      <c r="T478">
        <v>14</v>
      </c>
      <c r="U478">
        <v>49</v>
      </c>
      <c r="V478">
        <v>0</v>
      </c>
      <c r="W478">
        <v>1</v>
      </c>
      <c r="X478">
        <v>10</v>
      </c>
      <c r="Y478">
        <v>2</v>
      </c>
      <c r="Z478">
        <v>5</v>
      </c>
      <c r="AA478" s="1">
        <f>(M478+T478+W478)/(K478+T478+W478+Y478+X478)</f>
        <v>0.29056603773584905</v>
      </c>
      <c r="AB478" s="1">
        <f>(M478+1*N478+2*O478+3*P478)/(K478)</f>
        <v>0.36554621848739494</v>
      </c>
      <c r="AC478">
        <f>IF(E478="C",1,0)</f>
        <v>0</v>
      </c>
      <c r="AD478">
        <f>IF(OR(E478="SS",E478="2B",E478="3B"),1,0)</f>
        <v>1</v>
      </c>
      <c r="AE478">
        <f>K478+T478+W478+Y478+X478+V478</f>
        <v>265</v>
      </c>
      <c r="AF478">
        <v>0</v>
      </c>
      <c r="AG478" s="6">
        <f>IF(SUMPRODUCT(--(D478='2000FA'!C:C))&gt;0=TRUE,1,0)</f>
        <v>0</v>
      </c>
    </row>
    <row r="479" spans="1:33" x14ac:dyDescent="0.2">
      <c r="A479">
        <v>2001</v>
      </c>
      <c r="B479" t="s">
        <v>41</v>
      </c>
      <c r="C479" t="s">
        <v>27</v>
      </c>
      <c r="D479" t="s">
        <v>392</v>
      </c>
      <c r="E479" t="s">
        <v>346</v>
      </c>
      <c r="F479">
        <v>3525000</v>
      </c>
      <c r="G479">
        <v>2000</v>
      </c>
      <c r="H479" t="s">
        <v>41</v>
      </c>
      <c r="I479" t="s">
        <v>27</v>
      </c>
      <c r="J479">
        <v>156</v>
      </c>
      <c r="K479">
        <v>583</v>
      </c>
      <c r="L479">
        <v>68</v>
      </c>
      <c r="M479">
        <v>176</v>
      </c>
      <c r="N479">
        <v>46</v>
      </c>
      <c r="O479">
        <v>5</v>
      </c>
      <c r="P479">
        <v>10</v>
      </c>
      <c r="Q479">
        <v>82</v>
      </c>
      <c r="R479">
        <v>1</v>
      </c>
      <c r="S479">
        <v>4</v>
      </c>
      <c r="T479">
        <v>13</v>
      </c>
      <c r="U479">
        <v>43</v>
      </c>
      <c r="V479">
        <v>2</v>
      </c>
      <c r="W479">
        <v>4</v>
      </c>
      <c r="X479">
        <v>8</v>
      </c>
      <c r="Y479">
        <v>7</v>
      </c>
      <c r="Z479">
        <v>25</v>
      </c>
      <c r="AA479" s="1">
        <f>(M479+T479+W479)/(K479+T479+W479+Y479+X479)</f>
        <v>0.31382113821138213</v>
      </c>
      <c r="AB479" s="1">
        <f>(M479+1*N479+2*O479+3*P479)/(K479)</f>
        <v>0.44939965694682676</v>
      </c>
      <c r="AC479">
        <f>IF(E479="C",1,0)</f>
        <v>0</v>
      </c>
      <c r="AD479">
        <f>IF(OR(E479="SS",E479="2B",E479="3B"),1,0)</f>
        <v>1</v>
      </c>
      <c r="AE479">
        <f>K479+T479+W479+Y479+X479+V479</f>
        <v>617</v>
      </c>
      <c r="AF479">
        <v>0</v>
      </c>
      <c r="AG479" s="6">
        <f>IF(SUMPRODUCT(--(D479='2000FA'!C:C))&gt;0=TRUE,1,0)</f>
        <v>0</v>
      </c>
    </row>
    <row r="480" spans="1:33" x14ac:dyDescent="0.2">
      <c r="A480">
        <v>2001</v>
      </c>
      <c r="B480" t="s">
        <v>64</v>
      </c>
      <c r="C480" t="s">
        <v>31</v>
      </c>
      <c r="D480" t="s">
        <v>190</v>
      </c>
      <c r="E480" t="s">
        <v>147</v>
      </c>
      <c r="F480">
        <v>5000000</v>
      </c>
      <c r="G480">
        <v>2000</v>
      </c>
      <c r="H480" t="s">
        <v>36</v>
      </c>
      <c r="I480" t="s">
        <v>27</v>
      </c>
      <c r="J480">
        <v>84</v>
      </c>
      <c r="K480">
        <v>286</v>
      </c>
      <c r="L480">
        <v>52</v>
      </c>
      <c r="M480">
        <v>84</v>
      </c>
      <c r="N480">
        <v>16</v>
      </c>
      <c r="O480">
        <v>0</v>
      </c>
      <c r="P480">
        <v>21</v>
      </c>
      <c r="Q480">
        <v>55</v>
      </c>
      <c r="R480">
        <v>2</v>
      </c>
      <c r="S480">
        <v>0</v>
      </c>
      <c r="T480">
        <v>32</v>
      </c>
      <c r="U480">
        <v>69</v>
      </c>
      <c r="V480">
        <v>0</v>
      </c>
      <c r="W480">
        <v>0</v>
      </c>
      <c r="X480">
        <v>1</v>
      </c>
      <c r="Y480">
        <v>1</v>
      </c>
      <c r="Z480">
        <v>8</v>
      </c>
      <c r="AA480" s="1">
        <f>(M480+T480+W480)/(K480+T480+W480+Y480+X480)</f>
        <v>0.36249999999999999</v>
      </c>
      <c r="AB480" s="1">
        <f>(M480+1*N480+2*O480+3*P480)/(K480)</f>
        <v>0.56993006993006989</v>
      </c>
      <c r="AC480">
        <f>IF(E480="C",1,0)</f>
        <v>1</v>
      </c>
      <c r="AD480">
        <f>IF(OR(E480="SS",E480="2B",E480="3B"),1,0)</f>
        <v>0</v>
      </c>
      <c r="AE480">
        <f>K480+T480+W480+Y480+X480+V480</f>
        <v>320</v>
      </c>
      <c r="AF480">
        <v>1</v>
      </c>
      <c r="AG480" s="6">
        <f>IF(SUMPRODUCT(--(D480='2000FA'!C:C))&gt;0=TRUE,1,0)</f>
        <v>0</v>
      </c>
    </row>
    <row r="481" spans="1:33" x14ac:dyDescent="0.2">
      <c r="A481">
        <v>2001</v>
      </c>
      <c r="B481" t="s">
        <v>64</v>
      </c>
      <c r="C481" t="s">
        <v>31</v>
      </c>
      <c r="D481" t="s">
        <v>65</v>
      </c>
      <c r="E481" t="s">
        <v>29</v>
      </c>
      <c r="F481">
        <v>375000</v>
      </c>
      <c r="G481">
        <v>2000</v>
      </c>
      <c r="H481" t="s">
        <v>64</v>
      </c>
      <c r="I481" t="s">
        <v>31</v>
      </c>
      <c r="J481">
        <v>158</v>
      </c>
      <c r="K481">
        <v>477</v>
      </c>
      <c r="L481">
        <v>70</v>
      </c>
      <c r="M481">
        <v>134</v>
      </c>
      <c r="N481">
        <v>18</v>
      </c>
      <c r="O481">
        <v>3</v>
      </c>
      <c r="P481">
        <v>28</v>
      </c>
      <c r="Q481">
        <v>70</v>
      </c>
      <c r="R481">
        <v>0</v>
      </c>
      <c r="S481">
        <v>3</v>
      </c>
      <c r="T481">
        <v>63</v>
      </c>
      <c r="U481">
        <v>123</v>
      </c>
      <c r="V481">
        <v>6</v>
      </c>
      <c r="W481">
        <v>4</v>
      </c>
      <c r="X481">
        <v>0</v>
      </c>
      <c r="Y481">
        <v>2</v>
      </c>
      <c r="Z481">
        <v>14</v>
      </c>
      <c r="AA481" s="1">
        <f>(M481+T481+W481)/(K481+T481+W481+Y481+X481)</f>
        <v>0.36813186813186816</v>
      </c>
      <c r="AB481" s="1">
        <f>(M481+1*N481+2*O481+3*P481)/(K481)</f>
        <v>0.5073375262054507</v>
      </c>
      <c r="AC481">
        <f>IF(E481="C",1,0)</f>
        <v>0</v>
      </c>
      <c r="AD481">
        <f>IF(OR(E481="SS",E481="2B",E481="3B"),1,0)</f>
        <v>0</v>
      </c>
      <c r="AE481">
        <f>K481+T481+W481+Y481+X481+V481</f>
        <v>552</v>
      </c>
      <c r="AF481">
        <v>0</v>
      </c>
      <c r="AG481" s="6">
        <f>IF(SUMPRODUCT(--(D481='2000FA'!C:C))&gt;0=TRUE,1,0)</f>
        <v>0</v>
      </c>
    </row>
    <row r="482" spans="1:33" x14ac:dyDescent="0.2">
      <c r="A482">
        <v>2001</v>
      </c>
      <c r="B482" t="s">
        <v>64</v>
      </c>
      <c r="C482" t="s">
        <v>31</v>
      </c>
      <c r="D482" t="s">
        <v>89</v>
      </c>
      <c r="E482" t="s">
        <v>5</v>
      </c>
      <c r="F482">
        <v>2200000</v>
      </c>
      <c r="G482">
        <v>2000</v>
      </c>
      <c r="H482" t="s">
        <v>64</v>
      </c>
      <c r="I482" t="s">
        <v>31</v>
      </c>
      <c r="J482">
        <v>136</v>
      </c>
      <c r="K482">
        <v>539</v>
      </c>
      <c r="L482">
        <v>101</v>
      </c>
      <c r="M482">
        <v>180</v>
      </c>
      <c r="N482">
        <v>17</v>
      </c>
      <c r="O482">
        <v>3</v>
      </c>
      <c r="P482">
        <v>2</v>
      </c>
      <c r="Q482">
        <v>17</v>
      </c>
      <c r="R482">
        <v>62</v>
      </c>
      <c r="S482">
        <v>22</v>
      </c>
      <c r="T482">
        <v>78</v>
      </c>
      <c r="U482">
        <v>86</v>
      </c>
      <c r="V482">
        <v>0</v>
      </c>
      <c r="W482">
        <v>0</v>
      </c>
      <c r="X482">
        <v>9</v>
      </c>
      <c r="Y482">
        <v>0</v>
      </c>
      <c r="Z482">
        <v>11</v>
      </c>
      <c r="AA482" s="1">
        <f>(M482+T482+W482)/(K482+T482+W482+Y482+X482)</f>
        <v>0.41214057507987223</v>
      </c>
      <c r="AB482" s="1">
        <f>(M482+1*N482+2*O482+3*P482)/(K482)</f>
        <v>0.38775510204081631</v>
      </c>
      <c r="AC482">
        <f>IF(E482="C",1,0)</f>
        <v>0</v>
      </c>
      <c r="AD482">
        <f>IF(OR(E482="SS",E482="2B",E482="3B"),1,0)</f>
        <v>1</v>
      </c>
      <c r="AE482">
        <f>K482+T482+W482+Y482+X482+V482</f>
        <v>626</v>
      </c>
      <c r="AF482">
        <v>0</v>
      </c>
      <c r="AG482" s="6">
        <f>IF(SUMPRODUCT(--(D482='2000FA'!C:C))&gt;0=TRUE,1,0)</f>
        <v>0</v>
      </c>
    </row>
    <row r="483" spans="1:33" x14ac:dyDescent="0.2">
      <c r="A483">
        <v>2001</v>
      </c>
      <c r="B483" t="s">
        <v>64</v>
      </c>
      <c r="C483" t="s">
        <v>31</v>
      </c>
      <c r="D483" t="s">
        <v>140</v>
      </c>
      <c r="E483" t="s">
        <v>6</v>
      </c>
      <c r="F483">
        <v>500000</v>
      </c>
      <c r="G483">
        <v>2000</v>
      </c>
      <c r="H483" t="s">
        <v>64</v>
      </c>
      <c r="I483" t="s">
        <v>31</v>
      </c>
      <c r="J483">
        <v>140</v>
      </c>
      <c r="K483">
        <v>508</v>
      </c>
      <c r="L483">
        <v>73</v>
      </c>
      <c r="M483">
        <v>137</v>
      </c>
      <c r="N483">
        <v>38</v>
      </c>
      <c r="O483">
        <v>0</v>
      </c>
      <c r="P483">
        <v>22</v>
      </c>
      <c r="Q483">
        <v>91</v>
      </c>
      <c r="R483">
        <v>4</v>
      </c>
      <c r="S483">
        <v>0</v>
      </c>
      <c r="T483">
        <v>54</v>
      </c>
      <c r="U483">
        <v>75</v>
      </c>
      <c r="V483">
        <v>4</v>
      </c>
      <c r="W483">
        <v>9</v>
      </c>
      <c r="X483">
        <v>0</v>
      </c>
      <c r="Y483">
        <v>11</v>
      </c>
      <c r="Z483">
        <v>4</v>
      </c>
      <c r="AA483" s="1">
        <f>(M483+T483+W483)/(K483+T483+W483+Y483+X483)</f>
        <v>0.3436426116838488</v>
      </c>
      <c r="AB483" s="1">
        <f>(M483+1*N483+2*O483+3*P483)/(K483)</f>
        <v>0.47440944881889763</v>
      </c>
      <c r="AC483">
        <f>IF(E483="C",1,0)</f>
        <v>0</v>
      </c>
      <c r="AD483">
        <f>IF(OR(E483="SS",E483="2B",E483="3B"),1,0)</f>
        <v>1</v>
      </c>
      <c r="AE483">
        <f>K483+T483+W483+Y483+X483+V483</f>
        <v>586</v>
      </c>
      <c r="AF483">
        <v>0</v>
      </c>
      <c r="AG483" s="6">
        <f>IF(SUMPRODUCT(--(D483='2000FA'!C:C))&gt;0=TRUE,1,0)</f>
        <v>0</v>
      </c>
    </row>
    <row r="484" spans="1:33" x14ac:dyDescent="0.2">
      <c r="A484">
        <v>2001</v>
      </c>
      <c r="B484" t="s">
        <v>64</v>
      </c>
      <c r="C484" t="s">
        <v>31</v>
      </c>
      <c r="D484" t="s">
        <v>148</v>
      </c>
      <c r="E484" t="s">
        <v>147</v>
      </c>
      <c r="F484">
        <v>300000</v>
      </c>
      <c r="G484">
        <v>2000</v>
      </c>
      <c r="H484" t="s">
        <v>64</v>
      </c>
      <c r="I484" t="s">
        <v>31</v>
      </c>
      <c r="J484">
        <v>87</v>
      </c>
      <c r="K484">
        <v>210</v>
      </c>
      <c r="L484">
        <v>17</v>
      </c>
      <c r="M484">
        <v>53</v>
      </c>
      <c r="N484">
        <v>8</v>
      </c>
      <c r="O484">
        <v>1</v>
      </c>
      <c r="P484">
        <v>0</v>
      </c>
      <c r="Q484">
        <v>15</v>
      </c>
      <c r="R484">
        <v>0</v>
      </c>
      <c r="S484">
        <v>0</v>
      </c>
      <c r="T484">
        <v>13</v>
      </c>
      <c r="U484">
        <v>19</v>
      </c>
      <c r="V484">
        <v>3</v>
      </c>
      <c r="W484">
        <v>8</v>
      </c>
      <c r="X484">
        <v>1</v>
      </c>
      <c r="Y484">
        <v>3</v>
      </c>
      <c r="Z484">
        <v>5</v>
      </c>
      <c r="AA484" s="1">
        <f>(M484+T484+W484)/(K484+T484+W484+Y484+X484)</f>
        <v>0.31489361702127661</v>
      </c>
      <c r="AB484" s="1">
        <f>(M484+1*N484+2*O484+3*P484)/(K484)</f>
        <v>0.3</v>
      </c>
      <c r="AC484">
        <f>IF(E484="C",1,0)</f>
        <v>1</v>
      </c>
      <c r="AD484">
        <f>IF(OR(E484="SS",E484="2B",E484="3B"),1,0)</f>
        <v>0</v>
      </c>
      <c r="AE484">
        <f>K484+T484+W484+Y484+X484+V484</f>
        <v>238</v>
      </c>
      <c r="AF484">
        <v>0</v>
      </c>
      <c r="AG484" s="6">
        <f>IF(SUMPRODUCT(--(D484='2000FA'!C:C))&gt;0=TRUE,1,0)</f>
        <v>0</v>
      </c>
    </row>
    <row r="485" spans="1:33" x14ac:dyDescent="0.2">
      <c r="A485">
        <v>2001</v>
      </c>
      <c r="B485" t="s">
        <v>64</v>
      </c>
      <c r="C485" t="s">
        <v>31</v>
      </c>
      <c r="D485" t="s">
        <v>151</v>
      </c>
      <c r="E485" t="s">
        <v>147</v>
      </c>
      <c r="F485">
        <v>214000</v>
      </c>
      <c r="G485">
        <v>2000</v>
      </c>
      <c r="H485" t="s">
        <v>64</v>
      </c>
      <c r="I485" t="s">
        <v>31</v>
      </c>
      <c r="J485">
        <v>50</v>
      </c>
      <c r="K485">
        <v>138</v>
      </c>
      <c r="L485">
        <v>10</v>
      </c>
      <c r="M485">
        <v>33</v>
      </c>
      <c r="N485">
        <v>4</v>
      </c>
      <c r="O485">
        <v>0</v>
      </c>
      <c r="P485">
        <v>2</v>
      </c>
      <c r="Q485">
        <v>14</v>
      </c>
      <c r="R485">
        <v>0</v>
      </c>
      <c r="S485">
        <v>0</v>
      </c>
      <c r="T485">
        <v>16</v>
      </c>
      <c r="U485">
        <v>36</v>
      </c>
      <c r="V485">
        <v>7</v>
      </c>
      <c r="W485">
        <v>1</v>
      </c>
      <c r="X485">
        <v>0</v>
      </c>
      <c r="Y485">
        <v>2</v>
      </c>
      <c r="Z485">
        <v>1</v>
      </c>
      <c r="AA485" s="1">
        <f>(M485+T485+W485)/(K485+T485+W485+Y485+X485)</f>
        <v>0.31847133757961782</v>
      </c>
      <c r="AB485" s="1">
        <f>(M485+1*N485+2*O485+3*P485)/(K485)</f>
        <v>0.31159420289855072</v>
      </c>
      <c r="AC485">
        <f>IF(E485="C",1,0)</f>
        <v>1</v>
      </c>
      <c r="AD485">
        <f>IF(OR(E485="SS",E485="2B",E485="3B"),1,0)</f>
        <v>0</v>
      </c>
      <c r="AE485">
        <f>K485+T485+W485+Y485+X485+V485</f>
        <v>164</v>
      </c>
      <c r="AF485">
        <v>0</v>
      </c>
      <c r="AG485" s="6">
        <f>IF(SUMPRODUCT(--(D485='2000FA'!C:C))&gt;0=TRUE,1,0)</f>
        <v>0</v>
      </c>
    </row>
    <row r="486" spans="1:33" x14ac:dyDescent="0.2">
      <c r="A486">
        <v>2001</v>
      </c>
      <c r="B486" t="s">
        <v>64</v>
      </c>
      <c r="C486" t="s">
        <v>31</v>
      </c>
      <c r="D486" t="s">
        <v>210</v>
      </c>
      <c r="E486" t="s">
        <v>197</v>
      </c>
      <c r="F486">
        <v>300000</v>
      </c>
      <c r="G486">
        <v>2000</v>
      </c>
      <c r="H486" t="s">
        <v>34</v>
      </c>
      <c r="I486" t="s">
        <v>27</v>
      </c>
      <c r="J486">
        <v>80</v>
      </c>
      <c r="K486">
        <v>215</v>
      </c>
      <c r="L486">
        <v>31</v>
      </c>
      <c r="M486">
        <v>59</v>
      </c>
      <c r="N486">
        <v>15</v>
      </c>
      <c r="O486">
        <v>1</v>
      </c>
      <c r="P486">
        <v>3</v>
      </c>
      <c r="Q486">
        <v>29</v>
      </c>
      <c r="R486">
        <v>2</v>
      </c>
      <c r="S486">
        <v>1</v>
      </c>
      <c r="T486">
        <v>21</v>
      </c>
      <c r="U486">
        <v>38</v>
      </c>
      <c r="V486">
        <v>1</v>
      </c>
      <c r="W486">
        <v>2</v>
      </c>
      <c r="X486">
        <v>2</v>
      </c>
      <c r="Y486">
        <v>1</v>
      </c>
      <c r="Z486">
        <v>2</v>
      </c>
      <c r="AA486" s="1">
        <f>(M486+T486+W486)/(K486+T486+W486+Y486+X486)</f>
        <v>0.34024896265560167</v>
      </c>
      <c r="AB486" s="1">
        <f>(M486+1*N486+2*O486+3*P486)/(K486)</f>
        <v>0.39534883720930231</v>
      </c>
      <c r="AC486">
        <f>IF(E486="C",1,0)</f>
        <v>0</v>
      </c>
      <c r="AD486">
        <f>IF(OR(E486="SS",E486="2B",E486="3B"),1,0)</f>
        <v>0</v>
      </c>
      <c r="AE486">
        <f>K486+T486+W486+Y486+X486+V486</f>
        <v>242</v>
      </c>
      <c r="AF486">
        <v>0</v>
      </c>
      <c r="AG486" s="6">
        <f>IF(SUMPRODUCT(--(D486='2000FA'!C:C))&gt;0=TRUE,1,0)</f>
        <v>0</v>
      </c>
    </row>
    <row r="487" spans="1:33" x14ac:dyDescent="0.2">
      <c r="A487">
        <v>2001</v>
      </c>
      <c r="B487" t="s">
        <v>64</v>
      </c>
      <c r="C487" t="s">
        <v>31</v>
      </c>
      <c r="D487" t="s">
        <v>229</v>
      </c>
      <c r="E487" t="s">
        <v>197</v>
      </c>
      <c r="F487">
        <v>1250000</v>
      </c>
      <c r="G487">
        <v>2000</v>
      </c>
      <c r="H487" t="s">
        <v>110</v>
      </c>
      <c r="I487" t="s">
        <v>31</v>
      </c>
      <c r="J487">
        <v>145</v>
      </c>
      <c r="K487">
        <v>583</v>
      </c>
      <c r="L487">
        <v>87</v>
      </c>
      <c r="M487">
        <v>171</v>
      </c>
      <c r="N487">
        <v>19</v>
      </c>
      <c r="O487">
        <v>7</v>
      </c>
      <c r="P487">
        <v>6</v>
      </c>
      <c r="Q487">
        <v>51</v>
      </c>
      <c r="R487">
        <v>29</v>
      </c>
      <c r="S487">
        <v>14</v>
      </c>
      <c r="T487">
        <v>45</v>
      </c>
      <c r="U487">
        <v>63</v>
      </c>
      <c r="V487">
        <v>4</v>
      </c>
      <c r="W487">
        <v>4</v>
      </c>
      <c r="X487">
        <v>0</v>
      </c>
      <c r="Y487">
        <v>4</v>
      </c>
      <c r="Z487">
        <v>16</v>
      </c>
      <c r="AA487" s="1">
        <f>(M487+T487+W487)/(K487+T487+W487+Y487+X487)</f>
        <v>0.34591194968553457</v>
      </c>
      <c r="AB487" s="1">
        <f>(M487+1*N487+2*O487+3*P487)/(K487)</f>
        <v>0.38078902229845624</v>
      </c>
      <c r="AC487">
        <f>IF(E487="C",1,0)</f>
        <v>0</v>
      </c>
      <c r="AD487">
        <f>IF(OR(E487="SS",E487="2B",E487="3B"),1,0)</f>
        <v>0</v>
      </c>
      <c r="AE487">
        <f>K487+T487+W487+Y487+X487+V487</f>
        <v>640</v>
      </c>
      <c r="AF487">
        <v>0</v>
      </c>
      <c r="AG487" s="6">
        <f>IF(SUMPRODUCT(--(D487='2000FA'!C:C))&gt;0=TRUE,1,0)</f>
        <v>0</v>
      </c>
    </row>
    <row r="488" spans="1:33" x14ac:dyDescent="0.2">
      <c r="A488">
        <v>2001</v>
      </c>
      <c r="B488" t="s">
        <v>64</v>
      </c>
      <c r="C488" t="s">
        <v>31</v>
      </c>
      <c r="D488" t="s">
        <v>270</v>
      </c>
      <c r="E488" t="s">
        <v>197</v>
      </c>
      <c r="F488">
        <v>700000</v>
      </c>
      <c r="G488">
        <v>2000</v>
      </c>
      <c r="H488" t="s">
        <v>64</v>
      </c>
      <c r="I488" t="s">
        <v>31</v>
      </c>
      <c r="J488">
        <v>123</v>
      </c>
      <c r="K488">
        <v>259</v>
      </c>
      <c r="L488">
        <v>36</v>
      </c>
      <c r="M488">
        <v>67</v>
      </c>
      <c r="N488">
        <v>14</v>
      </c>
      <c r="O488">
        <v>3</v>
      </c>
      <c r="P488">
        <v>14</v>
      </c>
      <c r="Q488">
        <v>42</v>
      </c>
      <c r="R488">
        <v>0</v>
      </c>
      <c r="S488">
        <v>0</v>
      </c>
      <c r="T488">
        <v>36</v>
      </c>
      <c r="U488">
        <v>47</v>
      </c>
      <c r="V488">
        <v>0</v>
      </c>
      <c r="W488">
        <v>8</v>
      </c>
      <c r="X488">
        <v>0</v>
      </c>
      <c r="Y488">
        <v>2</v>
      </c>
      <c r="Z488">
        <v>5</v>
      </c>
      <c r="AA488" s="1">
        <f>(M488+T488+W488)/(K488+T488+W488+Y488+X488)</f>
        <v>0.36393442622950822</v>
      </c>
      <c r="AB488" s="1">
        <f>(M488+1*N488+2*O488+3*P488)/(K488)</f>
        <v>0.49806949806949807</v>
      </c>
      <c r="AC488">
        <f>IF(E488="C",1,0)</f>
        <v>0</v>
      </c>
      <c r="AD488">
        <f>IF(OR(E488="SS",E488="2B",E488="3B"),1,0)</f>
        <v>0</v>
      </c>
      <c r="AE488">
        <f>K488+T488+W488+Y488+X488+V488</f>
        <v>305</v>
      </c>
      <c r="AF488">
        <v>0</v>
      </c>
      <c r="AG488" s="6">
        <f>IF(SUMPRODUCT(--(D488='2000FA'!C:C))&gt;0=TRUE,1,0)</f>
        <v>0</v>
      </c>
    </row>
    <row r="489" spans="1:33" x14ac:dyDescent="0.2">
      <c r="A489">
        <v>2001</v>
      </c>
      <c r="B489" t="s">
        <v>64</v>
      </c>
      <c r="C489" t="s">
        <v>31</v>
      </c>
      <c r="D489" t="s">
        <v>304</v>
      </c>
      <c r="E489" t="s">
        <v>197</v>
      </c>
      <c r="F489">
        <v>5500000</v>
      </c>
      <c r="G489">
        <v>2000</v>
      </c>
      <c r="H489" t="s">
        <v>64</v>
      </c>
      <c r="I489" t="s">
        <v>31</v>
      </c>
      <c r="J489">
        <v>121</v>
      </c>
      <c r="K489">
        <v>420</v>
      </c>
      <c r="L489">
        <v>75</v>
      </c>
      <c r="M489">
        <v>126</v>
      </c>
      <c r="N489">
        <v>30</v>
      </c>
      <c r="O489">
        <v>0</v>
      </c>
      <c r="P489">
        <v>22</v>
      </c>
      <c r="Q489">
        <v>91</v>
      </c>
      <c r="R489">
        <v>24</v>
      </c>
      <c r="S489">
        <v>3</v>
      </c>
      <c r="T489">
        <v>50</v>
      </c>
      <c r="U489">
        <v>82</v>
      </c>
      <c r="V489">
        <v>5</v>
      </c>
      <c r="W489">
        <v>8</v>
      </c>
      <c r="X489">
        <v>0</v>
      </c>
      <c r="Y489">
        <v>9</v>
      </c>
      <c r="Z489">
        <v>4</v>
      </c>
      <c r="AA489" s="1">
        <f>(M489+T489+W489)/(K489+T489+W489+Y489+X489)</f>
        <v>0.37782340862422997</v>
      </c>
      <c r="AB489" s="1">
        <f>(M489+1*N489+2*O489+3*P489)/(K489)</f>
        <v>0.52857142857142858</v>
      </c>
      <c r="AC489">
        <f>IF(E489="C",1,0)</f>
        <v>0</v>
      </c>
      <c r="AD489">
        <f>IF(OR(E489="SS",E489="2B",E489="3B"),1,0)</f>
        <v>0</v>
      </c>
      <c r="AE489">
        <f>K489+T489+W489+Y489+X489+V489</f>
        <v>492</v>
      </c>
      <c r="AF489">
        <v>0</v>
      </c>
      <c r="AG489" s="6">
        <f>IF(SUMPRODUCT(--(D489='2000FA'!C:C))&gt;0=TRUE,1,0)</f>
        <v>0</v>
      </c>
    </row>
    <row r="490" spans="1:33" x14ac:dyDescent="0.2">
      <c r="A490">
        <v>2001</v>
      </c>
      <c r="B490" t="s">
        <v>64</v>
      </c>
      <c r="C490" t="s">
        <v>31</v>
      </c>
      <c r="D490" t="s">
        <v>325</v>
      </c>
      <c r="E490" t="s">
        <v>197</v>
      </c>
      <c r="F490">
        <v>1000000</v>
      </c>
      <c r="G490">
        <v>2000</v>
      </c>
      <c r="H490" t="s">
        <v>64</v>
      </c>
      <c r="I490" t="s">
        <v>31</v>
      </c>
      <c r="J490">
        <v>161</v>
      </c>
      <c r="K490">
        <v>605</v>
      </c>
      <c r="L490">
        <v>94</v>
      </c>
      <c r="M490">
        <v>160</v>
      </c>
      <c r="N490">
        <v>35</v>
      </c>
      <c r="O490">
        <v>3</v>
      </c>
      <c r="P490">
        <v>31</v>
      </c>
      <c r="Q490">
        <v>121</v>
      </c>
      <c r="R490">
        <v>36</v>
      </c>
      <c r="S490">
        <v>14</v>
      </c>
      <c r="T490">
        <v>55</v>
      </c>
      <c r="U490">
        <v>187</v>
      </c>
      <c r="V490">
        <v>1</v>
      </c>
      <c r="W490">
        <v>8</v>
      </c>
      <c r="X490">
        <v>0</v>
      </c>
      <c r="Y490">
        <v>6</v>
      </c>
      <c r="Z490">
        <v>11</v>
      </c>
      <c r="AA490" s="1">
        <f>(M490+T490+W490)/(K490+T490+W490+Y490+X490)</f>
        <v>0.33086053412462907</v>
      </c>
      <c r="AB490" s="1">
        <f>(M490+1*N490+2*O490+3*P490)/(K490)</f>
        <v>0.48595041322314048</v>
      </c>
      <c r="AC490">
        <f>IF(E490="C",1,0)</f>
        <v>0</v>
      </c>
      <c r="AD490">
        <f>IF(OR(E490="SS",E490="2B",E490="3B"),1,0)</f>
        <v>0</v>
      </c>
      <c r="AE490">
        <f>K490+T490+W490+Y490+X490+V490</f>
        <v>675</v>
      </c>
      <c r="AF490">
        <v>0</v>
      </c>
      <c r="AG490" s="6">
        <f>IF(SUMPRODUCT(--(D490='2000FA'!C:C))&gt;0=TRUE,1,0)</f>
        <v>0</v>
      </c>
    </row>
    <row r="491" spans="1:33" x14ac:dyDescent="0.2">
      <c r="A491">
        <v>2001</v>
      </c>
      <c r="B491" t="s">
        <v>64</v>
      </c>
      <c r="C491" t="s">
        <v>31</v>
      </c>
      <c r="D491" t="s">
        <v>349</v>
      </c>
      <c r="E491" t="s">
        <v>346</v>
      </c>
      <c r="F491">
        <v>587500</v>
      </c>
      <c r="G491">
        <v>2000</v>
      </c>
      <c r="H491" t="s">
        <v>64</v>
      </c>
      <c r="I491" t="s">
        <v>31</v>
      </c>
      <c r="J491">
        <v>82</v>
      </c>
      <c r="K491">
        <v>210</v>
      </c>
      <c r="L491">
        <v>23</v>
      </c>
      <c r="M491">
        <v>53</v>
      </c>
      <c r="N491">
        <v>14</v>
      </c>
      <c r="O491">
        <v>1</v>
      </c>
      <c r="P491">
        <v>1</v>
      </c>
      <c r="Q491">
        <v>21</v>
      </c>
      <c r="R491">
        <v>3</v>
      </c>
      <c r="S491">
        <v>0</v>
      </c>
      <c r="T491">
        <v>25</v>
      </c>
      <c r="U491">
        <v>46</v>
      </c>
      <c r="V491">
        <v>0</v>
      </c>
      <c r="W491">
        <v>5</v>
      </c>
      <c r="X491">
        <v>1</v>
      </c>
      <c r="Y491">
        <v>4</v>
      </c>
      <c r="Z491">
        <v>5</v>
      </c>
      <c r="AA491" s="1">
        <f>(M491+T491+W491)/(K491+T491+W491+Y491+X491)</f>
        <v>0.33877551020408164</v>
      </c>
      <c r="AB491" s="1">
        <f>(M491+1*N491+2*O491+3*P491)/(K491)</f>
        <v>0.34285714285714286</v>
      </c>
      <c r="AC491">
        <f>IF(E491="C",1,0)</f>
        <v>0</v>
      </c>
      <c r="AD491">
        <f>IF(OR(E491="SS",E491="2B",E491="3B"),1,0)</f>
        <v>1</v>
      </c>
      <c r="AE491">
        <f>K491+T491+W491+Y491+X491+V491</f>
        <v>245</v>
      </c>
      <c r="AF491">
        <v>0</v>
      </c>
      <c r="AG491" s="6">
        <f>IF(SUMPRODUCT(--(D491='2000FA'!C:C))&gt;0=TRUE,1,0)</f>
        <v>0</v>
      </c>
    </row>
    <row r="492" spans="1:33" x14ac:dyDescent="0.2">
      <c r="A492">
        <v>2001</v>
      </c>
      <c r="B492" t="s">
        <v>64</v>
      </c>
      <c r="C492" t="s">
        <v>31</v>
      </c>
      <c r="D492" t="s">
        <v>361</v>
      </c>
      <c r="E492" t="s">
        <v>346</v>
      </c>
      <c r="F492">
        <v>775000</v>
      </c>
      <c r="G492">
        <v>2000</v>
      </c>
      <c r="H492" t="s">
        <v>64</v>
      </c>
      <c r="I492" t="s">
        <v>31</v>
      </c>
      <c r="J492">
        <v>69</v>
      </c>
      <c r="K492">
        <v>164</v>
      </c>
      <c r="L492">
        <v>19</v>
      </c>
      <c r="M492">
        <v>40</v>
      </c>
      <c r="N492">
        <v>4</v>
      </c>
      <c r="O492">
        <v>2</v>
      </c>
      <c r="P492">
        <v>3</v>
      </c>
      <c r="Q492">
        <v>10</v>
      </c>
      <c r="R492">
        <v>8</v>
      </c>
      <c r="S492">
        <v>3</v>
      </c>
      <c r="T492">
        <v>18</v>
      </c>
      <c r="U492">
        <v>37</v>
      </c>
      <c r="V492">
        <v>3</v>
      </c>
      <c r="W492">
        <v>3</v>
      </c>
      <c r="X492">
        <v>0</v>
      </c>
      <c r="Y492">
        <v>0</v>
      </c>
      <c r="Z492">
        <v>1</v>
      </c>
      <c r="AA492" s="1">
        <f>(M492+T492+W492)/(K492+T492+W492+Y492+X492)</f>
        <v>0.32972972972972975</v>
      </c>
      <c r="AB492" s="1">
        <f>(M492+1*N492+2*O492+3*P492)/(K492)</f>
        <v>0.34756097560975607</v>
      </c>
      <c r="AC492">
        <f>IF(E492="C",1,0)</f>
        <v>0</v>
      </c>
      <c r="AD492">
        <f>IF(OR(E492="SS",E492="2B",E492="3B"),1,0)</f>
        <v>1</v>
      </c>
      <c r="AE492">
        <f>K492+T492+W492+Y492+X492+V492</f>
        <v>188</v>
      </c>
      <c r="AF492">
        <v>0</v>
      </c>
      <c r="AG492" s="6">
        <f>IF(SUMPRODUCT(--(D492='2000FA'!C:C))&gt;0=TRUE,1,0)</f>
        <v>0</v>
      </c>
    </row>
    <row r="493" spans="1:33" x14ac:dyDescent="0.2">
      <c r="A493">
        <v>2001</v>
      </c>
      <c r="B493" t="s">
        <v>64</v>
      </c>
      <c r="C493" t="s">
        <v>31</v>
      </c>
      <c r="D493" t="s">
        <v>384</v>
      </c>
      <c r="E493" t="s">
        <v>346</v>
      </c>
      <c r="F493">
        <v>295000</v>
      </c>
      <c r="G493">
        <v>2000</v>
      </c>
      <c r="H493" t="s">
        <v>64</v>
      </c>
      <c r="I493" t="s">
        <v>31</v>
      </c>
      <c r="J493">
        <v>109</v>
      </c>
      <c r="K493">
        <v>385</v>
      </c>
      <c r="L493">
        <v>35</v>
      </c>
      <c r="M493">
        <v>77</v>
      </c>
      <c r="N493">
        <v>17</v>
      </c>
      <c r="O493">
        <v>4</v>
      </c>
      <c r="P493">
        <v>7</v>
      </c>
      <c r="Q493">
        <v>42</v>
      </c>
      <c r="R493">
        <v>7</v>
      </c>
      <c r="S493">
        <v>1</v>
      </c>
      <c r="T493">
        <v>13</v>
      </c>
      <c r="U493">
        <v>77</v>
      </c>
      <c r="V493">
        <v>0</v>
      </c>
      <c r="W493">
        <v>2</v>
      </c>
      <c r="X493">
        <v>5</v>
      </c>
      <c r="Y493">
        <v>2</v>
      </c>
      <c r="Z493">
        <v>7</v>
      </c>
      <c r="AA493" s="1">
        <f>(M493+T493+W493)/(K493+T493+W493+Y493+X493)</f>
        <v>0.22604422604422605</v>
      </c>
      <c r="AB493" s="1">
        <f>(M493+1*N493+2*O493+3*P493)/(K493)</f>
        <v>0.31948051948051948</v>
      </c>
      <c r="AC493">
        <f>IF(E493="C",1,0)</f>
        <v>0</v>
      </c>
      <c r="AD493">
        <f>IF(OR(E493="SS",E493="2B",E493="3B"),1,0)</f>
        <v>1</v>
      </c>
      <c r="AE493">
        <f>K493+T493+W493+Y493+X493+V493</f>
        <v>407</v>
      </c>
      <c r="AF493">
        <v>0</v>
      </c>
      <c r="AG493" s="6">
        <f>IF(SUMPRODUCT(--(D493='2000FA'!C:C))&gt;0=TRUE,1,0)</f>
        <v>0</v>
      </c>
    </row>
    <row r="494" spans="1:33" x14ac:dyDescent="0.2">
      <c r="A494">
        <v>2001</v>
      </c>
      <c r="B494" t="s">
        <v>84</v>
      </c>
      <c r="C494" t="s">
        <v>31</v>
      </c>
      <c r="D494" t="s">
        <v>122</v>
      </c>
      <c r="E494" t="s">
        <v>6</v>
      </c>
      <c r="F494">
        <v>500000</v>
      </c>
      <c r="G494">
        <v>2000</v>
      </c>
      <c r="H494" t="s">
        <v>47</v>
      </c>
      <c r="I494" t="s">
        <v>31</v>
      </c>
      <c r="J494">
        <v>121</v>
      </c>
      <c r="K494">
        <v>370</v>
      </c>
      <c r="L494">
        <v>46</v>
      </c>
      <c r="M494">
        <v>93</v>
      </c>
      <c r="N494">
        <v>17</v>
      </c>
      <c r="O494">
        <v>0</v>
      </c>
      <c r="P494">
        <v>9</v>
      </c>
      <c r="Q494">
        <v>46</v>
      </c>
      <c r="R494">
        <v>1</v>
      </c>
      <c r="S494">
        <v>1</v>
      </c>
      <c r="T494">
        <v>57</v>
      </c>
      <c r="U494">
        <v>84</v>
      </c>
      <c r="V494">
        <v>4</v>
      </c>
      <c r="W494">
        <v>1</v>
      </c>
      <c r="X494">
        <v>0</v>
      </c>
      <c r="Y494">
        <v>6</v>
      </c>
      <c r="Z494">
        <v>11</v>
      </c>
      <c r="AA494" s="1">
        <f>(M494+T494+W494)/(K494+T494+W494+Y494+X494)</f>
        <v>0.34792626728110598</v>
      </c>
      <c r="AB494" s="1">
        <f>(M494+1*N494+2*O494+3*P494)/(K494)</f>
        <v>0.37027027027027026</v>
      </c>
      <c r="AC494">
        <f>IF(E494="C",1,0)</f>
        <v>0</v>
      </c>
      <c r="AD494">
        <f>IF(OR(E494="SS",E494="2B",E494="3B"),1,0)</f>
        <v>1</v>
      </c>
      <c r="AE494">
        <f>K494+T494+W494+Y494+X494+V494</f>
        <v>438</v>
      </c>
      <c r="AF494">
        <v>0</v>
      </c>
      <c r="AG494" s="6">
        <f>IF(SUMPRODUCT(--(D494='2000FA'!C:C))&gt;0=TRUE,1,0)</f>
        <v>1</v>
      </c>
    </row>
    <row r="495" spans="1:33" x14ac:dyDescent="0.2">
      <c r="A495">
        <v>2001</v>
      </c>
      <c r="B495" t="s">
        <v>84</v>
      </c>
      <c r="C495" t="s">
        <v>31</v>
      </c>
      <c r="D495" t="s">
        <v>348</v>
      </c>
      <c r="E495" t="s">
        <v>346</v>
      </c>
      <c r="F495">
        <v>1500000</v>
      </c>
      <c r="G495">
        <v>2000</v>
      </c>
      <c r="H495" t="s">
        <v>45</v>
      </c>
      <c r="I495" t="s">
        <v>27</v>
      </c>
      <c r="J495">
        <v>73</v>
      </c>
      <c r="K495">
        <v>174</v>
      </c>
      <c r="L495">
        <v>23</v>
      </c>
      <c r="M495">
        <v>48</v>
      </c>
      <c r="N495">
        <v>8</v>
      </c>
      <c r="O495">
        <v>1</v>
      </c>
      <c r="P495">
        <v>0</v>
      </c>
      <c r="Q495">
        <v>10</v>
      </c>
      <c r="R495">
        <v>5</v>
      </c>
      <c r="S495">
        <v>7</v>
      </c>
      <c r="T495">
        <v>12</v>
      </c>
      <c r="U495">
        <v>28</v>
      </c>
      <c r="V495">
        <v>0</v>
      </c>
      <c r="W495">
        <v>0</v>
      </c>
      <c r="X495">
        <v>3</v>
      </c>
      <c r="Y495">
        <v>2</v>
      </c>
      <c r="Z495">
        <v>3</v>
      </c>
      <c r="AA495" s="1">
        <f>(M495+T495+W495)/(K495+T495+W495+Y495+X495)</f>
        <v>0.31413612565445026</v>
      </c>
      <c r="AB495" s="1">
        <f>(M495+1*N495+2*O495+3*P495)/(K495)</f>
        <v>0.33333333333333331</v>
      </c>
      <c r="AC495">
        <f>IF(E495="C",1,0)</f>
        <v>0</v>
      </c>
      <c r="AD495">
        <f>IF(OR(E495="SS",E495="2B",E495="3B"),1,0)</f>
        <v>1</v>
      </c>
      <c r="AE495">
        <f>K495+T495+W495+Y495+X495+V495</f>
        <v>191</v>
      </c>
      <c r="AF495">
        <v>0</v>
      </c>
      <c r="AG495" s="6">
        <f>IF(SUMPRODUCT(--(D495='2000FA'!C:C))&gt;0=TRUE,1,0)</f>
        <v>1</v>
      </c>
    </row>
    <row r="496" spans="1:33" x14ac:dyDescent="0.2">
      <c r="A496">
        <v>2001</v>
      </c>
      <c r="B496" t="s">
        <v>84</v>
      </c>
      <c r="C496" t="s">
        <v>31</v>
      </c>
      <c r="D496" t="s">
        <v>85</v>
      </c>
      <c r="E496" t="s">
        <v>29</v>
      </c>
      <c r="F496">
        <v>6500000</v>
      </c>
      <c r="G496">
        <v>2000</v>
      </c>
      <c r="H496" t="s">
        <v>84</v>
      </c>
      <c r="I496" t="s">
        <v>31</v>
      </c>
      <c r="J496">
        <v>159</v>
      </c>
      <c r="K496">
        <v>590</v>
      </c>
      <c r="L496">
        <v>152</v>
      </c>
      <c r="M496">
        <v>183</v>
      </c>
      <c r="N496">
        <v>37</v>
      </c>
      <c r="O496">
        <v>1</v>
      </c>
      <c r="P496">
        <v>47</v>
      </c>
      <c r="Q496">
        <v>132</v>
      </c>
      <c r="R496">
        <v>9</v>
      </c>
      <c r="S496">
        <v>6</v>
      </c>
      <c r="T496">
        <v>107</v>
      </c>
      <c r="U496">
        <v>116</v>
      </c>
      <c r="V496">
        <v>11</v>
      </c>
      <c r="W496">
        <v>15</v>
      </c>
      <c r="X496">
        <v>0</v>
      </c>
      <c r="Y496">
        <v>7</v>
      </c>
      <c r="Z496">
        <v>19</v>
      </c>
      <c r="AA496" s="1">
        <f>(M496+T496+W496)/(K496+T496+W496+Y496+X496)</f>
        <v>0.42420027816411682</v>
      </c>
      <c r="AB496" s="1">
        <f>(M496+1*N496+2*O496+3*P496)/(K496)</f>
        <v>0.61525423728813555</v>
      </c>
      <c r="AC496">
        <f>IF(E496="C",1,0)</f>
        <v>0</v>
      </c>
      <c r="AD496">
        <f>IF(OR(E496="SS",E496="2B",E496="3B"),1,0)</f>
        <v>0</v>
      </c>
      <c r="AE496">
        <f>K496+T496+W496+Y496+X496+V496</f>
        <v>730</v>
      </c>
      <c r="AF496">
        <v>0</v>
      </c>
      <c r="AG496" s="6">
        <f>IF(SUMPRODUCT(--(D496='2000FA'!C:C))&gt;0=TRUE,1,0)</f>
        <v>0</v>
      </c>
    </row>
    <row r="497" spans="1:33" x14ac:dyDescent="0.2">
      <c r="A497">
        <v>2001</v>
      </c>
      <c r="B497" t="s">
        <v>84</v>
      </c>
      <c r="C497" t="s">
        <v>31</v>
      </c>
      <c r="D497" t="s">
        <v>99</v>
      </c>
      <c r="E497" t="s">
        <v>5</v>
      </c>
      <c r="F497">
        <v>7750000</v>
      </c>
      <c r="G497">
        <v>2000</v>
      </c>
      <c r="H497" t="s">
        <v>84</v>
      </c>
      <c r="I497" t="s">
        <v>31</v>
      </c>
      <c r="J497">
        <v>101</v>
      </c>
      <c r="K497">
        <v>377</v>
      </c>
      <c r="L497">
        <v>67</v>
      </c>
      <c r="M497">
        <v>101</v>
      </c>
      <c r="N497">
        <v>13</v>
      </c>
      <c r="O497">
        <v>5</v>
      </c>
      <c r="P497">
        <v>8</v>
      </c>
      <c r="Q497">
        <v>35</v>
      </c>
      <c r="R497">
        <v>12</v>
      </c>
      <c r="S497">
        <v>2</v>
      </c>
      <c r="T497">
        <v>61</v>
      </c>
      <c r="U497">
        <v>73</v>
      </c>
      <c r="V497">
        <v>3</v>
      </c>
      <c r="W497">
        <v>16</v>
      </c>
      <c r="X497">
        <v>7</v>
      </c>
      <c r="Y497">
        <v>5</v>
      </c>
      <c r="Z497">
        <v>10</v>
      </c>
      <c r="AA497" s="1">
        <f>(M497+T497+W497)/(K497+T497+W497+Y497+X497)</f>
        <v>0.38197424892703863</v>
      </c>
      <c r="AB497" s="1">
        <f>(M497+1*N497+2*O497+3*P497)/(K497)</f>
        <v>0.39257294429708223</v>
      </c>
      <c r="AC497">
        <f>IF(E497="C",1,0)</f>
        <v>0</v>
      </c>
      <c r="AD497">
        <f>IF(OR(E497="SS",E497="2B",E497="3B"),1,0)</f>
        <v>1</v>
      </c>
      <c r="AE497">
        <f>K497+T497+W497+Y497+X497+V497</f>
        <v>469</v>
      </c>
      <c r="AF497">
        <v>0</v>
      </c>
      <c r="AG497" s="6">
        <f>IF(SUMPRODUCT(--(D497='2000FA'!C:C))&gt;0=TRUE,1,0)</f>
        <v>0</v>
      </c>
    </row>
    <row r="498" spans="1:33" x14ac:dyDescent="0.2">
      <c r="A498">
        <v>2001</v>
      </c>
      <c r="B498" t="s">
        <v>84</v>
      </c>
      <c r="C498" t="s">
        <v>31</v>
      </c>
      <c r="D498" t="s">
        <v>129</v>
      </c>
      <c r="E498" t="s">
        <v>6</v>
      </c>
      <c r="F498">
        <v>237500</v>
      </c>
      <c r="G498">
        <v>2000</v>
      </c>
      <c r="H498" t="s">
        <v>84</v>
      </c>
      <c r="I498" t="s">
        <v>31</v>
      </c>
      <c r="J498">
        <v>78</v>
      </c>
      <c r="K498">
        <v>258</v>
      </c>
      <c r="L498">
        <v>28</v>
      </c>
      <c r="M498">
        <v>67</v>
      </c>
      <c r="N498">
        <v>15</v>
      </c>
      <c r="O498">
        <v>4</v>
      </c>
      <c r="P498">
        <v>11</v>
      </c>
      <c r="Q498">
        <v>59</v>
      </c>
      <c r="R498">
        <v>2</v>
      </c>
      <c r="S498">
        <v>1</v>
      </c>
      <c r="T498">
        <v>10</v>
      </c>
      <c r="U498">
        <v>56</v>
      </c>
      <c r="V498">
        <v>1</v>
      </c>
      <c r="W498">
        <v>5</v>
      </c>
      <c r="X498">
        <v>1</v>
      </c>
      <c r="Y498">
        <v>5</v>
      </c>
      <c r="Z498">
        <v>4</v>
      </c>
      <c r="AA498" s="1">
        <f>(M498+T498+W498)/(K498+T498+W498+Y498+X498)</f>
        <v>0.29390681003584229</v>
      </c>
      <c r="AB498" s="1">
        <f>(M498+1*N498+2*O498+3*P498)/(K498)</f>
        <v>0.47674418604651164</v>
      </c>
      <c r="AC498">
        <f>IF(E498="C",1,0)</f>
        <v>0</v>
      </c>
      <c r="AD498">
        <f>IF(OR(E498="SS",E498="2B",E498="3B"),1,0)</f>
        <v>1</v>
      </c>
      <c r="AE498">
        <f>K498+T498+W498+Y498+X498+V498</f>
        <v>280</v>
      </c>
      <c r="AF498">
        <v>0</v>
      </c>
      <c r="AG498" s="6">
        <f>IF(SUMPRODUCT(--(D498='2000FA'!C:C))&gt;0=TRUE,1,0)</f>
        <v>0</v>
      </c>
    </row>
    <row r="499" spans="1:33" x14ac:dyDescent="0.2">
      <c r="A499">
        <v>2001</v>
      </c>
      <c r="B499" t="s">
        <v>84</v>
      </c>
      <c r="C499" t="s">
        <v>31</v>
      </c>
      <c r="D499" t="s">
        <v>169</v>
      </c>
      <c r="E499" t="s">
        <v>147</v>
      </c>
      <c r="F499">
        <v>4250000</v>
      </c>
      <c r="G499">
        <v>2000</v>
      </c>
      <c r="H499" t="s">
        <v>41</v>
      </c>
      <c r="I499" t="s">
        <v>27</v>
      </c>
      <c r="J499">
        <v>150</v>
      </c>
      <c r="K499">
        <v>523</v>
      </c>
      <c r="L499">
        <v>75</v>
      </c>
      <c r="M499">
        <v>139</v>
      </c>
      <c r="N499">
        <v>25</v>
      </c>
      <c r="O499">
        <v>3</v>
      </c>
      <c r="P499">
        <v>7</v>
      </c>
      <c r="Q499">
        <v>51</v>
      </c>
      <c r="R499">
        <v>11</v>
      </c>
      <c r="S499">
        <v>5</v>
      </c>
      <c r="T499">
        <v>69</v>
      </c>
      <c r="U499">
        <v>79</v>
      </c>
      <c r="V499">
        <v>0</v>
      </c>
      <c r="W499">
        <v>6</v>
      </c>
      <c r="X499">
        <v>4</v>
      </c>
      <c r="Y499">
        <v>2</v>
      </c>
      <c r="Z499">
        <v>19</v>
      </c>
      <c r="AA499" s="1">
        <f>(M499+T499+W499)/(K499+T499+W499+Y499+X499)</f>
        <v>0.35430463576158938</v>
      </c>
      <c r="AB499" s="1">
        <f>(M499+1*N499+2*O499+3*P499)/(K499)</f>
        <v>0.36520076481835562</v>
      </c>
      <c r="AC499">
        <f>IF(E499="C",1,0)</f>
        <v>1</v>
      </c>
      <c r="AD499">
        <f>IF(OR(E499="SS",E499="2B",E499="3B"),1,0)</f>
        <v>0</v>
      </c>
      <c r="AE499">
        <f>K499+T499+W499+Y499+X499+V499</f>
        <v>604</v>
      </c>
      <c r="AF499">
        <v>0</v>
      </c>
      <c r="AG499" s="6">
        <f>IF(SUMPRODUCT(--(D499='2000FA'!C:C))&gt;0=TRUE,1,0)</f>
        <v>0</v>
      </c>
    </row>
    <row r="500" spans="1:33" x14ac:dyDescent="0.2">
      <c r="A500">
        <v>2001</v>
      </c>
      <c r="B500" t="s">
        <v>84</v>
      </c>
      <c r="C500" t="s">
        <v>31</v>
      </c>
      <c r="D500" t="s">
        <v>171</v>
      </c>
      <c r="E500" t="s">
        <v>147</v>
      </c>
      <c r="F500">
        <v>1300000</v>
      </c>
      <c r="G500">
        <v>2000</v>
      </c>
      <c r="H500" t="s">
        <v>84</v>
      </c>
      <c r="I500" t="s">
        <v>31</v>
      </c>
      <c r="J500">
        <v>74</v>
      </c>
      <c r="K500">
        <v>218</v>
      </c>
      <c r="L500">
        <v>24</v>
      </c>
      <c r="M500">
        <v>61</v>
      </c>
      <c r="N500">
        <v>18</v>
      </c>
      <c r="O500">
        <v>0</v>
      </c>
      <c r="P500">
        <v>7</v>
      </c>
      <c r="Q500">
        <v>33</v>
      </c>
      <c r="R500">
        <v>0</v>
      </c>
      <c r="S500">
        <v>0</v>
      </c>
      <c r="T500">
        <v>25</v>
      </c>
      <c r="U500">
        <v>45</v>
      </c>
      <c r="V500">
        <v>2</v>
      </c>
      <c r="W500">
        <v>4</v>
      </c>
      <c r="X500">
        <v>0</v>
      </c>
      <c r="Y500">
        <v>2</v>
      </c>
      <c r="Z500">
        <v>8</v>
      </c>
      <c r="AA500" s="1">
        <f>(M500+T500+W500)/(K500+T500+W500+Y500+X500)</f>
        <v>0.36144578313253012</v>
      </c>
      <c r="AB500" s="1">
        <f>(M500+1*N500+2*O500+3*P500)/(K500)</f>
        <v>0.45871559633027525</v>
      </c>
      <c r="AC500">
        <f>IF(E500="C",1,0)</f>
        <v>1</v>
      </c>
      <c r="AD500">
        <f>IF(OR(E500="SS",E500="2B",E500="3B"),1,0)</f>
        <v>0</v>
      </c>
      <c r="AE500">
        <f>K500+T500+W500+Y500+X500+V500</f>
        <v>251</v>
      </c>
      <c r="AF500">
        <v>0</v>
      </c>
      <c r="AG500" s="6">
        <f>IF(SUMPRODUCT(--(D500='2000FA'!C:C))&gt;0=TRUE,1,0)</f>
        <v>0</v>
      </c>
    </row>
    <row r="501" spans="1:33" x14ac:dyDescent="0.2">
      <c r="A501">
        <v>2001</v>
      </c>
      <c r="B501" t="s">
        <v>84</v>
      </c>
      <c r="C501" t="s">
        <v>31</v>
      </c>
      <c r="D501" t="s">
        <v>298</v>
      </c>
      <c r="E501" t="s">
        <v>197</v>
      </c>
      <c r="F501">
        <v>287500</v>
      </c>
      <c r="G501">
        <v>2000</v>
      </c>
      <c r="H501" t="s">
        <v>84</v>
      </c>
      <c r="I501" t="s">
        <v>31</v>
      </c>
      <c r="J501">
        <v>119</v>
      </c>
      <c r="K501">
        <v>264</v>
      </c>
      <c r="L501">
        <v>36</v>
      </c>
      <c r="M501">
        <v>68</v>
      </c>
      <c r="N501">
        <v>10</v>
      </c>
      <c r="O501">
        <v>2</v>
      </c>
      <c r="P501">
        <v>20</v>
      </c>
      <c r="Q501">
        <v>47</v>
      </c>
      <c r="R501">
        <v>0</v>
      </c>
      <c r="S501">
        <v>0</v>
      </c>
      <c r="T501">
        <v>15</v>
      </c>
      <c r="U501">
        <v>61</v>
      </c>
      <c r="V501">
        <v>2</v>
      </c>
      <c r="W501">
        <v>0</v>
      </c>
      <c r="X501">
        <v>0</v>
      </c>
      <c r="Y501">
        <v>2</v>
      </c>
      <c r="Z501">
        <v>6</v>
      </c>
      <c r="AA501" s="1">
        <f>(M501+T501+W501)/(K501+T501+W501+Y501+X501)</f>
        <v>0.29537366548042704</v>
      </c>
      <c r="AB501" s="1">
        <f>(M501+1*N501+2*O501+3*P501)/(K501)</f>
        <v>0.53787878787878785</v>
      </c>
      <c r="AC501">
        <f>IF(E501="C",1,0)</f>
        <v>0</v>
      </c>
      <c r="AD501">
        <f>IF(OR(E501="SS",E501="2B",E501="3B"),1,0)</f>
        <v>0</v>
      </c>
      <c r="AE501">
        <f>K501+T501+W501+Y501+X501+V501</f>
        <v>283</v>
      </c>
      <c r="AF501">
        <v>0</v>
      </c>
      <c r="AG501" s="6">
        <f>IF(SUMPRODUCT(--(D501='2000FA'!C:C))&gt;0=TRUE,1,0)</f>
        <v>0</v>
      </c>
    </row>
    <row r="502" spans="1:33" x14ac:dyDescent="0.2">
      <c r="A502">
        <v>2001</v>
      </c>
      <c r="B502" t="s">
        <v>84</v>
      </c>
      <c r="C502" t="s">
        <v>31</v>
      </c>
      <c r="D502" t="s">
        <v>299</v>
      </c>
      <c r="E502" t="s">
        <v>197</v>
      </c>
      <c r="F502">
        <v>305000</v>
      </c>
      <c r="G502">
        <v>2000</v>
      </c>
      <c r="H502" t="s">
        <v>84</v>
      </c>
      <c r="I502" t="s">
        <v>31</v>
      </c>
      <c r="J502">
        <v>114</v>
      </c>
      <c r="K502">
        <v>353</v>
      </c>
      <c r="L502">
        <v>76</v>
      </c>
      <c r="M502">
        <v>105</v>
      </c>
      <c r="N502">
        <v>28</v>
      </c>
      <c r="O502">
        <v>1</v>
      </c>
      <c r="P502">
        <v>21</v>
      </c>
      <c r="Q502">
        <v>67</v>
      </c>
      <c r="R502">
        <v>6</v>
      </c>
      <c r="S502">
        <v>2</v>
      </c>
      <c r="T502">
        <v>56</v>
      </c>
      <c r="U502">
        <v>73</v>
      </c>
      <c r="V502">
        <v>1</v>
      </c>
      <c r="W502">
        <v>1</v>
      </c>
      <c r="X502">
        <v>0</v>
      </c>
      <c r="Y502">
        <v>7</v>
      </c>
      <c r="Z502">
        <v>6</v>
      </c>
      <c r="AA502" s="1">
        <f>(M502+T502+W502)/(K502+T502+W502+Y502+X502)</f>
        <v>0.38848920863309355</v>
      </c>
      <c r="AB502" s="1">
        <f>(M502+1*N502+2*O502+3*P502)/(K502)</f>
        <v>0.56090651558073656</v>
      </c>
      <c r="AC502">
        <f>IF(E502="C",1,0)</f>
        <v>0</v>
      </c>
      <c r="AD502">
        <f>IF(OR(E502="SS",E502="2B",E502="3B"),1,0)</f>
        <v>0</v>
      </c>
      <c r="AE502">
        <f>K502+T502+W502+Y502+X502+V502</f>
        <v>418</v>
      </c>
      <c r="AF502">
        <v>0</v>
      </c>
      <c r="AG502" s="6">
        <f>IF(SUMPRODUCT(--(D502='2000FA'!C:C))&gt;0=TRUE,1,0)</f>
        <v>0</v>
      </c>
    </row>
    <row r="503" spans="1:33" x14ac:dyDescent="0.2">
      <c r="A503">
        <v>2001</v>
      </c>
      <c r="B503" t="s">
        <v>84</v>
      </c>
      <c r="C503" t="s">
        <v>31</v>
      </c>
      <c r="D503" t="s">
        <v>319</v>
      </c>
      <c r="E503" t="s">
        <v>197</v>
      </c>
      <c r="F503">
        <v>5250000</v>
      </c>
      <c r="G503">
        <v>2000</v>
      </c>
      <c r="H503" t="s">
        <v>84</v>
      </c>
      <c r="I503" t="s">
        <v>31</v>
      </c>
      <c r="J503">
        <v>126</v>
      </c>
      <c r="K503">
        <v>454</v>
      </c>
      <c r="L503">
        <v>82</v>
      </c>
      <c r="M503">
        <v>161</v>
      </c>
      <c r="N503">
        <v>28</v>
      </c>
      <c r="O503">
        <v>2</v>
      </c>
      <c r="P503">
        <v>30</v>
      </c>
      <c r="Q503">
        <v>114</v>
      </c>
      <c r="R503">
        <v>3</v>
      </c>
      <c r="S503">
        <v>3</v>
      </c>
      <c r="T503">
        <v>52</v>
      </c>
      <c r="U503">
        <v>45</v>
      </c>
      <c r="V503">
        <v>4</v>
      </c>
      <c r="W503">
        <v>2</v>
      </c>
      <c r="X503">
        <v>0</v>
      </c>
      <c r="Y503">
        <v>9</v>
      </c>
      <c r="Z503">
        <v>21</v>
      </c>
      <c r="AA503" s="1">
        <f>(M503+T503+W503)/(K503+T503+W503+Y503+X503)</f>
        <v>0.41586073500967119</v>
      </c>
      <c r="AB503" s="1">
        <f>(M503+1*N503+2*O503+3*P503)/(K503)</f>
        <v>0.62334801762114533</v>
      </c>
      <c r="AC503">
        <f>IF(E503="C",1,0)</f>
        <v>0</v>
      </c>
      <c r="AD503">
        <f>IF(OR(E503="SS",E503="2B",E503="3B"),1,0)</f>
        <v>0</v>
      </c>
      <c r="AE503">
        <f>K503+T503+W503+Y503+X503+V503</f>
        <v>521</v>
      </c>
      <c r="AF503">
        <v>0</v>
      </c>
      <c r="AG503" s="6">
        <f>IF(SUMPRODUCT(--(D503='2000FA'!C:C))&gt;0=TRUE,1,0)</f>
        <v>0</v>
      </c>
    </row>
    <row r="504" spans="1:33" x14ac:dyDescent="0.2">
      <c r="A504">
        <v>2001</v>
      </c>
      <c r="B504" t="s">
        <v>84</v>
      </c>
      <c r="C504" t="s">
        <v>31</v>
      </c>
      <c r="D504" t="s">
        <v>340</v>
      </c>
      <c r="E504" t="s">
        <v>197</v>
      </c>
      <c r="F504">
        <v>3500000</v>
      </c>
      <c r="G504">
        <v>2000</v>
      </c>
      <c r="H504" t="s">
        <v>84</v>
      </c>
      <c r="I504" t="s">
        <v>31</v>
      </c>
      <c r="J504">
        <v>153</v>
      </c>
      <c r="K504">
        <v>558</v>
      </c>
      <c r="L504">
        <v>118</v>
      </c>
      <c r="M504">
        <v>175</v>
      </c>
      <c r="N504">
        <v>42</v>
      </c>
      <c r="O504">
        <v>3</v>
      </c>
      <c r="P504">
        <v>44</v>
      </c>
      <c r="Q504">
        <v>122</v>
      </c>
      <c r="R504">
        <v>13</v>
      </c>
      <c r="S504">
        <v>6</v>
      </c>
      <c r="T504">
        <v>56</v>
      </c>
      <c r="U504">
        <v>110</v>
      </c>
      <c r="V504">
        <v>3</v>
      </c>
      <c r="W504">
        <v>21</v>
      </c>
      <c r="X504">
        <v>0</v>
      </c>
      <c r="Y504">
        <v>9</v>
      </c>
      <c r="Z504">
        <v>13</v>
      </c>
      <c r="AA504" s="1">
        <f>(M504+T504+W504)/(K504+T504+W504+Y504+X504)</f>
        <v>0.39130434782608697</v>
      </c>
      <c r="AB504" s="1">
        <f>(M504+1*N504+2*O504+3*P504)/(K504)</f>
        <v>0.63620071684587809</v>
      </c>
      <c r="AC504">
        <f>IF(E504="C",1,0)</f>
        <v>0</v>
      </c>
      <c r="AD504">
        <f>IF(OR(E504="SS",E504="2B",E504="3B"),1,0)</f>
        <v>0</v>
      </c>
      <c r="AE504">
        <f>K504+T504+W504+Y504+X504+V504</f>
        <v>647</v>
      </c>
      <c r="AF504">
        <v>0</v>
      </c>
      <c r="AG504" s="6">
        <f>IF(SUMPRODUCT(--(D504='2000FA'!C:C))&gt;0=TRUE,1,0)</f>
        <v>0</v>
      </c>
    </row>
    <row r="505" spans="1:33" x14ac:dyDescent="0.2">
      <c r="A505">
        <v>2001</v>
      </c>
      <c r="B505" t="s">
        <v>84</v>
      </c>
      <c r="C505" t="s">
        <v>31</v>
      </c>
      <c r="D505" t="s">
        <v>365</v>
      </c>
      <c r="E505" t="s">
        <v>346</v>
      </c>
      <c r="F505">
        <v>1700000</v>
      </c>
      <c r="G505">
        <v>2000</v>
      </c>
      <c r="H505" t="s">
        <v>84</v>
      </c>
      <c r="I505" t="s">
        <v>31</v>
      </c>
      <c r="J505">
        <v>124</v>
      </c>
      <c r="K505">
        <v>355</v>
      </c>
      <c r="L505">
        <v>41</v>
      </c>
      <c r="M505">
        <v>107</v>
      </c>
      <c r="N505">
        <v>17</v>
      </c>
      <c r="O505">
        <v>3</v>
      </c>
      <c r="P505">
        <v>3</v>
      </c>
      <c r="Q505">
        <v>43</v>
      </c>
      <c r="R505">
        <v>7</v>
      </c>
      <c r="S505">
        <v>4</v>
      </c>
      <c r="T505">
        <v>49</v>
      </c>
      <c r="U505">
        <v>38</v>
      </c>
      <c r="V505">
        <v>3</v>
      </c>
      <c r="W505">
        <v>1</v>
      </c>
      <c r="X505">
        <v>2</v>
      </c>
      <c r="Y505">
        <v>2</v>
      </c>
      <c r="Z505">
        <v>8</v>
      </c>
      <c r="AA505" s="1">
        <f>(M505+T505+W505)/(K505+T505+W505+Y505+X505)</f>
        <v>0.38386308068459657</v>
      </c>
      <c r="AB505" s="1">
        <f>(M505+1*N505+2*O505+3*P505)/(K505)</f>
        <v>0.39154929577464787</v>
      </c>
      <c r="AC505">
        <f>IF(E505="C",1,0)</f>
        <v>0</v>
      </c>
      <c r="AD505">
        <f>IF(OR(E505="SS",E505="2B",E505="3B"),1,0)</f>
        <v>1</v>
      </c>
      <c r="AE505">
        <f>K505+T505+W505+Y505+X505+V505</f>
        <v>412</v>
      </c>
      <c r="AF505">
        <v>0</v>
      </c>
      <c r="AG505" s="6">
        <f>IF(SUMPRODUCT(--(D505='2000FA'!C:C))&gt;0=TRUE,1,0)</f>
        <v>0</v>
      </c>
    </row>
    <row r="506" spans="1:33" x14ac:dyDescent="0.2">
      <c r="A506">
        <v>2001</v>
      </c>
      <c r="B506" t="s">
        <v>84</v>
      </c>
      <c r="C506" t="s">
        <v>31</v>
      </c>
      <c r="D506" t="s">
        <v>393</v>
      </c>
      <c r="E506" t="s">
        <v>346</v>
      </c>
      <c r="F506">
        <v>245000</v>
      </c>
      <c r="G506">
        <v>2000</v>
      </c>
      <c r="H506" t="s">
        <v>84</v>
      </c>
      <c r="I506" t="s">
        <v>31</v>
      </c>
      <c r="J506">
        <v>116</v>
      </c>
      <c r="K506">
        <v>420</v>
      </c>
      <c r="L506">
        <v>78</v>
      </c>
      <c r="M506">
        <v>119</v>
      </c>
      <c r="N506">
        <v>22</v>
      </c>
      <c r="O506">
        <v>5</v>
      </c>
      <c r="P506">
        <v>10</v>
      </c>
      <c r="Q506">
        <v>40</v>
      </c>
      <c r="R506">
        <v>22</v>
      </c>
      <c r="S506">
        <v>9</v>
      </c>
      <c r="T506">
        <v>37</v>
      </c>
      <c r="U506">
        <v>93</v>
      </c>
      <c r="V506">
        <v>0</v>
      </c>
      <c r="W506">
        <v>4</v>
      </c>
      <c r="X506">
        <v>3</v>
      </c>
      <c r="Y506">
        <v>1</v>
      </c>
      <c r="Z506">
        <v>9</v>
      </c>
      <c r="AA506" s="1">
        <f>(M506+T506+W506)/(K506+T506+W506+Y506+X506)</f>
        <v>0.34408602150537637</v>
      </c>
      <c r="AB506" s="1">
        <f>(M506+1*N506+2*O506+3*P506)/(K506)</f>
        <v>0.43095238095238098</v>
      </c>
      <c r="AC506">
        <f>IF(E506="C",1,0)</f>
        <v>0</v>
      </c>
      <c r="AD506">
        <f>IF(OR(E506="SS",E506="2B",E506="3B"),1,0)</f>
        <v>1</v>
      </c>
      <c r="AE506">
        <f>K506+T506+W506+Y506+X506+V506</f>
        <v>465</v>
      </c>
      <c r="AF506">
        <v>0</v>
      </c>
      <c r="AG506" s="6">
        <f>IF(SUMPRODUCT(--(D506='2000FA'!C:C))&gt;0=TRUE,1,0)</f>
        <v>0</v>
      </c>
    </row>
    <row r="507" spans="1:33" x14ac:dyDescent="0.2">
      <c r="A507">
        <v>2001</v>
      </c>
      <c r="B507" t="s">
        <v>66</v>
      </c>
      <c r="C507" t="s">
        <v>27</v>
      </c>
      <c r="D507" t="s">
        <v>375</v>
      </c>
      <c r="E507" t="s">
        <v>346</v>
      </c>
      <c r="F507">
        <v>800000</v>
      </c>
      <c r="G507">
        <v>2000</v>
      </c>
      <c r="H507" t="s">
        <v>62</v>
      </c>
      <c r="I507" t="s">
        <v>27</v>
      </c>
      <c r="J507">
        <v>139</v>
      </c>
      <c r="K507">
        <v>540</v>
      </c>
      <c r="L507">
        <v>85</v>
      </c>
      <c r="M507">
        <v>159</v>
      </c>
      <c r="N507">
        <v>25</v>
      </c>
      <c r="O507">
        <v>8</v>
      </c>
      <c r="P507">
        <v>6</v>
      </c>
      <c r="Q507">
        <v>63</v>
      </c>
      <c r="R507">
        <v>1</v>
      </c>
      <c r="S507">
        <v>3</v>
      </c>
      <c r="T507">
        <v>59</v>
      </c>
      <c r="U507">
        <v>75</v>
      </c>
      <c r="V507">
        <v>1</v>
      </c>
      <c r="W507">
        <v>5</v>
      </c>
      <c r="X507">
        <v>7</v>
      </c>
      <c r="Y507">
        <v>7</v>
      </c>
      <c r="Z507">
        <v>13</v>
      </c>
      <c r="AA507" s="1">
        <f>(M507+T507+W507)/(K507+T507+W507+Y507+X507)</f>
        <v>0.36084142394822005</v>
      </c>
      <c r="AB507" s="1">
        <f>(M507+1*N507+2*O507+3*P507)/(K507)</f>
        <v>0.40370370370370373</v>
      </c>
      <c r="AC507">
        <f>IF(E507="C",1,0)</f>
        <v>0</v>
      </c>
      <c r="AD507">
        <f>IF(OR(E507="SS",E507="2B",E507="3B"),1,0)</f>
        <v>1</v>
      </c>
      <c r="AE507">
        <f>K507+T507+W507+Y507+X507+V507</f>
        <v>619</v>
      </c>
      <c r="AF507">
        <v>0</v>
      </c>
      <c r="AG507" s="6">
        <f>IF(SUMPRODUCT(--(D507='2000FA'!C:C))&gt;0=TRUE,1,0)</f>
        <v>1</v>
      </c>
    </row>
    <row r="508" spans="1:33" x14ac:dyDescent="0.2">
      <c r="A508">
        <v>2001</v>
      </c>
      <c r="B508" t="s">
        <v>66</v>
      </c>
      <c r="C508" t="s">
        <v>27</v>
      </c>
      <c r="D508" t="s">
        <v>67</v>
      </c>
      <c r="E508" t="s">
        <v>29</v>
      </c>
      <c r="F508">
        <v>5000000</v>
      </c>
      <c r="G508">
        <v>2000</v>
      </c>
      <c r="H508" t="s">
        <v>66</v>
      </c>
      <c r="I508" t="s">
        <v>27</v>
      </c>
      <c r="J508">
        <v>159</v>
      </c>
      <c r="K508">
        <v>618</v>
      </c>
      <c r="L508">
        <v>105</v>
      </c>
      <c r="M508">
        <v>206</v>
      </c>
      <c r="N508">
        <v>30</v>
      </c>
      <c r="O508">
        <v>0</v>
      </c>
      <c r="P508">
        <v>29</v>
      </c>
      <c r="Q508">
        <v>144</v>
      </c>
      <c r="R508">
        <v>8</v>
      </c>
      <c r="S508">
        <v>3</v>
      </c>
      <c r="T508">
        <v>71</v>
      </c>
      <c r="U508">
        <v>67</v>
      </c>
      <c r="V508">
        <v>5</v>
      </c>
      <c r="W508">
        <v>15</v>
      </c>
      <c r="X508">
        <v>0</v>
      </c>
      <c r="Y508">
        <v>13</v>
      </c>
      <c r="Z508">
        <v>15</v>
      </c>
      <c r="AA508" s="1">
        <f>(M508+T508+W508)/(K508+T508+W508+Y508+X508)</f>
        <v>0.40725244072524408</v>
      </c>
      <c r="AB508" s="1">
        <f>(M508+1*N508+2*O508+3*P508)/(K508)</f>
        <v>0.52265372168284785</v>
      </c>
      <c r="AC508">
        <f>IF(E508="C",1,0)</f>
        <v>0</v>
      </c>
      <c r="AD508">
        <f>IF(OR(E508="SS",E508="2B",E508="3B"),1,0)</f>
        <v>0</v>
      </c>
      <c r="AE508">
        <f>K508+T508+W508+Y508+X508+V508</f>
        <v>722</v>
      </c>
      <c r="AF508">
        <v>0</v>
      </c>
      <c r="AG508" s="6">
        <f>IF(SUMPRODUCT(--(D508='2000FA'!C:C))&gt;0=TRUE,1,0)</f>
        <v>0</v>
      </c>
    </row>
    <row r="509" spans="1:33" x14ac:dyDescent="0.2">
      <c r="A509">
        <v>2001</v>
      </c>
      <c r="B509" t="s">
        <v>66</v>
      </c>
      <c r="C509" t="s">
        <v>27</v>
      </c>
      <c r="D509" t="s">
        <v>90</v>
      </c>
      <c r="E509" t="s">
        <v>5</v>
      </c>
      <c r="F509">
        <v>310000</v>
      </c>
      <c r="G509">
        <v>2000</v>
      </c>
      <c r="H509" t="s">
        <v>66</v>
      </c>
      <c r="I509" t="s">
        <v>27</v>
      </c>
      <c r="J509">
        <v>100</v>
      </c>
      <c r="K509">
        <v>339</v>
      </c>
      <c r="L509">
        <v>59</v>
      </c>
      <c r="M509">
        <v>87</v>
      </c>
      <c r="N509">
        <v>12</v>
      </c>
      <c r="O509">
        <v>1</v>
      </c>
      <c r="P509">
        <v>2</v>
      </c>
      <c r="Q509">
        <v>29</v>
      </c>
      <c r="R509">
        <v>17</v>
      </c>
      <c r="S509">
        <v>6</v>
      </c>
      <c r="T509">
        <v>36</v>
      </c>
      <c r="U509">
        <v>48</v>
      </c>
      <c r="V509">
        <v>1</v>
      </c>
      <c r="W509">
        <v>10</v>
      </c>
      <c r="X509">
        <v>13</v>
      </c>
      <c r="Y509">
        <v>1</v>
      </c>
      <c r="Z509">
        <v>10</v>
      </c>
      <c r="AA509" s="1">
        <f>(M509+T509+W509)/(K509+T509+W509+Y509+X509)</f>
        <v>0.33333333333333331</v>
      </c>
      <c r="AB509" s="1">
        <f>(M509+1*N509+2*O509+3*P509)/(K509)</f>
        <v>0.31563421828908556</v>
      </c>
      <c r="AC509">
        <f>IF(E509="C",1,0)</f>
        <v>0</v>
      </c>
      <c r="AD509">
        <f>IF(OR(E509="SS",E509="2B",E509="3B"),1,0)</f>
        <v>1</v>
      </c>
      <c r="AE509">
        <f>K509+T509+W509+Y509+X509+V509</f>
        <v>400</v>
      </c>
      <c r="AF509">
        <v>0</v>
      </c>
      <c r="AG509" s="6">
        <f>IF(SUMPRODUCT(--(D509='2000FA'!C:C))&gt;0=TRUE,1,0)</f>
        <v>0</v>
      </c>
    </row>
    <row r="510" spans="1:33" x14ac:dyDescent="0.2">
      <c r="A510">
        <v>2001</v>
      </c>
      <c r="B510" t="s">
        <v>66</v>
      </c>
      <c r="C510" t="s">
        <v>27</v>
      </c>
      <c r="D510" t="s">
        <v>134</v>
      </c>
      <c r="E510" t="s">
        <v>6</v>
      </c>
      <c r="F510">
        <v>2300000</v>
      </c>
      <c r="G510">
        <v>2000</v>
      </c>
      <c r="H510" t="s">
        <v>66</v>
      </c>
      <c r="I510" t="s">
        <v>27</v>
      </c>
      <c r="J510">
        <v>158</v>
      </c>
      <c r="K510">
        <v>612</v>
      </c>
      <c r="L510">
        <v>88</v>
      </c>
      <c r="M510">
        <v>186</v>
      </c>
      <c r="N510">
        <v>29</v>
      </c>
      <c r="O510">
        <v>4</v>
      </c>
      <c r="P510">
        <v>15</v>
      </c>
      <c r="Q510">
        <v>106</v>
      </c>
      <c r="R510">
        <v>6</v>
      </c>
      <c r="S510">
        <v>3</v>
      </c>
      <c r="T510">
        <v>36</v>
      </c>
      <c r="U510">
        <v>66</v>
      </c>
      <c r="V510">
        <v>3</v>
      </c>
      <c r="W510">
        <v>6</v>
      </c>
      <c r="X510">
        <v>1</v>
      </c>
      <c r="Y510">
        <v>10</v>
      </c>
      <c r="Z510">
        <v>19</v>
      </c>
      <c r="AA510" s="1">
        <f>(M510+T510+W510)/(K510+T510+W510+Y510+X510)</f>
        <v>0.34285714285714286</v>
      </c>
      <c r="AB510" s="1">
        <f>(M510+1*N510+2*O510+3*P510)/(K510)</f>
        <v>0.43790849673202614</v>
      </c>
      <c r="AC510">
        <f>IF(E510="C",1,0)</f>
        <v>0</v>
      </c>
      <c r="AD510">
        <f>IF(OR(E510="SS",E510="2B",E510="3B"),1,0)</f>
        <v>1</v>
      </c>
      <c r="AE510">
        <f>K510+T510+W510+Y510+X510+V510</f>
        <v>668</v>
      </c>
      <c r="AF510">
        <v>0</v>
      </c>
      <c r="AG510" s="6">
        <f>IF(SUMPRODUCT(--(D510='2000FA'!C:C))&gt;0=TRUE,1,0)</f>
        <v>0</v>
      </c>
    </row>
    <row r="511" spans="1:33" x14ac:dyDescent="0.2">
      <c r="A511">
        <v>2001</v>
      </c>
      <c r="B511" t="s">
        <v>66</v>
      </c>
      <c r="C511" t="s">
        <v>27</v>
      </c>
      <c r="D511" t="s">
        <v>172</v>
      </c>
      <c r="E511" t="s">
        <v>147</v>
      </c>
      <c r="F511">
        <v>1150000</v>
      </c>
      <c r="G511">
        <v>2000</v>
      </c>
      <c r="H511" t="s">
        <v>66</v>
      </c>
      <c r="I511" t="s">
        <v>27</v>
      </c>
      <c r="J511">
        <v>83</v>
      </c>
      <c r="K511">
        <v>234</v>
      </c>
      <c r="L511">
        <v>36</v>
      </c>
      <c r="M511">
        <v>64</v>
      </c>
      <c r="N511">
        <v>11</v>
      </c>
      <c r="O511">
        <v>0</v>
      </c>
      <c r="P511">
        <v>7</v>
      </c>
      <c r="Q511">
        <v>33</v>
      </c>
      <c r="R511">
        <v>7</v>
      </c>
      <c r="S511">
        <v>3</v>
      </c>
      <c r="T511">
        <v>43</v>
      </c>
      <c r="U511">
        <v>34</v>
      </c>
      <c r="V511">
        <v>3</v>
      </c>
      <c r="W511">
        <v>3</v>
      </c>
      <c r="X511">
        <v>0</v>
      </c>
      <c r="Y511">
        <v>2</v>
      </c>
      <c r="Z511">
        <v>4</v>
      </c>
      <c r="AA511" s="1">
        <f>(M511+T511+W511)/(K511+T511+W511+Y511+X511)</f>
        <v>0.39007092198581561</v>
      </c>
      <c r="AB511" s="1">
        <f>(M511+1*N511+2*O511+3*P511)/(K511)</f>
        <v>0.41025641025641024</v>
      </c>
      <c r="AC511">
        <f>IF(E511="C",1,0)</f>
        <v>1</v>
      </c>
      <c r="AD511">
        <f>IF(OR(E511="SS",E511="2B",E511="3B"),1,0)</f>
        <v>0</v>
      </c>
      <c r="AE511">
        <f>K511+T511+W511+Y511+X511+V511</f>
        <v>285</v>
      </c>
      <c r="AF511">
        <v>0</v>
      </c>
      <c r="AG511" s="6">
        <f>IF(SUMPRODUCT(--(D511='2000FA'!C:C))&gt;0=TRUE,1,0)</f>
        <v>0</v>
      </c>
    </row>
    <row r="512" spans="1:33" x14ac:dyDescent="0.2">
      <c r="A512">
        <v>2001</v>
      </c>
      <c r="B512" t="s">
        <v>66</v>
      </c>
      <c r="C512" t="s">
        <v>27</v>
      </c>
      <c r="D512" t="s">
        <v>231</v>
      </c>
      <c r="E512" t="s">
        <v>197</v>
      </c>
      <c r="F512">
        <v>425000</v>
      </c>
      <c r="G512">
        <v>2000</v>
      </c>
      <c r="H512" t="s">
        <v>66</v>
      </c>
      <c r="I512" t="s">
        <v>27</v>
      </c>
      <c r="J512">
        <v>98</v>
      </c>
      <c r="K512">
        <v>372</v>
      </c>
      <c r="L512">
        <v>49</v>
      </c>
      <c r="M512">
        <v>92</v>
      </c>
      <c r="N512">
        <v>15</v>
      </c>
      <c r="O512">
        <v>4</v>
      </c>
      <c r="P512">
        <v>7</v>
      </c>
      <c r="Q512">
        <v>44</v>
      </c>
      <c r="R512">
        <v>13</v>
      </c>
      <c r="S512">
        <v>0</v>
      </c>
      <c r="T512">
        <v>35</v>
      </c>
      <c r="U512">
        <v>69</v>
      </c>
      <c r="V512">
        <v>2</v>
      </c>
      <c r="W512">
        <v>0</v>
      </c>
      <c r="X512">
        <v>2</v>
      </c>
      <c r="Y512">
        <v>4</v>
      </c>
      <c r="Z512">
        <v>12</v>
      </c>
      <c r="AA512" s="1">
        <f>(M512+T512+W512)/(K512+T512+W512+Y512+X512)</f>
        <v>0.30750605326876512</v>
      </c>
      <c r="AB512" s="1">
        <f>(M512+1*N512+2*O512+3*P512)/(K512)</f>
        <v>0.36559139784946237</v>
      </c>
      <c r="AC512">
        <f>IF(E512="C",1,0)</f>
        <v>0</v>
      </c>
      <c r="AD512">
        <f>IF(OR(E512="SS",E512="2B",E512="3B"),1,0)</f>
        <v>0</v>
      </c>
      <c r="AE512">
        <f>K512+T512+W512+Y512+X512+V512</f>
        <v>415</v>
      </c>
      <c r="AF512">
        <v>0</v>
      </c>
      <c r="AG512" s="6">
        <f>IF(SUMPRODUCT(--(D512='2000FA'!C:C))&gt;0=TRUE,1,0)</f>
        <v>0</v>
      </c>
    </row>
    <row r="513" spans="1:33" x14ac:dyDescent="0.2">
      <c r="A513">
        <v>2001</v>
      </c>
      <c r="B513" t="s">
        <v>66</v>
      </c>
      <c r="C513" t="s">
        <v>27</v>
      </c>
      <c r="D513" t="s">
        <v>257</v>
      </c>
      <c r="E513" t="s">
        <v>197</v>
      </c>
      <c r="F513">
        <v>750000</v>
      </c>
      <c r="G513">
        <v>2000</v>
      </c>
      <c r="H513" t="s">
        <v>66</v>
      </c>
      <c r="I513" t="s">
        <v>27</v>
      </c>
      <c r="J513">
        <v>103</v>
      </c>
      <c r="K513">
        <v>270</v>
      </c>
      <c r="L513">
        <v>34</v>
      </c>
      <c r="M513">
        <v>75</v>
      </c>
      <c r="N513">
        <v>14</v>
      </c>
      <c r="O513">
        <v>2</v>
      </c>
      <c r="P513">
        <v>12</v>
      </c>
      <c r="Q513">
        <v>53</v>
      </c>
      <c r="R513">
        <v>0</v>
      </c>
      <c r="S513">
        <v>0</v>
      </c>
      <c r="T513">
        <v>22</v>
      </c>
      <c r="U513">
        <v>68</v>
      </c>
      <c r="V513">
        <v>1</v>
      </c>
      <c r="W513">
        <v>0</v>
      </c>
      <c r="X513">
        <v>0</v>
      </c>
      <c r="Y513">
        <v>3</v>
      </c>
      <c r="Z513">
        <v>6</v>
      </c>
      <c r="AA513" s="1">
        <f>(M513+T513+W513)/(K513+T513+W513+Y513+X513)</f>
        <v>0.32881355932203388</v>
      </c>
      <c r="AB513" s="1">
        <f>(M513+1*N513+2*O513+3*P513)/(K513)</f>
        <v>0.4777777777777778</v>
      </c>
      <c r="AC513">
        <f>IF(E513="C",1,0)</f>
        <v>0</v>
      </c>
      <c r="AD513">
        <f>IF(OR(E513="SS",E513="2B",E513="3B"),1,0)</f>
        <v>0</v>
      </c>
      <c r="AE513">
        <f>K513+T513+W513+Y513+X513+V513</f>
        <v>296</v>
      </c>
      <c r="AF513">
        <v>0</v>
      </c>
      <c r="AG513" s="6">
        <f>IF(SUMPRODUCT(--(D513='2000FA'!C:C))&gt;0=TRUE,1,0)</f>
        <v>0</v>
      </c>
    </row>
    <row r="514" spans="1:33" x14ac:dyDescent="0.2">
      <c r="A514">
        <v>2001</v>
      </c>
      <c r="B514" t="s">
        <v>66</v>
      </c>
      <c r="C514" t="s">
        <v>27</v>
      </c>
      <c r="D514" t="s">
        <v>297</v>
      </c>
      <c r="E514" t="s">
        <v>197</v>
      </c>
      <c r="F514">
        <v>280000</v>
      </c>
      <c r="G514">
        <v>2000</v>
      </c>
      <c r="H514" t="s">
        <v>66</v>
      </c>
      <c r="I514" t="s">
        <v>27</v>
      </c>
      <c r="J514">
        <v>135</v>
      </c>
      <c r="K514">
        <v>500</v>
      </c>
      <c r="L514">
        <v>76</v>
      </c>
      <c r="M514">
        <v>147</v>
      </c>
      <c r="N514">
        <v>33</v>
      </c>
      <c r="O514">
        <v>2</v>
      </c>
      <c r="P514">
        <v>20</v>
      </c>
      <c r="Q514">
        <v>78</v>
      </c>
      <c r="R514">
        <v>5</v>
      </c>
      <c r="S514">
        <v>2</v>
      </c>
      <c r="T514">
        <v>35</v>
      </c>
      <c r="U514">
        <v>91</v>
      </c>
      <c r="V514">
        <v>1</v>
      </c>
      <c r="W514">
        <v>3</v>
      </c>
      <c r="X514">
        <v>3</v>
      </c>
      <c r="Y514">
        <v>3</v>
      </c>
      <c r="Z514">
        <v>11</v>
      </c>
      <c r="AA514" s="1">
        <f>(M514+T514+W514)/(K514+T514+W514+Y514+X514)</f>
        <v>0.34007352941176472</v>
      </c>
      <c r="AB514" s="1">
        <f>(M514+1*N514+2*O514+3*P514)/(K514)</f>
        <v>0.48799999999999999</v>
      </c>
      <c r="AC514">
        <f>IF(E514="C",1,0)</f>
        <v>0</v>
      </c>
      <c r="AD514">
        <f>IF(OR(E514="SS",E514="2B",E514="3B"),1,0)</f>
        <v>0</v>
      </c>
      <c r="AE514">
        <f>K514+T514+W514+Y514+X514+V514</f>
        <v>545</v>
      </c>
      <c r="AF514">
        <v>0</v>
      </c>
      <c r="AG514" s="6">
        <f>IF(SUMPRODUCT(--(D514='2000FA'!C:C))&gt;0=TRUE,1,0)</f>
        <v>0</v>
      </c>
    </row>
    <row r="515" spans="1:33" x14ac:dyDescent="0.2">
      <c r="A515">
        <v>2001</v>
      </c>
      <c r="B515" t="s">
        <v>66</v>
      </c>
      <c r="C515" t="s">
        <v>27</v>
      </c>
      <c r="D515" t="s">
        <v>327</v>
      </c>
      <c r="E515" t="s">
        <v>197</v>
      </c>
      <c r="F515">
        <v>3800000</v>
      </c>
      <c r="G515">
        <v>2000</v>
      </c>
      <c r="H515" t="s">
        <v>66</v>
      </c>
      <c r="I515" t="s">
        <v>27</v>
      </c>
      <c r="J515">
        <v>157</v>
      </c>
      <c r="K515">
        <v>601</v>
      </c>
      <c r="L515">
        <v>107</v>
      </c>
      <c r="M515">
        <v>193</v>
      </c>
      <c r="N515">
        <v>41</v>
      </c>
      <c r="O515">
        <v>2</v>
      </c>
      <c r="P515">
        <v>33</v>
      </c>
      <c r="Q515">
        <v>118</v>
      </c>
      <c r="R515">
        <v>0</v>
      </c>
      <c r="S515">
        <v>1</v>
      </c>
      <c r="T515">
        <v>69</v>
      </c>
      <c r="U515">
        <v>99</v>
      </c>
      <c r="V515">
        <v>6</v>
      </c>
      <c r="W515">
        <v>3</v>
      </c>
      <c r="X515">
        <v>0</v>
      </c>
      <c r="Y515">
        <v>6</v>
      </c>
      <c r="Z515">
        <v>12</v>
      </c>
      <c r="AA515" s="1">
        <f>(M515+T515+W515)/(K515+T515+W515+Y515+X515)</f>
        <v>0.39027982326951399</v>
      </c>
      <c r="AB515" s="1">
        <f>(M515+1*N515+2*O515+3*P515)/(K515)</f>
        <v>0.56073211314475868</v>
      </c>
      <c r="AC515">
        <f>IF(E515="C",1,0)</f>
        <v>0</v>
      </c>
      <c r="AD515">
        <f>IF(OR(E515="SS",E515="2B",E515="3B"),1,0)</f>
        <v>0</v>
      </c>
      <c r="AE515">
        <f>K515+T515+W515+Y515+X515+V515</f>
        <v>685</v>
      </c>
      <c r="AF515">
        <v>0</v>
      </c>
      <c r="AG515" s="6">
        <f>IF(SUMPRODUCT(--(D515='2000FA'!C:C))&gt;0=TRUE,1,0)</f>
        <v>0</v>
      </c>
    </row>
    <row r="516" spans="1:33" x14ac:dyDescent="0.2">
      <c r="A516">
        <v>2001</v>
      </c>
      <c r="B516" t="s">
        <v>66</v>
      </c>
      <c r="C516" t="s">
        <v>27</v>
      </c>
      <c r="D516" t="s">
        <v>351</v>
      </c>
      <c r="E516" t="s">
        <v>346</v>
      </c>
      <c r="F516">
        <v>2300000</v>
      </c>
      <c r="G516">
        <v>2000</v>
      </c>
      <c r="H516" t="s">
        <v>66</v>
      </c>
      <c r="I516" t="s">
        <v>27</v>
      </c>
      <c r="J516">
        <v>143</v>
      </c>
      <c r="K516">
        <v>509</v>
      </c>
      <c r="L516">
        <v>68</v>
      </c>
      <c r="M516">
        <v>139</v>
      </c>
      <c r="N516">
        <v>18</v>
      </c>
      <c r="O516">
        <v>2</v>
      </c>
      <c r="P516">
        <v>1</v>
      </c>
      <c r="Q516">
        <v>38</v>
      </c>
      <c r="R516">
        <v>7</v>
      </c>
      <c r="S516">
        <v>3</v>
      </c>
      <c r="T516">
        <v>28</v>
      </c>
      <c r="U516">
        <v>55</v>
      </c>
      <c r="V516">
        <v>0</v>
      </c>
      <c r="W516">
        <v>4</v>
      </c>
      <c r="X516">
        <v>11</v>
      </c>
      <c r="Y516">
        <v>3</v>
      </c>
      <c r="Z516">
        <v>17</v>
      </c>
      <c r="AA516" s="1">
        <f>(M516+T516+W516)/(K516+T516+W516+Y516+X516)</f>
        <v>0.30810810810810813</v>
      </c>
      <c r="AB516" s="1">
        <f>(M516+1*N516+2*O516+3*P516)/(K516)</f>
        <v>0.32220039292730845</v>
      </c>
      <c r="AC516">
        <f>IF(E516="C",1,0)</f>
        <v>0</v>
      </c>
      <c r="AD516">
        <f>IF(OR(E516="SS",E516="2B",E516="3B"),1,0)</f>
        <v>1</v>
      </c>
      <c r="AE516">
        <f>K516+T516+W516+Y516+X516+V516</f>
        <v>555</v>
      </c>
      <c r="AF516">
        <v>0</v>
      </c>
      <c r="AG516" s="6">
        <f>IF(SUMPRODUCT(--(D516='2000FA'!C:C))&gt;0=TRUE,1,0)</f>
        <v>0</v>
      </c>
    </row>
    <row r="517" spans="1:33" x14ac:dyDescent="0.2">
      <c r="A517">
        <v>2001</v>
      </c>
      <c r="B517" t="s">
        <v>68</v>
      </c>
      <c r="C517" t="s">
        <v>31</v>
      </c>
      <c r="D517" t="s">
        <v>347</v>
      </c>
      <c r="E517" t="s">
        <v>346</v>
      </c>
      <c r="F517">
        <v>450000</v>
      </c>
      <c r="G517">
        <v>2000</v>
      </c>
      <c r="H517" t="s">
        <v>66</v>
      </c>
      <c r="I517" t="s">
        <v>27</v>
      </c>
      <c r="J517">
        <v>66</v>
      </c>
      <c r="K517">
        <v>182</v>
      </c>
      <c r="L517">
        <v>29</v>
      </c>
      <c r="M517">
        <v>44</v>
      </c>
      <c r="N517">
        <v>7</v>
      </c>
      <c r="O517">
        <v>0</v>
      </c>
      <c r="P517">
        <v>0</v>
      </c>
      <c r="Q517">
        <v>14</v>
      </c>
      <c r="R517">
        <v>3</v>
      </c>
      <c r="S517">
        <v>1</v>
      </c>
      <c r="T517">
        <v>23</v>
      </c>
      <c r="U517">
        <v>32</v>
      </c>
      <c r="V517">
        <v>0</v>
      </c>
      <c r="W517">
        <v>0</v>
      </c>
      <c r="X517">
        <v>6</v>
      </c>
      <c r="Y517">
        <v>1</v>
      </c>
      <c r="Z517">
        <v>8</v>
      </c>
      <c r="AA517" s="1">
        <f>(M517+T517+W517)/(K517+T517+W517+Y517+X517)</f>
        <v>0.31603773584905659</v>
      </c>
      <c r="AB517" s="1">
        <f>(M517+1*N517+2*O517+3*P517)/(K517)</f>
        <v>0.28021978021978022</v>
      </c>
      <c r="AC517">
        <f>IF(E517="C",1,0)</f>
        <v>0</v>
      </c>
      <c r="AD517">
        <f>IF(OR(E517="SS",E517="2B",E517="3B"),1,0)</f>
        <v>1</v>
      </c>
      <c r="AE517">
        <f>K517+T517+W517+Y517+X517+V517</f>
        <v>212</v>
      </c>
      <c r="AF517">
        <v>0</v>
      </c>
      <c r="AG517" s="6">
        <f>IF(SUMPRODUCT(--(D517='2000FA'!C:C))&gt;0=TRUE,1,0)</f>
        <v>1</v>
      </c>
    </row>
    <row r="518" spans="1:33" x14ac:dyDescent="0.2">
      <c r="A518">
        <v>2001</v>
      </c>
      <c r="B518" t="s">
        <v>68</v>
      </c>
      <c r="C518" t="s">
        <v>31</v>
      </c>
      <c r="D518" t="s">
        <v>383</v>
      </c>
      <c r="E518" t="s">
        <v>346</v>
      </c>
      <c r="F518">
        <v>525000</v>
      </c>
      <c r="G518">
        <v>2000</v>
      </c>
      <c r="H518" t="s">
        <v>84</v>
      </c>
      <c r="I518" t="s">
        <v>31</v>
      </c>
      <c r="J518">
        <v>110</v>
      </c>
      <c r="K518">
        <v>304</v>
      </c>
      <c r="L518">
        <v>32</v>
      </c>
      <c r="M518">
        <v>63</v>
      </c>
      <c r="N518">
        <v>9</v>
      </c>
      <c r="O518">
        <v>2</v>
      </c>
      <c r="P518">
        <v>7</v>
      </c>
      <c r="Q518">
        <v>33</v>
      </c>
      <c r="R518">
        <v>1</v>
      </c>
      <c r="S518">
        <v>1</v>
      </c>
      <c r="T518">
        <v>35</v>
      </c>
      <c r="U518">
        <v>56</v>
      </c>
      <c r="V518">
        <v>7</v>
      </c>
      <c r="W518">
        <v>3</v>
      </c>
      <c r="X518">
        <v>5</v>
      </c>
      <c r="Y518">
        <v>4</v>
      </c>
      <c r="Z518">
        <v>15</v>
      </c>
      <c r="AA518" s="1">
        <f>(M518+T518+W518)/(K518+T518+W518+Y518+X518)</f>
        <v>0.28774928774928776</v>
      </c>
      <c r="AB518" s="1">
        <f>(M518+1*N518+2*O518+3*P518)/(K518)</f>
        <v>0.31907894736842107</v>
      </c>
      <c r="AC518">
        <f>IF(E518="C",1,0)</f>
        <v>0</v>
      </c>
      <c r="AD518">
        <f>IF(OR(E518="SS",E518="2B",E518="3B"),1,0)</f>
        <v>1</v>
      </c>
      <c r="AE518">
        <f>K518+T518+W518+Y518+X518+V518</f>
        <v>358</v>
      </c>
      <c r="AF518">
        <v>0</v>
      </c>
      <c r="AG518" s="6">
        <f>IF(SUMPRODUCT(--(D518='2000FA'!C:C))&gt;0=TRUE,1,0)</f>
        <v>1</v>
      </c>
    </row>
    <row r="519" spans="1:33" x14ac:dyDescent="0.2">
      <c r="A519">
        <v>2001</v>
      </c>
      <c r="B519" t="s">
        <v>68</v>
      </c>
      <c r="C519" t="s">
        <v>31</v>
      </c>
      <c r="D519" t="s">
        <v>69</v>
      </c>
      <c r="E519" t="s">
        <v>29</v>
      </c>
      <c r="F519">
        <v>7500000</v>
      </c>
      <c r="G519">
        <v>2000</v>
      </c>
      <c r="H519" t="s">
        <v>68</v>
      </c>
      <c r="I519" t="s">
        <v>31</v>
      </c>
      <c r="J519">
        <v>155</v>
      </c>
      <c r="K519">
        <v>584</v>
      </c>
      <c r="L519">
        <v>84</v>
      </c>
      <c r="M519">
        <v>146</v>
      </c>
      <c r="N519">
        <v>29</v>
      </c>
      <c r="O519">
        <v>0</v>
      </c>
      <c r="P519">
        <v>31</v>
      </c>
      <c r="Q519">
        <v>106</v>
      </c>
      <c r="R519">
        <v>4</v>
      </c>
      <c r="S519">
        <v>3</v>
      </c>
      <c r="T519">
        <v>63</v>
      </c>
      <c r="U519">
        <v>122</v>
      </c>
      <c r="V519">
        <v>2</v>
      </c>
      <c r="W519">
        <v>4</v>
      </c>
      <c r="X519">
        <v>0</v>
      </c>
      <c r="Y519">
        <v>12</v>
      </c>
      <c r="Z519">
        <v>18</v>
      </c>
      <c r="AA519" s="1">
        <f>(M519+T519+W519)/(K519+T519+W519+Y519+X519)</f>
        <v>0.32126696832579188</v>
      </c>
      <c r="AB519" s="1">
        <f>(M519+1*N519+2*O519+3*P519)/(K519)</f>
        <v>0.4589041095890411</v>
      </c>
      <c r="AC519">
        <f>IF(E519="C",1,0)</f>
        <v>0</v>
      </c>
      <c r="AD519">
        <f>IF(OR(E519="SS",E519="2B",E519="3B"),1,0)</f>
        <v>0</v>
      </c>
      <c r="AE519">
        <f>K519+T519+W519+Y519+X519+V519</f>
        <v>665</v>
      </c>
      <c r="AF519">
        <v>0</v>
      </c>
      <c r="AG519" s="6">
        <f>IF(SUMPRODUCT(--(D519='2000FA'!C:C))&gt;0=TRUE,1,0)</f>
        <v>0</v>
      </c>
    </row>
    <row r="520" spans="1:33" x14ac:dyDescent="0.2">
      <c r="A520">
        <v>2001</v>
      </c>
      <c r="B520" t="s">
        <v>68</v>
      </c>
      <c r="C520" t="s">
        <v>31</v>
      </c>
      <c r="D520" t="s">
        <v>164</v>
      </c>
      <c r="E520" t="s">
        <v>147</v>
      </c>
      <c r="F520">
        <v>900000</v>
      </c>
      <c r="G520">
        <v>2000</v>
      </c>
      <c r="H520" t="s">
        <v>68</v>
      </c>
      <c r="I520" t="s">
        <v>31</v>
      </c>
      <c r="J520">
        <v>80</v>
      </c>
      <c r="K520">
        <v>212</v>
      </c>
      <c r="L520">
        <v>32</v>
      </c>
      <c r="M520">
        <v>56</v>
      </c>
      <c r="N520">
        <v>13</v>
      </c>
      <c r="O520">
        <v>0</v>
      </c>
      <c r="P520">
        <v>6</v>
      </c>
      <c r="Q520">
        <v>28</v>
      </c>
      <c r="R520">
        <v>1</v>
      </c>
      <c r="S520">
        <v>0</v>
      </c>
      <c r="T520">
        <v>54</v>
      </c>
      <c r="U520">
        <v>48</v>
      </c>
      <c r="V520">
        <v>0</v>
      </c>
      <c r="W520">
        <v>2</v>
      </c>
      <c r="X520">
        <v>2</v>
      </c>
      <c r="Y520">
        <v>1</v>
      </c>
      <c r="Z520">
        <v>6</v>
      </c>
      <c r="AA520" s="1">
        <f>(M520+T520+W520)/(K520+T520+W520+Y520+X520)</f>
        <v>0.41328413284132842</v>
      </c>
      <c r="AB520" s="1">
        <f>(M520+1*N520+2*O520+3*P520)/(K520)</f>
        <v>0.41037735849056606</v>
      </c>
      <c r="AC520">
        <f>IF(E520="C",1,0)</f>
        <v>1</v>
      </c>
      <c r="AD520">
        <f>IF(OR(E520="SS",E520="2B",E520="3B"),1,0)</f>
        <v>0</v>
      </c>
      <c r="AE520">
        <f>K520+T520+W520+Y520+X520+V520</f>
        <v>271</v>
      </c>
      <c r="AF520">
        <v>0</v>
      </c>
      <c r="AG520" s="6">
        <f>IF(SUMPRODUCT(--(D520='2000FA'!C:C))&gt;0=TRUE,1,0)</f>
        <v>0</v>
      </c>
    </row>
    <row r="521" spans="1:33" x14ac:dyDescent="0.2">
      <c r="A521">
        <v>2001</v>
      </c>
      <c r="B521" t="s">
        <v>68</v>
      </c>
      <c r="C521" t="s">
        <v>31</v>
      </c>
      <c r="D521" t="s">
        <v>223</v>
      </c>
      <c r="E521" t="s">
        <v>197</v>
      </c>
      <c r="F521">
        <v>3416667</v>
      </c>
      <c r="G521">
        <v>2000</v>
      </c>
      <c r="H521" t="s">
        <v>79</v>
      </c>
      <c r="I521" t="s">
        <v>31</v>
      </c>
      <c r="J521">
        <v>91</v>
      </c>
      <c r="K521">
        <v>317</v>
      </c>
      <c r="L521">
        <v>65</v>
      </c>
      <c r="M521">
        <v>86</v>
      </c>
      <c r="N521">
        <v>8</v>
      </c>
      <c r="O521">
        <v>8</v>
      </c>
      <c r="P521">
        <v>5</v>
      </c>
      <c r="Q521">
        <v>47</v>
      </c>
      <c r="R521">
        <v>39</v>
      </c>
      <c r="S521">
        <v>7</v>
      </c>
      <c r="T521">
        <v>50</v>
      </c>
      <c r="U521">
        <v>76</v>
      </c>
      <c r="V521">
        <v>2</v>
      </c>
      <c r="W521">
        <v>1</v>
      </c>
      <c r="X521">
        <v>5</v>
      </c>
      <c r="Y521">
        <v>4</v>
      </c>
      <c r="Z521">
        <v>3</v>
      </c>
      <c r="AA521" s="1">
        <f>(M521+T521+W521)/(K521+T521+W521+Y521+X521)</f>
        <v>0.36339522546419101</v>
      </c>
      <c r="AB521" s="1">
        <f>(M521+1*N521+2*O521+3*P521)/(K521)</f>
        <v>0.39432176656151419</v>
      </c>
      <c r="AC521">
        <f>IF(E521="C",1,0)</f>
        <v>0</v>
      </c>
      <c r="AD521">
        <f>IF(OR(E521="SS",E521="2B",E521="3B"),1,0)</f>
        <v>0</v>
      </c>
      <c r="AE521">
        <f>K521+T521+W521+Y521+X521+V521</f>
        <v>379</v>
      </c>
      <c r="AF521">
        <v>0</v>
      </c>
      <c r="AG521" s="6">
        <f>IF(SUMPRODUCT(--(D521='2000FA'!C:C))&gt;0=TRUE,1,0)</f>
        <v>0</v>
      </c>
    </row>
    <row r="522" spans="1:33" x14ac:dyDescent="0.2">
      <c r="A522">
        <v>2001</v>
      </c>
      <c r="B522" t="s">
        <v>68</v>
      </c>
      <c r="C522" t="s">
        <v>31</v>
      </c>
      <c r="D522" t="s">
        <v>268</v>
      </c>
      <c r="E522" t="s">
        <v>197</v>
      </c>
      <c r="F522">
        <v>5000000</v>
      </c>
      <c r="G522">
        <v>2000</v>
      </c>
      <c r="H522" t="s">
        <v>47</v>
      </c>
      <c r="I522" t="s">
        <v>31</v>
      </c>
      <c r="J522">
        <v>146</v>
      </c>
      <c r="K522">
        <v>595</v>
      </c>
      <c r="L522">
        <v>67</v>
      </c>
      <c r="M522">
        <v>145</v>
      </c>
      <c r="N522">
        <v>18</v>
      </c>
      <c r="O522">
        <v>2</v>
      </c>
      <c r="P522">
        <v>14</v>
      </c>
      <c r="Q522">
        <v>62</v>
      </c>
      <c r="R522">
        <v>20</v>
      </c>
      <c r="S522">
        <v>10</v>
      </c>
      <c r="T522">
        <v>39</v>
      </c>
      <c r="U522">
        <v>99</v>
      </c>
      <c r="V522">
        <v>2</v>
      </c>
      <c r="W522">
        <v>0</v>
      </c>
      <c r="X522">
        <v>2</v>
      </c>
      <c r="Y522">
        <v>4</v>
      </c>
      <c r="Z522">
        <v>9</v>
      </c>
      <c r="AA522" s="1">
        <f>(M522+T522+W522)/(K522+T522+W522+Y522+X522)</f>
        <v>0.28749999999999998</v>
      </c>
      <c r="AB522" s="1">
        <f>(M522+1*N522+2*O522+3*P522)/(K522)</f>
        <v>0.35126050420168065</v>
      </c>
      <c r="AC522">
        <f>IF(E522="C",1,0)</f>
        <v>0</v>
      </c>
      <c r="AD522">
        <f>IF(OR(E522="SS",E522="2B",E522="3B"),1,0)</f>
        <v>0</v>
      </c>
      <c r="AE522">
        <f>K522+T522+W522+Y522+X522+V522</f>
        <v>642</v>
      </c>
      <c r="AF522">
        <v>0</v>
      </c>
      <c r="AG522" s="6">
        <f>IF(SUMPRODUCT(--(D522='2000FA'!C:C))&gt;0=TRUE,1,0)</f>
        <v>0</v>
      </c>
    </row>
    <row r="523" spans="1:33" x14ac:dyDescent="0.2">
      <c r="A523">
        <v>2001</v>
      </c>
      <c r="B523" t="s">
        <v>68</v>
      </c>
      <c r="C523" t="s">
        <v>31</v>
      </c>
      <c r="D523" t="s">
        <v>308</v>
      </c>
      <c r="E523" t="s">
        <v>197</v>
      </c>
      <c r="F523">
        <v>12166667</v>
      </c>
      <c r="G523">
        <v>2000</v>
      </c>
      <c r="H523" t="s">
        <v>68</v>
      </c>
      <c r="I523" t="s">
        <v>31</v>
      </c>
      <c r="J523">
        <v>162</v>
      </c>
      <c r="K523">
        <v>610</v>
      </c>
      <c r="L523">
        <v>98</v>
      </c>
      <c r="M523">
        <v>164</v>
      </c>
      <c r="N523">
        <v>44</v>
      </c>
      <c r="O523">
        <v>4</v>
      </c>
      <c r="P523">
        <v>24</v>
      </c>
      <c r="Q523">
        <v>99</v>
      </c>
      <c r="R523">
        <v>24</v>
      </c>
      <c r="S523">
        <v>5</v>
      </c>
      <c r="T523">
        <v>90</v>
      </c>
      <c r="U523">
        <v>121</v>
      </c>
      <c r="V523">
        <v>9</v>
      </c>
      <c r="W523">
        <v>8</v>
      </c>
      <c r="X523">
        <v>0</v>
      </c>
      <c r="Y523">
        <v>6</v>
      </c>
      <c r="Z523">
        <v>18</v>
      </c>
      <c r="AA523" s="1">
        <f>(M523+T523+W523)/(K523+T523+W523+Y523+X523)</f>
        <v>0.36694677871148457</v>
      </c>
      <c r="AB523" s="1">
        <f>(M523+1*N523+2*O523+3*P523)/(K523)</f>
        <v>0.47213114754098362</v>
      </c>
      <c r="AC523">
        <f>IF(E523="C",1,0)</f>
        <v>0</v>
      </c>
      <c r="AD523">
        <f>IF(OR(E523="SS",E523="2B",E523="3B"),1,0)</f>
        <v>0</v>
      </c>
      <c r="AE523">
        <f>K523+T523+W523+Y523+X523+V523</f>
        <v>723</v>
      </c>
      <c r="AF523">
        <v>0</v>
      </c>
      <c r="AG523" s="6">
        <f>IF(SUMPRODUCT(--(D523='2000FA'!C:C))&gt;0=TRUE,1,0)</f>
        <v>0</v>
      </c>
    </row>
    <row r="524" spans="1:33" x14ac:dyDescent="0.2">
      <c r="A524">
        <v>2001</v>
      </c>
      <c r="B524" t="s">
        <v>68</v>
      </c>
      <c r="C524" t="s">
        <v>31</v>
      </c>
      <c r="D524" t="s">
        <v>338</v>
      </c>
      <c r="E524" t="s">
        <v>197</v>
      </c>
      <c r="F524">
        <v>9916667</v>
      </c>
      <c r="G524">
        <v>2000</v>
      </c>
      <c r="H524" t="s">
        <v>68</v>
      </c>
      <c r="I524" t="s">
        <v>31</v>
      </c>
      <c r="J524">
        <v>141</v>
      </c>
      <c r="K524">
        <v>501</v>
      </c>
      <c r="L524">
        <v>105</v>
      </c>
      <c r="M524">
        <v>163</v>
      </c>
      <c r="N524">
        <v>24</v>
      </c>
      <c r="O524">
        <v>3</v>
      </c>
      <c r="P524">
        <v>43</v>
      </c>
      <c r="Q524">
        <v>109</v>
      </c>
      <c r="R524">
        <v>4</v>
      </c>
      <c r="S524">
        <v>6</v>
      </c>
      <c r="T524">
        <v>101</v>
      </c>
      <c r="U524">
        <v>71</v>
      </c>
      <c r="V524">
        <v>7</v>
      </c>
      <c r="W524">
        <v>4</v>
      </c>
      <c r="X524">
        <v>0</v>
      </c>
      <c r="Y524">
        <v>6</v>
      </c>
      <c r="Z524">
        <v>13</v>
      </c>
      <c r="AA524" s="1">
        <f>(M524+T524+W524)/(K524+T524+W524+Y524+X524)</f>
        <v>0.43790849673202614</v>
      </c>
      <c r="AB524" s="1">
        <f>(M524+1*N524+2*O524+3*P524)/(K524)</f>
        <v>0.64271457085828343</v>
      </c>
      <c r="AC524">
        <f>IF(E524="C",1,0)</f>
        <v>0</v>
      </c>
      <c r="AD524">
        <f>IF(OR(E524="SS",E524="2B",E524="3B"),1,0)</f>
        <v>0</v>
      </c>
      <c r="AE524">
        <f>K524+T524+W524+Y524+X524+V524</f>
        <v>619</v>
      </c>
      <c r="AF524">
        <v>0</v>
      </c>
      <c r="AG524" s="6">
        <f>IF(SUMPRODUCT(--(D524='2000FA'!C:C))&gt;0=TRUE,1,0)</f>
        <v>0</v>
      </c>
    </row>
    <row r="525" spans="1:33" x14ac:dyDescent="0.2">
      <c r="A525">
        <v>2001</v>
      </c>
      <c r="B525" t="s">
        <v>68</v>
      </c>
      <c r="C525" t="s">
        <v>31</v>
      </c>
      <c r="D525" t="s">
        <v>367</v>
      </c>
      <c r="E525" t="s">
        <v>346</v>
      </c>
      <c r="F525">
        <v>240000</v>
      </c>
      <c r="G525">
        <v>2000</v>
      </c>
      <c r="H525" t="s">
        <v>68</v>
      </c>
      <c r="I525" t="s">
        <v>31</v>
      </c>
      <c r="J525">
        <v>109</v>
      </c>
      <c r="K525">
        <v>353</v>
      </c>
      <c r="L525">
        <v>39</v>
      </c>
      <c r="M525">
        <v>84</v>
      </c>
      <c r="N525">
        <v>18</v>
      </c>
      <c r="O525">
        <v>6</v>
      </c>
      <c r="P525">
        <v>4</v>
      </c>
      <c r="Q525">
        <v>32</v>
      </c>
      <c r="R525">
        <v>4</v>
      </c>
      <c r="S525">
        <v>1</v>
      </c>
      <c r="T525">
        <v>26</v>
      </c>
      <c r="U525">
        <v>53</v>
      </c>
      <c r="V525">
        <v>4</v>
      </c>
      <c r="W525">
        <v>7</v>
      </c>
      <c r="X525">
        <v>6</v>
      </c>
      <c r="Y525">
        <v>2</v>
      </c>
      <c r="Z525">
        <v>6</v>
      </c>
      <c r="AA525" s="1">
        <f>(M525+T525+W525)/(K525+T525+W525+Y525+X525)</f>
        <v>0.29695431472081218</v>
      </c>
      <c r="AB525" s="1">
        <f>(M525+1*N525+2*O525+3*P525)/(K525)</f>
        <v>0.35694050991501414</v>
      </c>
      <c r="AC525">
        <f>IF(E525="C",1,0)</f>
        <v>0</v>
      </c>
      <c r="AD525">
        <f>IF(OR(E525="SS",E525="2B",E525="3B"),1,0)</f>
        <v>1</v>
      </c>
      <c r="AE525">
        <f>K525+T525+W525+Y525+X525+V525</f>
        <v>398</v>
      </c>
      <c r="AF525">
        <v>0</v>
      </c>
      <c r="AG525" s="6">
        <f>IF(SUMPRODUCT(--(D525='2000FA'!C:C))&gt;0=TRUE,1,0)</f>
        <v>0</v>
      </c>
    </row>
    <row r="526" spans="1:33" x14ac:dyDescent="0.2">
      <c r="A526">
        <v>2001</v>
      </c>
      <c r="B526" t="s">
        <v>68</v>
      </c>
      <c r="C526" t="s">
        <v>31</v>
      </c>
      <c r="D526" t="s">
        <v>385</v>
      </c>
      <c r="E526" t="s">
        <v>346</v>
      </c>
      <c r="F526">
        <v>4000000</v>
      </c>
      <c r="G526">
        <v>2000</v>
      </c>
      <c r="H526" t="s">
        <v>68</v>
      </c>
      <c r="I526" t="s">
        <v>31</v>
      </c>
      <c r="J526">
        <v>148</v>
      </c>
      <c r="K526">
        <v>617</v>
      </c>
      <c r="L526">
        <v>101</v>
      </c>
      <c r="M526">
        <v>172</v>
      </c>
      <c r="N526">
        <v>35</v>
      </c>
      <c r="O526">
        <v>6</v>
      </c>
      <c r="P526">
        <v>7</v>
      </c>
      <c r="Q526">
        <v>49</v>
      </c>
      <c r="R526">
        <v>12</v>
      </c>
      <c r="S526">
        <v>3</v>
      </c>
      <c r="T526">
        <v>45</v>
      </c>
      <c r="U526">
        <v>81</v>
      </c>
      <c r="V526">
        <v>0</v>
      </c>
      <c r="W526">
        <v>9</v>
      </c>
      <c r="X526">
        <v>2</v>
      </c>
      <c r="Y526">
        <v>3</v>
      </c>
      <c r="Z526">
        <v>16</v>
      </c>
      <c r="AA526" s="1">
        <f>(M526+T526+W526)/(K526+T526+W526+Y526+X526)</f>
        <v>0.33431952662721892</v>
      </c>
      <c r="AB526" s="1">
        <f>(M526+1*N526+2*O526+3*P526)/(K526)</f>
        <v>0.38897893030794167</v>
      </c>
      <c r="AC526">
        <f>IF(E526="C",1,0)</f>
        <v>0</v>
      </c>
      <c r="AD526">
        <f>IF(OR(E526="SS",E526="2B",E526="3B"),1,0)</f>
        <v>1</v>
      </c>
      <c r="AE526">
        <f>K526+T526+W526+Y526+X526+V526</f>
        <v>676</v>
      </c>
      <c r="AF526">
        <v>0</v>
      </c>
      <c r="AG526" s="6">
        <f>IF(SUMPRODUCT(--(D526='2000FA'!C:C))&gt;0=TRUE,1,0)</f>
        <v>0</v>
      </c>
    </row>
    <row r="527" spans="1:33" x14ac:dyDescent="0.2">
      <c r="A527">
        <v>2001</v>
      </c>
      <c r="B527" t="s">
        <v>68</v>
      </c>
      <c r="C527" t="s">
        <v>31</v>
      </c>
      <c r="D527" t="s">
        <v>410</v>
      </c>
      <c r="E527" t="s">
        <v>346</v>
      </c>
      <c r="F527">
        <v>1250000</v>
      </c>
      <c r="G527">
        <v>2000</v>
      </c>
      <c r="H527" t="s">
        <v>68</v>
      </c>
      <c r="I527" t="s">
        <v>31</v>
      </c>
      <c r="J527">
        <v>138</v>
      </c>
      <c r="K527">
        <v>510</v>
      </c>
      <c r="L527">
        <v>71</v>
      </c>
      <c r="M527">
        <v>148</v>
      </c>
      <c r="N527">
        <v>30</v>
      </c>
      <c r="O527">
        <v>2</v>
      </c>
      <c r="P527">
        <v>20</v>
      </c>
      <c r="Q527">
        <v>85</v>
      </c>
      <c r="R527">
        <v>12</v>
      </c>
      <c r="S527">
        <v>5</v>
      </c>
      <c r="T527">
        <v>56</v>
      </c>
      <c r="U527">
        <v>80</v>
      </c>
      <c r="V527">
        <v>2</v>
      </c>
      <c r="W527">
        <v>2</v>
      </c>
      <c r="X527">
        <v>3</v>
      </c>
      <c r="Y527">
        <v>4</v>
      </c>
      <c r="Z527">
        <v>13</v>
      </c>
      <c r="AA527" s="1">
        <f>(M527+T527+W527)/(K527+T527+W527+Y527+X527)</f>
        <v>0.35826086956521741</v>
      </c>
      <c r="AB527" s="1">
        <f>(M527+1*N527+2*O527+3*P527)/(K527)</f>
        <v>0.47450980392156861</v>
      </c>
      <c r="AC527">
        <f>IF(E527="C",1,0)</f>
        <v>0</v>
      </c>
      <c r="AD527">
        <f>IF(OR(E527="SS",E527="2B",E527="3B"),1,0)</f>
        <v>1</v>
      </c>
      <c r="AE527">
        <f>K527+T527+W527+Y527+X527+V527</f>
        <v>577</v>
      </c>
      <c r="AF527">
        <v>0</v>
      </c>
      <c r="AG527" s="6">
        <f>IF(SUMPRODUCT(--(D527='2000FA'!C:C))&gt;0=TRUE,1,0)</f>
        <v>0</v>
      </c>
    </row>
    <row r="528" spans="1:33" x14ac:dyDescent="0.2">
      <c r="A528">
        <v>2001</v>
      </c>
      <c r="B528" t="s">
        <v>47</v>
      </c>
      <c r="C528" t="s">
        <v>31</v>
      </c>
      <c r="D528" t="s">
        <v>208</v>
      </c>
      <c r="E528" t="s">
        <v>197</v>
      </c>
      <c r="F528">
        <v>300000</v>
      </c>
      <c r="G528">
        <v>2000</v>
      </c>
      <c r="H528" t="s">
        <v>47</v>
      </c>
      <c r="I528" t="s">
        <v>31</v>
      </c>
      <c r="J528">
        <v>87</v>
      </c>
      <c r="K528">
        <v>159</v>
      </c>
      <c r="L528">
        <v>28</v>
      </c>
      <c r="M528">
        <v>37</v>
      </c>
      <c r="N528">
        <v>7</v>
      </c>
      <c r="O528">
        <v>1</v>
      </c>
      <c r="P528">
        <v>2</v>
      </c>
      <c r="Q528">
        <v>17</v>
      </c>
      <c r="R528">
        <v>13</v>
      </c>
      <c r="S528">
        <v>4</v>
      </c>
      <c r="T528">
        <v>30</v>
      </c>
      <c r="U528">
        <v>43</v>
      </c>
      <c r="V528">
        <v>0</v>
      </c>
      <c r="W528">
        <v>3</v>
      </c>
      <c r="X528">
        <v>4</v>
      </c>
      <c r="Y528">
        <v>1</v>
      </c>
      <c r="Z528">
        <v>5</v>
      </c>
      <c r="AA528" s="1">
        <f>(M528+T528+W528)/(K528+T528+W528+Y528+X528)</f>
        <v>0.35532994923857869</v>
      </c>
      <c r="AB528" s="1">
        <f>(M528+1*N528+2*O528+3*P528)/(K528)</f>
        <v>0.32704402515723269</v>
      </c>
      <c r="AC528">
        <f>IF(E528="C",1,0)</f>
        <v>0</v>
      </c>
      <c r="AD528">
        <f>IF(OR(E528="SS",E528="2B",E528="3B"),1,0)</f>
        <v>0</v>
      </c>
      <c r="AE528">
        <f>K528+T528+W528+Y528+X528+V528</f>
        <v>197</v>
      </c>
      <c r="AF528">
        <v>0</v>
      </c>
      <c r="AG528" s="6">
        <f>IF(SUMPRODUCT(--(D528='2000FA'!C:C))&gt;0=TRUE,1,0)</f>
        <v>1</v>
      </c>
    </row>
    <row r="529" spans="1:33" x14ac:dyDescent="0.2">
      <c r="A529">
        <v>2001</v>
      </c>
      <c r="B529" t="s">
        <v>47</v>
      </c>
      <c r="C529" t="s">
        <v>31</v>
      </c>
      <c r="D529" t="s">
        <v>295</v>
      </c>
      <c r="E529" t="s">
        <v>197</v>
      </c>
      <c r="F529">
        <v>6500000</v>
      </c>
      <c r="G529">
        <v>2000</v>
      </c>
      <c r="H529" t="s">
        <v>79</v>
      </c>
      <c r="I529" t="s">
        <v>31</v>
      </c>
      <c r="J529">
        <v>122</v>
      </c>
      <c r="K529">
        <v>454</v>
      </c>
      <c r="L529">
        <v>94</v>
      </c>
      <c r="M529">
        <v>152</v>
      </c>
      <c r="N529">
        <v>24</v>
      </c>
      <c r="O529">
        <v>2</v>
      </c>
      <c r="P529">
        <v>20</v>
      </c>
      <c r="Q529">
        <v>106</v>
      </c>
      <c r="R529">
        <v>14</v>
      </c>
      <c r="S529">
        <v>7</v>
      </c>
      <c r="T529">
        <v>44</v>
      </c>
      <c r="U529">
        <v>83</v>
      </c>
      <c r="V529">
        <v>4</v>
      </c>
      <c r="W529">
        <v>5</v>
      </c>
      <c r="X529">
        <v>2</v>
      </c>
      <c r="Y529">
        <v>6</v>
      </c>
      <c r="Z529">
        <v>11</v>
      </c>
      <c r="AA529" s="1">
        <f>(M529+T529+W529)/(K529+T529+W529+Y529+X529)</f>
        <v>0.39334637964774949</v>
      </c>
      <c r="AB529" s="1">
        <f>(M529+1*N529+2*O529+3*P529)/(K529)</f>
        <v>0.52863436123348018</v>
      </c>
      <c r="AC529">
        <f>IF(E529="C",1,0)</f>
        <v>0</v>
      </c>
      <c r="AD529">
        <f>IF(OR(E529="SS",E529="2B",E529="3B"),1,0)</f>
        <v>0</v>
      </c>
      <c r="AE529">
        <f>K529+T529+W529+Y529+X529+V529</f>
        <v>515</v>
      </c>
      <c r="AF529">
        <v>0</v>
      </c>
      <c r="AG529" s="6">
        <f>IF(SUMPRODUCT(--(D529='2000FA'!C:C))&gt;0=TRUE,1,0)</f>
        <v>1</v>
      </c>
    </row>
    <row r="530" spans="1:33" x14ac:dyDescent="0.2">
      <c r="A530">
        <v>2001</v>
      </c>
      <c r="B530" t="s">
        <v>47</v>
      </c>
      <c r="C530" t="s">
        <v>31</v>
      </c>
      <c r="D530" t="s">
        <v>48</v>
      </c>
      <c r="E530" t="s">
        <v>29</v>
      </c>
      <c r="F530">
        <v>1125000</v>
      </c>
      <c r="G530">
        <v>2000</v>
      </c>
      <c r="H530" t="s">
        <v>49</v>
      </c>
      <c r="I530" t="s">
        <v>27</v>
      </c>
      <c r="J530">
        <v>91</v>
      </c>
      <c r="K530">
        <v>324</v>
      </c>
      <c r="L530">
        <v>45</v>
      </c>
      <c r="M530">
        <v>83</v>
      </c>
      <c r="N530">
        <v>16</v>
      </c>
      <c r="O530">
        <v>1</v>
      </c>
      <c r="P530">
        <v>16</v>
      </c>
      <c r="Q530">
        <v>44</v>
      </c>
      <c r="R530">
        <v>1</v>
      </c>
      <c r="S530">
        <v>0</v>
      </c>
      <c r="T530">
        <v>25</v>
      </c>
      <c r="U530">
        <v>96</v>
      </c>
      <c r="V530">
        <v>0</v>
      </c>
      <c r="W530">
        <v>4</v>
      </c>
      <c r="X530">
        <v>0</v>
      </c>
      <c r="Y530">
        <v>3</v>
      </c>
      <c r="Z530">
        <v>8</v>
      </c>
      <c r="AA530" s="1">
        <f>(M530+T530+W530)/(K530+T530+W530+Y530+X530)</f>
        <v>0.3146067415730337</v>
      </c>
      <c r="AB530" s="1">
        <f>(M530+1*N530+2*O530+3*P530)/(K530)</f>
        <v>0.45987654320987653</v>
      </c>
      <c r="AC530">
        <f>IF(E530="C",1,0)</f>
        <v>0</v>
      </c>
      <c r="AD530">
        <f>IF(OR(E530="SS",E530="2B",E530="3B"),1,0)</f>
        <v>0</v>
      </c>
      <c r="AE530">
        <f>K530+T530+W530+Y530+X530+V530</f>
        <v>356</v>
      </c>
      <c r="AF530">
        <v>0</v>
      </c>
      <c r="AG530" s="6">
        <f>IF(SUMPRODUCT(--(D530='2000FA'!C:C))&gt;0=TRUE,1,0)</f>
        <v>0</v>
      </c>
    </row>
    <row r="531" spans="1:33" x14ac:dyDescent="0.2">
      <c r="A531">
        <v>2001</v>
      </c>
      <c r="B531" t="s">
        <v>47</v>
      </c>
      <c r="C531" t="s">
        <v>31</v>
      </c>
      <c r="D531" t="s">
        <v>98</v>
      </c>
      <c r="E531" t="s">
        <v>5</v>
      </c>
      <c r="F531">
        <v>310000</v>
      </c>
      <c r="G531">
        <v>2000</v>
      </c>
      <c r="H531" t="s">
        <v>47</v>
      </c>
      <c r="I531" t="s">
        <v>31</v>
      </c>
      <c r="J531">
        <v>152</v>
      </c>
      <c r="K531">
        <v>571</v>
      </c>
      <c r="L531">
        <v>83</v>
      </c>
      <c r="M531">
        <v>150</v>
      </c>
      <c r="N531">
        <v>30</v>
      </c>
      <c r="O531">
        <v>9</v>
      </c>
      <c r="P531">
        <v>8</v>
      </c>
      <c r="Q531">
        <v>54</v>
      </c>
      <c r="R531">
        <v>7</v>
      </c>
      <c r="S531">
        <v>5</v>
      </c>
      <c r="T531">
        <v>82</v>
      </c>
      <c r="U531">
        <v>84</v>
      </c>
      <c r="V531">
        <v>4</v>
      </c>
      <c r="W531">
        <v>3</v>
      </c>
      <c r="X531">
        <v>4</v>
      </c>
      <c r="Y531">
        <v>7</v>
      </c>
      <c r="Z531">
        <v>12</v>
      </c>
      <c r="AA531" s="1">
        <f>(M531+T531+W531)/(K531+T531+W531+Y531+X531)</f>
        <v>0.35232383808095952</v>
      </c>
      <c r="AB531" s="1">
        <f>(M531+1*N531+2*O531+3*P531)/(K531)</f>
        <v>0.38879159369527144</v>
      </c>
      <c r="AC531">
        <f>IF(E531="C",1,0)</f>
        <v>0</v>
      </c>
      <c r="AD531">
        <f>IF(OR(E531="SS",E531="2B",E531="3B"),1,0)</f>
        <v>1</v>
      </c>
      <c r="AE531">
        <f>K531+T531+W531+Y531+X531+V531</f>
        <v>671</v>
      </c>
      <c r="AF531">
        <v>0</v>
      </c>
      <c r="AG531" s="6">
        <f>IF(SUMPRODUCT(--(D531='2000FA'!C:C))&gt;0=TRUE,1,0)</f>
        <v>0</v>
      </c>
    </row>
    <row r="532" spans="1:33" x14ac:dyDescent="0.2">
      <c r="A532">
        <v>2001</v>
      </c>
      <c r="B532" t="s">
        <v>47</v>
      </c>
      <c r="C532" t="s">
        <v>31</v>
      </c>
      <c r="D532" t="s">
        <v>160</v>
      </c>
      <c r="E532" t="s">
        <v>147</v>
      </c>
      <c r="F532">
        <v>400000</v>
      </c>
      <c r="G532">
        <v>2000</v>
      </c>
      <c r="H532" t="s">
        <v>47</v>
      </c>
      <c r="I532" t="s">
        <v>31</v>
      </c>
      <c r="J532">
        <v>86</v>
      </c>
      <c r="K532">
        <v>231</v>
      </c>
      <c r="L532">
        <v>20</v>
      </c>
      <c r="M532">
        <v>57</v>
      </c>
      <c r="N532">
        <v>13</v>
      </c>
      <c r="O532">
        <v>3</v>
      </c>
      <c r="P532">
        <v>6</v>
      </c>
      <c r="Q532">
        <v>36</v>
      </c>
      <c r="R532">
        <v>1</v>
      </c>
      <c r="S532">
        <v>2</v>
      </c>
      <c r="T532">
        <v>26</v>
      </c>
      <c r="U532">
        <v>48</v>
      </c>
      <c r="V532">
        <v>1</v>
      </c>
      <c r="W532">
        <v>4</v>
      </c>
      <c r="X532">
        <v>2</v>
      </c>
      <c r="Y532">
        <v>2</v>
      </c>
      <c r="Z532">
        <v>5</v>
      </c>
      <c r="AA532" s="1">
        <f>(M532+T532+W532)/(K532+T532+W532+Y532+X532)</f>
        <v>0.32830188679245281</v>
      </c>
      <c r="AB532" s="1">
        <f>(M532+1*N532+2*O532+3*P532)/(K532)</f>
        <v>0.40692640692640691</v>
      </c>
      <c r="AC532">
        <f>IF(E532="C",1,0)</f>
        <v>1</v>
      </c>
      <c r="AD532">
        <f>IF(OR(E532="SS",E532="2B",E532="3B"),1,0)</f>
        <v>0</v>
      </c>
      <c r="AE532">
        <f>K532+T532+W532+Y532+X532+V532</f>
        <v>266</v>
      </c>
      <c r="AF532">
        <v>0</v>
      </c>
      <c r="AG532" s="6">
        <f>IF(SUMPRODUCT(--(D532='2000FA'!C:C))&gt;0=TRUE,1,0)</f>
        <v>0</v>
      </c>
    </row>
    <row r="533" spans="1:33" x14ac:dyDescent="0.2">
      <c r="A533">
        <v>2001</v>
      </c>
      <c r="B533" t="s">
        <v>47</v>
      </c>
      <c r="C533" t="s">
        <v>31</v>
      </c>
      <c r="D533" t="s">
        <v>170</v>
      </c>
      <c r="E533" t="s">
        <v>147</v>
      </c>
      <c r="F533">
        <v>712500</v>
      </c>
      <c r="G533">
        <v>2000</v>
      </c>
      <c r="H533" t="s">
        <v>47</v>
      </c>
      <c r="I533" t="s">
        <v>31</v>
      </c>
      <c r="J533">
        <v>93</v>
      </c>
      <c r="K533">
        <v>284</v>
      </c>
      <c r="L533">
        <v>29</v>
      </c>
      <c r="M533">
        <v>67</v>
      </c>
      <c r="N533">
        <v>24</v>
      </c>
      <c r="O533">
        <v>0</v>
      </c>
      <c r="P533">
        <v>7</v>
      </c>
      <c r="Q533">
        <v>31</v>
      </c>
      <c r="R533">
        <v>0</v>
      </c>
      <c r="S533">
        <v>3</v>
      </c>
      <c r="T533">
        <v>36</v>
      </c>
      <c r="U533">
        <v>60</v>
      </c>
      <c r="V533">
        <v>6</v>
      </c>
      <c r="W533">
        <v>0</v>
      </c>
      <c r="X533">
        <v>0</v>
      </c>
      <c r="Y533">
        <v>4</v>
      </c>
      <c r="Z533">
        <v>9</v>
      </c>
      <c r="AA533" s="1">
        <f>(M533+T533+W533)/(K533+T533+W533+Y533+X533)</f>
        <v>0.31790123456790126</v>
      </c>
      <c r="AB533" s="1">
        <f>(M533+1*N533+2*O533+3*P533)/(K533)</f>
        <v>0.39436619718309857</v>
      </c>
      <c r="AC533">
        <f>IF(E533="C",1,0)</f>
        <v>1</v>
      </c>
      <c r="AD533">
        <f>IF(OR(E533="SS",E533="2B",E533="3B"),1,0)</f>
        <v>0</v>
      </c>
      <c r="AE533">
        <f>K533+T533+W533+Y533+X533+V533</f>
        <v>330</v>
      </c>
      <c r="AF533">
        <v>0</v>
      </c>
      <c r="AG533" s="6">
        <f>IF(SUMPRODUCT(--(D533='2000FA'!C:C))&gt;0=TRUE,1,0)</f>
        <v>0</v>
      </c>
    </row>
    <row r="534" spans="1:33" x14ac:dyDescent="0.2">
      <c r="A534">
        <v>2001</v>
      </c>
      <c r="B534" t="s">
        <v>47</v>
      </c>
      <c r="C534" t="s">
        <v>31</v>
      </c>
      <c r="D534" t="s">
        <v>188</v>
      </c>
      <c r="E534" t="s">
        <v>147</v>
      </c>
      <c r="F534">
        <v>1375000</v>
      </c>
      <c r="G534">
        <v>2000</v>
      </c>
      <c r="H534" t="s">
        <v>47</v>
      </c>
      <c r="I534" t="s">
        <v>31</v>
      </c>
      <c r="J534">
        <v>101</v>
      </c>
      <c r="K534">
        <v>284</v>
      </c>
      <c r="L534">
        <v>30</v>
      </c>
      <c r="M534">
        <v>71</v>
      </c>
      <c r="N534">
        <v>15</v>
      </c>
      <c r="O534">
        <v>0</v>
      </c>
      <c r="P534">
        <v>18</v>
      </c>
      <c r="Q534">
        <v>43</v>
      </c>
      <c r="R534">
        <v>2</v>
      </c>
      <c r="S534">
        <v>1</v>
      </c>
      <c r="T534">
        <v>17</v>
      </c>
      <c r="U534">
        <v>72</v>
      </c>
      <c r="V534">
        <v>3</v>
      </c>
      <c r="W534">
        <v>0</v>
      </c>
      <c r="X534">
        <v>4</v>
      </c>
      <c r="Y534">
        <v>0</v>
      </c>
      <c r="Z534">
        <v>13</v>
      </c>
      <c r="AA534" s="1">
        <f>(M534+T534+W534)/(K534+T534+W534+Y534+X534)</f>
        <v>0.28852459016393445</v>
      </c>
      <c r="AB534" s="1">
        <f>(M534+1*N534+2*O534+3*P534)/(K534)</f>
        <v>0.49295774647887325</v>
      </c>
      <c r="AC534">
        <f>IF(E534="C",1,0)</f>
        <v>1</v>
      </c>
      <c r="AD534">
        <f>IF(OR(E534="SS",E534="2B",E534="3B"),1,0)</f>
        <v>0</v>
      </c>
      <c r="AE534">
        <f>K534+T534+W534+Y534+X534+V534</f>
        <v>308</v>
      </c>
      <c r="AF534">
        <v>0</v>
      </c>
      <c r="AG534" s="6">
        <f>IF(SUMPRODUCT(--(D534='2000FA'!C:C))&gt;0=TRUE,1,0)</f>
        <v>0</v>
      </c>
    </row>
    <row r="535" spans="1:33" x14ac:dyDescent="0.2">
      <c r="A535">
        <v>2001</v>
      </c>
      <c r="B535" t="s">
        <v>47</v>
      </c>
      <c r="C535" t="s">
        <v>31</v>
      </c>
      <c r="D535" t="s">
        <v>220</v>
      </c>
      <c r="E535" t="s">
        <v>197</v>
      </c>
      <c r="F535">
        <v>5000000</v>
      </c>
      <c r="G535">
        <v>2000</v>
      </c>
      <c r="H535" t="s">
        <v>68</v>
      </c>
      <c r="I535" t="s">
        <v>31</v>
      </c>
      <c r="J535">
        <v>47</v>
      </c>
      <c r="K535">
        <v>158</v>
      </c>
      <c r="L535">
        <v>26</v>
      </c>
      <c r="M535">
        <v>42</v>
      </c>
      <c r="N535">
        <v>5</v>
      </c>
      <c r="O535">
        <v>1</v>
      </c>
      <c r="P535">
        <v>4</v>
      </c>
      <c r="Q535">
        <v>13</v>
      </c>
      <c r="R535">
        <v>3</v>
      </c>
      <c r="S535">
        <v>6</v>
      </c>
      <c r="T535">
        <v>9</v>
      </c>
      <c r="U535">
        <v>30</v>
      </c>
      <c r="V535">
        <v>0</v>
      </c>
      <c r="W535">
        <v>1</v>
      </c>
      <c r="X535">
        <v>0</v>
      </c>
      <c r="Y535">
        <v>0</v>
      </c>
      <c r="Z535">
        <v>3</v>
      </c>
      <c r="AA535" s="1">
        <f>(M535+T535+W535)/(K535+T535+W535+Y535+X535)</f>
        <v>0.30952380952380953</v>
      </c>
      <c r="AB535" s="1">
        <f>(M535+1*N535+2*O535+3*P535)/(K535)</f>
        <v>0.38607594936708861</v>
      </c>
      <c r="AC535">
        <f>IF(E535="C",1,0)</f>
        <v>0</v>
      </c>
      <c r="AD535">
        <f>IF(OR(E535="SS",E535="2B",E535="3B"),1,0)</f>
        <v>0</v>
      </c>
      <c r="AE535">
        <f>K535+T535+W535+Y535+X535+V535</f>
        <v>168</v>
      </c>
      <c r="AF535">
        <v>0</v>
      </c>
      <c r="AG535" s="6">
        <f>IF(SUMPRODUCT(--(D535='2000FA'!C:C))&gt;0=TRUE,1,0)</f>
        <v>0</v>
      </c>
    </row>
    <row r="536" spans="1:33" x14ac:dyDescent="0.2">
      <c r="A536">
        <v>2001</v>
      </c>
      <c r="B536" t="s">
        <v>47</v>
      </c>
      <c r="C536" t="s">
        <v>31</v>
      </c>
      <c r="D536" t="s">
        <v>322</v>
      </c>
      <c r="E536" t="s">
        <v>197</v>
      </c>
      <c r="F536">
        <v>5512500</v>
      </c>
      <c r="G536">
        <v>2000</v>
      </c>
      <c r="H536" t="s">
        <v>47</v>
      </c>
      <c r="I536" t="s">
        <v>31</v>
      </c>
      <c r="J536">
        <v>161</v>
      </c>
      <c r="K536">
        <v>564</v>
      </c>
      <c r="L536">
        <v>91</v>
      </c>
      <c r="M536">
        <v>131</v>
      </c>
      <c r="N536">
        <v>29</v>
      </c>
      <c r="O536">
        <v>2</v>
      </c>
      <c r="P536">
        <v>31</v>
      </c>
      <c r="Q536">
        <v>98</v>
      </c>
      <c r="R536">
        <v>6</v>
      </c>
      <c r="S536">
        <v>4</v>
      </c>
      <c r="T536">
        <v>99</v>
      </c>
      <c r="U536">
        <v>121</v>
      </c>
      <c r="V536">
        <v>10</v>
      </c>
      <c r="W536">
        <v>14</v>
      </c>
      <c r="X536">
        <v>0</v>
      </c>
      <c r="Y536">
        <v>9</v>
      </c>
      <c r="Z536">
        <v>12</v>
      </c>
      <c r="AA536" s="1">
        <f>(M536+T536+W536)/(K536+T536+W536+Y536+X536)</f>
        <v>0.35568513119533529</v>
      </c>
      <c r="AB536" s="1">
        <f>(M536+1*N536+2*O536+3*P536)/(K536)</f>
        <v>0.45567375886524825</v>
      </c>
      <c r="AC536">
        <f>IF(E536="C",1,0)</f>
        <v>0</v>
      </c>
      <c r="AD536">
        <f>IF(OR(E536="SS",E536="2B",E536="3B"),1,0)</f>
        <v>0</v>
      </c>
      <c r="AE536">
        <f>K536+T536+W536+Y536+X536+V536</f>
        <v>696</v>
      </c>
      <c r="AF536">
        <v>0</v>
      </c>
      <c r="AG536" s="6">
        <f>IF(SUMPRODUCT(--(D536='2000FA'!C:C))&gt;0=TRUE,1,0)</f>
        <v>0</v>
      </c>
    </row>
    <row r="537" spans="1:33" x14ac:dyDescent="0.2">
      <c r="A537">
        <v>2001</v>
      </c>
      <c r="B537" t="s">
        <v>47</v>
      </c>
      <c r="C537" t="s">
        <v>31</v>
      </c>
      <c r="D537" t="s">
        <v>329</v>
      </c>
      <c r="E537" t="s">
        <v>197</v>
      </c>
      <c r="F537">
        <v>1187500</v>
      </c>
      <c r="G537">
        <v>2000</v>
      </c>
      <c r="H537" t="s">
        <v>47</v>
      </c>
      <c r="I537" t="s">
        <v>31</v>
      </c>
      <c r="J537">
        <v>135</v>
      </c>
      <c r="K537">
        <v>512</v>
      </c>
      <c r="L537">
        <v>100</v>
      </c>
      <c r="M537">
        <v>155</v>
      </c>
      <c r="N537">
        <v>36</v>
      </c>
      <c r="O537">
        <v>4</v>
      </c>
      <c r="P537">
        <v>34</v>
      </c>
      <c r="Q537">
        <v>94</v>
      </c>
      <c r="R537">
        <v>11</v>
      </c>
      <c r="S537">
        <v>1</v>
      </c>
      <c r="T537">
        <v>33</v>
      </c>
      <c r="U537">
        <v>135</v>
      </c>
      <c r="V537">
        <v>6</v>
      </c>
      <c r="W537">
        <v>15</v>
      </c>
      <c r="X537">
        <v>0</v>
      </c>
      <c r="Y537">
        <v>4</v>
      </c>
      <c r="Z537">
        <v>9</v>
      </c>
      <c r="AA537" s="1">
        <f>(M537+T537+W537)/(K537+T537+W537+Y537+X537)</f>
        <v>0.35992907801418439</v>
      </c>
      <c r="AB537" s="1">
        <f>(M537+1*N537+2*O537+3*P537)/(K537)</f>
        <v>0.587890625</v>
      </c>
      <c r="AC537">
        <f>IF(E537="C",1,0)</f>
        <v>0</v>
      </c>
      <c r="AD537">
        <f>IF(OR(E537="SS",E537="2B",E537="3B"),1,0)</f>
        <v>0</v>
      </c>
      <c r="AE537">
        <f>K537+T537+W537+Y537+X537+V537</f>
        <v>570</v>
      </c>
      <c r="AF537">
        <v>0</v>
      </c>
      <c r="AG537" s="6">
        <f>IF(SUMPRODUCT(--(D537='2000FA'!C:C))&gt;0=TRUE,1,0)</f>
        <v>0</v>
      </c>
    </row>
    <row r="538" spans="1:33" x14ac:dyDescent="0.2">
      <c r="A538">
        <v>2001</v>
      </c>
      <c r="B538" t="s">
        <v>47</v>
      </c>
      <c r="C538" t="s">
        <v>31</v>
      </c>
      <c r="D538" t="s">
        <v>379</v>
      </c>
      <c r="E538" t="s">
        <v>346</v>
      </c>
      <c r="F538">
        <v>700000</v>
      </c>
      <c r="G538">
        <v>2000</v>
      </c>
      <c r="H538" t="s">
        <v>47</v>
      </c>
      <c r="I538" t="s">
        <v>31</v>
      </c>
      <c r="J538">
        <v>78</v>
      </c>
      <c r="K538">
        <v>201</v>
      </c>
      <c r="L538">
        <v>24</v>
      </c>
      <c r="M538">
        <v>53</v>
      </c>
      <c r="N538">
        <v>14</v>
      </c>
      <c r="O538">
        <v>0</v>
      </c>
      <c r="P538">
        <v>6</v>
      </c>
      <c r="Q538">
        <v>27</v>
      </c>
      <c r="R538">
        <v>1</v>
      </c>
      <c r="S538">
        <v>2</v>
      </c>
      <c r="T538">
        <v>9</v>
      </c>
      <c r="U538">
        <v>35</v>
      </c>
      <c r="V538">
        <v>1</v>
      </c>
      <c r="W538">
        <v>5</v>
      </c>
      <c r="X538">
        <v>8</v>
      </c>
      <c r="Y538">
        <v>2</v>
      </c>
      <c r="Z538">
        <v>2</v>
      </c>
      <c r="AA538" s="1">
        <f>(M538+T538+W538)/(K538+T538+W538+Y538+X538)</f>
        <v>0.29777777777777775</v>
      </c>
      <c r="AB538" s="1">
        <f>(M538+1*N538+2*O538+3*P538)/(K538)</f>
        <v>0.4228855721393035</v>
      </c>
      <c r="AC538">
        <f>IF(E538="C",1,0)</f>
        <v>0</v>
      </c>
      <c r="AD538">
        <f>IF(OR(E538="SS",E538="2B",E538="3B"),1,0)</f>
        <v>1</v>
      </c>
      <c r="AE538">
        <f>K538+T538+W538+Y538+X538+V538</f>
        <v>226</v>
      </c>
      <c r="AF538">
        <v>0</v>
      </c>
      <c r="AG538" s="6">
        <f>IF(SUMPRODUCT(--(D538='2000FA'!C:C))&gt;0=TRUE,1,0)</f>
        <v>0</v>
      </c>
    </row>
    <row r="539" spans="1:33" x14ac:dyDescent="0.2">
      <c r="A539">
        <v>2001</v>
      </c>
      <c r="B539" t="s">
        <v>47</v>
      </c>
      <c r="C539" t="s">
        <v>31</v>
      </c>
      <c r="D539" t="s">
        <v>387</v>
      </c>
      <c r="E539" t="s">
        <v>346</v>
      </c>
      <c r="F539">
        <v>3500000</v>
      </c>
      <c r="G539">
        <v>2000</v>
      </c>
      <c r="H539" t="s">
        <v>47</v>
      </c>
      <c r="I539" t="s">
        <v>31</v>
      </c>
      <c r="J539">
        <v>91</v>
      </c>
      <c r="K539">
        <v>352</v>
      </c>
      <c r="L539">
        <v>49</v>
      </c>
      <c r="M539">
        <v>99</v>
      </c>
      <c r="N539">
        <v>21</v>
      </c>
      <c r="O539">
        <v>1</v>
      </c>
      <c r="P539">
        <v>7</v>
      </c>
      <c r="Q539">
        <v>40</v>
      </c>
      <c r="R539">
        <v>0</v>
      </c>
      <c r="S539">
        <v>3</v>
      </c>
      <c r="T539">
        <v>37</v>
      </c>
      <c r="U539">
        <v>38</v>
      </c>
      <c r="V539">
        <v>2</v>
      </c>
      <c r="W539">
        <v>1</v>
      </c>
      <c r="X539">
        <v>8</v>
      </c>
      <c r="Y539">
        <v>1</v>
      </c>
      <c r="Z539">
        <v>9</v>
      </c>
      <c r="AA539" s="1">
        <f>(M539+T539+W539)/(K539+T539+W539+Y539+X539)</f>
        <v>0.34335839598997492</v>
      </c>
      <c r="AB539" s="1">
        <f>(M539+1*N539+2*O539+3*P539)/(K539)</f>
        <v>0.40625</v>
      </c>
      <c r="AC539">
        <f>IF(E539="C",1,0)</f>
        <v>0</v>
      </c>
      <c r="AD539">
        <f>IF(OR(E539="SS",E539="2B",E539="3B"),1,0)</f>
        <v>1</v>
      </c>
      <c r="AE539">
        <f>K539+T539+W539+Y539+X539+V539</f>
        <v>401</v>
      </c>
      <c r="AF539">
        <v>0</v>
      </c>
      <c r="AG539" s="6">
        <f>IF(SUMPRODUCT(--(D539='2000FA'!C:C))&gt;0=TRUE,1,0)</f>
        <v>0</v>
      </c>
    </row>
    <row r="540" spans="1:33" x14ac:dyDescent="0.2">
      <c r="A540">
        <v>2001</v>
      </c>
      <c r="B540" t="s">
        <v>47</v>
      </c>
      <c r="C540" t="s">
        <v>31</v>
      </c>
      <c r="D540" t="s">
        <v>398</v>
      </c>
      <c r="E540" t="s">
        <v>346</v>
      </c>
      <c r="F540">
        <v>3333333</v>
      </c>
      <c r="G540">
        <v>2000</v>
      </c>
      <c r="H540" t="s">
        <v>47</v>
      </c>
      <c r="I540" t="s">
        <v>31</v>
      </c>
      <c r="J540">
        <v>124</v>
      </c>
      <c r="K540">
        <v>446</v>
      </c>
      <c r="L540">
        <v>51</v>
      </c>
      <c r="M540">
        <v>109</v>
      </c>
      <c r="N540">
        <v>22</v>
      </c>
      <c r="O540">
        <v>1</v>
      </c>
      <c r="P540">
        <v>11</v>
      </c>
      <c r="Q540">
        <v>59</v>
      </c>
      <c r="R540">
        <v>3</v>
      </c>
      <c r="S540">
        <v>7</v>
      </c>
      <c r="T540">
        <v>41</v>
      </c>
      <c r="U540">
        <v>125</v>
      </c>
      <c r="V540">
        <v>3</v>
      </c>
      <c r="W540">
        <v>6</v>
      </c>
      <c r="X540">
        <v>0</v>
      </c>
      <c r="Y540">
        <v>3</v>
      </c>
      <c r="Z540">
        <v>12</v>
      </c>
      <c r="AA540" s="1">
        <f>(M540+T540+W540)/(K540+T540+W540+Y540+X540)</f>
        <v>0.31451612903225806</v>
      </c>
      <c r="AB540" s="1">
        <f>(M540+1*N540+2*O540+3*P540)/(K540)</f>
        <v>0.37219730941704038</v>
      </c>
      <c r="AC540">
        <f>IF(E540="C",1,0)</f>
        <v>0</v>
      </c>
      <c r="AD540">
        <f>IF(OR(E540="SS",E540="2B",E540="3B"),1,0)</f>
        <v>1</v>
      </c>
      <c r="AE540">
        <f>K540+T540+W540+Y540+X540+V540</f>
        <v>499</v>
      </c>
      <c r="AF540">
        <v>0</v>
      </c>
      <c r="AG540" s="6">
        <f>IF(SUMPRODUCT(--(D540='2000FA'!C:C))&gt;0=TRUE,1,0)</f>
        <v>0</v>
      </c>
    </row>
    <row r="541" spans="1:33" x14ac:dyDescent="0.2">
      <c r="A541">
        <v>2001</v>
      </c>
      <c r="B541" t="s">
        <v>37</v>
      </c>
      <c r="C541" t="s">
        <v>27</v>
      </c>
      <c r="D541" t="s">
        <v>38</v>
      </c>
      <c r="E541" t="s">
        <v>29</v>
      </c>
      <c r="F541">
        <v>260000</v>
      </c>
      <c r="G541">
        <v>2000</v>
      </c>
      <c r="H541" t="s">
        <v>37</v>
      </c>
      <c r="I541" t="s">
        <v>27</v>
      </c>
      <c r="J541">
        <v>130</v>
      </c>
      <c r="K541">
        <v>415</v>
      </c>
      <c r="L541">
        <v>59</v>
      </c>
      <c r="M541">
        <v>117</v>
      </c>
      <c r="N541">
        <v>36</v>
      </c>
      <c r="O541">
        <v>1</v>
      </c>
      <c r="P541">
        <v>10</v>
      </c>
      <c r="Q541">
        <v>63</v>
      </c>
      <c r="R541">
        <v>1</v>
      </c>
      <c r="S541">
        <v>0</v>
      </c>
      <c r="T541">
        <v>57</v>
      </c>
      <c r="U541">
        <v>81</v>
      </c>
      <c r="V541">
        <v>2</v>
      </c>
      <c r="W541">
        <v>0</v>
      </c>
      <c r="X541">
        <v>0</v>
      </c>
      <c r="Y541">
        <v>6</v>
      </c>
      <c r="Z541">
        <v>13</v>
      </c>
      <c r="AA541" s="1">
        <f>(M541+T541+W541)/(K541+T541+W541+Y541+X541)</f>
        <v>0.36401673640167365</v>
      </c>
      <c r="AB541" s="1">
        <f>(M541+1*N541+2*O541+3*P541)/(K541)</f>
        <v>0.44578313253012047</v>
      </c>
      <c r="AC541">
        <f>IF(E541="C",1,0)</f>
        <v>0</v>
      </c>
      <c r="AD541">
        <f>IF(OR(E541="SS",E541="2B",E541="3B"),1,0)</f>
        <v>0</v>
      </c>
      <c r="AE541">
        <f>K541+T541+W541+Y541+X541+V541</f>
        <v>480</v>
      </c>
      <c r="AF541">
        <v>0</v>
      </c>
      <c r="AG541" s="6">
        <f>IF(SUMPRODUCT(--(D541='2000FA'!C:C))&gt;0=TRUE,1,0)</f>
        <v>0</v>
      </c>
    </row>
    <row r="542" spans="1:33" x14ac:dyDescent="0.2">
      <c r="A542">
        <v>2001</v>
      </c>
      <c r="B542" t="s">
        <v>37</v>
      </c>
      <c r="C542" t="s">
        <v>27</v>
      </c>
      <c r="D542" t="s">
        <v>96</v>
      </c>
      <c r="E542" t="s">
        <v>5</v>
      </c>
      <c r="F542">
        <v>235000</v>
      </c>
      <c r="G542">
        <v>2000</v>
      </c>
      <c r="H542" t="s">
        <v>37</v>
      </c>
      <c r="I542" t="s">
        <v>27</v>
      </c>
      <c r="J542">
        <v>102</v>
      </c>
      <c r="K542">
        <v>346</v>
      </c>
      <c r="L542">
        <v>43</v>
      </c>
      <c r="M542">
        <v>93</v>
      </c>
      <c r="N542">
        <v>21</v>
      </c>
      <c r="O542">
        <v>1</v>
      </c>
      <c r="P542">
        <v>7</v>
      </c>
      <c r="Q542">
        <v>40</v>
      </c>
      <c r="R542">
        <v>4</v>
      </c>
      <c r="S542">
        <v>2</v>
      </c>
      <c r="T542">
        <v>24</v>
      </c>
      <c r="U542">
        <v>57</v>
      </c>
      <c r="V542">
        <v>0</v>
      </c>
      <c r="W542">
        <v>1</v>
      </c>
      <c r="X542">
        <v>0</v>
      </c>
      <c r="Y542">
        <v>0</v>
      </c>
      <c r="Z542">
        <v>8</v>
      </c>
      <c r="AA542" s="1">
        <f>(M542+T542+W542)/(K542+T542+W542+Y542+X542)</f>
        <v>0.31805929919137466</v>
      </c>
      <c r="AB542" s="1">
        <f>(M542+1*N542+2*O542+3*P542)/(K542)</f>
        <v>0.39595375722543352</v>
      </c>
      <c r="AC542">
        <f>IF(E542="C",1,0)</f>
        <v>0</v>
      </c>
      <c r="AD542">
        <f>IF(OR(E542="SS",E542="2B",E542="3B"),1,0)</f>
        <v>1</v>
      </c>
      <c r="AE542">
        <f>K542+T542+W542+Y542+X542+V542</f>
        <v>371</v>
      </c>
      <c r="AF542">
        <v>0</v>
      </c>
      <c r="AG542" s="6">
        <f>IF(SUMPRODUCT(--(D542='2000FA'!C:C))&gt;0=TRUE,1,0)</f>
        <v>0</v>
      </c>
    </row>
    <row r="543" spans="1:33" x14ac:dyDescent="0.2">
      <c r="A543">
        <v>2001</v>
      </c>
      <c r="B543" t="s">
        <v>37</v>
      </c>
      <c r="C543" t="s">
        <v>27</v>
      </c>
      <c r="D543" t="s">
        <v>123</v>
      </c>
      <c r="E543" t="s">
        <v>6</v>
      </c>
      <c r="F543">
        <v>300000</v>
      </c>
      <c r="G543">
        <v>2000</v>
      </c>
      <c r="H543" t="s">
        <v>37</v>
      </c>
      <c r="I543" t="s">
        <v>27</v>
      </c>
      <c r="J543">
        <v>146</v>
      </c>
      <c r="K543">
        <v>474</v>
      </c>
      <c r="L543">
        <v>79</v>
      </c>
      <c r="M543">
        <v>142</v>
      </c>
      <c r="N543">
        <v>32</v>
      </c>
      <c r="O543">
        <v>4</v>
      </c>
      <c r="P543">
        <v>9</v>
      </c>
      <c r="Q543">
        <v>65</v>
      </c>
      <c r="R543">
        <v>5</v>
      </c>
      <c r="S543">
        <v>4</v>
      </c>
      <c r="T543">
        <v>77</v>
      </c>
      <c r="U543">
        <v>104</v>
      </c>
      <c r="V543">
        <v>7</v>
      </c>
      <c r="W543">
        <v>4</v>
      </c>
      <c r="X543">
        <v>1</v>
      </c>
      <c r="Y543">
        <v>3</v>
      </c>
      <c r="Z543">
        <v>11</v>
      </c>
      <c r="AA543" s="1">
        <f>(M543+T543+W543)/(K543+T543+W543+Y543+X543)</f>
        <v>0.39892665474060823</v>
      </c>
      <c r="AB543" s="1">
        <f>(M543+1*N543+2*O543+3*P543)/(K543)</f>
        <v>0.44092827004219409</v>
      </c>
      <c r="AC543">
        <f>IF(E543="C",1,0)</f>
        <v>0</v>
      </c>
      <c r="AD543">
        <f>IF(OR(E543="SS",E543="2B",E543="3B"),1,0)</f>
        <v>1</v>
      </c>
      <c r="AE543">
        <f>K543+T543+W543+Y543+X543+V543</f>
        <v>566</v>
      </c>
      <c r="AF543">
        <v>0</v>
      </c>
      <c r="AG543" s="6">
        <f>IF(SUMPRODUCT(--(D543='2000FA'!C:C))&gt;0=TRUE,1,0)</f>
        <v>0</v>
      </c>
    </row>
    <row r="544" spans="1:33" x14ac:dyDescent="0.2">
      <c r="A544">
        <v>2001</v>
      </c>
      <c r="B544" t="s">
        <v>37</v>
      </c>
      <c r="C544" t="s">
        <v>27</v>
      </c>
      <c r="D544" t="s">
        <v>224</v>
      </c>
      <c r="E544" t="s">
        <v>197</v>
      </c>
      <c r="F544">
        <v>230000</v>
      </c>
      <c r="G544">
        <v>2000</v>
      </c>
      <c r="H544" t="s">
        <v>37</v>
      </c>
      <c r="I544" t="s">
        <v>27</v>
      </c>
      <c r="J544">
        <v>99</v>
      </c>
      <c r="K544">
        <v>336</v>
      </c>
      <c r="L544">
        <v>44</v>
      </c>
      <c r="M544">
        <v>94</v>
      </c>
      <c r="N544">
        <v>14</v>
      </c>
      <c r="O544">
        <v>7</v>
      </c>
      <c r="P544">
        <v>5</v>
      </c>
      <c r="Q544">
        <v>44</v>
      </c>
      <c r="R544">
        <v>4</v>
      </c>
      <c r="S544">
        <v>3</v>
      </c>
      <c r="T544">
        <v>18</v>
      </c>
      <c r="U544">
        <v>68</v>
      </c>
      <c r="V544">
        <v>2</v>
      </c>
      <c r="W544">
        <v>2</v>
      </c>
      <c r="X544">
        <v>0</v>
      </c>
      <c r="Y544">
        <v>2</v>
      </c>
      <c r="Z544">
        <v>13</v>
      </c>
      <c r="AA544" s="1">
        <f>(M544+T544+W544)/(K544+T544+W544+Y544+X544)</f>
        <v>0.31843575418994413</v>
      </c>
      <c r="AB544" s="1">
        <f>(M544+1*N544+2*O544+3*P544)/(K544)</f>
        <v>0.40773809523809523</v>
      </c>
      <c r="AC544">
        <f>IF(E544="C",1,0)</f>
        <v>0</v>
      </c>
      <c r="AD544">
        <f>IF(OR(E544="SS",E544="2B",E544="3B"),1,0)</f>
        <v>0</v>
      </c>
      <c r="AE544">
        <f>K544+T544+W544+Y544+X544+V544</f>
        <v>360</v>
      </c>
      <c r="AF544">
        <v>0</v>
      </c>
      <c r="AG544" s="6">
        <f>IF(SUMPRODUCT(--(D544='2000FA'!C:C))&gt;0=TRUE,1,0)</f>
        <v>0</v>
      </c>
    </row>
    <row r="545" spans="1:33" x14ac:dyDescent="0.2">
      <c r="A545">
        <v>2001</v>
      </c>
      <c r="B545" t="s">
        <v>37</v>
      </c>
      <c r="C545" t="s">
        <v>27</v>
      </c>
      <c r="D545" t="s">
        <v>262</v>
      </c>
      <c r="E545" t="s">
        <v>197</v>
      </c>
      <c r="F545">
        <v>3900000</v>
      </c>
      <c r="G545">
        <v>2000</v>
      </c>
      <c r="H545" t="s">
        <v>37</v>
      </c>
      <c r="I545" t="s">
        <v>27</v>
      </c>
      <c r="J545">
        <v>156</v>
      </c>
      <c r="K545">
        <v>561</v>
      </c>
      <c r="L545">
        <v>84</v>
      </c>
      <c r="M545">
        <v>171</v>
      </c>
      <c r="N545">
        <v>44</v>
      </c>
      <c r="O545">
        <v>2</v>
      </c>
      <c r="P545">
        <v>13</v>
      </c>
      <c r="Q545">
        <v>88</v>
      </c>
      <c r="R545">
        <v>23</v>
      </c>
      <c r="S545">
        <v>7</v>
      </c>
      <c r="T545">
        <v>91</v>
      </c>
      <c r="U545">
        <v>63</v>
      </c>
      <c r="V545">
        <v>8</v>
      </c>
      <c r="W545">
        <v>7</v>
      </c>
      <c r="X545">
        <v>0</v>
      </c>
      <c r="Y545">
        <v>5</v>
      </c>
      <c r="Z545">
        <v>10</v>
      </c>
      <c r="AA545" s="1">
        <f>(M545+T545+W545)/(K545+T545+W545+Y545+X545)</f>
        <v>0.40512048192771083</v>
      </c>
      <c r="AB545" s="1">
        <f>(M545+1*N545+2*O545+3*P545)/(K545)</f>
        <v>0.45989304812834225</v>
      </c>
      <c r="AC545">
        <f>IF(E545="C",1,0)</f>
        <v>0</v>
      </c>
      <c r="AD545">
        <f>IF(OR(E545="SS",E545="2B",E545="3B"),1,0)</f>
        <v>0</v>
      </c>
      <c r="AE545">
        <f>K545+T545+W545+Y545+X545+V545</f>
        <v>672</v>
      </c>
      <c r="AF545">
        <v>0</v>
      </c>
      <c r="AG545" s="6">
        <f>IF(SUMPRODUCT(--(D545='2000FA'!C:C))&gt;0=TRUE,1,0)</f>
        <v>0</v>
      </c>
    </row>
    <row r="546" spans="1:33" x14ac:dyDescent="0.2">
      <c r="A546">
        <v>2001</v>
      </c>
      <c r="B546" t="s">
        <v>37</v>
      </c>
      <c r="C546" t="s">
        <v>27</v>
      </c>
      <c r="D546" t="s">
        <v>293</v>
      </c>
      <c r="E546" t="s">
        <v>197</v>
      </c>
      <c r="F546">
        <v>275000</v>
      </c>
      <c r="G546">
        <v>2000</v>
      </c>
      <c r="H546" t="s">
        <v>37</v>
      </c>
      <c r="I546" t="s">
        <v>27</v>
      </c>
      <c r="J546">
        <v>154</v>
      </c>
      <c r="K546">
        <v>523</v>
      </c>
      <c r="L546">
        <v>66</v>
      </c>
      <c r="M546">
        <v>149</v>
      </c>
      <c r="N546">
        <v>26</v>
      </c>
      <c r="O546">
        <v>5</v>
      </c>
      <c r="P546">
        <v>19</v>
      </c>
      <c r="Q546">
        <v>76</v>
      </c>
      <c r="R546">
        <v>7</v>
      </c>
      <c r="S546">
        <v>5</v>
      </c>
      <c r="T546">
        <v>26</v>
      </c>
      <c r="U546">
        <v>111</v>
      </c>
      <c r="V546">
        <v>4</v>
      </c>
      <c r="W546">
        <v>0</v>
      </c>
      <c r="X546">
        <v>1</v>
      </c>
      <c r="Y546">
        <v>0</v>
      </c>
      <c r="Z546">
        <v>17</v>
      </c>
      <c r="AA546" s="1">
        <f>(M546+T546+W546)/(K546+T546+W546+Y546+X546)</f>
        <v>0.31818181818181818</v>
      </c>
      <c r="AB546" s="1">
        <f>(M546+1*N546+2*O546+3*P546)/(K546)</f>
        <v>0.4627151051625239</v>
      </c>
      <c r="AC546">
        <f>IF(E546="C",1,0)</f>
        <v>0</v>
      </c>
      <c r="AD546">
        <f>IF(OR(E546="SS",E546="2B",E546="3B"),1,0)</f>
        <v>0</v>
      </c>
      <c r="AE546">
        <f>K546+T546+W546+Y546+X546+V546</f>
        <v>554</v>
      </c>
      <c r="AF546">
        <v>0</v>
      </c>
      <c r="AG546" s="6">
        <f>IF(SUMPRODUCT(--(D546='2000FA'!C:C))&gt;0=TRUE,1,0)</f>
        <v>0</v>
      </c>
    </row>
    <row r="547" spans="1:33" x14ac:dyDescent="0.2">
      <c r="A547">
        <v>2001</v>
      </c>
      <c r="B547" t="s">
        <v>37</v>
      </c>
      <c r="C547" t="s">
        <v>27</v>
      </c>
      <c r="D547" t="s">
        <v>369</v>
      </c>
      <c r="E547" t="s">
        <v>346</v>
      </c>
      <c r="F547">
        <v>900000</v>
      </c>
      <c r="G547">
        <v>2000</v>
      </c>
      <c r="H547" t="s">
        <v>37</v>
      </c>
      <c r="I547" t="s">
        <v>27</v>
      </c>
      <c r="J547">
        <v>134</v>
      </c>
      <c r="K547">
        <v>373</v>
      </c>
      <c r="L547">
        <v>52</v>
      </c>
      <c r="M547">
        <v>111</v>
      </c>
      <c r="N547">
        <v>24</v>
      </c>
      <c r="O547">
        <v>4</v>
      </c>
      <c r="P547">
        <v>4</v>
      </c>
      <c r="Q547">
        <v>47</v>
      </c>
      <c r="R547">
        <v>7</v>
      </c>
      <c r="S547">
        <v>5</v>
      </c>
      <c r="T547">
        <v>48</v>
      </c>
      <c r="U547">
        <v>77</v>
      </c>
      <c r="V547">
        <v>1</v>
      </c>
      <c r="W547">
        <v>0</v>
      </c>
      <c r="X547">
        <v>7</v>
      </c>
      <c r="Y547">
        <v>5</v>
      </c>
      <c r="Z547">
        <v>2</v>
      </c>
      <c r="AA547" s="1">
        <f>(M547+T547+W547)/(K547+T547+W547+Y547+X547)</f>
        <v>0.3672055427251732</v>
      </c>
      <c r="AB547" s="1">
        <f>(M547+1*N547+2*O547+3*P547)/(K547)</f>
        <v>0.41554959785522788</v>
      </c>
      <c r="AC547">
        <f>IF(E547="C",1,0)</f>
        <v>0</v>
      </c>
      <c r="AD547">
        <f>IF(OR(E547="SS",E547="2B",E547="3B"),1,0)</f>
        <v>1</v>
      </c>
      <c r="AE547">
        <f>K547+T547+W547+Y547+X547+V547</f>
        <v>434</v>
      </c>
      <c r="AF547">
        <v>0</v>
      </c>
      <c r="AG547" s="6">
        <f>IF(SUMPRODUCT(--(D547='2000FA'!C:C))&gt;0=TRUE,1,0)</f>
        <v>0</v>
      </c>
    </row>
    <row r="548" spans="1:33" x14ac:dyDescent="0.2">
      <c r="A548">
        <v>2001</v>
      </c>
      <c r="B548" t="s">
        <v>37</v>
      </c>
      <c r="C548" t="s">
        <v>27</v>
      </c>
      <c r="D548" t="s">
        <v>390</v>
      </c>
      <c r="E548" t="s">
        <v>346</v>
      </c>
      <c r="F548">
        <v>325000</v>
      </c>
      <c r="G548">
        <v>2000</v>
      </c>
      <c r="H548" t="s">
        <v>37</v>
      </c>
      <c r="I548" t="s">
        <v>27</v>
      </c>
      <c r="J548">
        <v>156</v>
      </c>
      <c r="K548">
        <v>631</v>
      </c>
      <c r="L548">
        <v>89</v>
      </c>
      <c r="M548">
        <v>156</v>
      </c>
      <c r="N548">
        <v>25</v>
      </c>
      <c r="O548">
        <v>20</v>
      </c>
      <c r="P548">
        <v>8</v>
      </c>
      <c r="Q548">
        <v>54</v>
      </c>
      <c r="R548">
        <v>28</v>
      </c>
      <c r="S548">
        <v>10</v>
      </c>
      <c r="T548">
        <v>46</v>
      </c>
      <c r="U548">
        <v>101</v>
      </c>
      <c r="V548">
        <v>1</v>
      </c>
      <c r="W548">
        <v>2</v>
      </c>
      <c r="X548">
        <v>7</v>
      </c>
      <c r="Y548">
        <v>4</v>
      </c>
      <c r="Z548">
        <v>5</v>
      </c>
      <c r="AA548" s="1">
        <f>(M548+T548+W548)/(K548+T548+W548+Y548+X548)</f>
        <v>0.29565217391304349</v>
      </c>
      <c r="AB548" s="1">
        <f>(M548+1*N548+2*O548+3*P548)/(K548)</f>
        <v>0.38827258320126784</v>
      </c>
      <c r="AC548">
        <f>IF(E548="C",1,0)</f>
        <v>0</v>
      </c>
      <c r="AD548">
        <f>IF(OR(E548="SS",E548="2B",E548="3B"),1,0)</f>
        <v>1</v>
      </c>
      <c r="AE548">
        <f>K548+T548+W548+Y548+X548+V548</f>
        <v>691</v>
      </c>
      <c r="AF548">
        <v>0</v>
      </c>
      <c r="AG548" s="6">
        <f>IF(SUMPRODUCT(--(D548='2000FA'!C:C))&gt;0=TRUE,1,0)</f>
        <v>0</v>
      </c>
    </row>
    <row r="549" spans="1:33" x14ac:dyDescent="0.2">
      <c r="A549">
        <v>2001</v>
      </c>
      <c r="B549" t="s">
        <v>56</v>
      </c>
      <c r="C549" t="s">
        <v>31</v>
      </c>
      <c r="D549" t="s">
        <v>57</v>
      </c>
      <c r="E549" t="s">
        <v>29</v>
      </c>
      <c r="F549">
        <v>4000000</v>
      </c>
      <c r="G549">
        <v>2000</v>
      </c>
      <c r="H549" t="s">
        <v>56</v>
      </c>
      <c r="I549" t="s">
        <v>31</v>
      </c>
      <c r="J549">
        <v>123</v>
      </c>
      <c r="K549">
        <v>449</v>
      </c>
      <c r="L549">
        <v>60</v>
      </c>
      <c r="M549">
        <v>119</v>
      </c>
      <c r="N549">
        <v>27</v>
      </c>
      <c r="O549">
        <v>2</v>
      </c>
      <c r="P549">
        <v>22</v>
      </c>
      <c r="Q549">
        <v>75</v>
      </c>
      <c r="R549">
        <v>0</v>
      </c>
      <c r="S549">
        <v>0</v>
      </c>
      <c r="T549">
        <v>48</v>
      </c>
      <c r="U549">
        <v>105</v>
      </c>
      <c r="V549">
        <v>6</v>
      </c>
      <c r="W549">
        <v>2</v>
      </c>
      <c r="X549">
        <v>0</v>
      </c>
      <c r="Y549">
        <v>2</v>
      </c>
      <c r="Z549">
        <v>10</v>
      </c>
      <c r="AA549" s="1">
        <f>(M549+T549+W549)/(K549+T549+W549+Y549+X549)</f>
        <v>0.33732534930139718</v>
      </c>
      <c r="AB549" s="1">
        <f>(M549+1*N549+2*O549+3*P549)/(K549)</f>
        <v>0.48106904231625836</v>
      </c>
      <c r="AC549">
        <f>IF(E549="C",1,0)</f>
        <v>0</v>
      </c>
      <c r="AD549">
        <f>IF(OR(E549="SS",E549="2B",E549="3B"),1,0)</f>
        <v>0</v>
      </c>
      <c r="AE549">
        <f>K549+T549+W549+Y549+X549+V549</f>
        <v>507</v>
      </c>
      <c r="AF549">
        <v>1</v>
      </c>
      <c r="AG549" s="6">
        <f>IF(SUMPRODUCT(--(D549='2000FA'!C:C))&gt;0=TRUE,1,0)</f>
        <v>0</v>
      </c>
    </row>
    <row r="550" spans="1:33" x14ac:dyDescent="0.2">
      <c r="A550">
        <v>2001</v>
      </c>
      <c r="B550" t="s">
        <v>56</v>
      </c>
      <c r="C550" t="s">
        <v>31</v>
      </c>
      <c r="D550" t="s">
        <v>111</v>
      </c>
      <c r="E550" t="s">
        <v>5</v>
      </c>
      <c r="F550">
        <v>2500000</v>
      </c>
      <c r="G550">
        <v>2000</v>
      </c>
      <c r="H550" t="s">
        <v>56</v>
      </c>
      <c r="I550" t="s">
        <v>31</v>
      </c>
      <c r="J550">
        <v>153</v>
      </c>
      <c r="K550">
        <v>606</v>
      </c>
      <c r="L550">
        <v>101</v>
      </c>
      <c r="M550">
        <v>200</v>
      </c>
      <c r="N550">
        <v>51</v>
      </c>
      <c r="O550">
        <v>2</v>
      </c>
      <c r="P550">
        <v>24</v>
      </c>
      <c r="Q550">
        <v>97</v>
      </c>
      <c r="R550">
        <v>5</v>
      </c>
      <c r="S550">
        <v>4</v>
      </c>
      <c r="T550">
        <v>49</v>
      </c>
      <c r="U550">
        <v>69</v>
      </c>
      <c r="V550">
        <v>4</v>
      </c>
      <c r="W550">
        <v>2</v>
      </c>
      <c r="X550">
        <v>0</v>
      </c>
      <c r="Y550">
        <v>6</v>
      </c>
      <c r="Z550">
        <v>17</v>
      </c>
      <c r="AA550" s="1">
        <f>(M550+T550+W550)/(K550+T550+W550+Y550+X550)</f>
        <v>0.37858220211161386</v>
      </c>
      <c r="AB550" s="1">
        <f>(M550+1*N550+2*O550+3*P550)/(K550)</f>
        <v>0.53960396039603964</v>
      </c>
      <c r="AC550">
        <f>IF(E550="C",1,0)</f>
        <v>0</v>
      </c>
      <c r="AD550">
        <f>IF(OR(E550="SS",E550="2B",E550="3B"),1,0)</f>
        <v>1</v>
      </c>
      <c r="AE550">
        <f>K550+T550+W550+Y550+X550+V550</f>
        <v>667</v>
      </c>
      <c r="AF550">
        <v>0</v>
      </c>
      <c r="AG550" s="6">
        <f>IF(SUMPRODUCT(--(D550='2000FA'!C:C))&gt;0=TRUE,1,0)</f>
        <v>0</v>
      </c>
    </row>
    <row r="551" spans="1:33" x14ac:dyDescent="0.2">
      <c r="A551">
        <v>2001</v>
      </c>
      <c r="B551" t="s">
        <v>56</v>
      </c>
      <c r="C551" t="s">
        <v>31</v>
      </c>
      <c r="D551" t="s">
        <v>128</v>
      </c>
      <c r="E551" t="s">
        <v>6</v>
      </c>
      <c r="F551">
        <v>218000</v>
      </c>
      <c r="G551">
        <v>2000</v>
      </c>
      <c r="H551" t="s">
        <v>56</v>
      </c>
      <c r="I551" t="s">
        <v>31</v>
      </c>
      <c r="J551">
        <v>83</v>
      </c>
      <c r="K551">
        <v>192</v>
      </c>
      <c r="L551">
        <v>29</v>
      </c>
      <c r="M551">
        <v>50</v>
      </c>
      <c r="N551">
        <v>8</v>
      </c>
      <c r="O551">
        <v>1</v>
      </c>
      <c r="P551">
        <v>11</v>
      </c>
      <c r="Q551">
        <v>32</v>
      </c>
      <c r="R551">
        <v>1</v>
      </c>
      <c r="S551">
        <v>0</v>
      </c>
      <c r="T551">
        <v>22</v>
      </c>
      <c r="U551">
        <v>61</v>
      </c>
      <c r="V551">
        <v>1</v>
      </c>
      <c r="W551">
        <v>2</v>
      </c>
      <c r="X551">
        <v>0</v>
      </c>
      <c r="Y551">
        <v>2</v>
      </c>
      <c r="Z551">
        <v>3</v>
      </c>
      <c r="AA551" s="1">
        <f>(M551+T551+W551)/(K551+T551+W551+Y551+X551)</f>
        <v>0.33944954128440369</v>
      </c>
      <c r="AB551" s="1">
        <f>(M551+1*N551+2*O551+3*P551)/(K551)</f>
        <v>0.484375</v>
      </c>
      <c r="AC551">
        <f>IF(E551="C",1,0)</f>
        <v>0</v>
      </c>
      <c r="AD551">
        <f>IF(OR(E551="SS",E551="2B",E551="3B"),1,0)</f>
        <v>1</v>
      </c>
      <c r="AE551">
        <f>K551+T551+W551+Y551+X551+V551</f>
        <v>219</v>
      </c>
      <c r="AF551">
        <v>0</v>
      </c>
      <c r="AG551" s="6">
        <f>IF(SUMPRODUCT(--(D551='2000FA'!C:C))&gt;0=TRUE,1,0)</f>
        <v>0</v>
      </c>
    </row>
    <row r="552" spans="1:33" x14ac:dyDescent="0.2">
      <c r="A552">
        <v>2001</v>
      </c>
      <c r="B552" t="s">
        <v>56</v>
      </c>
      <c r="C552" t="s">
        <v>31</v>
      </c>
      <c r="D552" t="s">
        <v>137</v>
      </c>
      <c r="E552" t="s">
        <v>6</v>
      </c>
      <c r="F552">
        <v>2750000</v>
      </c>
      <c r="G552">
        <v>2000</v>
      </c>
      <c r="H552" t="s">
        <v>72</v>
      </c>
      <c r="I552" t="s">
        <v>31</v>
      </c>
      <c r="J552">
        <v>96</v>
      </c>
      <c r="K552">
        <v>324</v>
      </c>
      <c r="L552">
        <v>59</v>
      </c>
      <c r="M552">
        <v>82</v>
      </c>
      <c r="N552">
        <v>21</v>
      </c>
      <c r="O552">
        <v>1</v>
      </c>
      <c r="P552">
        <v>18</v>
      </c>
      <c r="Q552">
        <v>64</v>
      </c>
      <c r="R552">
        <v>2</v>
      </c>
      <c r="S552">
        <v>3</v>
      </c>
      <c r="T552">
        <v>57</v>
      </c>
      <c r="U552">
        <v>94</v>
      </c>
      <c r="V552">
        <v>1</v>
      </c>
      <c r="W552">
        <v>10</v>
      </c>
      <c r="X552">
        <v>1</v>
      </c>
      <c r="Y552">
        <v>2</v>
      </c>
      <c r="Z552">
        <v>13</v>
      </c>
      <c r="AA552" s="1">
        <f>(M552+T552+W552)/(K552+T552+W552+Y552+X552)</f>
        <v>0.37817258883248733</v>
      </c>
      <c r="AB552" s="1">
        <f>(M552+1*N552+2*O552+3*P552)/(K552)</f>
        <v>0.49074074074074076</v>
      </c>
      <c r="AC552">
        <f>IF(E552="C",1,0)</f>
        <v>0</v>
      </c>
      <c r="AD552">
        <f>IF(OR(E552="SS",E552="2B",E552="3B"),1,0)</f>
        <v>1</v>
      </c>
      <c r="AE552">
        <f>K552+T552+W552+Y552+X552+V552</f>
        <v>395</v>
      </c>
      <c r="AF552">
        <v>0</v>
      </c>
      <c r="AG552" s="6">
        <f>IF(SUMPRODUCT(--(D552='2000FA'!C:C))&gt;0=TRUE,1,0)</f>
        <v>0</v>
      </c>
    </row>
    <row r="553" spans="1:33" x14ac:dyDescent="0.2">
      <c r="A553">
        <v>2001</v>
      </c>
      <c r="B553" t="s">
        <v>56</v>
      </c>
      <c r="C553" t="s">
        <v>31</v>
      </c>
      <c r="D553" t="s">
        <v>149</v>
      </c>
      <c r="E553" t="s">
        <v>147</v>
      </c>
      <c r="F553">
        <v>285000</v>
      </c>
      <c r="G553">
        <v>2000</v>
      </c>
      <c r="H553" t="s">
        <v>56</v>
      </c>
      <c r="I553" t="s">
        <v>31</v>
      </c>
      <c r="J553">
        <v>89</v>
      </c>
      <c r="K553">
        <v>271</v>
      </c>
      <c r="L553">
        <v>28</v>
      </c>
      <c r="M553">
        <v>58</v>
      </c>
      <c r="N553">
        <v>15</v>
      </c>
      <c r="O553">
        <v>1</v>
      </c>
      <c r="P553">
        <v>1</v>
      </c>
      <c r="Q553">
        <v>22</v>
      </c>
      <c r="R553">
        <v>0</v>
      </c>
      <c r="S553">
        <v>1</v>
      </c>
      <c r="T553">
        <v>23</v>
      </c>
      <c r="U553">
        <v>35</v>
      </c>
      <c r="V553">
        <v>5</v>
      </c>
      <c r="W553">
        <v>1</v>
      </c>
      <c r="X553">
        <v>1</v>
      </c>
      <c r="Y553">
        <v>1</v>
      </c>
      <c r="Z553">
        <v>7</v>
      </c>
      <c r="AA553" s="1">
        <f>(M553+T553+W553)/(K553+T553+W553+Y553+X553)</f>
        <v>0.27609427609427611</v>
      </c>
      <c r="AB553" s="1">
        <f>(M553+1*N553+2*O553+3*P553)/(K553)</f>
        <v>0.28782287822878228</v>
      </c>
      <c r="AC553">
        <f>IF(E553="C",1,0)</f>
        <v>1</v>
      </c>
      <c r="AD553">
        <f>IF(OR(E553="SS",E553="2B",E553="3B"),1,0)</f>
        <v>0</v>
      </c>
      <c r="AE553">
        <f>K553+T553+W553+Y553+X553+V553</f>
        <v>302</v>
      </c>
      <c r="AF553">
        <v>0</v>
      </c>
      <c r="AG553" s="6">
        <f>IF(SUMPRODUCT(--(D553='2000FA'!C:C))&gt;0=TRUE,1,0)</f>
        <v>0</v>
      </c>
    </row>
    <row r="554" spans="1:33" x14ac:dyDescent="0.2">
      <c r="A554">
        <v>2001</v>
      </c>
      <c r="B554" t="s">
        <v>56</v>
      </c>
      <c r="C554" t="s">
        <v>31</v>
      </c>
      <c r="D554" t="s">
        <v>196</v>
      </c>
      <c r="E554" t="s">
        <v>197</v>
      </c>
      <c r="F554">
        <v>225000</v>
      </c>
      <c r="G554">
        <v>2000</v>
      </c>
      <c r="H554" t="s">
        <v>56</v>
      </c>
      <c r="I554" t="s">
        <v>31</v>
      </c>
      <c r="J554">
        <v>108</v>
      </c>
      <c r="K554">
        <v>168</v>
      </c>
      <c r="L554">
        <v>30</v>
      </c>
      <c r="M554">
        <v>42</v>
      </c>
      <c r="N554">
        <v>8</v>
      </c>
      <c r="O554">
        <v>2</v>
      </c>
      <c r="P554">
        <v>0</v>
      </c>
      <c r="Q554">
        <v>13</v>
      </c>
      <c r="R554">
        <v>7</v>
      </c>
      <c r="S554">
        <v>2</v>
      </c>
      <c r="T554">
        <v>10</v>
      </c>
      <c r="U554">
        <v>32</v>
      </c>
      <c r="V554">
        <v>1</v>
      </c>
      <c r="W554">
        <v>0</v>
      </c>
      <c r="X554">
        <v>3</v>
      </c>
      <c r="Y554">
        <v>0</v>
      </c>
      <c r="Z554">
        <v>3</v>
      </c>
      <c r="AA554" s="1">
        <f>(M554+T554+W554)/(K554+T554+W554+Y554+X554)</f>
        <v>0.287292817679558</v>
      </c>
      <c r="AB554" s="1">
        <f>(M554+1*N554+2*O554+3*P554)/(K554)</f>
        <v>0.32142857142857145</v>
      </c>
      <c r="AC554">
        <f>IF(E554="C",1,0)</f>
        <v>0</v>
      </c>
      <c r="AD554">
        <f>IF(OR(E554="SS",E554="2B",E554="3B"),1,0)</f>
        <v>0</v>
      </c>
      <c r="AE554">
        <f>K554+T554+W554+Y554+X554+V554</f>
        <v>182</v>
      </c>
      <c r="AF554">
        <v>0</v>
      </c>
      <c r="AG554" s="6">
        <f>IF(SUMPRODUCT(--(D554='2000FA'!C:C))&gt;0=TRUE,1,0)</f>
        <v>0</v>
      </c>
    </row>
    <row r="555" spans="1:33" x14ac:dyDescent="0.2">
      <c r="A555">
        <v>2001</v>
      </c>
      <c r="B555" t="s">
        <v>56</v>
      </c>
      <c r="C555" t="s">
        <v>31</v>
      </c>
      <c r="D555" t="s">
        <v>204</v>
      </c>
      <c r="E555" t="s">
        <v>197</v>
      </c>
      <c r="F555">
        <v>207000</v>
      </c>
      <c r="G555">
        <v>2000</v>
      </c>
      <c r="H555" t="s">
        <v>56</v>
      </c>
      <c r="I555" t="s">
        <v>31</v>
      </c>
      <c r="J555">
        <v>42</v>
      </c>
      <c r="K555">
        <v>154</v>
      </c>
      <c r="L555">
        <v>20</v>
      </c>
      <c r="M555">
        <v>34</v>
      </c>
      <c r="N555">
        <v>8</v>
      </c>
      <c r="O555">
        <v>1</v>
      </c>
      <c r="P555">
        <v>2</v>
      </c>
      <c r="Q555">
        <v>15</v>
      </c>
      <c r="R555">
        <v>2</v>
      </c>
      <c r="S555">
        <v>1</v>
      </c>
      <c r="T555">
        <v>14</v>
      </c>
      <c r="U555">
        <v>32</v>
      </c>
      <c r="V555">
        <v>0</v>
      </c>
      <c r="W555">
        <v>1</v>
      </c>
      <c r="X555">
        <v>1</v>
      </c>
      <c r="Y555">
        <v>1</v>
      </c>
      <c r="Z555">
        <v>3</v>
      </c>
      <c r="AA555" s="1">
        <f>(M555+T555+W555)/(K555+T555+W555+Y555+X555)</f>
        <v>0.28654970760233917</v>
      </c>
      <c r="AB555" s="1">
        <f>(M555+1*N555+2*O555+3*P555)/(K555)</f>
        <v>0.32467532467532467</v>
      </c>
      <c r="AC555">
        <f>IF(E555="C",1,0)</f>
        <v>0</v>
      </c>
      <c r="AD555">
        <f>IF(OR(E555="SS",E555="2B",E555="3B"),1,0)</f>
        <v>0</v>
      </c>
      <c r="AE555">
        <f>K555+T555+W555+Y555+X555+V555</f>
        <v>171</v>
      </c>
      <c r="AF555">
        <v>0</v>
      </c>
      <c r="AG555" s="6">
        <f>IF(SUMPRODUCT(--(D555='2000FA'!C:C))&gt;0=TRUE,1,0)</f>
        <v>0</v>
      </c>
    </row>
    <row r="556" spans="1:33" x14ac:dyDescent="0.2">
      <c r="A556">
        <v>2001</v>
      </c>
      <c r="B556" t="s">
        <v>56</v>
      </c>
      <c r="C556" t="s">
        <v>31</v>
      </c>
      <c r="D556" t="s">
        <v>221</v>
      </c>
      <c r="E556" t="s">
        <v>197</v>
      </c>
      <c r="F556">
        <v>242500</v>
      </c>
      <c r="G556">
        <v>2000</v>
      </c>
      <c r="H556" t="s">
        <v>56</v>
      </c>
      <c r="I556" t="s">
        <v>31</v>
      </c>
      <c r="J556">
        <v>148</v>
      </c>
      <c r="K556">
        <v>518</v>
      </c>
      <c r="L556">
        <v>80</v>
      </c>
      <c r="M556">
        <v>127</v>
      </c>
      <c r="N556">
        <v>25</v>
      </c>
      <c r="O556">
        <v>7</v>
      </c>
      <c r="P556">
        <v>5</v>
      </c>
      <c r="Q556">
        <v>31</v>
      </c>
      <c r="R556">
        <v>11</v>
      </c>
      <c r="S556">
        <v>13</v>
      </c>
      <c r="T556">
        <v>58</v>
      </c>
      <c r="U556">
        <v>100</v>
      </c>
      <c r="V556">
        <v>0</v>
      </c>
      <c r="W556">
        <v>0</v>
      </c>
      <c r="X556">
        <v>14</v>
      </c>
      <c r="Y556">
        <v>2</v>
      </c>
      <c r="Z556">
        <v>4</v>
      </c>
      <c r="AA556" s="1">
        <f>(M556+T556+W556)/(K556+T556+W556+Y556+X556)</f>
        <v>0.3125</v>
      </c>
      <c r="AB556" s="1">
        <f>(M556+1*N556+2*O556+3*P556)/(K556)</f>
        <v>0.34942084942084944</v>
      </c>
      <c r="AC556">
        <f>IF(E556="C",1,0)</f>
        <v>0</v>
      </c>
      <c r="AD556">
        <f>IF(OR(E556="SS",E556="2B",E556="3B"),1,0)</f>
        <v>0</v>
      </c>
      <c r="AE556">
        <f>K556+T556+W556+Y556+X556+V556</f>
        <v>592</v>
      </c>
      <c r="AF556">
        <v>0</v>
      </c>
      <c r="AG556" s="6">
        <f>IF(SUMPRODUCT(--(D556='2000FA'!C:C))&gt;0=TRUE,1,0)</f>
        <v>0</v>
      </c>
    </row>
    <row r="557" spans="1:33" x14ac:dyDescent="0.2">
      <c r="A557">
        <v>2001</v>
      </c>
      <c r="B557" t="s">
        <v>56</v>
      </c>
      <c r="C557" t="s">
        <v>31</v>
      </c>
      <c r="D557" t="s">
        <v>247</v>
      </c>
      <c r="E557" t="s">
        <v>197</v>
      </c>
      <c r="F557">
        <v>231500</v>
      </c>
      <c r="G557">
        <v>2000</v>
      </c>
      <c r="H557" t="s">
        <v>56</v>
      </c>
      <c r="I557" t="s">
        <v>31</v>
      </c>
      <c r="J557">
        <v>76</v>
      </c>
      <c r="K557">
        <v>162</v>
      </c>
      <c r="L557">
        <v>22</v>
      </c>
      <c r="M557">
        <v>45</v>
      </c>
      <c r="N557">
        <v>8</v>
      </c>
      <c r="O557">
        <v>0</v>
      </c>
      <c r="P557">
        <v>10</v>
      </c>
      <c r="Q557">
        <v>22</v>
      </c>
      <c r="R557">
        <v>0</v>
      </c>
      <c r="S557">
        <v>1</v>
      </c>
      <c r="T557">
        <v>9</v>
      </c>
      <c r="U557">
        <v>46</v>
      </c>
      <c r="V557">
        <v>0</v>
      </c>
      <c r="W557">
        <v>3</v>
      </c>
      <c r="X557">
        <v>0</v>
      </c>
      <c r="Y557">
        <v>1</v>
      </c>
      <c r="Z557">
        <v>5</v>
      </c>
      <c r="AA557" s="1">
        <f>(M557+T557+W557)/(K557+T557+W557+Y557+X557)</f>
        <v>0.32571428571428573</v>
      </c>
      <c r="AB557" s="1">
        <f>(M557+1*N557+2*O557+3*P557)/(K557)</f>
        <v>0.51234567901234573</v>
      </c>
      <c r="AC557">
        <f>IF(E557="C",1,0)</f>
        <v>0</v>
      </c>
      <c r="AD557">
        <f>IF(OR(E557="SS",E557="2B",E557="3B"),1,0)</f>
        <v>0</v>
      </c>
      <c r="AE557">
        <f>K557+T557+W557+Y557+X557+V557</f>
        <v>175</v>
      </c>
      <c r="AF557">
        <v>0</v>
      </c>
      <c r="AG557" s="6">
        <f>IF(SUMPRODUCT(--(D557='2000FA'!C:C))&gt;0=TRUE,1,0)</f>
        <v>0</v>
      </c>
    </row>
    <row r="558" spans="1:33" x14ac:dyDescent="0.2">
      <c r="A558">
        <v>2001</v>
      </c>
      <c r="B558" t="s">
        <v>56</v>
      </c>
      <c r="C558" t="s">
        <v>31</v>
      </c>
      <c r="D558" t="s">
        <v>339</v>
      </c>
      <c r="E558" t="s">
        <v>197</v>
      </c>
      <c r="F558">
        <v>6000000</v>
      </c>
      <c r="G558">
        <v>2000</v>
      </c>
      <c r="H558" t="s">
        <v>56</v>
      </c>
      <c r="I558" t="s">
        <v>31</v>
      </c>
      <c r="J558">
        <v>154</v>
      </c>
      <c r="K558">
        <v>571</v>
      </c>
      <c r="L558">
        <v>101</v>
      </c>
      <c r="M558">
        <v>197</v>
      </c>
      <c r="N558">
        <v>28</v>
      </c>
      <c r="O558">
        <v>11</v>
      </c>
      <c r="P558">
        <v>44</v>
      </c>
      <c r="Q558">
        <v>123</v>
      </c>
      <c r="R558">
        <v>9</v>
      </c>
      <c r="S558">
        <v>10</v>
      </c>
      <c r="T558">
        <v>58</v>
      </c>
      <c r="U558">
        <v>74</v>
      </c>
      <c r="V558">
        <v>23</v>
      </c>
      <c r="W558">
        <v>8</v>
      </c>
      <c r="X558">
        <v>0</v>
      </c>
      <c r="Y558">
        <v>4</v>
      </c>
      <c r="Z558">
        <v>15</v>
      </c>
      <c r="AA558" s="1">
        <f>(M558+T558+W558)/(K558+T558+W558+Y558+X558)</f>
        <v>0.41029641185647425</v>
      </c>
      <c r="AB558" s="1">
        <f>(M558+1*N558+2*O558+3*P558)/(K558)</f>
        <v>0.66374781085814361</v>
      </c>
      <c r="AC558">
        <f>IF(E558="C",1,0)</f>
        <v>0</v>
      </c>
      <c r="AD558">
        <f>IF(OR(E558="SS",E558="2B",E558="3B"),1,0)</f>
        <v>0</v>
      </c>
      <c r="AE558">
        <f>K558+T558+W558+Y558+X558+V558</f>
        <v>664</v>
      </c>
      <c r="AF558">
        <v>0</v>
      </c>
      <c r="AG558" s="6">
        <f>IF(SUMPRODUCT(--(D558='2000FA'!C:C))&gt;0=TRUE,1,0)</f>
        <v>0</v>
      </c>
    </row>
    <row r="559" spans="1:33" x14ac:dyDescent="0.2">
      <c r="A559">
        <v>2001</v>
      </c>
      <c r="B559" t="s">
        <v>56</v>
      </c>
      <c r="C559" t="s">
        <v>31</v>
      </c>
      <c r="D559" t="s">
        <v>370</v>
      </c>
      <c r="E559" t="s">
        <v>346</v>
      </c>
      <c r="F559">
        <v>375000</v>
      </c>
      <c r="G559">
        <v>2000</v>
      </c>
      <c r="H559" t="s">
        <v>56</v>
      </c>
      <c r="I559" t="s">
        <v>31</v>
      </c>
      <c r="J559">
        <v>86</v>
      </c>
      <c r="K559">
        <v>169</v>
      </c>
      <c r="L559">
        <v>20</v>
      </c>
      <c r="M559">
        <v>48</v>
      </c>
      <c r="N559">
        <v>16</v>
      </c>
      <c r="O559">
        <v>0</v>
      </c>
      <c r="P559">
        <v>4</v>
      </c>
      <c r="Q559">
        <v>16</v>
      </c>
      <c r="R559">
        <v>2</v>
      </c>
      <c r="S559">
        <v>2</v>
      </c>
      <c r="T559">
        <v>12</v>
      </c>
      <c r="U559">
        <v>34</v>
      </c>
      <c r="V559">
        <v>0</v>
      </c>
      <c r="W559">
        <v>1</v>
      </c>
      <c r="X559">
        <v>1</v>
      </c>
      <c r="Y559">
        <v>0</v>
      </c>
      <c r="Z559">
        <v>1</v>
      </c>
      <c r="AA559" s="1">
        <f>(M559+T559+W559)/(K559+T559+W559+Y559+X559)</f>
        <v>0.33333333333333331</v>
      </c>
      <c r="AB559" s="1">
        <f>(M559+1*N559+2*O559+3*P559)/(K559)</f>
        <v>0.44970414201183434</v>
      </c>
      <c r="AC559">
        <f>IF(E559="C",1,0)</f>
        <v>0</v>
      </c>
      <c r="AD559">
        <f>IF(OR(E559="SS",E559="2B",E559="3B"),1,0)</f>
        <v>1</v>
      </c>
      <c r="AE559">
        <f>K559+T559+W559+Y559+X559+V559</f>
        <v>183</v>
      </c>
      <c r="AF559">
        <v>0</v>
      </c>
      <c r="AG559" s="6">
        <f>IF(SUMPRODUCT(--(D559='2000FA'!C:C))&gt;0=TRUE,1,0)</f>
        <v>0</v>
      </c>
    </row>
    <row r="560" spans="1:33" x14ac:dyDescent="0.2">
      <c r="A560">
        <v>2001</v>
      </c>
      <c r="B560" t="s">
        <v>56</v>
      </c>
      <c r="C560" t="s">
        <v>31</v>
      </c>
      <c r="D560" t="s">
        <v>396</v>
      </c>
      <c r="E560" t="s">
        <v>346</v>
      </c>
      <c r="F560">
        <v>260000</v>
      </c>
      <c r="G560">
        <v>2000</v>
      </c>
      <c r="H560" t="s">
        <v>56</v>
      </c>
      <c r="I560" t="s">
        <v>31</v>
      </c>
      <c r="J560">
        <v>124</v>
      </c>
      <c r="K560">
        <v>343</v>
      </c>
      <c r="L560">
        <v>40</v>
      </c>
      <c r="M560">
        <v>97</v>
      </c>
      <c r="N560">
        <v>20</v>
      </c>
      <c r="O560">
        <v>2</v>
      </c>
      <c r="P560">
        <v>11</v>
      </c>
      <c r="Q560">
        <v>45</v>
      </c>
      <c r="R560">
        <v>1</v>
      </c>
      <c r="S560">
        <v>4</v>
      </c>
      <c r="T560">
        <v>26</v>
      </c>
      <c r="U560">
        <v>60</v>
      </c>
      <c r="V560">
        <v>2</v>
      </c>
      <c r="W560">
        <v>3</v>
      </c>
      <c r="X560">
        <v>3</v>
      </c>
      <c r="Y560">
        <v>4</v>
      </c>
      <c r="Z560">
        <v>4</v>
      </c>
      <c r="AA560" s="1">
        <f>(M560+T560+W560)/(K560+T560+W560+Y560+X560)</f>
        <v>0.33245382585751981</v>
      </c>
      <c r="AB560" s="1">
        <f>(M560+1*N560+2*O560+3*P560)/(K560)</f>
        <v>0.44897959183673469</v>
      </c>
      <c r="AC560">
        <f>IF(E560="C",1,0)</f>
        <v>0</v>
      </c>
      <c r="AD560">
        <f>IF(OR(E560="SS",E560="2B",E560="3B"),1,0)</f>
        <v>1</v>
      </c>
      <c r="AE560">
        <f>K560+T560+W560+Y560+X560+V560</f>
        <v>381</v>
      </c>
      <c r="AF560">
        <v>0</v>
      </c>
      <c r="AG560" s="6">
        <f>IF(SUMPRODUCT(--(D560='2000FA'!C:C))&gt;0=TRUE,1,0)</f>
        <v>0</v>
      </c>
    </row>
    <row r="561" spans="1:33" x14ac:dyDescent="0.2">
      <c r="A561">
        <v>2001</v>
      </c>
      <c r="B561" t="s">
        <v>56</v>
      </c>
      <c r="C561" t="s">
        <v>31</v>
      </c>
      <c r="D561" t="s">
        <v>402</v>
      </c>
      <c r="E561" t="s">
        <v>346</v>
      </c>
      <c r="F561">
        <v>340000</v>
      </c>
      <c r="G561">
        <v>2000</v>
      </c>
      <c r="H561" t="s">
        <v>56</v>
      </c>
      <c r="I561" t="s">
        <v>31</v>
      </c>
      <c r="J561">
        <v>125</v>
      </c>
      <c r="K561">
        <v>422</v>
      </c>
      <c r="L561">
        <v>47</v>
      </c>
      <c r="M561">
        <v>100</v>
      </c>
      <c r="N561">
        <v>25</v>
      </c>
      <c r="O561">
        <v>1</v>
      </c>
      <c r="P561">
        <v>13</v>
      </c>
      <c r="Q561">
        <v>55</v>
      </c>
      <c r="R561">
        <v>4</v>
      </c>
      <c r="S561">
        <v>4</v>
      </c>
      <c r="T561">
        <v>25</v>
      </c>
      <c r="U561">
        <v>28</v>
      </c>
      <c r="V561">
        <v>3</v>
      </c>
      <c r="W561">
        <v>1</v>
      </c>
      <c r="X561">
        <v>3</v>
      </c>
      <c r="Y561">
        <v>3</v>
      </c>
      <c r="Z561">
        <v>12</v>
      </c>
      <c r="AA561" s="1">
        <f>(M561+T561+W561)/(K561+T561+W561+Y561+X561)</f>
        <v>0.27753303964757708</v>
      </c>
      <c r="AB561" s="1">
        <f>(M561+1*N561+2*O561+3*P561)/(K561)</f>
        <v>0.39336492890995262</v>
      </c>
      <c r="AC561">
        <f>IF(E561="C",1,0)</f>
        <v>0</v>
      </c>
      <c r="AD561">
        <f>IF(OR(E561="SS",E561="2B",E561="3B"),1,0)</f>
        <v>1</v>
      </c>
      <c r="AE561">
        <f>K561+T561+W561+Y561+X561+V561</f>
        <v>457</v>
      </c>
      <c r="AF561">
        <v>0</v>
      </c>
      <c r="AG561" s="6">
        <f>IF(SUMPRODUCT(--(D561='2000FA'!C:C))&gt;0=TRUE,1,0)</f>
        <v>0</v>
      </c>
    </row>
    <row r="562" spans="1:33" x14ac:dyDescent="0.2">
      <c r="A562">
        <v>2001</v>
      </c>
      <c r="B562" t="s">
        <v>45</v>
      </c>
      <c r="C562" t="s">
        <v>27</v>
      </c>
      <c r="D562" t="s">
        <v>180</v>
      </c>
      <c r="E562" t="s">
        <v>147</v>
      </c>
      <c r="F562">
        <v>1100000</v>
      </c>
      <c r="G562">
        <v>2000</v>
      </c>
      <c r="H562" t="s">
        <v>43</v>
      </c>
      <c r="I562" t="s">
        <v>27</v>
      </c>
      <c r="J562">
        <v>69</v>
      </c>
      <c r="K562">
        <v>200</v>
      </c>
      <c r="L562">
        <v>33</v>
      </c>
      <c r="M562">
        <v>53</v>
      </c>
      <c r="N562">
        <v>13</v>
      </c>
      <c r="O562">
        <v>1</v>
      </c>
      <c r="P562">
        <v>10</v>
      </c>
      <c r="Q562">
        <v>35</v>
      </c>
      <c r="R562">
        <v>2</v>
      </c>
      <c r="S562">
        <v>1</v>
      </c>
      <c r="T562">
        <v>14</v>
      </c>
      <c r="U562">
        <v>38</v>
      </c>
      <c r="V562">
        <v>1</v>
      </c>
      <c r="W562">
        <v>0</v>
      </c>
      <c r="X562">
        <v>5</v>
      </c>
      <c r="Y562">
        <v>0</v>
      </c>
      <c r="Z562">
        <v>6</v>
      </c>
      <c r="AA562" s="1">
        <f>(M562+T562+W562)/(K562+T562+W562+Y562+X562)</f>
        <v>0.30593607305936071</v>
      </c>
      <c r="AB562" s="1">
        <f>(M562+1*N562+2*O562+3*P562)/(K562)</f>
        <v>0.49</v>
      </c>
      <c r="AC562">
        <f>IF(E562="C",1,0)</f>
        <v>1</v>
      </c>
      <c r="AD562">
        <f>IF(OR(E562="SS",E562="2B",E562="3B"),1,0)</f>
        <v>0</v>
      </c>
      <c r="AE562">
        <f>K562+T562+W562+Y562+X562+V562</f>
        <v>220</v>
      </c>
      <c r="AF562">
        <v>0</v>
      </c>
      <c r="AG562" s="6">
        <f>IF(SUMPRODUCT(--(D562='2000FA'!C:C))&gt;0=TRUE,1,0)</f>
        <v>1</v>
      </c>
    </row>
    <row r="563" spans="1:33" x14ac:dyDescent="0.2">
      <c r="A563">
        <v>2001</v>
      </c>
      <c r="B563" t="s">
        <v>45</v>
      </c>
      <c r="C563" t="s">
        <v>27</v>
      </c>
      <c r="D563" t="s">
        <v>288</v>
      </c>
      <c r="E563" t="s">
        <v>197</v>
      </c>
      <c r="F563">
        <v>7250000</v>
      </c>
      <c r="G563">
        <v>2000</v>
      </c>
      <c r="H563" t="s">
        <v>45</v>
      </c>
      <c r="I563" t="s">
        <v>27</v>
      </c>
      <c r="J563">
        <v>142</v>
      </c>
      <c r="K563">
        <v>566</v>
      </c>
      <c r="L563">
        <v>79</v>
      </c>
      <c r="M563">
        <v>160</v>
      </c>
      <c r="N563">
        <v>26</v>
      </c>
      <c r="O563">
        <v>0</v>
      </c>
      <c r="P563">
        <v>18</v>
      </c>
      <c r="Q563">
        <v>100</v>
      </c>
      <c r="R563">
        <v>14</v>
      </c>
      <c r="S563">
        <v>9</v>
      </c>
      <c r="T563">
        <v>51</v>
      </c>
      <c r="U563">
        <v>90</v>
      </c>
      <c r="V563">
        <v>2</v>
      </c>
      <c r="W563">
        <v>0</v>
      </c>
      <c r="X563">
        <v>0</v>
      </c>
      <c r="Y563">
        <v>11</v>
      </c>
      <c r="Z563">
        <v>17</v>
      </c>
      <c r="AA563" s="1">
        <f>(M563+T563+W563)/(K563+T563+W563+Y563+X563)</f>
        <v>0.3359872611464968</v>
      </c>
      <c r="AB563" s="1">
        <f>(M563+1*N563+2*O563+3*P563)/(K563)</f>
        <v>0.42402826855123676</v>
      </c>
      <c r="AC563">
        <f>IF(E563="C",1,0)</f>
        <v>0</v>
      </c>
      <c r="AD563">
        <f>IF(OR(E563="SS",E563="2B",E563="3B"),1,0)</f>
        <v>0</v>
      </c>
      <c r="AE563">
        <f>K563+T563+W563+Y563+X563+V563</f>
        <v>630</v>
      </c>
      <c r="AF563">
        <v>0</v>
      </c>
      <c r="AG563" s="6">
        <f>IF(SUMPRODUCT(--(D563='2000FA'!C:C))&gt;0=TRUE,1,0)</f>
        <v>1</v>
      </c>
    </row>
    <row r="564" spans="1:33" x14ac:dyDescent="0.2">
      <c r="A564">
        <v>2001</v>
      </c>
      <c r="B564" t="s">
        <v>45</v>
      </c>
      <c r="C564" t="s">
        <v>27</v>
      </c>
      <c r="D564" t="s">
        <v>373</v>
      </c>
      <c r="E564" t="s">
        <v>346</v>
      </c>
      <c r="F564">
        <v>500000</v>
      </c>
      <c r="G564">
        <v>2000</v>
      </c>
      <c r="H564" t="s">
        <v>54</v>
      </c>
      <c r="I564" t="s">
        <v>31</v>
      </c>
      <c r="J564">
        <v>61</v>
      </c>
      <c r="K564">
        <v>176</v>
      </c>
      <c r="L564">
        <v>14</v>
      </c>
      <c r="M564">
        <v>50</v>
      </c>
      <c r="N564">
        <v>11</v>
      </c>
      <c r="O564">
        <v>0</v>
      </c>
      <c r="P564">
        <v>5</v>
      </c>
      <c r="Q564">
        <v>20</v>
      </c>
      <c r="R564">
        <v>1</v>
      </c>
      <c r="S564">
        <v>0</v>
      </c>
      <c r="T564">
        <v>11</v>
      </c>
      <c r="U564">
        <v>16</v>
      </c>
      <c r="V564">
        <v>3</v>
      </c>
      <c r="W564">
        <v>1</v>
      </c>
      <c r="X564">
        <v>0</v>
      </c>
      <c r="Y564">
        <v>1</v>
      </c>
      <c r="Z564">
        <v>6</v>
      </c>
      <c r="AA564" s="1">
        <f>(M564+T564+W564)/(K564+T564+W564+Y564+X564)</f>
        <v>0.32804232804232802</v>
      </c>
      <c r="AB564" s="1">
        <f>(M564+1*N564+2*O564+3*P564)/(K564)</f>
        <v>0.43181818181818182</v>
      </c>
      <c r="AC564">
        <f>IF(E564="C",1,0)</f>
        <v>0</v>
      </c>
      <c r="AD564">
        <f>IF(OR(E564="SS",E564="2B",E564="3B"),1,0)</f>
        <v>1</v>
      </c>
      <c r="AE564">
        <f>K564+T564+W564+Y564+X564+V564</f>
        <v>192</v>
      </c>
      <c r="AF564">
        <v>0</v>
      </c>
      <c r="AG564" s="6">
        <f>IF(SUMPRODUCT(--(D564='2000FA'!C:C))&gt;0=TRUE,1,0)</f>
        <v>1</v>
      </c>
    </row>
    <row r="565" spans="1:33" x14ac:dyDescent="0.2">
      <c r="A565">
        <v>2001</v>
      </c>
      <c r="B565" t="s">
        <v>45</v>
      </c>
      <c r="C565" t="s">
        <v>27</v>
      </c>
      <c r="D565" t="s">
        <v>46</v>
      </c>
      <c r="E565" t="s">
        <v>29</v>
      </c>
      <c r="F565">
        <v>6300000</v>
      </c>
      <c r="G565">
        <v>2000</v>
      </c>
      <c r="H565" t="s">
        <v>45</v>
      </c>
      <c r="I565" t="s">
        <v>27</v>
      </c>
      <c r="J565">
        <v>155</v>
      </c>
      <c r="K565">
        <v>569</v>
      </c>
      <c r="L565">
        <v>69</v>
      </c>
      <c r="M565">
        <v>147</v>
      </c>
      <c r="N565">
        <v>37</v>
      </c>
      <c r="O565">
        <v>4</v>
      </c>
      <c r="P565">
        <v>16</v>
      </c>
      <c r="Q565">
        <v>91</v>
      </c>
      <c r="R565">
        <v>4</v>
      </c>
      <c r="S565">
        <v>1</v>
      </c>
      <c r="T565">
        <v>52</v>
      </c>
      <c r="U565">
        <v>74</v>
      </c>
      <c r="V565">
        <v>9</v>
      </c>
      <c r="W565">
        <v>8</v>
      </c>
      <c r="X565">
        <v>0</v>
      </c>
      <c r="Y565">
        <v>3</v>
      </c>
      <c r="Z565">
        <v>16</v>
      </c>
      <c r="AA565" s="1">
        <f>(M565+T565+W565)/(K565+T565+W565+Y565+X565)</f>
        <v>0.32753164556962028</v>
      </c>
      <c r="AB565" s="1">
        <f>(M565+1*N565+2*O565+3*P565)/(K565)</f>
        <v>0.421792618629174</v>
      </c>
      <c r="AC565">
        <f>IF(E565="C",1,0)</f>
        <v>0</v>
      </c>
      <c r="AD565">
        <f>IF(OR(E565="SS",E565="2B",E565="3B"),1,0)</f>
        <v>0</v>
      </c>
      <c r="AE565">
        <f>K565+T565+W565+Y565+X565+V565</f>
        <v>641</v>
      </c>
      <c r="AF565">
        <v>0</v>
      </c>
      <c r="AG565" s="6">
        <f>IF(SUMPRODUCT(--(D565='2000FA'!C:C))&gt;0=TRUE,1,0)</f>
        <v>0</v>
      </c>
    </row>
    <row r="566" spans="1:33" x14ac:dyDescent="0.2">
      <c r="A566">
        <v>2001</v>
      </c>
      <c r="B566" t="s">
        <v>45</v>
      </c>
      <c r="C566" t="s">
        <v>27</v>
      </c>
      <c r="D566" t="s">
        <v>93</v>
      </c>
      <c r="E566" t="s">
        <v>5</v>
      </c>
      <c r="F566">
        <v>6000000</v>
      </c>
      <c r="G566">
        <v>2000</v>
      </c>
      <c r="H566" t="s">
        <v>45</v>
      </c>
      <c r="I566" t="s">
        <v>27</v>
      </c>
      <c r="J566">
        <v>102</v>
      </c>
      <c r="K566">
        <v>400</v>
      </c>
      <c r="L566">
        <v>75</v>
      </c>
      <c r="M566">
        <v>113</v>
      </c>
      <c r="N566">
        <v>22</v>
      </c>
      <c r="O566">
        <v>2</v>
      </c>
      <c r="P566">
        <v>5</v>
      </c>
      <c r="Q566">
        <v>26</v>
      </c>
      <c r="R566">
        <v>15</v>
      </c>
      <c r="S566">
        <v>7</v>
      </c>
      <c r="T566">
        <v>46</v>
      </c>
      <c r="U566">
        <v>45</v>
      </c>
      <c r="V566">
        <v>0</v>
      </c>
      <c r="W566">
        <v>8</v>
      </c>
      <c r="X566">
        <v>1</v>
      </c>
      <c r="Y566">
        <v>2</v>
      </c>
      <c r="Z566">
        <v>6</v>
      </c>
      <c r="AA566" s="1">
        <f>(M566+T566+W566)/(K566+T566+W566+Y566+X566)</f>
        <v>0.36542669584245074</v>
      </c>
      <c r="AB566" s="1">
        <f>(M566+1*N566+2*O566+3*P566)/(K566)</f>
        <v>0.38500000000000001</v>
      </c>
      <c r="AC566">
        <f>IF(E566="C",1,0)</f>
        <v>0</v>
      </c>
      <c r="AD566">
        <f>IF(OR(E566="SS",E566="2B",E566="3B"),1,0)</f>
        <v>1</v>
      </c>
      <c r="AE566">
        <f>K566+T566+W566+Y566+X566+V566</f>
        <v>457</v>
      </c>
      <c r="AF566">
        <v>0</v>
      </c>
      <c r="AG566" s="6">
        <f>IF(SUMPRODUCT(--(D566='2000FA'!C:C))&gt;0=TRUE,1,0)</f>
        <v>0</v>
      </c>
    </row>
    <row r="567" spans="1:33" x14ac:dyDescent="0.2">
      <c r="A567">
        <v>2001</v>
      </c>
      <c r="B567" t="s">
        <v>45</v>
      </c>
      <c r="C567" t="s">
        <v>27</v>
      </c>
      <c r="D567" t="s">
        <v>194</v>
      </c>
      <c r="E567" t="s">
        <v>147</v>
      </c>
      <c r="F567">
        <v>4050000</v>
      </c>
      <c r="G567">
        <v>2000</v>
      </c>
      <c r="H567" t="s">
        <v>45</v>
      </c>
      <c r="I567" t="s">
        <v>27</v>
      </c>
      <c r="J567">
        <v>151</v>
      </c>
      <c r="K567">
        <v>505</v>
      </c>
      <c r="L567">
        <v>92</v>
      </c>
      <c r="M567">
        <v>145</v>
      </c>
      <c r="N567">
        <v>35</v>
      </c>
      <c r="O567">
        <v>1</v>
      </c>
      <c r="P567">
        <v>28</v>
      </c>
      <c r="Q567">
        <v>86</v>
      </c>
      <c r="R567">
        <v>2</v>
      </c>
      <c r="S567">
        <v>2</v>
      </c>
      <c r="T567">
        <v>107</v>
      </c>
      <c r="U567">
        <v>151</v>
      </c>
      <c r="V567">
        <v>10</v>
      </c>
      <c r="W567">
        <v>8</v>
      </c>
      <c r="X567">
        <v>0</v>
      </c>
      <c r="Y567">
        <v>4</v>
      </c>
      <c r="Z567">
        <v>11</v>
      </c>
      <c r="AA567" s="1">
        <f>(M567+T567+W567)/(K567+T567+W567+Y567+X567)</f>
        <v>0.41666666666666669</v>
      </c>
      <c r="AB567" s="1">
        <f>(M567+1*N567+2*O567+3*P567)/(K567)</f>
        <v>0.52673267326732676</v>
      </c>
      <c r="AC567">
        <f>IF(E567="C",1,0)</f>
        <v>1</v>
      </c>
      <c r="AD567">
        <f>IF(OR(E567="SS",E567="2B",E567="3B"),1,0)</f>
        <v>0</v>
      </c>
      <c r="AE567">
        <f>K567+T567+W567+Y567+X567+V567</f>
        <v>634</v>
      </c>
      <c r="AF567">
        <v>0</v>
      </c>
      <c r="AG567" s="6">
        <f>IF(SUMPRODUCT(--(D567='2000FA'!C:C))&gt;0=TRUE,1,0)</f>
        <v>0</v>
      </c>
    </row>
    <row r="568" spans="1:33" x14ac:dyDescent="0.2">
      <c r="A568">
        <v>2001</v>
      </c>
      <c r="B568" t="s">
        <v>45</v>
      </c>
      <c r="C568" t="s">
        <v>27</v>
      </c>
      <c r="D568" t="s">
        <v>240</v>
      </c>
      <c r="E568" t="s">
        <v>197</v>
      </c>
      <c r="F568">
        <v>320000</v>
      </c>
      <c r="G568">
        <v>2000</v>
      </c>
      <c r="H568" t="s">
        <v>45</v>
      </c>
      <c r="I568" t="s">
        <v>27</v>
      </c>
      <c r="J568">
        <v>73</v>
      </c>
      <c r="K568">
        <v>248</v>
      </c>
      <c r="L568">
        <v>33</v>
      </c>
      <c r="M568">
        <v>70</v>
      </c>
      <c r="N568">
        <v>11</v>
      </c>
      <c r="O568">
        <v>3</v>
      </c>
      <c r="P568">
        <v>9</v>
      </c>
      <c r="Q568">
        <v>40</v>
      </c>
      <c r="R568">
        <v>1</v>
      </c>
      <c r="S568">
        <v>2</v>
      </c>
      <c r="T568">
        <v>19</v>
      </c>
      <c r="U568">
        <v>45</v>
      </c>
      <c r="V568">
        <v>0</v>
      </c>
      <c r="W568">
        <v>2</v>
      </c>
      <c r="X568">
        <v>0</v>
      </c>
      <c r="Y568">
        <v>7</v>
      </c>
      <c r="Z568">
        <v>4</v>
      </c>
      <c r="AA568" s="1">
        <f>(M568+T568+W568)/(K568+T568+W568+Y568+X568)</f>
        <v>0.32971014492753625</v>
      </c>
      <c r="AB568" s="1">
        <f>(M568+1*N568+2*O568+3*P568)/(K568)</f>
        <v>0.45967741935483869</v>
      </c>
      <c r="AC568">
        <f>IF(E568="C",1,0)</f>
        <v>0</v>
      </c>
      <c r="AD568">
        <f>IF(OR(E568="SS",E568="2B",E568="3B"),1,0)</f>
        <v>0</v>
      </c>
      <c r="AE568">
        <f>K568+T568+W568+Y568+X568+V568</f>
        <v>276</v>
      </c>
      <c r="AF568">
        <v>0</v>
      </c>
      <c r="AG568" s="6">
        <f>IF(SUMPRODUCT(--(D568='2000FA'!C:C))&gt;0=TRUE,1,0)</f>
        <v>0</v>
      </c>
    </row>
    <row r="569" spans="1:33" x14ac:dyDescent="0.2">
      <c r="A569">
        <v>2001</v>
      </c>
      <c r="B569" t="s">
        <v>45</v>
      </c>
      <c r="C569" t="s">
        <v>27</v>
      </c>
      <c r="D569" t="s">
        <v>278</v>
      </c>
      <c r="E569" t="s">
        <v>197</v>
      </c>
      <c r="F569">
        <v>5250000</v>
      </c>
      <c r="G569">
        <v>2000</v>
      </c>
      <c r="H569" t="s">
        <v>45</v>
      </c>
      <c r="I569" t="s">
        <v>27</v>
      </c>
      <c r="J569">
        <v>135</v>
      </c>
      <c r="K569">
        <v>470</v>
      </c>
      <c r="L569">
        <v>57</v>
      </c>
      <c r="M569">
        <v>108</v>
      </c>
      <c r="N569">
        <v>20</v>
      </c>
      <c r="O569">
        <v>0</v>
      </c>
      <c r="P569">
        <v>16</v>
      </c>
      <c r="Q569">
        <v>64</v>
      </c>
      <c r="R569">
        <v>0</v>
      </c>
      <c r="S569">
        <v>3</v>
      </c>
      <c r="T569">
        <v>45</v>
      </c>
      <c r="U569">
        <v>73</v>
      </c>
      <c r="V569">
        <v>1</v>
      </c>
      <c r="W569">
        <v>2</v>
      </c>
      <c r="X569">
        <v>0</v>
      </c>
      <c r="Y569">
        <v>2</v>
      </c>
      <c r="Z569">
        <v>17</v>
      </c>
      <c r="AA569" s="1">
        <f>(M569+T569+W569)/(K569+T569+W569+Y569+X569)</f>
        <v>0.29865125240847784</v>
      </c>
      <c r="AB569" s="1">
        <f>(M569+1*N569+2*O569+3*P569)/(K569)</f>
        <v>0.37446808510638296</v>
      </c>
      <c r="AC569">
        <f>IF(E569="C",1,0)</f>
        <v>0</v>
      </c>
      <c r="AD569">
        <f>IF(OR(E569="SS",E569="2B",E569="3B"),1,0)</f>
        <v>0</v>
      </c>
      <c r="AE569">
        <f>K569+T569+W569+Y569+X569+V569</f>
        <v>520</v>
      </c>
      <c r="AF569">
        <v>0</v>
      </c>
      <c r="AG569" s="6">
        <f>IF(SUMPRODUCT(--(D569='2000FA'!C:C))&gt;0=TRUE,1,0)</f>
        <v>0</v>
      </c>
    </row>
    <row r="570" spans="1:33" x14ac:dyDescent="0.2">
      <c r="A570">
        <v>2001</v>
      </c>
      <c r="B570" t="s">
        <v>45</v>
      </c>
      <c r="C570" t="s">
        <v>27</v>
      </c>
      <c r="D570" t="s">
        <v>289</v>
      </c>
      <c r="E570" t="s">
        <v>197</v>
      </c>
      <c r="F570">
        <v>1500000</v>
      </c>
      <c r="G570">
        <v>2000</v>
      </c>
      <c r="H570" t="s">
        <v>40</v>
      </c>
      <c r="I570" t="s">
        <v>31</v>
      </c>
      <c r="J570">
        <v>76</v>
      </c>
      <c r="K570">
        <v>259</v>
      </c>
      <c r="L570">
        <v>37</v>
      </c>
      <c r="M570">
        <v>65</v>
      </c>
      <c r="N570">
        <v>15</v>
      </c>
      <c r="O570">
        <v>1</v>
      </c>
      <c r="P570">
        <v>18</v>
      </c>
      <c r="Q570">
        <v>51</v>
      </c>
      <c r="R570">
        <v>1</v>
      </c>
      <c r="S570">
        <v>2</v>
      </c>
      <c r="T570">
        <v>22</v>
      </c>
      <c r="U570">
        <v>76</v>
      </c>
      <c r="V570">
        <v>2</v>
      </c>
      <c r="W570">
        <v>3</v>
      </c>
      <c r="X570">
        <v>0</v>
      </c>
      <c r="Y570">
        <v>3</v>
      </c>
      <c r="Z570">
        <v>4</v>
      </c>
      <c r="AA570" s="1">
        <f>(M570+T570+W570)/(K570+T570+W570+Y570+X570)</f>
        <v>0.31358885017421601</v>
      </c>
      <c r="AB570" s="1">
        <f>(M570+1*N570+2*O570+3*P570)/(K570)</f>
        <v>0.52509652509652505</v>
      </c>
      <c r="AC570">
        <f>IF(E570="C",1,0)</f>
        <v>0</v>
      </c>
      <c r="AD570">
        <f>IF(OR(E570="SS",E570="2B",E570="3B"),1,0)</f>
        <v>0</v>
      </c>
      <c r="AE570">
        <f>K570+T570+W570+Y570+X570+V570</f>
        <v>289</v>
      </c>
      <c r="AF570">
        <v>0</v>
      </c>
      <c r="AG570" s="6">
        <f>IF(SUMPRODUCT(--(D570='2000FA'!C:C))&gt;0=TRUE,1,0)</f>
        <v>0</v>
      </c>
    </row>
    <row r="571" spans="1:33" x14ac:dyDescent="0.2">
      <c r="A571">
        <v>2001</v>
      </c>
      <c r="B571" t="s">
        <v>45</v>
      </c>
      <c r="C571" t="s">
        <v>27</v>
      </c>
      <c r="D571" t="s">
        <v>296</v>
      </c>
      <c r="E571" t="s">
        <v>197</v>
      </c>
      <c r="F571">
        <v>7800000</v>
      </c>
      <c r="G571">
        <v>2000</v>
      </c>
      <c r="H571" t="s">
        <v>45</v>
      </c>
      <c r="I571" t="s">
        <v>27</v>
      </c>
      <c r="J571">
        <v>78</v>
      </c>
      <c r="K571">
        <v>275</v>
      </c>
      <c r="L571">
        <v>43</v>
      </c>
      <c r="M571">
        <v>84</v>
      </c>
      <c r="N571">
        <v>17</v>
      </c>
      <c r="O571">
        <v>0</v>
      </c>
      <c r="P571">
        <v>20</v>
      </c>
      <c r="Q571">
        <v>60</v>
      </c>
      <c r="R571">
        <v>1</v>
      </c>
      <c r="S571">
        <v>0</v>
      </c>
      <c r="T571">
        <v>39</v>
      </c>
      <c r="U571">
        <v>42</v>
      </c>
      <c r="V571">
        <v>1</v>
      </c>
      <c r="W571">
        <v>1</v>
      </c>
      <c r="X571">
        <v>0</v>
      </c>
      <c r="Y571">
        <v>2</v>
      </c>
      <c r="Z571">
        <v>6</v>
      </c>
      <c r="AA571" s="1">
        <f>(M571+T571+W571)/(K571+T571+W571+Y571+X571)</f>
        <v>0.39116719242902209</v>
      </c>
      <c r="AB571" s="1">
        <f>(M571+1*N571+2*O571+3*P571)/(K571)</f>
        <v>0.58545454545454545</v>
      </c>
      <c r="AC571">
        <f>IF(E571="C",1,0)</f>
        <v>0</v>
      </c>
      <c r="AD571">
        <f>IF(OR(E571="SS",E571="2B",E571="3B"),1,0)</f>
        <v>0</v>
      </c>
      <c r="AE571">
        <f>K571+T571+W571+Y571+X571+V571</f>
        <v>318</v>
      </c>
      <c r="AF571">
        <v>0</v>
      </c>
      <c r="AG571" s="6">
        <f>IF(SUMPRODUCT(--(D571='2000FA'!C:C))&gt;0=TRUE,1,0)</f>
        <v>0</v>
      </c>
    </row>
    <row r="572" spans="1:33" x14ac:dyDescent="0.2">
      <c r="A572">
        <v>2001</v>
      </c>
      <c r="B572" t="s">
        <v>45</v>
      </c>
      <c r="C572" t="s">
        <v>27</v>
      </c>
      <c r="D572" t="s">
        <v>321</v>
      </c>
      <c r="E572" t="s">
        <v>197</v>
      </c>
      <c r="F572">
        <v>12357143</v>
      </c>
      <c r="G572">
        <v>2000</v>
      </c>
      <c r="H572" t="s">
        <v>45</v>
      </c>
      <c r="I572" t="s">
        <v>27</v>
      </c>
      <c r="J572">
        <v>141</v>
      </c>
      <c r="K572">
        <v>537</v>
      </c>
      <c r="L572">
        <v>108</v>
      </c>
      <c r="M572">
        <v>165</v>
      </c>
      <c r="N572">
        <v>37</v>
      </c>
      <c r="O572">
        <v>6</v>
      </c>
      <c r="P572">
        <v>30</v>
      </c>
      <c r="Q572">
        <v>121</v>
      </c>
      <c r="R572">
        <v>13</v>
      </c>
      <c r="S572">
        <v>5</v>
      </c>
      <c r="T572">
        <v>71</v>
      </c>
      <c r="U572">
        <v>84</v>
      </c>
      <c r="V572">
        <v>11</v>
      </c>
      <c r="W572">
        <v>5</v>
      </c>
      <c r="X572">
        <v>0</v>
      </c>
      <c r="Y572">
        <v>3</v>
      </c>
      <c r="Z572">
        <v>15</v>
      </c>
      <c r="AA572" s="1">
        <f>(M572+T572+W572)/(K572+T572+W572+Y572+X572)</f>
        <v>0.39123376623376621</v>
      </c>
      <c r="AB572" s="1">
        <f>(M572+1*N572+2*O572+3*P572)/(K572)</f>
        <v>0.56610800744878953</v>
      </c>
      <c r="AC572">
        <f>IF(E572="C",1,0)</f>
        <v>0</v>
      </c>
      <c r="AD572">
        <f>IF(OR(E572="SS",E572="2B",E572="3B"),1,0)</f>
        <v>0</v>
      </c>
      <c r="AE572">
        <f>K572+T572+W572+Y572+X572+V572</f>
        <v>627</v>
      </c>
      <c r="AF572">
        <v>0</v>
      </c>
      <c r="AG572" s="6">
        <f>IF(SUMPRODUCT(--(D572='2000FA'!C:C))&gt;0=TRUE,1,0)</f>
        <v>0</v>
      </c>
    </row>
    <row r="573" spans="1:33" x14ac:dyDescent="0.2">
      <c r="A573">
        <v>2001</v>
      </c>
      <c r="B573" t="s">
        <v>45</v>
      </c>
      <c r="C573" t="s">
        <v>27</v>
      </c>
      <c r="D573" t="s">
        <v>376</v>
      </c>
      <c r="E573" t="s">
        <v>346</v>
      </c>
      <c r="F573">
        <v>230000</v>
      </c>
      <c r="G573">
        <v>2000</v>
      </c>
      <c r="H573" t="s">
        <v>45</v>
      </c>
      <c r="I573" t="s">
        <v>27</v>
      </c>
      <c r="J573">
        <v>98</v>
      </c>
      <c r="K573">
        <v>184</v>
      </c>
      <c r="L573">
        <v>33</v>
      </c>
      <c r="M573">
        <v>38</v>
      </c>
      <c r="N573">
        <v>8</v>
      </c>
      <c r="O573">
        <v>2</v>
      </c>
      <c r="P573">
        <v>6</v>
      </c>
      <c r="Q573">
        <v>21</v>
      </c>
      <c r="R573">
        <v>5</v>
      </c>
      <c r="S573">
        <v>0</v>
      </c>
      <c r="T573">
        <v>17</v>
      </c>
      <c r="U573">
        <v>48</v>
      </c>
      <c r="V573">
        <v>1</v>
      </c>
      <c r="W573">
        <v>5</v>
      </c>
      <c r="X573">
        <v>1</v>
      </c>
      <c r="Y573">
        <v>2</v>
      </c>
      <c r="Z573">
        <v>1</v>
      </c>
      <c r="AA573" s="1">
        <f>(M573+T573+W573)/(K573+T573+W573+Y573+X573)</f>
        <v>0.28708133971291866</v>
      </c>
      <c r="AB573" s="1">
        <f>(M573+1*N573+2*O573+3*P573)/(K573)</f>
        <v>0.36956521739130432</v>
      </c>
      <c r="AC573">
        <f>IF(E573="C",1,0)</f>
        <v>0</v>
      </c>
      <c r="AD573">
        <f>IF(OR(E573="SS",E573="2B",E573="3B"),1,0)</f>
        <v>1</v>
      </c>
      <c r="AE573">
        <f>K573+T573+W573+Y573+X573+V573</f>
        <v>210</v>
      </c>
      <c r="AF573">
        <v>0</v>
      </c>
      <c r="AG573" s="6">
        <f>IF(SUMPRODUCT(--(D573='2000FA'!C:C))&gt;0=TRUE,1,0)</f>
        <v>0</v>
      </c>
    </row>
    <row r="574" spans="1:33" x14ac:dyDescent="0.2">
      <c r="A574">
        <v>2001</v>
      </c>
      <c r="B574" t="s">
        <v>45</v>
      </c>
      <c r="C574" t="s">
        <v>27</v>
      </c>
      <c r="D574" t="s">
        <v>406</v>
      </c>
      <c r="E574" t="s">
        <v>346</v>
      </c>
      <c r="F574">
        <v>12600000</v>
      </c>
      <c r="G574">
        <v>2000</v>
      </c>
      <c r="H574" t="s">
        <v>45</v>
      </c>
      <c r="I574" t="s">
        <v>27</v>
      </c>
      <c r="J574">
        <v>148</v>
      </c>
      <c r="K574">
        <v>593</v>
      </c>
      <c r="L574">
        <v>119</v>
      </c>
      <c r="M574">
        <v>201</v>
      </c>
      <c r="N574">
        <v>31</v>
      </c>
      <c r="O574">
        <v>4</v>
      </c>
      <c r="P574">
        <v>15</v>
      </c>
      <c r="Q574">
        <v>73</v>
      </c>
      <c r="R574">
        <v>22</v>
      </c>
      <c r="S574">
        <v>4</v>
      </c>
      <c r="T574">
        <v>68</v>
      </c>
      <c r="U574">
        <v>99</v>
      </c>
      <c r="V574">
        <v>4</v>
      </c>
      <c r="W574">
        <v>12</v>
      </c>
      <c r="X574">
        <v>3</v>
      </c>
      <c r="Y574">
        <v>3</v>
      </c>
      <c r="Z574">
        <v>14</v>
      </c>
      <c r="AA574" s="1">
        <f>(M574+T574+W574)/(K574+T574+W574+Y574+X574)</f>
        <v>0.41384388807069217</v>
      </c>
      <c r="AB574" s="1">
        <f>(M574+1*N574+2*O574+3*P574)/(K574)</f>
        <v>0.48060708263069141</v>
      </c>
      <c r="AC574">
        <f>IF(E574="C",1,0)</f>
        <v>0</v>
      </c>
      <c r="AD574">
        <f>IF(OR(E574="SS",E574="2B",E574="3B"),1,0)</f>
        <v>1</v>
      </c>
      <c r="AE574">
        <f>K574+T574+W574+Y574+X574+V574</f>
        <v>683</v>
      </c>
      <c r="AF574">
        <v>0</v>
      </c>
      <c r="AG574" s="6">
        <f>IF(SUMPRODUCT(--(D574='2000FA'!C:C))&gt;0=TRUE,1,0)</f>
        <v>0</v>
      </c>
    </row>
    <row r="575" spans="1:33" x14ac:dyDescent="0.2">
      <c r="A575">
        <v>2001</v>
      </c>
      <c r="B575" t="s">
        <v>58</v>
      </c>
      <c r="C575" t="s">
        <v>31</v>
      </c>
      <c r="D575" t="s">
        <v>59</v>
      </c>
      <c r="E575" t="s">
        <v>29</v>
      </c>
      <c r="F575">
        <v>6833333</v>
      </c>
      <c r="G575">
        <v>2000</v>
      </c>
      <c r="H575" t="s">
        <v>58</v>
      </c>
      <c r="I575" t="s">
        <v>31</v>
      </c>
      <c r="J575">
        <v>153</v>
      </c>
      <c r="K575">
        <v>544</v>
      </c>
      <c r="L575">
        <v>67</v>
      </c>
      <c r="M575">
        <v>146</v>
      </c>
      <c r="N575">
        <v>36</v>
      </c>
      <c r="O575">
        <v>3</v>
      </c>
      <c r="P575">
        <v>22</v>
      </c>
      <c r="Q575">
        <v>79</v>
      </c>
      <c r="R575">
        <v>3</v>
      </c>
      <c r="S575">
        <v>4</v>
      </c>
      <c r="T575">
        <v>74</v>
      </c>
      <c r="U575">
        <v>85</v>
      </c>
      <c r="V575">
        <v>4</v>
      </c>
      <c r="W575">
        <v>2</v>
      </c>
      <c r="X575">
        <v>0</v>
      </c>
      <c r="Y575">
        <v>3</v>
      </c>
      <c r="Z575">
        <v>15</v>
      </c>
      <c r="AA575" s="1">
        <f>(M575+T575+W575)/(K575+T575+W575+Y575+X575)</f>
        <v>0.3563402889245586</v>
      </c>
      <c r="AB575" s="1">
        <f>(M575+1*N575+2*O575+3*P575)/(K575)</f>
        <v>0.46691176470588236</v>
      </c>
      <c r="AC575">
        <f>IF(E575="C",1,0)</f>
        <v>0</v>
      </c>
      <c r="AD575">
        <f>IF(OR(E575="SS",E575="2B",E575="3B"),1,0)</f>
        <v>0</v>
      </c>
      <c r="AE575">
        <f>K575+T575+W575+Y575+X575+V575</f>
        <v>627</v>
      </c>
      <c r="AF575">
        <v>0</v>
      </c>
      <c r="AG575" s="6">
        <f>IF(SUMPRODUCT(--(D575='2000FA'!C:C))&gt;0=TRUE,1,0)</f>
        <v>0</v>
      </c>
    </row>
    <row r="576" spans="1:33" x14ac:dyDescent="0.2">
      <c r="A576">
        <v>2001</v>
      </c>
      <c r="B576" t="s">
        <v>58</v>
      </c>
      <c r="C576" t="s">
        <v>31</v>
      </c>
      <c r="D576" t="s">
        <v>112</v>
      </c>
      <c r="E576" t="s">
        <v>5</v>
      </c>
      <c r="F576">
        <v>5750000</v>
      </c>
      <c r="G576">
        <v>2000</v>
      </c>
      <c r="H576" t="s">
        <v>58</v>
      </c>
      <c r="I576" t="s">
        <v>31</v>
      </c>
      <c r="J576">
        <v>150</v>
      </c>
      <c r="K576">
        <v>544</v>
      </c>
      <c r="L576">
        <v>109</v>
      </c>
      <c r="M576">
        <v>176</v>
      </c>
      <c r="N576">
        <v>40</v>
      </c>
      <c r="O576">
        <v>2</v>
      </c>
      <c r="P576">
        <v>25</v>
      </c>
      <c r="Q576">
        <v>94</v>
      </c>
      <c r="R576">
        <v>3</v>
      </c>
      <c r="S576">
        <v>2</v>
      </c>
      <c r="T576">
        <v>95</v>
      </c>
      <c r="U576">
        <v>70</v>
      </c>
      <c r="V576">
        <v>1</v>
      </c>
      <c r="W576">
        <v>5</v>
      </c>
      <c r="X576">
        <v>0</v>
      </c>
      <c r="Y576">
        <v>6</v>
      </c>
      <c r="Z576">
        <v>12</v>
      </c>
      <c r="AA576" s="1">
        <f>(M576+T576+W576)/(K576+T576+W576+Y576+X576)</f>
        <v>0.42461538461538462</v>
      </c>
      <c r="AB576" s="1">
        <f>(M576+1*N576+2*O576+3*P576)/(K576)</f>
        <v>0.54227941176470584</v>
      </c>
      <c r="AC576">
        <f>IF(E576="C",1,0)</f>
        <v>0</v>
      </c>
      <c r="AD576">
        <f>IF(OR(E576="SS",E576="2B",E576="3B"),1,0)</f>
        <v>1</v>
      </c>
      <c r="AE576">
        <f>K576+T576+W576+Y576+X576+V576</f>
        <v>651</v>
      </c>
      <c r="AF576">
        <v>0</v>
      </c>
      <c r="AG576" s="6">
        <f>IF(SUMPRODUCT(--(D576='2000FA'!C:C))&gt;0=TRUE,1,0)</f>
        <v>0</v>
      </c>
    </row>
    <row r="577" spans="1:33" x14ac:dyDescent="0.2">
      <c r="A577">
        <v>2001</v>
      </c>
      <c r="B577" t="s">
        <v>58</v>
      </c>
      <c r="C577" t="s">
        <v>31</v>
      </c>
      <c r="D577" t="s">
        <v>141</v>
      </c>
      <c r="E577" t="s">
        <v>6</v>
      </c>
      <c r="F577">
        <v>8000000</v>
      </c>
      <c r="G577">
        <v>2000</v>
      </c>
      <c r="H577" t="s">
        <v>58</v>
      </c>
      <c r="I577" t="s">
        <v>31</v>
      </c>
      <c r="J577">
        <v>141</v>
      </c>
      <c r="K577">
        <v>469</v>
      </c>
      <c r="L577">
        <v>61</v>
      </c>
      <c r="M577">
        <v>109</v>
      </c>
      <c r="N577">
        <v>23</v>
      </c>
      <c r="O577">
        <v>1</v>
      </c>
      <c r="P577">
        <v>24</v>
      </c>
      <c r="Q577">
        <v>84</v>
      </c>
      <c r="R577">
        <v>3</v>
      </c>
      <c r="S577">
        <v>5</v>
      </c>
      <c r="T577">
        <v>75</v>
      </c>
      <c r="U577">
        <v>91</v>
      </c>
      <c r="V577">
        <v>12</v>
      </c>
      <c r="W577">
        <v>2</v>
      </c>
      <c r="X577">
        <v>1</v>
      </c>
      <c r="Y577">
        <v>4</v>
      </c>
      <c r="Z577">
        <v>14</v>
      </c>
      <c r="AA577" s="1">
        <f>(M577+T577+W577)/(K577+T577+W577+Y577+X577)</f>
        <v>0.33756805807622503</v>
      </c>
      <c r="AB577" s="1">
        <f>(M577+1*N577+2*O577+3*P577)/(K577)</f>
        <v>0.43923240938166314</v>
      </c>
      <c r="AC577">
        <f>IF(E577="C",1,0)</f>
        <v>0</v>
      </c>
      <c r="AD577">
        <f>IF(OR(E577="SS",E577="2B",E577="3B"),1,0)</f>
        <v>1</v>
      </c>
      <c r="AE577">
        <f>K577+T577+W577+Y577+X577+V577</f>
        <v>563</v>
      </c>
      <c r="AF577">
        <v>0</v>
      </c>
      <c r="AG577" s="6">
        <f>IF(SUMPRODUCT(--(D577='2000FA'!C:C))&gt;0=TRUE,1,0)</f>
        <v>0</v>
      </c>
    </row>
    <row r="578" spans="1:33" x14ac:dyDescent="0.2">
      <c r="A578">
        <v>2001</v>
      </c>
      <c r="B578" t="s">
        <v>58</v>
      </c>
      <c r="C578" t="s">
        <v>31</v>
      </c>
      <c r="D578" t="s">
        <v>174</v>
      </c>
      <c r="E578" t="s">
        <v>147</v>
      </c>
      <c r="F578">
        <v>600000</v>
      </c>
      <c r="G578">
        <v>2000</v>
      </c>
      <c r="H578" t="s">
        <v>58</v>
      </c>
      <c r="I578" t="s">
        <v>31</v>
      </c>
      <c r="J578">
        <v>80</v>
      </c>
      <c r="K578">
        <v>160</v>
      </c>
      <c r="L578">
        <v>33</v>
      </c>
      <c r="M578">
        <v>44</v>
      </c>
      <c r="N578">
        <v>6</v>
      </c>
      <c r="O578">
        <v>0</v>
      </c>
      <c r="P578">
        <v>8</v>
      </c>
      <c r="Q578">
        <v>25</v>
      </c>
      <c r="R578">
        <v>0</v>
      </c>
      <c r="S578">
        <v>0</v>
      </c>
      <c r="T578">
        <v>22</v>
      </c>
      <c r="U578">
        <v>31</v>
      </c>
      <c r="V578">
        <v>1</v>
      </c>
      <c r="W578">
        <v>5</v>
      </c>
      <c r="X578">
        <v>2</v>
      </c>
      <c r="Y578">
        <v>1</v>
      </c>
      <c r="Z578">
        <v>5</v>
      </c>
      <c r="AA578" s="1">
        <f>(M578+T578+W578)/(K578+T578+W578+Y578+X578)</f>
        <v>0.37368421052631579</v>
      </c>
      <c r="AB578" s="1">
        <f>(M578+1*N578+2*O578+3*P578)/(K578)</f>
        <v>0.46250000000000002</v>
      </c>
      <c r="AC578">
        <f>IF(E578="C",1,0)</f>
        <v>1</v>
      </c>
      <c r="AD578">
        <f>IF(OR(E578="SS",E578="2B",E578="3B"),1,0)</f>
        <v>0</v>
      </c>
      <c r="AE578">
        <f>K578+T578+W578+Y578+X578+V578</f>
        <v>191</v>
      </c>
      <c r="AF578">
        <v>0</v>
      </c>
      <c r="AG578" s="6">
        <f>IF(SUMPRODUCT(--(D578='2000FA'!C:C))&gt;0=TRUE,1,0)</f>
        <v>0</v>
      </c>
    </row>
    <row r="579" spans="1:33" x14ac:dyDescent="0.2">
      <c r="A579">
        <v>2001</v>
      </c>
      <c r="B579" t="s">
        <v>58</v>
      </c>
      <c r="C579" t="s">
        <v>31</v>
      </c>
      <c r="D579" t="s">
        <v>195</v>
      </c>
      <c r="E579" t="s">
        <v>147</v>
      </c>
      <c r="F579">
        <v>13571429</v>
      </c>
      <c r="G579">
        <v>2000</v>
      </c>
      <c r="H579" t="s">
        <v>58</v>
      </c>
      <c r="I579" t="s">
        <v>31</v>
      </c>
      <c r="J579">
        <v>136</v>
      </c>
      <c r="K579">
        <v>482</v>
      </c>
      <c r="L579">
        <v>90</v>
      </c>
      <c r="M579">
        <v>156</v>
      </c>
      <c r="N579">
        <v>26</v>
      </c>
      <c r="O579">
        <v>0</v>
      </c>
      <c r="P579">
        <v>38</v>
      </c>
      <c r="Q579">
        <v>113</v>
      </c>
      <c r="R579">
        <v>4</v>
      </c>
      <c r="S579">
        <v>2</v>
      </c>
      <c r="T579">
        <v>58</v>
      </c>
      <c r="U579">
        <v>69</v>
      </c>
      <c r="V579">
        <v>10</v>
      </c>
      <c r="W579">
        <v>3</v>
      </c>
      <c r="X579">
        <v>0</v>
      </c>
      <c r="Y579">
        <v>2</v>
      </c>
      <c r="Z579">
        <v>15</v>
      </c>
      <c r="AA579" s="1">
        <f>(M579+T579+W579)/(K579+T579+W579+Y579+X579)</f>
        <v>0.39816513761467892</v>
      </c>
      <c r="AB579" s="1">
        <f>(M579+1*N579+2*O579+3*P579)/(K579)</f>
        <v>0.61410788381742742</v>
      </c>
      <c r="AC579">
        <f>IF(E579="C",1,0)</f>
        <v>1</v>
      </c>
      <c r="AD579">
        <f>IF(OR(E579="SS",E579="2B",E579="3B"),1,0)</f>
        <v>0</v>
      </c>
      <c r="AE579">
        <f>K579+T579+W579+Y579+X579+V579</f>
        <v>555</v>
      </c>
      <c r="AF579">
        <v>0</v>
      </c>
      <c r="AG579" s="6">
        <f>IF(SUMPRODUCT(--(D579='2000FA'!C:C))&gt;0=TRUE,1,0)</f>
        <v>0</v>
      </c>
    </row>
    <row r="580" spans="1:33" x14ac:dyDescent="0.2">
      <c r="A580">
        <v>2001</v>
      </c>
      <c r="B580" t="s">
        <v>58</v>
      </c>
      <c r="C580" t="s">
        <v>31</v>
      </c>
      <c r="D580" t="s">
        <v>211</v>
      </c>
      <c r="E580" t="s">
        <v>197</v>
      </c>
      <c r="F580">
        <v>1100000</v>
      </c>
      <c r="G580">
        <v>2000</v>
      </c>
      <c r="H580" t="s">
        <v>58</v>
      </c>
      <c r="I580" t="s">
        <v>31</v>
      </c>
      <c r="J580">
        <v>76</v>
      </c>
      <c r="K580">
        <v>138</v>
      </c>
      <c r="L580">
        <v>22</v>
      </c>
      <c r="M580">
        <v>42</v>
      </c>
      <c r="N580">
        <v>6</v>
      </c>
      <c r="O580">
        <v>3</v>
      </c>
      <c r="P580">
        <v>3</v>
      </c>
      <c r="Q580">
        <v>13</v>
      </c>
      <c r="R580">
        <v>8</v>
      </c>
      <c r="S580">
        <v>1</v>
      </c>
      <c r="T580">
        <v>17</v>
      </c>
      <c r="U580">
        <v>17</v>
      </c>
      <c r="V580">
        <v>1</v>
      </c>
      <c r="W580">
        <v>0</v>
      </c>
      <c r="X580">
        <v>2</v>
      </c>
      <c r="Y580">
        <v>0</v>
      </c>
      <c r="Z580">
        <v>4</v>
      </c>
      <c r="AA580" s="1">
        <f>(M580+T580+W580)/(K580+T580+W580+Y580+X580)</f>
        <v>0.37579617834394907</v>
      </c>
      <c r="AB580" s="1">
        <f>(M580+1*N580+2*O580+3*P580)/(K580)</f>
        <v>0.45652173913043476</v>
      </c>
      <c r="AC580">
        <f>IF(E580="C",1,0)</f>
        <v>0</v>
      </c>
      <c r="AD580">
        <f>IF(OR(E580="SS",E580="2B",E580="3B"),1,0)</f>
        <v>0</v>
      </c>
      <c r="AE580">
        <f>K580+T580+W580+Y580+X580+V580</f>
        <v>158</v>
      </c>
      <c r="AF580">
        <v>0</v>
      </c>
      <c r="AG580" s="6">
        <f>IF(SUMPRODUCT(--(D580='2000FA'!C:C))&gt;0=TRUE,1,0)</f>
        <v>0</v>
      </c>
    </row>
    <row r="581" spans="1:33" x14ac:dyDescent="0.2">
      <c r="A581">
        <v>2001</v>
      </c>
      <c r="B581" t="s">
        <v>58</v>
      </c>
      <c r="C581" t="s">
        <v>31</v>
      </c>
      <c r="D581" t="s">
        <v>271</v>
      </c>
      <c r="E581" t="s">
        <v>197</v>
      </c>
      <c r="F581">
        <v>260000</v>
      </c>
      <c r="G581">
        <v>2000</v>
      </c>
      <c r="H581" t="s">
        <v>58</v>
      </c>
      <c r="I581" t="s">
        <v>31</v>
      </c>
      <c r="J581">
        <v>119</v>
      </c>
      <c r="K581">
        <v>350</v>
      </c>
      <c r="L581">
        <v>59</v>
      </c>
      <c r="M581">
        <v>101</v>
      </c>
      <c r="N581">
        <v>19</v>
      </c>
      <c r="O581">
        <v>1</v>
      </c>
      <c r="P581">
        <v>15</v>
      </c>
      <c r="Q581">
        <v>60</v>
      </c>
      <c r="R581">
        <v>5</v>
      </c>
      <c r="S581">
        <v>5</v>
      </c>
      <c r="T581">
        <v>54</v>
      </c>
      <c r="U581">
        <v>68</v>
      </c>
      <c r="V581">
        <v>2</v>
      </c>
      <c r="W581">
        <v>7</v>
      </c>
      <c r="X581">
        <v>0</v>
      </c>
      <c r="Y581">
        <v>3</v>
      </c>
      <c r="Z581">
        <v>6</v>
      </c>
      <c r="AA581" s="1">
        <f>(M581+T581+W581)/(K581+T581+W581+Y581+X581)</f>
        <v>0.39130434782608697</v>
      </c>
      <c r="AB581" s="1">
        <f>(M581+1*N581+2*O581+3*P581)/(K581)</f>
        <v>0.47714285714285715</v>
      </c>
      <c r="AC581">
        <f>IF(E581="C",1,0)</f>
        <v>0</v>
      </c>
      <c r="AD581">
        <f>IF(OR(E581="SS",E581="2B",E581="3B"),1,0)</f>
        <v>0</v>
      </c>
      <c r="AE581">
        <f>K581+T581+W581+Y581+X581+V581</f>
        <v>416</v>
      </c>
      <c r="AF581">
        <v>0</v>
      </c>
      <c r="AG581" s="6">
        <f>IF(SUMPRODUCT(--(D581='2000FA'!C:C))&gt;0=TRUE,1,0)</f>
        <v>0</v>
      </c>
    </row>
    <row r="582" spans="1:33" x14ac:dyDescent="0.2">
      <c r="A582">
        <v>2001</v>
      </c>
      <c r="B582" t="s">
        <v>58</v>
      </c>
      <c r="C582" t="s">
        <v>31</v>
      </c>
      <c r="D582" t="s">
        <v>282</v>
      </c>
      <c r="E582" t="s">
        <v>197</v>
      </c>
      <c r="F582">
        <v>290000</v>
      </c>
      <c r="G582">
        <v>2000</v>
      </c>
      <c r="H582" t="s">
        <v>58</v>
      </c>
      <c r="I582" t="s">
        <v>31</v>
      </c>
      <c r="J582">
        <v>149</v>
      </c>
      <c r="K582">
        <v>488</v>
      </c>
      <c r="L582">
        <v>63</v>
      </c>
      <c r="M582">
        <v>142</v>
      </c>
      <c r="N582">
        <v>23</v>
      </c>
      <c r="O582">
        <v>1</v>
      </c>
      <c r="P582">
        <v>17</v>
      </c>
      <c r="Q582">
        <v>62</v>
      </c>
      <c r="R582">
        <v>5</v>
      </c>
      <c r="S582">
        <v>11</v>
      </c>
      <c r="T582">
        <v>30</v>
      </c>
      <c r="U582">
        <v>60</v>
      </c>
      <c r="V582">
        <v>0</v>
      </c>
      <c r="W582">
        <v>3</v>
      </c>
      <c r="X582">
        <v>0</v>
      </c>
      <c r="Y582">
        <v>8</v>
      </c>
      <c r="Z582">
        <v>9</v>
      </c>
      <c r="AA582" s="1">
        <f>(M582+T582+W582)/(K582+T582+W582+Y582+X582)</f>
        <v>0.33081285444234404</v>
      </c>
      <c r="AB582" s="1">
        <f>(M582+1*N582+2*O582+3*P582)/(K582)</f>
        <v>0.44672131147540983</v>
      </c>
      <c r="AC582">
        <f>IF(E582="C",1,0)</f>
        <v>0</v>
      </c>
      <c r="AD582">
        <f>IF(OR(E582="SS",E582="2B",E582="3B"),1,0)</f>
        <v>0</v>
      </c>
      <c r="AE582">
        <f>K582+T582+W582+Y582+X582+V582</f>
        <v>529</v>
      </c>
      <c r="AF582">
        <v>0</v>
      </c>
      <c r="AG582" s="6">
        <f>IF(SUMPRODUCT(--(D582='2000FA'!C:C))&gt;0=TRUE,1,0)</f>
        <v>0</v>
      </c>
    </row>
    <row r="583" spans="1:33" x14ac:dyDescent="0.2">
      <c r="A583">
        <v>2001</v>
      </c>
      <c r="B583" t="s">
        <v>58</v>
      </c>
      <c r="C583" t="s">
        <v>31</v>
      </c>
      <c r="D583" t="s">
        <v>345</v>
      </c>
      <c r="E583" t="s">
        <v>346</v>
      </c>
      <c r="F583">
        <v>4000000</v>
      </c>
      <c r="G583">
        <v>2000</v>
      </c>
      <c r="H583" t="s">
        <v>58</v>
      </c>
      <c r="I583" t="s">
        <v>31</v>
      </c>
      <c r="J583">
        <v>45</v>
      </c>
      <c r="K583">
        <v>133</v>
      </c>
      <c r="L583">
        <v>10</v>
      </c>
      <c r="M583">
        <v>25</v>
      </c>
      <c r="N583">
        <v>5</v>
      </c>
      <c r="O583">
        <v>0</v>
      </c>
      <c r="P583">
        <v>0</v>
      </c>
      <c r="Q583">
        <v>9</v>
      </c>
      <c r="R583">
        <v>0</v>
      </c>
      <c r="S583">
        <v>0</v>
      </c>
      <c r="T583">
        <v>17</v>
      </c>
      <c r="U583">
        <v>16</v>
      </c>
      <c r="V583">
        <v>2</v>
      </c>
      <c r="W583">
        <v>0</v>
      </c>
      <c r="X583">
        <v>4</v>
      </c>
      <c r="Y583">
        <v>1</v>
      </c>
      <c r="Z583">
        <v>4</v>
      </c>
      <c r="AA583" s="1">
        <f>(M583+T583+W583)/(K583+T583+W583+Y583+X583)</f>
        <v>0.2709677419354839</v>
      </c>
      <c r="AB583" s="1">
        <f>(M583+1*N583+2*O583+3*P583)/(K583)</f>
        <v>0.22556390977443608</v>
      </c>
      <c r="AC583">
        <f>IF(E583="C",1,0)</f>
        <v>0</v>
      </c>
      <c r="AD583">
        <f>IF(OR(E583="SS",E583="2B",E583="3B"),1,0)</f>
        <v>1</v>
      </c>
      <c r="AE583">
        <f>K583+T583+W583+Y583+X583+V583</f>
        <v>157</v>
      </c>
      <c r="AF583">
        <v>0</v>
      </c>
      <c r="AG583" s="6">
        <f>IF(SUMPRODUCT(--(D583='2000FA'!C:C))&gt;0=TRUE,1,0)</f>
        <v>0</v>
      </c>
    </row>
    <row r="584" spans="1:33" x14ac:dyDescent="0.2">
      <c r="A584">
        <v>2001</v>
      </c>
      <c r="B584" t="s">
        <v>58</v>
      </c>
      <c r="C584" t="s">
        <v>31</v>
      </c>
      <c r="D584" t="s">
        <v>360</v>
      </c>
      <c r="E584" t="s">
        <v>346</v>
      </c>
      <c r="F584">
        <v>252500</v>
      </c>
      <c r="G584">
        <v>2000</v>
      </c>
      <c r="H584" t="s">
        <v>58</v>
      </c>
      <c r="I584" t="s">
        <v>31</v>
      </c>
      <c r="J584">
        <v>87</v>
      </c>
      <c r="K584">
        <v>153</v>
      </c>
      <c r="L584">
        <v>20</v>
      </c>
      <c r="M584">
        <v>34</v>
      </c>
      <c r="N584">
        <v>14</v>
      </c>
      <c r="O584">
        <v>1</v>
      </c>
      <c r="P584">
        <v>2</v>
      </c>
      <c r="Q584">
        <v>19</v>
      </c>
      <c r="R584">
        <v>3</v>
      </c>
      <c r="S584">
        <v>1</v>
      </c>
      <c r="T584">
        <v>5</v>
      </c>
      <c r="U584">
        <v>29</v>
      </c>
      <c r="V584">
        <v>0</v>
      </c>
      <c r="W584">
        <v>1</v>
      </c>
      <c r="X584">
        <v>8</v>
      </c>
      <c r="Y584">
        <v>2</v>
      </c>
      <c r="Z584">
        <v>2</v>
      </c>
      <c r="AA584" s="1">
        <f>(M584+T584+W584)/(K584+T584+W584+Y584+X584)</f>
        <v>0.23668639053254437</v>
      </c>
      <c r="AB584" s="1">
        <f>(M584+1*N584+2*O584+3*P584)/(K584)</f>
        <v>0.36601307189542481</v>
      </c>
      <c r="AC584">
        <f>IF(E584="C",1,0)</f>
        <v>0</v>
      </c>
      <c r="AD584">
        <f>IF(OR(E584="SS",E584="2B",E584="3B"),1,0)</f>
        <v>1</v>
      </c>
      <c r="AE584">
        <f>K584+T584+W584+Y584+X584+V584</f>
        <v>169</v>
      </c>
      <c r="AF584">
        <v>0</v>
      </c>
      <c r="AG584" s="6">
        <f>IF(SUMPRODUCT(--(D584='2000FA'!C:C))&gt;0=TRUE,1,0)</f>
        <v>0</v>
      </c>
    </row>
    <row r="585" spans="1:33" x14ac:dyDescent="0.2">
      <c r="A585">
        <v>2001</v>
      </c>
      <c r="B585" t="s">
        <v>58</v>
      </c>
      <c r="C585" t="s">
        <v>31</v>
      </c>
      <c r="D585" t="s">
        <v>364</v>
      </c>
      <c r="E585" t="s">
        <v>346</v>
      </c>
      <c r="F585">
        <v>475000</v>
      </c>
      <c r="G585">
        <v>2000</v>
      </c>
      <c r="H585" t="s">
        <v>86</v>
      </c>
      <c r="I585" t="s">
        <v>31</v>
      </c>
      <c r="J585">
        <v>83</v>
      </c>
      <c r="K585">
        <v>253</v>
      </c>
      <c r="L585">
        <v>29</v>
      </c>
      <c r="M585">
        <v>56</v>
      </c>
      <c r="N585">
        <v>12</v>
      </c>
      <c r="O585">
        <v>3</v>
      </c>
      <c r="P585">
        <v>3</v>
      </c>
      <c r="Q585">
        <v>30</v>
      </c>
      <c r="R585">
        <v>5</v>
      </c>
      <c r="S585">
        <v>0</v>
      </c>
      <c r="T585">
        <v>48</v>
      </c>
      <c r="U585">
        <v>45</v>
      </c>
      <c r="V585">
        <v>7</v>
      </c>
      <c r="W585">
        <v>9</v>
      </c>
      <c r="X585">
        <v>2</v>
      </c>
      <c r="Y585">
        <v>1</v>
      </c>
      <c r="Z585">
        <v>7</v>
      </c>
      <c r="AA585" s="1">
        <f>(M585+T585+W585)/(K585+T585+W585+Y585+X585)</f>
        <v>0.36102236421725242</v>
      </c>
      <c r="AB585" s="1">
        <f>(M585+1*N585+2*O585+3*P585)/(K585)</f>
        <v>0.32806324110671936</v>
      </c>
      <c r="AC585">
        <f>IF(E585="C",1,0)</f>
        <v>0</v>
      </c>
      <c r="AD585">
        <f>IF(OR(E585="SS",E585="2B",E585="3B"),1,0)</f>
        <v>1</v>
      </c>
      <c r="AE585">
        <f>K585+T585+W585+Y585+X585+V585</f>
        <v>320</v>
      </c>
      <c r="AF585">
        <v>0</v>
      </c>
      <c r="AG585" s="6">
        <f>IF(SUMPRODUCT(--(D585='2000FA'!C:C))&gt;0=TRUE,1,0)</f>
        <v>0</v>
      </c>
    </row>
    <row r="586" spans="1:33" x14ac:dyDescent="0.2">
      <c r="A586">
        <v>2001</v>
      </c>
      <c r="B586" t="s">
        <v>81</v>
      </c>
      <c r="C586" t="s">
        <v>27</v>
      </c>
      <c r="D586" t="s">
        <v>82</v>
      </c>
      <c r="E586" t="s">
        <v>29</v>
      </c>
      <c r="F586">
        <v>4103333</v>
      </c>
      <c r="G586">
        <v>2000</v>
      </c>
      <c r="H586" t="s">
        <v>81</v>
      </c>
      <c r="I586" t="s">
        <v>27</v>
      </c>
      <c r="J586">
        <v>152</v>
      </c>
      <c r="K586">
        <v>510</v>
      </c>
      <c r="L586">
        <v>108</v>
      </c>
      <c r="M586">
        <v>170</v>
      </c>
      <c r="N586">
        <v>29</v>
      </c>
      <c r="O586">
        <v>1</v>
      </c>
      <c r="P586">
        <v>43</v>
      </c>
      <c r="Q586">
        <v>137</v>
      </c>
      <c r="R586">
        <v>2</v>
      </c>
      <c r="S586">
        <v>0</v>
      </c>
      <c r="T586">
        <v>137</v>
      </c>
      <c r="U586">
        <v>96</v>
      </c>
      <c r="V586">
        <v>6</v>
      </c>
      <c r="W586">
        <v>9</v>
      </c>
      <c r="X586">
        <v>0</v>
      </c>
      <c r="Y586">
        <v>8</v>
      </c>
      <c r="Z586">
        <v>9</v>
      </c>
      <c r="AA586" s="1">
        <f>(M586+T586+W586)/(K586+T586+W586+Y586+X586)</f>
        <v>0.4759036144578313</v>
      </c>
      <c r="AB586" s="1">
        <f>(M586+1*N586+2*O586+3*P586)/(K586)</f>
        <v>0.6470588235294118</v>
      </c>
      <c r="AC586">
        <f>IF(E586="C",1,0)</f>
        <v>0</v>
      </c>
      <c r="AD586">
        <f>IF(OR(E586="SS",E586="2B",E586="3B"),1,0)</f>
        <v>0</v>
      </c>
      <c r="AE586">
        <f>K586+T586+W586+Y586+X586+V586</f>
        <v>670</v>
      </c>
      <c r="AF586">
        <v>0</v>
      </c>
      <c r="AG586" s="6">
        <f>IF(SUMPRODUCT(--(D586='2000FA'!C:C))&gt;0=TRUE,1,0)</f>
        <v>0</v>
      </c>
    </row>
    <row r="587" spans="1:33" x14ac:dyDescent="0.2">
      <c r="A587">
        <v>2001</v>
      </c>
      <c r="B587" t="s">
        <v>81</v>
      </c>
      <c r="C587" t="s">
        <v>27</v>
      </c>
      <c r="D587" t="s">
        <v>124</v>
      </c>
      <c r="E587" t="s">
        <v>6</v>
      </c>
      <c r="F587">
        <v>290000</v>
      </c>
      <c r="G587">
        <v>2000</v>
      </c>
      <c r="H587" t="s">
        <v>81</v>
      </c>
      <c r="I587" t="s">
        <v>27</v>
      </c>
      <c r="J587">
        <v>76</v>
      </c>
      <c r="K587">
        <v>214</v>
      </c>
      <c r="L587">
        <v>40</v>
      </c>
      <c r="M587">
        <v>67</v>
      </c>
      <c r="N587">
        <v>12</v>
      </c>
      <c r="O587">
        <v>2</v>
      </c>
      <c r="P587">
        <v>9</v>
      </c>
      <c r="Q587">
        <v>33</v>
      </c>
      <c r="R587">
        <v>1</v>
      </c>
      <c r="S587">
        <v>0</v>
      </c>
      <c r="T587">
        <v>25</v>
      </c>
      <c r="U587">
        <v>40</v>
      </c>
      <c r="V587">
        <v>2</v>
      </c>
      <c r="W587">
        <v>7</v>
      </c>
      <c r="X587">
        <v>0</v>
      </c>
      <c r="Y587">
        <v>1</v>
      </c>
      <c r="Z587">
        <v>6</v>
      </c>
      <c r="AA587" s="1">
        <f>(M587+T587+W587)/(K587+T587+W587+Y587+X587)</f>
        <v>0.40080971659919029</v>
      </c>
      <c r="AB587" s="1">
        <f>(M587+1*N587+2*O587+3*P587)/(K587)</f>
        <v>0.51401869158878499</v>
      </c>
      <c r="AC587">
        <f>IF(E587="C",1,0)</f>
        <v>0</v>
      </c>
      <c r="AD587">
        <f>IF(OR(E587="SS",E587="2B",E587="3B"),1,0)</f>
        <v>1</v>
      </c>
      <c r="AE587">
        <f>K587+T587+W587+Y587+X587+V587</f>
        <v>249</v>
      </c>
      <c r="AF587">
        <v>0</v>
      </c>
      <c r="AG587" s="6">
        <f>IF(SUMPRODUCT(--(D587='2000FA'!C:C))&gt;0=TRUE,1,0)</f>
        <v>0</v>
      </c>
    </row>
    <row r="588" spans="1:33" x14ac:dyDescent="0.2">
      <c r="A588">
        <v>2001</v>
      </c>
      <c r="B588" t="s">
        <v>81</v>
      </c>
      <c r="C588" t="s">
        <v>27</v>
      </c>
      <c r="D588" t="s">
        <v>183</v>
      </c>
      <c r="E588" t="s">
        <v>147</v>
      </c>
      <c r="F588">
        <v>245000</v>
      </c>
      <c r="G588">
        <v>2000</v>
      </c>
      <c r="H588" t="s">
        <v>81</v>
      </c>
      <c r="I588" t="s">
        <v>27</v>
      </c>
      <c r="J588">
        <v>143</v>
      </c>
      <c r="K588">
        <v>419</v>
      </c>
      <c r="L588">
        <v>52</v>
      </c>
      <c r="M588">
        <v>101</v>
      </c>
      <c r="N588">
        <v>19</v>
      </c>
      <c r="O588">
        <v>0</v>
      </c>
      <c r="P588">
        <v>14</v>
      </c>
      <c r="Q588">
        <v>62</v>
      </c>
      <c r="R588">
        <v>1</v>
      </c>
      <c r="S588">
        <v>0</v>
      </c>
      <c r="T588">
        <v>38</v>
      </c>
      <c r="U588">
        <v>64</v>
      </c>
      <c r="V588">
        <v>1</v>
      </c>
      <c r="W588">
        <v>7</v>
      </c>
      <c r="X588">
        <v>10</v>
      </c>
      <c r="Y588">
        <v>5</v>
      </c>
      <c r="Z588">
        <v>14</v>
      </c>
      <c r="AA588" s="1">
        <f>(M588+T588+W588)/(K588+T588+W588+Y588+X588)</f>
        <v>0.30480167014613779</v>
      </c>
      <c r="AB588" s="1">
        <f>(M588+1*N588+2*O588+3*P588)/(K588)</f>
        <v>0.38663484486873506</v>
      </c>
      <c r="AC588">
        <f>IF(E588="C",1,0)</f>
        <v>1</v>
      </c>
      <c r="AD588">
        <f>IF(OR(E588="SS",E588="2B",E588="3B"),1,0)</f>
        <v>0</v>
      </c>
      <c r="AE588">
        <f>K588+T588+W588+Y588+X588+V588</f>
        <v>480</v>
      </c>
      <c r="AF588">
        <v>0</v>
      </c>
      <c r="AG588" s="6">
        <f>IF(SUMPRODUCT(--(D588='2000FA'!C:C))&gt;0=TRUE,1,0)</f>
        <v>0</v>
      </c>
    </row>
    <row r="589" spans="1:33" x14ac:dyDescent="0.2">
      <c r="A589">
        <v>2001</v>
      </c>
      <c r="B589" t="s">
        <v>81</v>
      </c>
      <c r="C589" t="s">
        <v>27</v>
      </c>
      <c r="D589" t="s">
        <v>226</v>
      </c>
      <c r="E589" t="s">
        <v>197</v>
      </c>
      <c r="F589">
        <v>217500</v>
      </c>
      <c r="G589">
        <v>2000</v>
      </c>
      <c r="H589" t="s">
        <v>81</v>
      </c>
      <c r="I589" t="s">
        <v>27</v>
      </c>
      <c r="J589">
        <v>60</v>
      </c>
      <c r="K589">
        <v>157</v>
      </c>
      <c r="L589">
        <v>24</v>
      </c>
      <c r="M589">
        <v>47</v>
      </c>
      <c r="N589">
        <v>5</v>
      </c>
      <c r="O589">
        <v>5</v>
      </c>
      <c r="P589">
        <v>5</v>
      </c>
      <c r="Q589">
        <v>23</v>
      </c>
      <c r="R589">
        <v>0</v>
      </c>
      <c r="S589">
        <v>1</v>
      </c>
      <c r="T589">
        <v>23</v>
      </c>
      <c r="U589">
        <v>44</v>
      </c>
      <c r="V589">
        <v>0</v>
      </c>
      <c r="W589">
        <v>1</v>
      </c>
      <c r="X589">
        <v>1</v>
      </c>
      <c r="Y589">
        <v>0</v>
      </c>
      <c r="Z589">
        <v>1</v>
      </c>
      <c r="AA589" s="1">
        <f>(M589+T589+W589)/(K589+T589+W589+Y589+X589)</f>
        <v>0.39010989010989011</v>
      </c>
      <c r="AB589" s="1">
        <f>(M589+1*N589+2*O589+3*P589)/(K589)</f>
        <v>0.49044585987261147</v>
      </c>
      <c r="AC589">
        <f>IF(E589="C",1,0)</f>
        <v>0</v>
      </c>
      <c r="AD589">
        <f>IF(OR(E589="SS",E589="2B",E589="3B"),1,0)</f>
        <v>0</v>
      </c>
      <c r="AE589">
        <f>K589+T589+W589+Y589+X589+V589</f>
        <v>182</v>
      </c>
      <c r="AF589">
        <v>0</v>
      </c>
      <c r="AG589" s="6">
        <f>IF(SUMPRODUCT(--(D589='2000FA'!C:C))&gt;0=TRUE,1,0)</f>
        <v>0</v>
      </c>
    </row>
    <row r="590" spans="1:33" x14ac:dyDescent="0.2">
      <c r="A590">
        <v>2001</v>
      </c>
      <c r="B590" t="s">
        <v>81</v>
      </c>
      <c r="C590" t="s">
        <v>27</v>
      </c>
      <c r="D590" t="s">
        <v>244</v>
      </c>
      <c r="E590" t="s">
        <v>197</v>
      </c>
      <c r="F590">
        <v>282500</v>
      </c>
      <c r="G590">
        <v>2000</v>
      </c>
      <c r="H590" t="s">
        <v>81</v>
      </c>
      <c r="I590" t="s">
        <v>27</v>
      </c>
      <c r="J590">
        <v>104</v>
      </c>
      <c r="K590">
        <v>260</v>
      </c>
      <c r="L590">
        <v>42</v>
      </c>
      <c r="M590">
        <v>66</v>
      </c>
      <c r="N590">
        <v>10</v>
      </c>
      <c r="O590">
        <v>2</v>
      </c>
      <c r="P590">
        <v>10</v>
      </c>
      <c r="Q590">
        <v>50</v>
      </c>
      <c r="R590">
        <v>0</v>
      </c>
      <c r="S590">
        <v>0</v>
      </c>
      <c r="T590">
        <v>32</v>
      </c>
      <c r="U590">
        <v>61</v>
      </c>
      <c r="V590">
        <v>2</v>
      </c>
      <c r="W590">
        <v>3</v>
      </c>
      <c r="X590">
        <v>3</v>
      </c>
      <c r="Y590">
        <v>4</v>
      </c>
      <c r="Z590">
        <v>7</v>
      </c>
      <c r="AA590" s="1">
        <f>(M590+T590+W590)/(K590+T590+W590+Y590+X590)</f>
        <v>0.33443708609271522</v>
      </c>
      <c r="AB590" s="1">
        <f>(M590+1*N590+2*O590+3*P590)/(K590)</f>
        <v>0.42307692307692307</v>
      </c>
      <c r="AC590">
        <f>IF(E590="C",1,0)</f>
        <v>0</v>
      </c>
      <c r="AD590">
        <f>IF(OR(E590="SS",E590="2B",E590="3B"),1,0)</f>
        <v>0</v>
      </c>
      <c r="AE590">
        <f>K590+T590+W590+Y590+X590+V590</f>
        <v>304</v>
      </c>
      <c r="AF590">
        <v>0</v>
      </c>
      <c r="AG590" s="6">
        <f>IF(SUMPRODUCT(--(D590='2000FA'!C:C))&gt;0=TRUE,1,0)</f>
        <v>0</v>
      </c>
    </row>
    <row r="591" spans="1:33" x14ac:dyDescent="0.2">
      <c r="A591">
        <v>2001</v>
      </c>
      <c r="B591" t="s">
        <v>81</v>
      </c>
      <c r="C591" t="s">
        <v>27</v>
      </c>
      <c r="D591" t="s">
        <v>280</v>
      </c>
      <c r="E591" t="s">
        <v>197</v>
      </c>
      <c r="F591">
        <v>7100000</v>
      </c>
      <c r="G591">
        <v>2000</v>
      </c>
      <c r="H591" t="s">
        <v>66</v>
      </c>
      <c r="I591" t="s">
        <v>27</v>
      </c>
      <c r="J591">
        <v>159</v>
      </c>
      <c r="K591">
        <v>655</v>
      </c>
      <c r="L591">
        <v>136</v>
      </c>
      <c r="M591">
        <v>214</v>
      </c>
      <c r="N591">
        <v>42</v>
      </c>
      <c r="O591">
        <v>10</v>
      </c>
      <c r="P591">
        <v>16</v>
      </c>
      <c r="Q591">
        <v>88</v>
      </c>
      <c r="R591">
        <v>46</v>
      </c>
      <c r="S591">
        <v>9</v>
      </c>
      <c r="T591">
        <v>65</v>
      </c>
      <c r="U591">
        <v>60</v>
      </c>
      <c r="V591">
        <v>4</v>
      </c>
      <c r="W591">
        <v>1</v>
      </c>
      <c r="X591">
        <v>8</v>
      </c>
      <c r="Y591">
        <v>12</v>
      </c>
      <c r="Z591">
        <v>7</v>
      </c>
      <c r="AA591" s="1">
        <f>(M591+T591+W591)/(K591+T591+W591+Y591+X591)</f>
        <v>0.37786774628879893</v>
      </c>
      <c r="AB591" s="1">
        <f>(M591+1*N591+2*O591+3*P591)/(K591)</f>
        <v>0.4946564885496183</v>
      </c>
      <c r="AC591">
        <f>IF(E591="C",1,0)</f>
        <v>0</v>
      </c>
      <c r="AD591">
        <f>IF(OR(E591="SS",E591="2B",E591="3B"),1,0)</f>
        <v>0</v>
      </c>
      <c r="AE591">
        <f>K591+T591+W591+Y591+X591+V591</f>
        <v>745</v>
      </c>
      <c r="AF591">
        <v>0</v>
      </c>
      <c r="AG591" s="6">
        <f>IF(SUMPRODUCT(--(D591='2000FA'!C:C))&gt;0=TRUE,1,0)</f>
        <v>0</v>
      </c>
    </row>
    <row r="592" spans="1:33" x14ac:dyDescent="0.2">
      <c r="A592">
        <v>2001</v>
      </c>
      <c r="B592" t="s">
        <v>81</v>
      </c>
      <c r="C592" t="s">
        <v>27</v>
      </c>
      <c r="D592" t="s">
        <v>287</v>
      </c>
      <c r="E592" t="s">
        <v>197</v>
      </c>
      <c r="F592">
        <v>240750</v>
      </c>
      <c r="G592">
        <v>2000</v>
      </c>
      <c r="H592" t="s">
        <v>81</v>
      </c>
      <c r="I592" t="s">
        <v>27</v>
      </c>
      <c r="J592">
        <v>138</v>
      </c>
      <c r="K592">
        <v>584</v>
      </c>
      <c r="L592">
        <v>104</v>
      </c>
      <c r="M592">
        <v>168</v>
      </c>
      <c r="N592">
        <v>34</v>
      </c>
      <c r="O592">
        <v>4</v>
      </c>
      <c r="P592">
        <v>18</v>
      </c>
      <c r="Q592">
        <v>80</v>
      </c>
      <c r="R592">
        <v>5</v>
      </c>
      <c r="S592">
        <v>0</v>
      </c>
      <c r="T592">
        <v>43</v>
      </c>
      <c r="U592">
        <v>77</v>
      </c>
      <c r="V592">
        <v>1</v>
      </c>
      <c r="W592">
        <v>1</v>
      </c>
      <c r="X592">
        <v>0</v>
      </c>
      <c r="Y592">
        <v>3</v>
      </c>
      <c r="Z592">
        <v>18</v>
      </c>
      <c r="AA592" s="1">
        <f>(M592+T592+W592)/(K592+T592+W592+Y592+X592)</f>
        <v>0.33597464342313788</v>
      </c>
      <c r="AB592" s="1">
        <f>(M592+1*N592+2*O592+3*P592)/(K592)</f>
        <v>0.45205479452054792</v>
      </c>
      <c r="AC592">
        <f>IF(E592="C",1,0)</f>
        <v>0</v>
      </c>
      <c r="AD592">
        <f>IF(OR(E592="SS",E592="2B",E592="3B"),1,0)</f>
        <v>0</v>
      </c>
      <c r="AE592">
        <f>K592+T592+W592+Y592+X592+V592</f>
        <v>632</v>
      </c>
      <c r="AF592">
        <v>0</v>
      </c>
      <c r="AG592" s="6">
        <f>IF(SUMPRODUCT(--(D592='2000FA'!C:C))&gt;0=TRUE,1,0)</f>
        <v>0</v>
      </c>
    </row>
    <row r="593" spans="1:33" x14ac:dyDescent="0.2">
      <c r="A593">
        <v>2001</v>
      </c>
      <c r="B593" t="s">
        <v>81</v>
      </c>
      <c r="C593" t="s">
        <v>27</v>
      </c>
      <c r="D593" t="s">
        <v>381</v>
      </c>
      <c r="E593" t="s">
        <v>346</v>
      </c>
      <c r="F593">
        <v>225000</v>
      </c>
      <c r="G593">
        <v>2000</v>
      </c>
      <c r="H593" t="s">
        <v>81</v>
      </c>
      <c r="I593" t="s">
        <v>27</v>
      </c>
      <c r="J593">
        <v>66</v>
      </c>
      <c r="K593">
        <v>145</v>
      </c>
      <c r="L593">
        <v>31</v>
      </c>
      <c r="M593">
        <v>37</v>
      </c>
      <c r="N593">
        <v>9</v>
      </c>
      <c r="O593">
        <v>1</v>
      </c>
      <c r="P593">
        <v>6</v>
      </c>
      <c r="Q593">
        <v>26</v>
      </c>
      <c r="R593">
        <v>1</v>
      </c>
      <c r="S593">
        <v>4</v>
      </c>
      <c r="T593">
        <v>20</v>
      </c>
      <c r="U593">
        <v>45</v>
      </c>
      <c r="V593">
        <v>0</v>
      </c>
      <c r="W593">
        <v>1</v>
      </c>
      <c r="X593">
        <v>1</v>
      </c>
      <c r="Y593">
        <v>2</v>
      </c>
      <c r="Z593">
        <v>1</v>
      </c>
      <c r="AA593" s="1">
        <f>(M593+T593+W593)/(K593+T593+W593+Y593+X593)</f>
        <v>0.34319526627218933</v>
      </c>
      <c r="AB593" s="1">
        <f>(M593+1*N593+2*O593+3*P593)/(K593)</f>
        <v>0.45517241379310347</v>
      </c>
      <c r="AC593">
        <f>IF(E593="C",1,0)</f>
        <v>0</v>
      </c>
      <c r="AD593">
        <f>IF(OR(E593="SS",E593="2B",E593="3B"),1,0)</f>
        <v>1</v>
      </c>
      <c r="AE593">
        <f>K593+T593+W593+Y593+X593+V593</f>
        <v>169</v>
      </c>
      <c r="AF593">
        <v>0</v>
      </c>
      <c r="AG593" s="6">
        <f>IF(SUMPRODUCT(--(D593='2000FA'!C:C))&gt;0=TRUE,1,0)</f>
        <v>0</v>
      </c>
    </row>
    <row r="594" spans="1:33" x14ac:dyDescent="0.2">
      <c r="A594">
        <v>2001</v>
      </c>
      <c r="B594" t="s">
        <v>81</v>
      </c>
      <c r="C594" t="s">
        <v>27</v>
      </c>
      <c r="D594" t="s">
        <v>413</v>
      </c>
      <c r="E594" t="s">
        <v>346</v>
      </c>
      <c r="F594">
        <v>625000</v>
      </c>
      <c r="G594">
        <v>2000</v>
      </c>
      <c r="H594" t="s">
        <v>81</v>
      </c>
      <c r="I594" t="s">
        <v>27</v>
      </c>
      <c r="J594">
        <v>153</v>
      </c>
      <c r="K594">
        <v>501</v>
      </c>
      <c r="L594">
        <v>89</v>
      </c>
      <c r="M594">
        <v>139</v>
      </c>
      <c r="N594">
        <v>23</v>
      </c>
      <c r="O594">
        <v>4</v>
      </c>
      <c r="P594">
        <v>26</v>
      </c>
      <c r="Q594">
        <v>86</v>
      </c>
      <c r="R594">
        <v>2</v>
      </c>
      <c r="S594">
        <v>2</v>
      </c>
      <c r="T594">
        <v>62</v>
      </c>
      <c r="U594">
        <v>94</v>
      </c>
      <c r="V594">
        <v>8</v>
      </c>
      <c r="W594">
        <v>1</v>
      </c>
      <c r="X594">
        <v>0</v>
      </c>
      <c r="Y594">
        <v>5</v>
      </c>
      <c r="Z594">
        <v>9</v>
      </c>
      <c r="AA594" s="1">
        <f>(M594+T594+W594)/(K594+T594+W594+Y594+X594)</f>
        <v>0.35500878734622143</v>
      </c>
      <c r="AB594" s="1">
        <f>(M594+1*N594+2*O594+3*P594)/(K594)</f>
        <v>0.49500998003992014</v>
      </c>
      <c r="AC594">
        <f>IF(E594="C",1,0)</f>
        <v>0</v>
      </c>
      <c r="AD594">
        <f>IF(OR(E594="SS",E594="2B",E594="3B"),1,0)</f>
        <v>1</v>
      </c>
      <c r="AE594">
        <f>K594+T594+W594+Y594+X594+V594</f>
        <v>577</v>
      </c>
      <c r="AF594">
        <v>0</v>
      </c>
      <c r="AG594" s="6">
        <f>IF(SUMPRODUCT(--(D594='2000FA'!C:C))&gt;0=TRUE,1,0)</f>
        <v>0</v>
      </c>
    </row>
    <row r="595" spans="1:33" x14ac:dyDescent="0.2">
      <c r="A595">
        <v>2001</v>
      </c>
      <c r="B595" t="s">
        <v>81</v>
      </c>
      <c r="C595" t="s">
        <v>27</v>
      </c>
      <c r="D595" t="s">
        <v>414</v>
      </c>
      <c r="E595" t="s">
        <v>346</v>
      </c>
      <c r="F595">
        <v>2025000</v>
      </c>
      <c r="G595">
        <v>2000</v>
      </c>
      <c r="H595" t="s">
        <v>81</v>
      </c>
      <c r="I595" t="s">
        <v>27</v>
      </c>
      <c r="J595">
        <v>160</v>
      </c>
      <c r="K595">
        <v>607</v>
      </c>
      <c r="L595">
        <v>105</v>
      </c>
      <c r="M595">
        <v>167</v>
      </c>
      <c r="N595">
        <v>32</v>
      </c>
      <c r="O595">
        <v>1</v>
      </c>
      <c r="P595">
        <v>30</v>
      </c>
      <c r="Q595">
        <v>115</v>
      </c>
      <c r="R595">
        <v>6</v>
      </c>
      <c r="S595">
        <v>0</v>
      </c>
      <c r="T595">
        <v>66</v>
      </c>
      <c r="U595">
        <v>102</v>
      </c>
      <c r="V595">
        <v>6</v>
      </c>
      <c r="W595">
        <v>4</v>
      </c>
      <c r="X595">
        <v>2</v>
      </c>
      <c r="Y595">
        <v>2</v>
      </c>
      <c r="Z595">
        <v>15</v>
      </c>
      <c r="AA595" s="1">
        <f>(M595+T595+W595)/(K595+T595+W595+Y595+X595)</f>
        <v>0.34801762114537443</v>
      </c>
      <c r="AB595" s="1">
        <f>(M595+1*N595+2*O595+3*P595)/(K595)</f>
        <v>0.47940691927512358</v>
      </c>
      <c r="AC595">
        <f>IF(E595="C",1,0)</f>
        <v>0</v>
      </c>
      <c r="AD595">
        <f>IF(OR(E595="SS",E595="2B",E595="3B"),1,0)</f>
        <v>1</v>
      </c>
      <c r="AE595">
        <f>K595+T595+W595+Y595+X595+V595</f>
        <v>687</v>
      </c>
      <c r="AF595">
        <v>0</v>
      </c>
      <c r="AG595" s="6">
        <f>IF(SUMPRODUCT(--(D595='2000FA'!C:C))&gt;0=TRUE,1,0)</f>
        <v>0</v>
      </c>
    </row>
    <row r="596" spans="1:33" x14ac:dyDescent="0.2">
      <c r="A596">
        <v>2001</v>
      </c>
      <c r="B596" t="s">
        <v>86</v>
      </c>
      <c r="C596" t="s">
        <v>31</v>
      </c>
      <c r="D596" t="s">
        <v>201</v>
      </c>
      <c r="E596" t="s">
        <v>197</v>
      </c>
      <c r="F596">
        <v>900000</v>
      </c>
      <c r="G596">
        <v>2000</v>
      </c>
      <c r="H596" t="s">
        <v>79</v>
      </c>
      <c r="I596" t="s">
        <v>31</v>
      </c>
      <c r="J596">
        <v>72</v>
      </c>
      <c r="K596">
        <v>200</v>
      </c>
      <c r="L596">
        <v>36</v>
      </c>
      <c r="M596">
        <v>55</v>
      </c>
      <c r="N596">
        <v>4</v>
      </c>
      <c r="O596">
        <v>1</v>
      </c>
      <c r="P596">
        <v>1</v>
      </c>
      <c r="Q596">
        <v>13</v>
      </c>
      <c r="R596">
        <v>15</v>
      </c>
      <c r="S596">
        <v>3</v>
      </c>
      <c r="T596">
        <v>21</v>
      </c>
      <c r="U596">
        <v>31</v>
      </c>
      <c r="V596">
        <v>0</v>
      </c>
      <c r="W596">
        <v>1</v>
      </c>
      <c r="X596">
        <v>4</v>
      </c>
      <c r="Y596">
        <v>0</v>
      </c>
      <c r="Z596">
        <v>2</v>
      </c>
      <c r="AA596" s="1">
        <f>(M596+T596+W596)/(K596+T596+W596+Y596+X596)</f>
        <v>0.34070796460176989</v>
      </c>
      <c r="AB596" s="1">
        <f>(M596+1*N596+2*O596+3*P596)/(K596)</f>
        <v>0.32</v>
      </c>
      <c r="AC596">
        <f>IF(E596="C",1,0)</f>
        <v>0</v>
      </c>
      <c r="AD596">
        <f>IF(OR(E596="SS",E596="2B",E596="3B"),1,0)</f>
        <v>0</v>
      </c>
      <c r="AE596">
        <f>K596+T596+W596+Y596+X596+V596</f>
        <v>226</v>
      </c>
      <c r="AF596">
        <v>1</v>
      </c>
      <c r="AG596" s="6">
        <f>IF(SUMPRODUCT(--(D596='2000FA'!C:C))&gt;0=TRUE,1,0)</f>
        <v>0</v>
      </c>
    </row>
    <row r="597" spans="1:33" x14ac:dyDescent="0.2">
      <c r="A597">
        <v>2001</v>
      </c>
      <c r="B597" t="s">
        <v>86</v>
      </c>
      <c r="C597" t="s">
        <v>31</v>
      </c>
      <c r="D597" t="s">
        <v>87</v>
      </c>
      <c r="E597" t="s">
        <v>5</v>
      </c>
      <c r="F597">
        <v>280000</v>
      </c>
      <c r="G597">
        <v>2000</v>
      </c>
      <c r="H597" t="s">
        <v>86</v>
      </c>
      <c r="I597" t="s">
        <v>31</v>
      </c>
      <c r="J597">
        <v>41</v>
      </c>
      <c r="K597">
        <v>162</v>
      </c>
      <c r="L597">
        <v>10</v>
      </c>
      <c r="M597">
        <v>37</v>
      </c>
      <c r="N597">
        <v>8</v>
      </c>
      <c r="O597">
        <v>1</v>
      </c>
      <c r="P597">
        <v>1</v>
      </c>
      <c r="Q597">
        <v>15</v>
      </c>
      <c r="R597">
        <v>2</v>
      </c>
      <c r="S597">
        <v>2</v>
      </c>
      <c r="T597">
        <v>12</v>
      </c>
      <c r="U597">
        <v>22</v>
      </c>
      <c r="V597">
        <v>0</v>
      </c>
      <c r="W597">
        <v>0</v>
      </c>
      <c r="X597">
        <v>0</v>
      </c>
      <c r="Y597">
        <v>0</v>
      </c>
      <c r="Z597">
        <v>5</v>
      </c>
      <c r="AA597" s="1">
        <f>(M597+T597+W597)/(K597+T597+W597+Y597+X597)</f>
        <v>0.28160919540229884</v>
      </c>
      <c r="AB597" s="1">
        <f>(M597+1*N597+2*O597+3*P597)/(K597)</f>
        <v>0.30864197530864196</v>
      </c>
      <c r="AC597">
        <f>IF(E597="C",1,0)</f>
        <v>0</v>
      </c>
      <c r="AD597">
        <f>IF(OR(E597="SS",E597="2B",E597="3B"),1,0)</f>
        <v>1</v>
      </c>
      <c r="AE597">
        <f>K597+T597+W597+Y597+X597+V597</f>
        <v>174</v>
      </c>
      <c r="AF597">
        <v>0</v>
      </c>
      <c r="AG597" s="6">
        <f>IF(SUMPRODUCT(--(D597='2000FA'!C:C))&gt;0=TRUE,1,0)</f>
        <v>0</v>
      </c>
    </row>
    <row r="598" spans="1:33" x14ac:dyDescent="0.2">
      <c r="A598">
        <v>2001</v>
      </c>
      <c r="B598" t="s">
        <v>86</v>
      </c>
      <c r="C598" t="s">
        <v>31</v>
      </c>
      <c r="D598" t="s">
        <v>116</v>
      </c>
      <c r="E598" t="s">
        <v>6</v>
      </c>
      <c r="F598">
        <v>700000</v>
      </c>
      <c r="G598">
        <v>2000</v>
      </c>
      <c r="H598" t="s">
        <v>86</v>
      </c>
      <c r="I598" t="s">
        <v>31</v>
      </c>
      <c r="J598">
        <v>109</v>
      </c>
      <c r="K598">
        <v>337</v>
      </c>
      <c r="L598">
        <v>30</v>
      </c>
      <c r="M598">
        <v>74</v>
      </c>
      <c r="N598">
        <v>16</v>
      </c>
      <c r="O598">
        <v>2</v>
      </c>
      <c r="P598">
        <v>5</v>
      </c>
      <c r="Q598">
        <v>36</v>
      </c>
      <c r="R598">
        <v>0</v>
      </c>
      <c r="S598">
        <v>1</v>
      </c>
      <c r="T598">
        <v>17</v>
      </c>
      <c r="U598">
        <v>41</v>
      </c>
      <c r="V598">
        <v>0</v>
      </c>
      <c r="W598">
        <v>1</v>
      </c>
      <c r="X598">
        <v>0</v>
      </c>
      <c r="Y598">
        <v>3</v>
      </c>
      <c r="Z598">
        <v>11</v>
      </c>
      <c r="AA598" s="1">
        <f>(M598+T598+W598)/(K598+T598+W598+Y598+X598)</f>
        <v>0.25698324022346369</v>
      </c>
      <c r="AB598" s="1">
        <f>(M598+1*N598+2*O598+3*P598)/(K598)</f>
        <v>0.32344213649851633</v>
      </c>
      <c r="AC598">
        <f>IF(E598="C",1,0)</f>
        <v>0</v>
      </c>
      <c r="AD598">
        <f>IF(OR(E598="SS",E598="2B",E598="3B"),1,0)</f>
        <v>1</v>
      </c>
      <c r="AE598">
        <f>K598+T598+W598+Y598+X598+V598</f>
        <v>358</v>
      </c>
      <c r="AF598">
        <v>0</v>
      </c>
      <c r="AG598" s="6">
        <f>IF(SUMPRODUCT(--(D598='2000FA'!C:C))&gt;0=TRUE,1,0)</f>
        <v>0</v>
      </c>
    </row>
    <row r="599" spans="1:33" x14ac:dyDescent="0.2">
      <c r="A599">
        <v>2001</v>
      </c>
      <c r="B599" t="s">
        <v>86</v>
      </c>
      <c r="C599" t="s">
        <v>31</v>
      </c>
      <c r="D599" t="s">
        <v>142</v>
      </c>
      <c r="E599" t="s">
        <v>6</v>
      </c>
      <c r="F599">
        <v>5500000</v>
      </c>
      <c r="G599">
        <v>2000</v>
      </c>
      <c r="H599" t="s">
        <v>86</v>
      </c>
      <c r="I599" t="s">
        <v>31</v>
      </c>
      <c r="J599">
        <v>128</v>
      </c>
      <c r="K599">
        <v>483</v>
      </c>
      <c r="L599">
        <v>88</v>
      </c>
      <c r="M599">
        <v>144</v>
      </c>
      <c r="N599">
        <v>32</v>
      </c>
      <c r="O599">
        <v>6</v>
      </c>
      <c r="P599">
        <v>26</v>
      </c>
      <c r="Q599">
        <v>89</v>
      </c>
      <c r="R599">
        <v>8</v>
      </c>
      <c r="S599">
        <v>1</v>
      </c>
      <c r="T599">
        <v>51</v>
      </c>
      <c r="U599">
        <v>99</v>
      </c>
      <c r="V599">
        <v>9</v>
      </c>
      <c r="W599">
        <v>5</v>
      </c>
      <c r="X599">
        <v>0</v>
      </c>
      <c r="Y599">
        <v>2</v>
      </c>
      <c r="Z599">
        <v>4</v>
      </c>
      <c r="AA599" s="1">
        <f>(M599+T599+W599)/(K599+T599+W599+Y599+X599)</f>
        <v>0.36968576709796674</v>
      </c>
      <c r="AB599" s="1">
        <f>(M599+1*N599+2*O599+3*P599)/(K599)</f>
        <v>0.55072463768115942</v>
      </c>
      <c r="AC599">
        <f>IF(E599="C",1,0)</f>
        <v>0</v>
      </c>
      <c r="AD599">
        <f>IF(OR(E599="SS",E599="2B",E599="3B"),1,0)</f>
        <v>1</v>
      </c>
      <c r="AE599">
        <f>K599+T599+W599+Y599+X599+V599</f>
        <v>550</v>
      </c>
      <c r="AF599">
        <v>0</v>
      </c>
      <c r="AG599" s="6">
        <f>IF(SUMPRODUCT(--(D599='2000FA'!C:C))&gt;0=TRUE,1,0)</f>
        <v>0</v>
      </c>
    </row>
    <row r="600" spans="1:33" x14ac:dyDescent="0.2">
      <c r="A600">
        <v>2001</v>
      </c>
      <c r="B600" t="s">
        <v>86</v>
      </c>
      <c r="C600" t="s">
        <v>31</v>
      </c>
      <c r="D600" t="s">
        <v>187</v>
      </c>
      <c r="E600" t="s">
        <v>147</v>
      </c>
      <c r="F600">
        <v>6333333</v>
      </c>
      <c r="G600">
        <v>2000</v>
      </c>
      <c r="H600" t="s">
        <v>86</v>
      </c>
      <c r="I600" t="s">
        <v>31</v>
      </c>
      <c r="J600">
        <v>108</v>
      </c>
      <c r="K600">
        <v>389</v>
      </c>
      <c r="L600">
        <v>55</v>
      </c>
      <c r="M600">
        <v>108</v>
      </c>
      <c r="N600">
        <v>30</v>
      </c>
      <c r="O600">
        <v>0</v>
      </c>
      <c r="P600">
        <v>15</v>
      </c>
      <c r="Q600">
        <v>71</v>
      </c>
      <c r="R600">
        <v>2</v>
      </c>
      <c r="S600">
        <v>0</v>
      </c>
      <c r="T600">
        <v>40</v>
      </c>
      <c r="U600">
        <v>53</v>
      </c>
      <c r="V600">
        <v>3</v>
      </c>
      <c r="W600">
        <v>6</v>
      </c>
      <c r="X600">
        <v>0</v>
      </c>
      <c r="Y600">
        <v>3</v>
      </c>
      <c r="Z600">
        <v>12</v>
      </c>
      <c r="AA600" s="1">
        <f>(M600+T600+W600)/(K600+T600+W600+Y600+X600)</f>
        <v>0.35159817351598172</v>
      </c>
      <c r="AB600" s="1">
        <f>(M600+1*N600+2*O600+3*P600)/(K600)</f>
        <v>0.4704370179948586</v>
      </c>
      <c r="AC600">
        <f>IF(E600="C",1,0)</f>
        <v>1</v>
      </c>
      <c r="AD600">
        <f>IF(OR(E600="SS",E600="2B",E600="3B"),1,0)</f>
        <v>0</v>
      </c>
      <c r="AE600">
        <f>K600+T600+W600+Y600+X600+V600</f>
        <v>441</v>
      </c>
      <c r="AF600">
        <v>0</v>
      </c>
      <c r="AG600" s="6">
        <f>IF(SUMPRODUCT(--(D600='2000FA'!C:C))&gt;0=TRUE,1,0)</f>
        <v>0</v>
      </c>
    </row>
    <row r="601" spans="1:33" x14ac:dyDescent="0.2">
      <c r="A601">
        <v>2001</v>
      </c>
      <c r="B601" t="s">
        <v>86</v>
      </c>
      <c r="C601" t="s">
        <v>31</v>
      </c>
      <c r="D601" t="s">
        <v>236</v>
      </c>
      <c r="E601" t="s">
        <v>197</v>
      </c>
      <c r="F601">
        <v>3016667</v>
      </c>
      <c r="G601">
        <v>2000</v>
      </c>
      <c r="H601" t="s">
        <v>86</v>
      </c>
      <c r="I601" t="s">
        <v>31</v>
      </c>
      <c r="J601">
        <v>154</v>
      </c>
      <c r="K601">
        <v>637</v>
      </c>
      <c r="L601">
        <v>89</v>
      </c>
      <c r="M601">
        <v>175</v>
      </c>
      <c r="N601">
        <v>27</v>
      </c>
      <c r="O601">
        <v>6</v>
      </c>
      <c r="P601">
        <v>8</v>
      </c>
      <c r="Q601">
        <v>52</v>
      </c>
      <c r="R601">
        <v>31</v>
      </c>
      <c r="S601">
        <v>8</v>
      </c>
      <c r="T601">
        <v>31</v>
      </c>
      <c r="U601">
        <v>76</v>
      </c>
      <c r="V601">
        <v>1</v>
      </c>
      <c r="W601">
        <v>2</v>
      </c>
      <c r="X601">
        <v>12</v>
      </c>
      <c r="Y601">
        <v>7</v>
      </c>
      <c r="Z601">
        <v>11</v>
      </c>
      <c r="AA601" s="1">
        <f>(M601+T601+W601)/(K601+T601+W601+Y601+X601)</f>
        <v>0.30188679245283018</v>
      </c>
      <c r="AB601" s="1">
        <f>(M601+1*N601+2*O601+3*P601)/(K601)</f>
        <v>0.37362637362637363</v>
      </c>
      <c r="AC601">
        <f>IF(E601="C",1,0)</f>
        <v>0</v>
      </c>
      <c r="AD601">
        <f>IF(OR(E601="SS",E601="2B",E601="3B"),1,0)</f>
        <v>0</v>
      </c>
      <c r="AE601">
        <f>K601+T601+W601+Y601+X601+V601</f>
        <v>690</v>
      </c>
      <c r="AF601">
        <v>0</v>
      </c>
      <c r="AG601" s="6">
        <f>IF(SUMPRODUCT(--(D601='2000FA'!C:C))&gt;0=TRUE,1,0)</f>
        <v>0</v>
      </c>
    </row>
    <row r="602" spans="1:33" x14ac:dyDescent="0.2">
      <c r="A602">
        <v>2001</v>
      </c>
      <c r="B602" t="s">
        <v>86</v>
      </c>
      <c r="C602" t="s">
        <v>31</v>
      </c>
      <c r="D602" t="s">
        <v>239</v>
      </c>
      <c r="E602" t="s">
        <v>197</v>
      </c>
      <c r="F602">
        <v>800000</v>
      </c>
      <c r="G602">
        <v>2000</v>
      </c>
      <c r="H602" t="s">
        <v>32</v>
      </c>
      <c r="I602" t="s">
        <v>31</v>
      </c>
      <c r="J602">
        <v>72</v>
      </c>
      <c r="K602">
        <v>224</v>
      </c>
      <c r="L602">
        <v>34</v>
      </c>
      <c r="M602">
        <v>52</v>
      </c>
      <c r="N602">
        <v>13</v>
      </c>
      <c r="O602">
        <v>0</v>
      </c>
      <c r="P602">
        <v>8</v>
      </c>
      <c r="Q602">
        <v>40</v>
      </c>
      <c r="R602">
        <v>5</v>
      </c>
      <c r="S602">
        <v>1</v>
      </c>
      <c r="T602">
        <v>25</v>
      </c>
      <c r="U602">
        <v>46</v>
      </c>
      <c r="V602">
        <v>1</v>
      </c>
      <c r="W602">
        <v>0</v>
      </c>
      <c r="X602">
        <v>0</v>
      </c>
      <c r="Y602">
        <v>1</v>
      </c>
      <c r="Z602">
        <v>6</v>
      </c>
      <c r="AA602" s="1">
        <f>(M602+T602+W602)/(K602+T602+W602+Y602+X602)</f>
        <v>0.308</v>
      </c>
      <c r="AB602" s="1">
        <f>(M602+1*N602+2*O602+3*P602)/(K602)</f>
        <v>0.39732142857142855</v>
      </c>
      <c r="AC602">
        <f>IF(E602="C",1,0)</f>
        <v>0</v>
      </c>
      <c r="AD602">
        <f>IF(OR(E602="SS",E602="2B",E602="3B"),1,0)</f>
        <v>0</v>
      </c>
      <c r="AE602">
        <f>K602+T602+W602+Y602+X602+V602</f>
        <v>251</v>
      </c>
      <c r="AF602">
        <v>0</v>
      </c>
      <c r="AG602" s="6">
        <f>IF(SUMPRODUCT(--(D602='2000FA'!C:C))&gt;0=TRUE,1,0)</f>
        <v>0</v>
      </c>
    </row>
    <row r="603" spans="1:33" x14ac:dyDescent="0.2">
      <c r="A603">
        <v>2001</v>
      </c>
      <c r="B603" t="s">
        <v>86</v>
      </c>
      <c r="C603" t="s">
        <v>31</v>
      </c>
      <c r="D603" t="s">
        <v>285</v>
      </c>
      <c r="E603" t="s">
        <v>197</v>
      </c>
      <c r="F603">
        <v>1905000</v>
      </c>
      <c r="G603">
        <v>2000</v>
      </c>
      <c r="H603" t="s">
        <v>86</v>
      </c>
      <c r="I603" t="s">
        <v>31</v>
      </c>
      <c r="J603">
        <v>111</v>
      </c>
      <c r="K603">
        <v>408</v>
      </c>
      <c r="L603">
        <v>57</v>
      </c>
      <c r="M603">
        <v>106</v>
      </c>
      <c r="N603">
        <v>27</v>
      </c>
      <c r="O603">
        <v>1</v>
      </c>
      <c r="P603">
        <v>18</v>
      </c>
      <c r="Q603">
        <v>79</v>
      </c>
      <c r="R603">
        <v>0</v>
      </c>
      <c r="S603">
        <v>0</v>
      </c>
      <c r="T603">
        <v>63</v>
      </c>
      <c r="U603">
        <v>139</v>
      </c>
      <c r="V603">
        <v>2</v>
      </c>
      <c r="W603">
        <v>1</v>
      </c>
      <c r="X603">
        <v>0</v>
      </c>
      <c r="Y603">
        <v>2</v>
      </c>
      <c r="Z603">
        <v>5</v>
      </c>
      <c r="AA603" s="1">
        <f>(M603+T603+W603)/(K603+T603+W603+Y603+X603)</f>
        <v>0.35864978902953587</v>
      </c>
      <c r="AB603" s="1">
        <f>(M603+1*N603+2*O603+3*P603)/(K603)</f>
        <v>0.46323529411764708</v>
      </c>
      <c r="AC603">
        <f>IF(E603="C",1,0)</f>
        <v>0</v>
      </c>
      <c r="AD603">
        <f>IF(OR(E603="SS",E603="2B",E603="3B"),1,0)</f>
        <v>0</v>
      </c>
      <c r="AE603">
        <f>K603+T603+W603+Y603+X603+V603</f>
        <v>476</v>
      </c>
      <c r="AF603">
        <v>0</v>
      </c>
      <c r="AG603" s="6">
        <f>IF(SUMPRODUCT(--(D603='2000FA'!C:C))&gt;0=TRUE,1,0)</f>
        <v>0</v>
      </c>
    </row>
    <row r="604" spans="1:33" x14ac:dyDescent="0.2">
      <c r="A604">
        <v>2001</v>
      </c>
      <c r="B604" t="s">
        <v>86</v>
      </c>
      <c r="C604" t="s">
        <v>31</v>
      </c>
      <c r="D604" t="s">
        <v>312</v>
      </c>
      <c r="E604" t="s">
        <v>197</v>
      </c>
      <c r="F604">
        <v>4983000</v>
      </c>
      <c r="G604">
        <v>2000</v>
      </c>
      <c r="H604" t="s">
        <v>86</v>
      </c>
      <c r="I604" t="s">
        <v>31</v>
      </c>
      <c r="J604">
        <v>154</v>
      </c>
      <c r="K604">
        <v>576</v>
      </c>
      <c r="L604">
        <v>103</v>
      </c>
      <c r="M604">
        <v>182</v>
      </c>
      <c r="N604">
        <v>42</v>
      </c>
      <c r="O604">
        <v>10</v>
      </c>
      <c r="P604">
        <v>25</v>
      </c>
      <c r="Q604">
        <v>79</v>
      </c>
      <c r="R604">
        <v>28</v>
      </c>
      <c r="S604">
        <v>8</v>
      </c>
      <c r="T604">
        <v>100</v>
      </c>
      <c r="U604">
        <v>116</v>
      </c>
      <c r="V604">
        <v>9</v>
      </c>
      <c r="W604">
        <v>1</v>
      </c>
      <c r="X604">
        <v>0</v>
      </c>
      <c r="Y604">
        <v>3</v>
      </c>
      <c r="Z604">
        <v>12</v>
      </c>
      <c r="AA604" s="1">
        <f>(M604+T604+W604)/(K604+T604+W604+Y604+X604)</f>
        <v>0.41617647058823531</v>
      </c>
      <c r="AB604" s="1">
        <f>(M604+1*N604+2*O604+3*P604)/(K604)</f>
        <v>0.55381944444444442</v>
      </c>
      <c r="AC604">
        <f>IF(E604="C",1,0)</f>
        <v>0</v>
      </c>
      <c r="AD604">
        <f>IF(OR(E604="SS",E604="2B",E604="3B"),1,0)</f>
        <v>0</v>
      </c>
      <c r="AE604">
        <f>K604+T604+W604+Y604+X604+V604</f>
        <v>689</v>
      </c>
      <c r="AF604">
        <v>0</v>
      </c>
      <c r="AG604" s="6">
        <f>IF(SUMPRODUCT(--(D604='2000FA'!C:C))&gt;0=TRUE,1,0)</f>
        <v>0</v>
      </c>
    </row>
    <row r="605" spans="1:33" x14ac:dyDescent="0.2">
      <c r="A605">
        <v>2001</v>
      </c>
      <c r="B605" t="s">
        <v>86</v>
      </c>
      <c r="C605" t="s">
        <v>31</v>
      </c>
      <c r="D605" t="s">
        <v>350</v>
      </c>
      <c r="E605" t="s">
        <v>346</v>
      </c>
      <c r="F605">
        <v>280000</v>
      </c>
      <c r="G605">
        <v>2000</v>
      </c>
      <c r="H605" t="s">
        <v>86</v>
      </c>
      <c r="I605" t="s">
        <v>31</v>
      </c>
      <c r="J605">
        <v>45</v>
      </c>
      <c r="K605">
        <v>140</v>
      </c>
      <c r="L605">
        <v>17</v>
      </c>
      <c r="M605">
        <v>31</v>
      </c>
      <c r="N605">
        <v>7</v>
      </c>
      <c r="O605">
        <v>1</v>
      </c>
      <c r="P605">
        <v>1</v>
      </c>
      <c r="Q605">
        <v>13</v>
      </c>
      <c r="R605">
        <v>1</v>
      </c>
      <c r="S605">
        <v>1</v>
      </c>
      <c r="T605">
        <v>11</v>
      </c>
      <c r="U605">
        <v>30</v>
      </c>
      <c r="V605">
        <v>2</v>
      </c>
      <c r="W605">
        <v>0</v>
      </c>
      <c r="X605">
        <v>1</v>
      </c>
      <c r="Y605">
        <v>0</v>
      </c>
      <c r="Z605">
        <v>3</v>
      </c>
      <c r="AA605" s="1">
        <f>(M605+T605+W605)/(K605+T605+W605+Y605+X605)</f>
        <v>0.27631578947368424</v>
      </c>
      <c r="AB605" s="1">
        <f>(M605+1*N605+2*O605+3*P605)/(K605)</f>
        <v>0.30714285714285716</v>
      </c>
      <c r="AC605">
        <f>IF(E605="C",1,0)</f>
        <v>0</v>
      </c>
      <c r="AD605">
        <f>IF(OR(E605="SS",E605="2B",E605="3B"),1,0)</f>
        <v>1</v>
      </c>
      <c r="AE605">
        <f>K605+T605+W605+Y605+X605+V605</f>
        <v>154</v>
      </c>
      <c r="AF605">
        <v>0</v>
      </c>
      <c r="AG605" s="6">
        <f>IF(SUMPRODUCT(--(D605='2000FA'!C:C))&gt;0=TRUE,1,0)</f>
        <v>0</v>
      </c>
    </row>
    <row r="606" spans="1:33" x14ac:dyDescent="0.2">
      <c r="A606">
        <v>2001</v>
      </c>
      <c r="B606" t="s">
        <v>54</v>
      </c>
      <c r="C606" t="s">
        <v>31</v>
      </c>
      <c r="D606" t="s">
        <v>344</v>
      </c>
      <c r="E606" t="s">
        <v>197</v>
      </c>
      <c r="F606">
        <v>5000000</v>
      </c>
      <c r="G606">
        <v>2000</v>
      </c>
      <c r="H606" t="s">
        <v>58</v>
      </c>
      <c r="I606" t="s">
        <v>31</v>
      </c>
      <c r="J606">
        <v>144</v>
      </c>
      <c r="K606">
        <v>546</v>
      </c>
      <c r="L606">
        <v>87</v>
      </c>
      <c r="M606">
        <v>145</v>
      </c>
      <c r="N606">
        <v>31</v>
      </c>
      <c r="O606">
        <v>1</v>
      </c>
      <c r="P606">
        <v>18</v>
      </c>
      <c r="Q606">
        <v>69</v>
      </c>
      <c r="R606">
        <v>8</v>
      </c>
      <c r="S606">
        <v>4</v>
      </c>
      <c r="T606">
        <v>65</v>
      </c>
      <c r="U606">
        <v>125</v>
      </c>
      <c r="V606">
        <v>0</v>
      </c>
      <c r="W606">
        <v>6</v>
      </c>
      <c r="X606">
        <v>2</v>
      </c>
      <c r="Y606">
        <v>3</v>
      </c>
      <c r="Z606">
        <v>14</v>
      </c>
      <c r="AA606" s="1">
        <f>(M606+T606+W606)/(K606+T606+W606+Y606+X606)</f>
        <v>0.34726688102893893</v>
      </c>
      <c r="AB606" s="1">
        <f>(M606+1*N606+2*O606+3*P606)/(K606)</f>
        <v>0.4249084249084249</v>
      </c>
      <c r="AC606">
        <f>IF(E606="C",1,0)</f>
        <v>0</v>
      </c>
      <c r="AD606">
        <f>IF(OR(E606="SS",E606="2B",E606="3B"),1,0)</f>
        <v>0</v>
      </c>
      <c r="AE606">
        <f>K606+T606+W606+Y606+X606+V606</f>
        <v>622</v>
      </c>
      <c r="AF606">
        <v>0</v>
      </c>
      <c r="AG606" s="6">
        <f>IF(SUMPRODUCT(--(D606='2000FA'!C:C))&gt;0=TRUE,1,0)</f>
        <v>1</v>
      </c>
    </row>
    <row r="607" spans="1:33" x14ac:dyDescent="0.2">
      <c r="A607">
        <v>2001</v>
      </c>
      <c r="B607" t="s">
        <v>54</v>
      </c>
      <c r="C607" t="s">
        <v>31</v>
      </c>
      <c r="D607" t="s">
        <v>55</v>
      </c>
      <c r="E607" t="s">
        <v>29</v>
      </c>
      <c r="F607">
        <v>6125000</v>
      </c>
      <c r="G607">
        <v>2000</v>
      </c>
      <c r="H607" t="s">
        <v>54</v>
      </c>
      <c r="I607" t="s">
        <v>31</v>
      </c>
      <c r="J607">
        <v>132</v>
      </c>
      <c r="K607">
        <v>496</v>
      </c>
      <c r="L607">
        <v>77</v>
      </c>
      <c r="M607">
        <v>128</v>
      </c>
      <c r="N607">
        <v>27</v>
      </c>
      <c r="O607">
        <v>0</v>
      </c>
      <c r="P607">
        <v>20</v>
      </c>
      <c r="Q607">
        <v>88</v>
      </c>
      <c r="R607">
        <v>8</v>
      </c>
      <c r="S607">
        <v>3</v>
      </c>
      <c r="T607">
        <v>32</v>
      </c>
      <c r="U607">
        <v>96</v>
      </c>
      <c r="V607">
        <v>1</v>
      </c>
      <c r="W607">
        <v>8</v>
      </c>
      <c r="X607">
        <v>0</v>
      </c>
      <c r="Y607">
        <v>5</v>
      </c>
      <c r="Z607">
        <v>15</v>
      </c>
      <c r="AA607" s="1">
        <f>(M607+T607+W607)/(K607+T607+W607+Y607+X607)</f>
        <v>0.31053604436229204</v>
      </c>
      <c r="AB607" s="1">
        <f>(M607+1*N607+2*O607+3*P607)/(K607)</f>
        <v>0.43346774193548387</v>
      </c>
      <c r="AC607">
        <f>IF(E607="C",1,0)</f>
        <v>0</v>
      </c>
      <c r="AD607">
        <f>IF(OR(E607="SS",E607="2B",E607="3B"),1,0)</f>
        <v>0</v>
      </c>
      <c r="AE607">
        <f>K607+T607+W607+Y607+X607+V607</f>
        <v>542</v>
      </c>
      <c r="AF607">
        <v>0</v>
      </c>
      <c r="AG607" s="6">
        <f>IF(SUMPRODUCT(--(D607='2000FA'!C:C))&gt;0=TRUE,1,0)</f>
        <v>0</v>
      </c>
    </row>
    <row r="608" spans="1:33" x14ac:dyDescent="0.2">
      <c r="A608">
        <v>2001</v>
      </c>
      <c r="B608" t="s">
        <v>54</v>
      </c>
      <c r="C608" t="s">
        <v>31</v>
      </c>
      <c r="D608" t="s">
        <v>119</v>
      </c>
      <c r="E608" t="s">
        <v>6</v>
      </c>
      <c r="F608">
        <v>285000</v>
      </c>
      <c r="G608">
        <v>2000</v>
      </c>
      <c r="H608" t="s">
        <v>54</v>
      </c>
      <c r="I608" t="s">
        <v>31</v>
      </c>
      <c r="J608">
        <v>73</v>
      </c>
      <c r="K608">
        <v>254</v>
      </c>
      <c r="L608">
        <v>19</v>
      </c>
      <c r="M608">
        <v>65</v>
      </c>
      <c r="N608">
        <v>15</v>
      </c>
      <c r="O608">
        <v>2</v>
      </c>
      <c r="P608">
        <v>6</v>
      </c>
      <c r="Q608">
        <v>35</v>
      </c>
      <c r="R608">
        <v>0</v>
      </c>
      <c r="S608">
        <v>0</v>
      </c>
      <c r="T608">
        <v>10</v>
      </c>
      <c r="U608">
        <v>36</v>
      </c>
      <c r="V608">
        <v>0</v>
      </c>
      <c r="W608">
        <v>5</v>
      </c>
      <c r="X608">
        <v>1</v>
      </c>
      <c r="Y608">
        <v>4</v>
      </c>
      <c r="Z608">
        <v>9</v>
      </c>
      <c r="AA608" s="1">
        <f>(M608+T608+W608)/(K608+T608+W608+Y608+X608)</f>
        <v>0.29197080291970801</v>
      </c>
      <c r="AB608" s="1">
        <f>(M608+1*N608+2*O608+3*P608)/(K608)</f>
        <v>0.40157480314960631</v>
      </c>
      <c r="AC608">
        <f>IF(E608="C",1,0)</f>
        <v>0</v>
      </c>
      <c r="AD608">
        <f>IF(OR(E608="SS",E608="2B",E608="3B"),1,0)</f>
        <v>1</v>
      </c>
      <c r="AE608">
        <f>K608+T608+W608+Y608+X608+V608</f>
        <v>274</v>
      </c>
      <c r="AF608">
        <v>0</v>
      </c>
      <c r="AG608" s="6">
        <f>IF(SUMPRODUCT(--(D608='2000FA'!C:C))&gt;0=TRUE,1,0)</f>
        <v>0</v>
      </c>
    </row>
    <row r="609" spans="1:33" x14ac:dyDescent="0.2">
      <c r="A609">
        <v>2001</v>
      </c>
      <c r="B609" t="s">
        <v>54</v>
      </c>
      <c r="C609" t="s">
        <v>31</v>
      </c>
      <c r="D609" t="s">
        <v>184</v>
      </c>
      <c r="E609" t="s">
        <v>147</v>
      </c>
      <c r="F609">
        <v>5100000</v>
      </c>
      <c r="G609">
        <v>2000</v>
      </c>
      <c r="H609" t="s">
        <v>54</v>
      </c>
      <c r="I609" t="s">
        <v>31</v>
      </c>
      <c r="J609">
        <v>152</v>
      </c>
      <c r="K609">
        <v>579</v>
      </c>
      <c r="L609">
        <v>112</v>
      </c>
      <c r="M609">
        <v>185</v>
      </c>
      <c r="N609">
        <v>33</v>
      </c>
      <c r="O609">
        <v>6</v>
      </c>
      <c r="P609">
        <v>14</v>
      </c>
      <c r="Q609">
        <v>58</v>
      </c>
      <c r="R609">
        <v>22</v>
      </c>
      <c r="S609">
        <v>12</v>
      </c>
      <c r="T609">
        <v>79</v>
      </c>
      <c r="U609">
        <v>79</v>
      </c>
      <c r="V609">
        <v>3</v>
      </c>
      <c r="W609">
        <v>15</v>
      </c>
      <c r="X609">
        <v>1</v>
      </c>
      <c r="Y609">
        <v>4</v>
      </c>
      <c r="Z609">
        <v>13</v>
      </c>
      <c r="AA609" s="1">
        <f>(M609+T609+W609)/(K609+T609+W609+Y609+X609)</f>
        <v>0.41150442477876104</v>
      </c>
      <c r="AB609" s="1">
        <f>(M609+1*N609+2*O609+3*P609)/(K609)</f>
        <v>0.46977547495682209</v>
      </c>
      <c r="AC609">
        <f>IF(E609="C",1,0)</f>
        <v>1</v>
      </c>
      <c r="AD609">
        <f>IF(OR(E609="SS",E609="2B",E609="3B"),1,0)</f>
        <v>0</v>
      </c>
      <c r="AE609">
        <f>K609+T609+W609+Y609+X609+V609</f>
        <v>681</v>
      </c>
      <c r="AF609">
        <v>0</v>
      </c>
      <c r="AG609" s="6">
        <f>IF(SUMPRODUCT(--(D609='2000FA'!C:C))&gt;0=TRUE,1,0)</f>
        <v>0</v>
      </c>
    </row>
    <row r="610" spans="1:33" x14ac:dyDescent="0.2">
      <c r="A610">
        <v>2001</v>
      </c>
      <c r="B610" t="s">
        <v>54</v>
      </c>
      <c r="C610" t="s">
        <v>31</v>
      </c>
      <c r="D610" t="s">
        <v>213</v>
      </c>
      <c r="E610" t="s">
        <v>197</v>
      </c>
      <c r="F610">
        <v>380000</v>
      </c>
      <c r="G610">
        <v>2000</v>
      </c>
      <c r="H610" t="s">
        <v>54</v>
      </c>
      <c r="I610" t="s">
        <v>31</v>
      </c>
      <c r="J610">
        <v>104</v>
      </c>
      <c r="K610">
        <v>308</v>
      </c>
      <c r="L610">
        <v>64</v>
      </c>
      <c r="M610">
        <v>97</v>
      </c>
      <c r="N610">
        <v>18</v>
      </c>
      <c r="O610">
        <v>3</v>
      </c>
      <c r="P610">
        <v>4</v>
      </c>
      <c r="Q610">
        <v>28</v>
      </c>
      <c r="R610">
        <v>13</v>
      </c>
      <c r="S610">
        <v>1</v>
      </c>
      <c r="T610">
        <v>29</v>
      </c>
      <c r="U610">
        <v>34</v>
      </c>
      <c r="V610">
        <v>1</v>
      </c>
      <c r="W610">
        <v>0</v>
      </c>
      <c r="X610">
        <v>2</v>
      </c>
      <c r="Y610">
        <v>1</v>
      </c>
      <c r="Z610">
        <v>1</v>
      </c>
      <c r="AA610" s="1">
        <f>(M610+T610+W610)/(K610+T610+W610+Y610+X610)</f>
        <v>0.37058823529411766</v>
      </c>
      <c r="AB610" s="1">
        <f>(M610+1*N610+2*O610+3*P610)/(K610)</f>
        <v>0.43181818181818182</v>
      </c>
      <c r="AC610">
        <f>IF(E610="C",1,0)</f>
        <v>0</v>
      </c>
      <c r="AD610">
        <f>IF(OR(E610="SS",E610="2B",E610="3B"),1,0)</f>
        <v>0</v>
      </c>
      <c r="AE610">
        <f>K610+T610+W610+Y610+X610+V610</f>
        <v>341</v>
      </c>
      <c r="AF610">
        <v>0</v>
      </c>
      <c r="AG610" s="6">
        <f>IF(SUMPRODUCT(--(D610='2000FA'!C:C))&gt;0=TRUE,1,0)</f>
        <v>0</v>
      </c>
    </row>
    <row r="611" spans="1:33" x14ac:dyDescent="0.2">
      <c r="A611">
        <v>2001</v>
      </c>
      <c r="B611" t="s">
        <v>54</v>
      </c>
      <c r="C611" t="s">
        <v>31</v>
      </c>
      <c r="D611" t="s">
        <v>311</v>
      </c>
      <c r="E611" t="s">
        <v>197</v>
      </c>
      <c r="F611">
        <v>1850000</v>
      </c>
      <c r="G611">
        <v>2000</v>
      </c>
      <c r="H611" t="s">
        <v>54</v>
      </c>
      <c r="I611" t="s">
        <v>31</v>
      </c>
      <c r="J611">
        <v>134</v>
      </c>
      <c r="K611">
        <v>384</v>
      </c>
      <c r="L611">
        <v>74</v>
      </c>
      <c r="M611">
        <v>115</v>
      </c>
      <c r="N611">
        <v>29</v>
      </c>
      <c r="O611">
        <v>0</v>
      </c>
      <c r="P611">
        <v>24</v>
      </c>
      <c r="Q611">
        <v>94</v>
      </c>
      <c r="R611">
        <v>11</v>
      </c>
      <c r="S611">
        <v>2</v>
      </c>
      <c r="T611">
        <v>72</v>
      </c>
      <c r="U611">
        <v>92</v>
      </c>
      <c r="V611">
        <v>5</v>
      </c>
      <c r="W611">
        <v>2</v>
      </c>
      <c r="X611">
        <v>0</v>
      </c>
      <c r="Y611">
        <v>3</v>
      </c>
      <c r="Z611">
        <v>7</v>
      </c>
      <c r="AA611" s="1">
        <f>(M611+T611+W611)/(K611+T611+W611+Y611+X611)</f>
        <v>0.40997830802603036</v>
      </c>
      <c r="AB611" s="1">
        <f>(M611+1*N611+2*O611+3*P611)/(K611)</f>
        <v>0.5625</v>
      </c>
      <c r="AC611">
        <f>IF(E611="C",1,0)</f>
        <v>0</v>
      </c>
      <c r="AD611">
        <f>IF(OR(E611="SS",E611="2B",E611="3B"),1,0)</f>
        <v>0</v>
      </c>
      <c r="AE611">
        <f>K611+T611+W611+Y611+X611+V611</f>
        <v>466</v>
      </c>
      <c r="AF611">
        <v>0</v>
      </c>
      <c r="AG611" s="6">
        <f>IF(SUMPRODUCT(--(D611='2000FA'!C:C))&gt;0=TRUE,1,0)</f>
        <v>0</v>
      </c>
    </row>
    <row r="612" spans="1:33" x14ac:dyDescent="0.2">
      <c r="A612">
        <v>2001</v>
      </c>
      <c r="B612" t="s">
        <v>54</v>
      </c>
      <c r="C612" t="s">
        <v>31</v>
      </c>
      <c r="D612" t="s">
        <v>333</v>
      </c>
      <c r="E612" t="s">
        <v>197</v>
      </c>
      <c r="F612">
        <v>7333333</v>
      </c>
      <c r="G612">
        <v>2000</v>
      </c>
      <c r="H612" t="s">
        <v>54</v>
      </c>
      <c r="I612" t="s">
        <v>31</v>
      </c>
      <c r="J612">
        <v>156</v>
      </c>
      <c r="K612">
        <v>559</v>
      </c>
      <c r="L612">
        <v>111</v>
      </c>
      <c r="M612">
        <v>176</v>
      </c>
      <c r="N612">
        <v>37</v>
      </c>
      <c r="O612">
        <v>7</v>
      </c>
      <c r="P612">
        <v>35</v>
      </c>
      <c r="Q612">
        <v>123</v>
      </c>
      <c r="R612">
        <v>6</v>
      </c>
      <c r="S612">
        <v>0</v>
      </c>
      <c r="T612">
        <v>114</v>
      </c>
      <c r="U612">
        <v>69</v>
      </c>
      <c r="V612">
        <v>13</v>
      </c>
      <c r="W612">
        <v>7</v>
      </c>
      <c r="X612">
        <v>0</v>
      </c>
      <c r="Y612">
        <v>8</v>
      </c>
      <c r="Z612">
        <v>15</v>
      </c>
      <c r="AA612" s="1">
        <f>(M612+T612+W612)/(K612+T612+W612+Y612+X612)</f>
        <v>0.4316860465116279</v>
      </c>
      <c r="AB612" s="1">
        <f>(M612+1*N612+2*O612+3*P612)/(K612)</f>
        <v>0.59391771019677997</v>
      </c>
      <c r="AC612">
        <f>IF(E612="C",1,0)</f>
        <v>0</v>
      </c>
      <c r="AD612">
        <f>IF(OR(E612="SS",E612="2B",E612="3B"),1,0)</f>
        <v>0</v>
      </c>
      <c r="AE612">
        <f>K612+T612+W612+Y612+X612+V612</f>
        <v>701</v>
      </c>
      <c r="AF612">
        <v>0</v>
      </c>
      <c r="AG612" s="6">
        <f>IF(SUMPRODUCT(--(D612='2000FA'!C:C))&gt;0=TRUE,1,0)</f>
        <v>0</v>
      </c>
    </row>
    <row r="613" spans="1:33" x14ac:dyDescent="0.2">
      <c r="A613">
        <v>2001</v>
      </c>
      <c r="B613" t="s">
        <v>54</v>
      </c>
      <c r="C613" t="s">
        <v>31</v>
      </c>
      <c r="D613" t="s">
        <v>353</v>
      </c>
      <c r="E613" t="s">
        <v>346</v>
      </c>
      <c r="F613">
        <v>925000</v>
      </c>
      <c r="G613">
        <v>2000</v>
      </c>
      <c r="H613" t="s">
        <v>54</v>
      </c>
      <c r="I613" t="s">
        <v>31</v>
      </c>
      <c r="J613">
        <v>93</v>
      </c>
      <c r="K613">
        <v>233</v>
      </c>
      <c r="L613">
        <v>28</v>
      </c>
      <c r="M613">
        <v>63</v>
      </c>
      <c r="N613">
        <v>18</v>
      </c>
      <c r="O613">
        <v>2</v>
      </c>
      <c r="P613">
        <v>2</v>
      </c>
      <c r="Q613">
        <v>19</v>
      </c>
      <c r="R613">
        <v>5</v>
      </c>
      <c r="S613">
        <v>4</v>
      </c>
      <c r="T613">
        <v>12</v>
      </c>
      <c r="U613">
        <v>45</v>
      </c>
      <c r="V613">
        <v>0</v>
      </c>
      <c r="W613">
        <v>3</v>
      </c>
      <c r="X613">
        <v>6</v>
      </c>
      <c r="Y613">
        <v>1</v>
      </c>
      <c r="Z613">
        <v>4</v>
      </c>
      <c r="AA613" s="1">
        <f>(M613+T613+W613)/(K613+T613+W613+Y613+X613)</f>
        <v>0.30588235294117649</v>
      </c>
      <c r="AB613" s="1">
        <f>(M613+1*N613+2*O613+3*P613)/(K613)</f>
        <v>0.3905579399141631</v>
      </c>
      <c r="AC613">
        <f>IF(E613="C",1,0)</f>
        <v>0</v>
      </c>
      <c r="AD613">
        <f>IF(OR(E613="SS",E613="2B",E613="3B"),1,0)</f>
        <v>1</v>
      </c>
      <c r="AE613">
        <f>K613+T613+W613+Y613+X613+V613</f>
        <v>255</v>
      </c>
      <c r="AF613">
        <v>0</v>
      </c>
      <c r="AG613" s="6">
        <f>IF(SUMPRODUCT(--(D613='2000FA'!C:C))&gt;0=TRUE,1,0)</f>
        <v>0</v>
      </c>
    </row>
    <row r="614" spans="1:33" x14ac:dyDescent="0.2">
      <c r="A614">
        <v>2001</v>
      </c>
      <c r="B614" t="s">
        <v>54</v>
      </c>
      <c r="C614" t="s">
        <v>31</v>
      </c>
      <c r="D614" t="s">
        <v>403</v>
      </c>
      <c r="E614" t="s">
        <v>346</v>
      </c>
      <c r="F614">
        <v>3790000</v>
      </c>
      <c r="G614">
        <v>2000</v>
      </c>
      <c r="H614" t="s">
        <v>54</v>
      </c>
      <c r="I614" t="s">
        <v>31</v>
      </c>
      <c r="J614">
        <v>132</v>
      </c>
      <c r="K614">
        <v>462</v>
      </c>
      <c r="L614">
        <v>55</v>
      </c>
      <c r="M614">
        <v>111</v>
      </c>
      <c r="N614">
        <v>22</v>
      </c>
      <c r="O614">
        <v>2</v>
      </c>
      <c r="P614">
        <v>13</v>
      </c>
      <c r="Q614">
        <v>47</v>
      </c>
      <c r="R614">
        <v>1</v>
      </c>
      <c r="S614">
        <v>0</v>
      </c>
      <c r="T614">
        <v>36</v>
      </c>
      <c r="U614">
        <v>91</v>
      </c>
      <c r="V614">
        <v>6</v>
      </c>
      <c r="W614">
        <v>8</v>
      </c>
      <c r="X614">
        <v>5</v>
      </c>
      <c r="Y614">
        <v>3</v>
      </c>
      <c r="Z614">
        <v>13</v>
      </c>
      <c r="AA614" s="1">
        <f>(M614+T614+W614)/(K614+T614+W614+Y614+X614)</f>
        <v>0.30155642023346302</v>
      </c>
      <c r="AB614" s="1">
        <f>(M614+1*N614+2*O614+3*P614)/(K614)</f>
        <v>0.38095238095238093</v>
      </c>
      <c r="AC614">
        <f>IF(E614="C",1,0)</f>
        <v>0</v>
      </c>
      <c r="AD614">
        <f>IF(OR(E614="SS",E614="2B",E614="3B"),1,0)</f>
        <v>1</v>
      </c>
      <c r="AE614">
        <f>K614+T614+W614+Y614+X614+V614</f>
        <v>520</v>
      </c>
      <c r="AF614">
        <v>0</v>
      </c>
      <c r="AG614" s="6">
        <f>IF(SUMPRODUCT(--(D614='2000FA'!C:C))&gt;0=TRUE,1,0)</f>
        <v>0</v>
      </c>
    </row>
    <row r="615" spans="1:33" x14ac:dyDescent="0.2">
      <c r="A615">
        <v>2001</v>
      </c>
      <c r="B615" t="s">
        <v>110</v>
      </c>
      <c r="C615" t="s">
        <v>31</v>
      </c>
      <c r="D615" t="s">
        <v>217</v>
      </c>
      <c r="E615" t="s">
        <v>197</v>
      </c>
      <c r="F615">
        <v>300000</v>
      </c>
      <c r="G615">
        <v>2000</v>
      </c>
      <c r="H615" t="s">
        <v>43</v>
      </c>
      <c r="I615" t="s">
        <v>27</v>
      </c>
      <c r="J615">
        <v>92</v>
      </c>
      <c r="K615">
        <v>324</v>
      </c>
      <c r="L615">
        <v>58</v>
      </c>
      <c r="M615">
        <v>77</v>
      </c>
      <c r="N615">
        <v>13</v>
      </c>
      <c r="O615">
        <v>2</v>
      </c>
      <c r="P615">
        <v>4</v>
      </c>
      <c r="Q615">
        <v>30</v>
      </c>
      <c r="R615">
        <v>31</v>
      </c>
      <c r="S615">
        <v>9</v>
      </c>
      <c r="T615">
        <v>63</v>
      </c>
      <c r="U615">
        <v>55</v>
      </c>
      <c r="V615">
        <v>0</v>
      </c>
      <c r="W615">
        <v>2</v>
      </c>
      <c r="X615">
        <v>3</v>
      </c>
      <c r="Y615">
        <v>3</v>
      </c>
      <c r="Z615">
        <v>9</v>
      </c>
      <c r="AA615" s="1">
        <f>(M615+T615+W615)/(K615+T615+W615+Y615+X615)</f>
        <v>0.35949367088607592</v>
      </c>
      <c r="AB615" s="1">
        <f>(M615+1*N615+2*O615+3*P615)/(K615)</f>
        <v>0.3271604938271605</v>
      </c>
      <c r="AC615">
        <f>IF(E615="C",1,0)</f>
        <v>0</v>
      </c>
      <c r="AD615">
        <f>IF(OR(E615="SS",E615="2B",E615="3B"),1,0)</f>
        <v>0</v>
      </c>
      <c r="AE615">
        <f>K615+T615+W615+Y615+X615+V615</f>
        <v>395</v>
      </c>
      <c r="AF615">
        <v>0</v>
      </c>
      <c r="AG615" s="6">
        <f>IF(SUMPRODUCT(--(D615='2000FA'!C:C))&gt;0=TRUE,1,0)</f>
        <v>1</v>
      </c>
    </row>
    <row r="616" spans="1:33" x14ac:dyDescent="0.2">
      <c r="A616">
        <v>2001</v>
      </c>
      <c r="B616" t="s">
        <v>110</v>
      </c>
      <c r="C616" t="s">
        <v>31</v>
      </c>
      <c r="D616" t="s">
        <v>352</v>
      </c>
      <c r="E616" t="s">
        <v>346</v>
      </c>
      <c r="F616">
        <v>550000</v>
      </c>
      <c r="G616">
        <v>2000</v>
      </c>
      <c r="H616" t="s">
        <v>86</v>
      </c>
      <c r="I616" t="s">
        <v>31</v>
      </c>
      <c r="J616">
        <v>70</v>
      </c>
      <c r="K616">
        <v>155</v>
      </c>
      <c r="L616">
        <v>17</v>
      </c>
      <c r="M616">
        <v>29</v>
      </c>
      <c r="N616">
        <v>9</v>
      </c>
      <c r="O616">
        <v>0</v>
      </c>
      <c r="P616">
        <v>2</v>
      </c>
      <c r="Q616">
        <v>15</v>
      </c>
      <c r="R616">
        <v>1</v>
      </c>
      <c r="S616">
        <v>0</v>
      </c>
      <c r="T616">
        <v>16</v>
      </c>
      <c r="U616">
        <v>28</v>
      </c>
      <c r="V616">
        <v>2</v>
      </c>
      <c r="W616">
        <v>3</v>
      </c>
      <c r="X616">
        <v>3</v>
      </c>
      <c r="Y616">
        <v>3</v>
      </c>
      <c r="Z616">
        <v>1</v>
      </c>
      <c r="AA616" s="1">
        <f>(M616+T616+W616)/(K616+T616+W616+Y616+X616)</f>
        <v>0.26666666666666666</v>
      </c>
      <c r="AB616" s="1">
        <f>(M616+1*N616+2*O616+3*P616)/(K616)</f>
        <v>0.28387096774193549</v>
      </c>
      <c r="AC616">
        <f>IF(E616="C",1,0)</f>
        <v>0</v>
      </c>
      <c r="AD616">
        <f>IF(OR(E616="SS",E616="2B",E616="3B"),1,0)</f>
        <v>1</v>
      </c>
      <c r="AE616">
        <f>K616+T616+W616+Y616+X616+V616</f>
        <v>182</v>
      </c>
      <c r="AF616">
        <v>0</v>
      </c>
      <c r="AG616" s="6">
        <f>IF(SUMPRODUCT(--(D616='2000FA'!C:C))&gt;0=TRUE,1,0)</f>
        <v>1</v>
      </c>
    </row>
    <row r="617" spans="1:33" x14ac:dyDescent="0.2">
      <c r="A617">
        <v>2001</v>
      </c>
      <c r="B617" t="s">
        <v>110</v>
      </c>
      <c r="C617" t="s">
        <v>31</v>
      </c>
      <c r="D617" t="s">
        <v>358</v>
      </c>
      <c r="E617" t="s">
        <v>346</v>
      </c>
      <c r="F617">
        <v>575000</v>
      </c>
      <c r="G617">
        <v>2000</v>
      </c>
      <c r="H617" t="s">
        <v>110</v>
      </c>
      <c r="I617" t="s">
        <v>31</v>
      </c>
      <c r="J617">
        <v>95</v>
      </c>
      <c r="K617">
        <v>132</v>
      </c>
      <c r="L617">
        <v>13</v>
      </c>
      <c r="M617">
        <v>36</v>
      </c>
      <c r="N617">
        <v>7</v>
      </c>
      <c r="O617">
        <v>0</v>
      </c>
      <c r="P617">
        <v>2</v>
      </c>
      <c r="Q617">
        <v>21</v>
      </c>
      <c r="R617">
        <v>0</v>
      </c>
      <c r="S617">
        <v>0</v>
      </c>
      <c r="T617">
        <v>32</v>
      </c>
      <c r="U617">
        <v>23</v>
      </c>
      <c r="V617">
        <v>1</v>
      </c>
      <c r="W617">
        <v>0</v>
      </c>
      <c r="X617">
        <v>0</v>
      </c>
      <c r="Y617">
        <v>2</v>
      </c>
      <c r="Z617">
        <v>4</v>
      </c>
      <c r="AA617" s="1">
        <f>(M617+T617+W617)/(K617+T617+W617+Y617+X617)</f>
        <v>0.40963855421686746</v>
      </c>
      <c r="AB617" s="1">
        <f>(M617+1*N617+2*O617+3*P617)/(K617)</f>
        <v>0.37121212121212122</v>
      </c>
      <c r="AC617">
        <f>IF(E617="C",1,0)</f>
        <v>0</v>
      </c>
      <c r="AD617">
        <f>IF(OR(E617="SS",E617="2B",E617="3B"),1,0)</f>
        <v>1</v>
      </c>
      <c r="AE617">
        <f>K617+T617+W617+Y617+X617+V617</f>
        <v>167</v>
      </c>
      <c r="AF617">
        <v>0</v>
      </c>
      <c r="AG617" s="6">
        <f>IF(SUMPRODUCT(--(D617='2000FA'!C:C))&gt;0=TRUE,1,0)</f>
        <v>1</v>
      </c>
    </row>
    <row r="618" spans="1:33" x14ac:dyDescent="0.2">
      <c r="A618">
        <v>2001</v>
      </c>
      <c r="B618" t="s">
        <v>110</v>
      </c>
      <c r="C618" t="s">
        <v>31</v>
      </c>
      <c r="D618" t="s">
        <v>144</v>
      </c>
      <c r="E618" t="s">
        <v>6</v>
      </c>
      <c r="F618">
        <v>1625000</v>
      </c>
      <c r="G618">
        <v>2000</v>
      </c>
      <c r="H618" t="s">
        <v>110</v>
      </c>
      <c r="I618" t="s">
        <v>31</v>
      </c>
      <c r="J618">
        <v>143</v>
      </c>
      <c r="K618">
        <v>538</v>
      </c>
      <c r="L618">
        <v>87</v>
      </c>
      <c r="M618">
        <v>163</v>
      </c>
      <c r="N618">
        <v>34</v>
      </c>
      <c r="O618">
        <v>1</v>
      </c>
      <c r="P618">
        <v>31</v>
      </c>
      <c r="Q618">
        <v>107</v>
      </c>
      <c r="R618">
        <v>2</v>
      </c>
      <c r="S618">
        <v>0</v>
      </c>
      <c r="T618">
        <v>59</v>
      </c>
      <c r="U618">
        <v>121</v>
      </c>
      <c r="V618">
        <v>9</v>
      </c>
      <c r="W618">
        <v>4</v>
      </c>
      <c r="X618">
        <v>0</v>
      </c>
      <c r="Y618">
        <v>4</v>
      </c>
      <c r="Z618">
        <v>17</v>
      </c>
      <c r="AA618" s="1">
        <f>(M618+T618+W618)/(K618+T618+W618+Y618+X618)</f>
        <v>0.37355371900826445</v>
      </c>
      <c r="AB618" s="1">
        <f>(M618+1*N618+2*O618+3*P618)/(K618)</f>
        <v>0.54275092936802971</v>
      </c>
      <c r="AC618">
        <f>IF(E618="C",1,0)</f>
        <v>0</v>
      </c>
      <c r="AD618">
        <f>IF(OR(E618="SS",E618="2B",E618="3B"),1,0)</f>
        <v>1</v>
      </c>
      <c r="AE618">
        <f>K618+T618+W618+Y618+X618+V618</f>
        <v>614</v>
      </c>
      <c r="AF618">
        <v>0</v>
      </c>
      <c r="AG618" s="6">
        <f>IF(SUMPRODUCT(--(D618='2000FA'!C:C))&gt;0=TRUE,1,0)</f>
        <v>0</v>
      </c>
    </row>
    <row r="619" spans="1:33" x14ac:dyDescent="0.2">
      <c r="A619">
        <v>2001</v>
      </c>
      <c r="B619" t="s">
        <v>110</v>
      </c>
      <c r="C619" t="s">
        <v>31</v>
      </c>
      <c r="D619" t="s">
        <v>153</v>
      </c>
      <c r="E619" t="s">
        <v>147</v>
      </c>
      <c r="F619">
        <v>235000</v>
      </c>
      <c r="G619">
        <v>2000</v>
      </c>
      <c r="H619" t="s">
        <v>110</v>
      </c>
      <c r="I619" t="s">
        <v>31</v>
      </c>
      <c r="J619">
        <v>43</v>
      </c>
      <c r="K619">
        <v>130</v>
      </c>
      <c r="L619">
        <v>12</v>
      </c>
      <c r="M619">
        <v>29</v>
      </c>
      <c r="N619">
        <v>6</v>
      </c>
      <c r="O619">
        <v>0</v>
      </c>
      <c r="P619">
        <v>3</v>
      </c>
      <c r="Q619">
        <v>14</v>
      </c>
      <c r="R619">
        <v>1</v>
      </c>
      <c r="S619">
        <v>1</v>
      </c>
      <c r="T619">
        <v>14</v>
      </c>
      <c r="U619">
        <v>35</v>
      </c>
      <c r="V619">
        <v>1</v>
      </c>
      <c r="W619">
        <v>0</v>
      </c>
      <c r="X619">
        <v>3</v>
      </c>
      <c r="Y619">
        <v>1</v>
      </c>
      <c r="Z619">
        <v>2</v>
      </c>
      <c r="AA619" s="1">
        <f>(M619+T619+W619)/(K619+T619+W619+Y619+X619)</f>
        <v>0.29054054054054052</v>
      </c>
      <c r="AB619" s="1">
        <f>(M619+1*N619+2*O619+3*P619)/(K619)</f>
        <v>0.33846153846153848</v>
      </c>
      <c r="AC619">
        <f>IF(E619="C",1,0)</f>
        <v>1</v>
      </c>
      <c r="AD619">
        <f>IF(OR(E619="SS",E619="2B",E619="3B"),1,0)</f>
        <v>0</v>
      </c>
      <c r="AE619">
        <f>K619+T619+W619+Y619+X619+V619</f>
        <v>149</v>
      </c>
      <c r="AF619">
        <v>0</v>
      </c>
      <c r="AG619" s="6">
        <f>IF(SUMPRODUCT(--(D619='2000FA'!C:C))&gt;0=TRUE,1,0)</f>
        <v>0</v>
      </c>
    </row>
    <row r="620" spans="1:33" x14ac:dyDescent="0.2">
      <c r="A620">
        <v>2001</v>
      </c>
      <c r="B620" t="s">
        <v>110</v>
      </c>
      <c r="C620" t="s">
        <v>31</v>
      </c>
      <c r="D620" t="s">
        <v>158</v>
      </c>
      <c r="E620" t="s">
        <v>147</v>
      </c>
      <c r="F620">
        <v>240000</v>
      </c>
      <c r="G620">
        <v>2000</v>
      </c>
      <c r="H620" t="s">
        <v>110</v>
      </c>
      <c r="I620" t="s">
        <v>31</v>
      </c>
      <c r="J620">
        <v>95</v>
      </c>
      <c r="K620">
        <v>284</v>
      </c>
      <c r="L620">
        <v>25</v>
      </c>
      <c r="M620">
        <v>66</v>
      </c>
      <c r="N620">
        <v>15</v>
      </c>
      <c r="O620">
        <v>1</v>
      </c>
      <c r="P620">
        <v>5</v>
      </c>
      <c r="Q620">
        <v>30</v>
      </c>
      <c r="R620">
        <v>1</v>
      </c>
      <c r="S620">
        <v>2</v>
      </c>
      <c r="T620">
        <v>30</v>
      </c>
      <c r="U620">
        <v>31</v>
      </c>
      <c r="V620">
        <v>4</v>
      </c>
      <c r="W620">
        <v>3</v>
      </c>
      <c r="X620">
        <v>1</v>
      </c>
      <c r="Y620">
        <v>1</v>
      </c>
      <c r="Z620">
        <v>5</v>
      </c>
      <c r="AA620" s="1">
        <f>(M620+T620+W620)/(K620+T620+W620+Y620+X620)</f>
        <v>0.31034482758620691</v>
      </c>
      <c r="AB620" s="1">
        <f>(M620+1*N620+2*O620+3*P620)/(K620)</f>
        <v>0.34507042253521125</v>
      </c>
      <c r="AC620">
        <f>IF(E620="C",1,0)</f>
        <v>1</v>
      </c>
      <c r="AD620">
        <f>IF(OR(E620="SS",E620="2B",E620="3B"),1,0)</f>
        <v>0</v>
      </c>
      <c r="AE620">
        <f>K620+T620+W620+Y620+X620+V620</f>
        <v>323</v>
      </c>
      <c r="AF620">
        <v>0</v>
      </c>
      <c r="AG620" s="6">
        <f>IF(SUMPRODUCT(--(D620='2000FA'!C:C))&gt;0=TRUE,1,0)</f>
        <v>0</v>
      </c>
    </row>
    <row r="621" spans="1:33" x14ac:dyDescent="0.2">
      <c r="A621">
        <v>2001</v>
      </c>
      <c r="B621" t="s">
        <v>110</v>
      </c>
      <c r="C621" t="s">
        <v>31</v>
      </c>
      <c r="D621" t="s">
        <v>200</v>
      </c>
      <c r="E621" t="s">
        <v>197</v>
      </c>
      <c r="F621">
        <v>215000</v>
      </c>
      <c r="G621">
        <v>2000</v>
      </c>
      <c r="H621" t="s">
        <v>110</v>
      </c>
      <c r="I621" t="s">
        <v>31</v>
      </c>
      <c r="J621">
        <v>58</v>
      </c>
      <c r="K621">
        <v>205</v>
      </c>
      <c r="L621">
        <v>21</v>
      </c>
      <c r="M621">
        <v>55</v>
      </c>
      <c r="N621">
        <v>14</v>
      </c>
      <c r="O621">
        <v>4</v>
      </c>
      <c r="P621">
        <v>1</v>
      </c>
      <c r="Q621">
        <v>30</v>
      </c>
      <c r="R621">
        <v>9</v>
      </c>
      <c r="S621">
        <v>1</v>
      </c>
      <c r="T621">
        <v>23</v>
      </c>
      <c r="U621">
        <v>45</v>
      </c>
      <c r="V621">
        <v>1</v>
      </c>
      <c r="W621">
        <v>0</v>
      </c>
      <c r="X621">
        <v>0</v>
      </c>
      <c r="Y621">
        <v>0</v>
      </c>
      <c r="Z621">
        <v>9</v>
      </c>
      <c r="AA621" s="1">
        <f>(M621+T621+W621)/(K621+T621+W621+Y621+X621)</f>
        <v>0.34210526315789475</v>
      </c>
      <c r="AB621" s="1">
        <f>(M621+1*N621+2*O621+3*P621)/(K621)</f>
        <v>0.3902439024390244</v>
      </c>
      <c r="AC621">
        <f>IF(E621="C",1,0)</f>
        <v>0</v>
      </c>
      <c r="AD621">
        <f>IF(OR(E621="SS",E621="2B",E621="3B"),1,0)</f>
        <v>0</v>
      </c>
      <c r="AE621">
        <f>K621+T621+W621+Y621+X621+V621</f>
        <v>229</v>
      </c>
      <c r="AF621">
        <v>0</v>
      </c>
      <c r="AG621" s="6">
        <f>IF(SUMPRODUCT(--(D621='2000FA'!C:C))&gt;0=TRUE,1,0)</f>
        <v>0</v>
      </c>
    </row>
    <row r="622" spans="1:33" x14ac:dyDescent="0.2">
      <c r="A622">
        <v>2001</v>
      </c>
      <c r="B622" t="s">
        <v>110</v>
      </c>
      <c r="C622" t="s">
        <v>31</v>
      </c>
      <c r="D622" t="s">
        <v>234</v>
      </c>
      <c r="E622" t="s">
        <v>197</v>
      </c>
      <c r="F622">
        <v>335000</v>
      </c>
      <c r="G622">
        <v>2000</v>
      </c>
      <c r="H622" t="s">
        <v>60</v>
      </c>
      <c r="I622" t="s">
        <v>27</v>
      </c>
      <c r="J622">
        <v>66</v>
      </c>
      <c r="K622">
        <v>189</v>
      </c>
      <c r="L622">
        <v>19</v>
      </c>
      <c r="M622">
        <v>52</v>
      </c>
      <c r="N622">
        <v>11</v>
      </c>
      <c r="O622">
        <v>2</v>
      </c>
      <c r="P622">
        <v>7</v>
      </c>
      <c r="Q622">
        <v>33</v>
      </c>
      <c r="R622">
        <v>3</v>
      </c>
      <c r="S622">
        <v>0</v>
      </c>
      <c r="T622">
        <v>21</v>
      </c>
      <c r="U622">
        <v>30</v>
      </c>
      <c r="V622">
        <v>0</v>
      </c>
      <c r="W622">
        <v>2</v>
      </c>
      <c r="X622">
        <v>0</v>
      </c>
      <c r="Y622">
        <v>1</v>
      </c>
      <c r="Z622">
        <v>5</v>
      </c>
      <c r="AA622" s="1">
        <f>(M622+T622+W622)/(K622+T622+W622+Y622+X622)</f>
        <v>0.352112676056338</v>
      </c>
      <c r="AB622" s="1">
        <f>(M622+1*N622+2*O622+3*P622)/(K622)</f>
        <v>0.46560846560846558</v>
      </c>
      <c r="AC622">
        <f>IF(E622="C",1,0)</f>
        <v>0</v>
      </c>
      <c r="AD622">
        <f>IF(OR(E622="SS",E622="2B",E622="3B"),1,0)</f>
        <v>0</v>
      </c>
      <c r="AE622">
        <f>K622+T622+W622+Y622+X622+V622</f>
        <v>213</v>
      </c>
      <c r="AF622">
        <v>0</v>
      </c>
      <c r="AG622" s="6">
        <f>IF(SUMPRODUCT(--(D622='2000FA'!C:C))&gt;0=TRUE,1,0)</f>
        <v>0</v>
      </c>
    </row>
    <row r="623" spans="1:33" x14ac:dyDescent="0.2">
      <c r="A623">
        <v>2001</v>
      </c>
      <c r="B623" t="s">
        <v>110</v>
      </c>
      <c r="C623" t="s">
        <v>31</v>
      </c>
      <c r="D623" t="s">
        <v>256</v>
      </c>
      <c r="E623" t="s">
        <v>197</v>
      </c>
      <c r="F623">
        <v>2125000</v>
      </c>
      <c r="G623">
        <v>2000</v>
      </c>
      <c r="H623" t="s">
        <v>64</v>
      </c>
      <c r="I623" t="s">
        <v>31</v>
      </c>
      <c r="J623">
        <v>152</v>
      </c>
      <c r="K623">
        <v>530</v>
      </c>
      <c r="L623">
        <v>87</v>
      </c>
      <c r="M623">
        <v>158</v>
      </c>
      <c r="N623">
        <v>31</v>
      </c>
      <c r="O623">
        <v>5</v>
      </c>
      <c r="P623">
        <v>12</v>
      </c>
      <c r="Q623">
        <v>57</v>
      </c>
      <c r="R623">
        <v>19</v>
      </c>
      <c r="S623">
        <v>9</v>
      </c>
      <c r="T623">
        <v>42</v>
      </c>
      <c r="U623">
        <v>46</v>
      </c>
      <c r="V623">
        <v>2</v>
      </c>
      <c r="W623">
        <v>0</v>
      </c>
      <c r="X623">
        <v>2</v>
      </c>
      <c r="Y623">
        <v>4</v>
      </c>
      <c r="Z623">
        <v>17</v>
      </c>
      <c r="AA623" s="1">
        <f>(M623+T623+W623)/(K623+T623+W623+Y623+X623)</f>
        <v>0.34602076124567471</v>
      </c>
      <c r="AB623" s="1">
        <f>(M623+1*N623+2*O623+3*P623)/(K623)</f>
        <v>0.44339622641509435</v>
      </c>
      <c r="AC623">
        <f>IF(E623="C",1,0)</f>
        <v>0</v>
      </c>
      <c r="AD623">
        <f>IF(OR(E623="SS",E623="2B",E623="3B"),1,0)</f>
        <v>0</v>
      </c>
      <c r="AE623">
        <f>K623+T623+W623+Y623+X623+V623</f>
        <v>580</v>
      </c>
      <c r="AF623">
        <v>0</v>
      </c>
      <c r="AG623" s="6">
        <f>IF(SUMPRODUCT(--(D623='2000FA'!C:C))&gt;0=TRUE,1,0)</f>
        <v>0</v>
      </c>
    </row>
    <row r="624" spans="1:33" x14ac:dyDescent="0.2">
      <c r="A624">
        <v>2001</v>
      </c>
      <c r="B624" t="s">
        <v>110</v>
      </c>
      <c r="C624" t="s">
        <v>31</v>
      </c>
      <c r="D624" t="s">
        <v>315</v>
      </c>
      <c r="E624" t="s">
        <v>197</v>
      </c>
      <c r="F624">
        <v>5750000</v>
      </c>
      <c r="G624">
        <v>2000</v>
      </c>
      <c r="H624" t="s">
        <v>110</v>
      </c>
      <c r="I624" t="s">
        <v>31</v>
      </c>
      <c r="J624">
        <v>145</v>
      </c>
      <c r="K624">
        <v>494</v>
      </c>
      <c r="L624">
        <v>88</v>
      </c>
      <c r="M624">
        <v>140</v>
      </c>
      <c r="N624">
        <v>33</v>
      </c>
      <c r="O624">
        <v>2</v>
      </c>
      <c r="P624">
        <v>26</v>
      </c>
      <c r="Q624">
        <v>92</v>
      </c>
      <c r="R624">
        <v>23</v>
      </c>
      <c r="S624">
        <v>7</v>
      </c>
      <c r="T624">
        <v>91</v>
      </c>
      <c r="U624">
        <v>81</v>
      </c>
      <c r="V624">
        <v>9</v>
      </c>
      <c r="W624">
        <v>1</v>
      </c>
      <c r="X624">
        <v>0</v>
      </c>
      <c r="Y624">
        <v>4</v>
      </c>
      <c r="Z624">
        <v>10</v>
      </c>
      <c r="AA624" s="1">
        <f>(M624+T624+W624)/(K624+T624+W624+Y624+X624)</f>
        <v>0.39322033898305087</v>
      </c>
      <c r="AB624" s="1">
        <f>(M624+1*N624+2*O624+3*P624)/(K624)</f>
        <v>0.51619433198380571</v>
      </c>
      <c r="AC624">
        <f>IF(E624="C",1,0)</f>
        <v>0</v>
      </c>
      <c r="AD624">
        <f>IF(OR(E624="SS",E624="2B",E624="3B"),1,0)</f>
        <v>0</v>
      </c>
      <c r="AE624">
        <f>K624+T624+W624+Y624+X624+V624</f>
        <v>599</v>
      </c>
      <c r="AF624">
        <v>0</v>
      </c>
      <c r="AG624" s="6">
        <f>IF(SUMPRODUCT(--(D624='2000FA'!C:C))&gt;0=TRUE,1,0)</f>
        <v>0</v>
      </c>
    </row>
    <row r="625" spans="1:33" x14ac:dyDescent="0.2">
      <c r="A625">
        <v>2001</v>
      </c>
      <c r="B625" t="s">
        <v>110</v>
      </c>
      <c r="C625" t="s">
        <v>31</v>
      </c>
      <c r="D625" t="s">
        <v>378</v>
      </c>
      <c r="E625" t="s">
        <v>346</v>
      </c>
      <c r="F625">
        <v>350000</v>
      </c>
      <c r="G625">
        <v>2000</v>
      </c>
      <c r="H625" t="s">
        <v>110</v>
      </c>
      <c r="I625" t="s">
        <v>31</v>
      </c>
      <c r="J625">
        <v>138</v>
      </c>
      <c r="K625">
        <v>470</v>
      </c>
      <c r="L625">
        <v>68</v>
      </c>
      <c r="M625">
        <v>120</v>
      </c>
      <c r="N625">
        <v>27</v>
      </c>
      <c r="O625">
        <v>6</v>
      </c>
      <c r="P625">
        <v>6</v>
      </c>
      <c r="Q625">
        <v>37</v>
      </c>
      <c r="R625">
        <v>28</v>
      </c>
      <c r="S625">
        <v>6</v>
      </c>
      <c r="T625">
        <v>62</v>
      </c>
      <c r="U625">
        <v>108</v>
      </c>
      <c r="V625">
        <v>2</v>
      </c>
      <c r="W625">
        <v>3</v>
      </c>
      <c r="X625">
        <v>4</v>
      </c>
      <c r="Y625">
        <v>2</v>
      </c>
      <c r="Z625">
        <v>7</v>
      </c>
      <c r="AA625" s="1">
        <f>(M625+T625+W625)/(K625+T625+W625+Y625+X625)</f>
        <v>0.34195933456561922</v>
      </c>
      <c r="AB625" s="1">
        <f>(M625+1*N625+2*O625+3*P625)/(K625)</f>
        <v>0.37659574468085105</v>
      </c>
      <c r="AC625">
        <f>IF(E625="C",1,0)</f>
        <v>0</v>
      </c>
      <c r="AD625">
        <f>IF(OR(E625="SS",E625="2B",E625="3B"),1,0)</f>
        <v>1</v>
      </c>
      <c r="AE625">
        <f>K625+T625+W625+Y625+X625+V625</f>
        <v>543</v>
      </c>
      <c r="AF625">
        <v>0</v>
      </c>
      <c r="AG625" s="6">
        <f>IF(SUMPRODUCT(--(D625='2000FA'!C:C))&gt;0=TRUE,1,0)</f>
        <v>0</v>
      </c>
    </row>
    <row r="626" spans="1:33" x14ac:dyDescent="0.2">
      <c r="A626">
        <v>2001</v>
      </c>
      <c r="B626" t="s">
        <v>43</v>
      </c>
      <c r="C626" t="s">
        <v>27</v>
      </c>
      <c r="D626" t="s">
        <v>109</v>
      </c>
      <c r="E626" t="s">
        <v>5</v>
      </c>
      <c r="F626">
        <v>3250000</v>
      </c>
      <c r="G626">
        <v>2000</v>
      </c>
      <c r="H626" t="s">
        <v>110</v>
      </c>
      <c r="I626" t="s">
        <v>31</v>
      </c>
      <c r="J626">
        <v>127</v>
      </c>
      <c r="K626">
        <v>463</v>
      </c>
      <c r="L626">
        <v>61</v>
      </c>
      <c r="M626">
        <v>116</v>
      </c>
      <c r="N626">
        <v>18</v>
      </c>
      <c r="O626">
        <v>2</v>
      </c>
      <c r="P626">
        <v>19</v>
      </c>
      <c r="Q626">
        <v>74</v>
      </c>
      <c r="R626">
        <v>8</v>
      </c>
      <c r="S626">
        <v>4</v>
      </c>
      <c r="T626">
        <v>50</v>
      </c>
      <c r="U626">
        <v>97</v>
      </c>
      <c r="V626">
        <v>7</v>
      </c>
      <c r="W626">
        <v>5</v>
      </c>
      <c r="X626">
        <v>0</v>
      </c>
      <c r="Y626">
        <v>7</v>
      </c>
      <c r="Z626">
        <v>11</v>
      </c>
      <c r="AA626" s="1">
        <f>(M626+T626+W626)/(K626+T626+W626+Y626+X626)</f>
        <v>0.32571428571428573</v>
      </c>
      <c r="AB626" s="1">
        <f>(M626+1*N626+2*O626+3*P626)/(K626)</f>
        <v>0.42116630669546434</v>
      </c>
      <c r="AC626">
        <f>IF(E626="C",1,0)</f>
        <v>0</v>
      </c>
      <c r="AD626">
        <f>IF(OR(E626="SS",E626="2B",E626="3B"),1,0)</f>
        <v>1</v>
      </c>
      <c r="AE626">
        <f>K626+T626+W626+Y626+X626+V626</f>
        <v>532</v>
      </c>
      <c r="AF626">
        <v>0</v>
      </c>
      <c r="AG626" s="6">
        <f>IF(SUMPRODUCT(--(D626='2000FA'!C:C))&gt;0=TRUE,1,0)</f>
        <v>1</v>
      </c>
    </row>
    <row r="627" spans="1:33" x14ac:dyDescent="0.2">
      <c r="A627">
        <v>2001</v>
      </c>
      <c r="B627" t="s">
        <v>43</v>
      </c>
      <c r="C627" t="s">
        <v>27</v>
      </c>
      <c r="D627" t="s">
        <v>314</v>
      </c>
      <c r="E627" t="s">
        <v>197</v>
      </c>
      <c r="F627">
        <v>1850000</v>
      </c>
      <c r="G627">
        <v>2000</v>
      </c>
      <c r="H627" t="s">
        <v>43</v>
      </c>
      <c r="I627" t="s">
        <v>27</v>
      </c>
      <c r="J627">
        <v>112</v>
      </c>
      <c r="K627">
        <v>364</v>
      </c>
      <c r="L627">
        <v>50</v>
      </c>
      <c r="M627">
        <v>92</v>
      </c>
      <c r="N627">
        <v>20</v>
      </c>
      <c r="O627">
        <v>0</v>
      </c>
      <c r="P627">
        <v>26</v>
      </c>
      <c r="Q627">
        <v>82</v>
      </c>
      <c r="R627">
        <v>0</v>
      </c>
      <c r="S627">
        <v>2</v>
      </c>
      <c r="T627">
        <v>59</v>
      </c>
      <c r="U627">
        <v>98</v>
      </c>
      <c r="V627">
        <v>3</v>
      </c>
      <c r="W627">
        <v>4</v>
      </c>
      <c r="X627">
        <v>1</v>
      </c>
      <c r="Y627">
        <v>2</v>
      </c>
      <c r="Z627">
        <v>10</v>
      </c>
      <c r="AA627" s="1">
        <f>(M627+T627+W627)/(K627+T627+W627+Y627+X627)</f>
        <v>0.36046511627906974</v>
      </c>
      <c r="AB627" s="1">
        <f>(M627+1*N627+2*O627+3*P627)/(K627)</f>
        <v>0.52197802197802201</v>
      </c>
      <c r="AC627">
        <f>IF(E627="C",1,0)</f>
        <v>0</v>
      </c>
      <c r="AD627">
        <f>IF(OR(E627="SS",E627="2B",E627="3B"),1,0)</f>
        <v>0</v>
      </c>
      <c r="AE627">
        <f>K627+T627+W627+Y627+X627+V627</f>
        <v>433</v>
      </c>
      <c r="AF627">
        <v>0</v>
      </c>
      <c r="AG627" s="6">
        <f>IF(SUMPRODUCT(--(D627='2000FA'!C:C))&gt;0=TRUE,1,0)</f>
        <v>1</v>
      </c>
    </row>
    <row r="628" spans="1:33" x14ac:dyDescent="0.2">
      <c r="A628">
        <v>2001</v>
      </c>
      <c r="B628" t="s">
        <v>43</v>
      </c>
      <c r="C628" t="s">
        <v>27</v>
      </c>
      <c r="D628" t="s">
        <v>44</v>
      </c>
      <c r="E628" t="s">
        <v>29</v>
      </c>
      <c r="F628">
        <v>6700000</v>
      </c>
      <c r="G628">
        <v>2000</v>
      </c>
      <c r="H628" t="s">
        <v>43</v>
      </c>
      <c r="I628" t="s">
        <v>27</v>
      </c>
      <c r="J628">
        <v>159</v>
      </c>
      <c r="K628">
        <v>565</v>
      </c>
      <c r="L628">
        <v>84</v>
      </c>
      <c r="M628">
        <v>161</v>
      </c>
      <c r="N628">
        <v>45</v>
      </c>
      <c r="O628">
        <v>0</v>
      </c>
      <c r="P628">
        <v>14</v>
      </c>
      <c r="Q628">
        <v>103</v>
      </c>
      <c r="R628">
        <v>0</v>
      </c>
      <c r="S628">
        <v>2</v>
      </c>
      <c r="T628">
        <v>102</v>
      </c>
      <c r="U628">
        <v>96</v>
      </c>
      <c r="V628">
        <v>11</v>
      </c>
      <c r="W628">
        <v>4</v>
      </c>
      <c r="X628">
        <v>2</v>
      </c>
      <c r="Y628">
        <v>10</v>
      </c>
      <c r="Z628">
        <v>17</v>
      </c>
      <c r="AA628" s="1">
        <f>(M628+T628+W628)/(K628+T628+W628+Y628+X628)</f>
        <v>0.39092240117130306</v>
      </c>
      <c r="AB628" s="1">
        <f>(M628+1*N628+2*O628+3*P628)/(K628)</f>
        <v>0.43893805309734513</v>
      </c>
      <c r="AC628">
        <f>IF(E628="C",1,0)</f>
        <v>0</v>
      </c>
      <c r="AD628">
        <f>IF(OR(E628="SS",E628="2B",E628="3B"),1,0)</f>
        <v>0</v>
      </c>
      <c r="AE628">
        <f>K628+T628+W628+Y628+X628+V628</f>
        <v>694</v>
      </c>
      <c r="AF628">
        <v>0</v>
      </c>
      <c r="AG628" s="6">
        <f>IF(SUMPRODUCT(--(D628='2000FA'!C:C))&gt;0=TRUE,1,0)</f>
        <v>0</v>
      </c>
    </row>
    <row r="629" spans="1:33" x14ac:dyDescent="0.2">
      <c r="A629">
        <v>2001</v>
      </c>
      <c r="B629" t="s">
        <v>43</v>
      </c>
      <c r="C629" t="s">
        <v>27</v>
      </c>
      <c r="D629" t="s">
        <v>75</v>
      </c>
      <c r="E629" t="s">
        <v>29</v>
      </c>
      <c r="F629">
        <v>5500000</v>
      </c>
      <c r="G629">
        <v>2000</v>
      </c>
      <c r="H629" t="s">
        <v>43</v>
      </c>
      <c r="I629" t="s">
        <v>27</v>
      </c>
      <c r="J629">
        <v>153</v>
      </c>
      <c r="K629">
        <v>556</v>
      </c>
      <c r="L629">
        <v>100</v>
      </c>
      <c r="M629">
        <v>180</v>
      </c>
      <c r="N629">
        <v>31</v>
      </c>
      <c r="O629">
        <v>0</v>
      </c>
      <c r="P629">
        <v>37</v>
      </c>
      <c r="Q629">
        <v>145</v>
      </c>
      <c r="R629">
        <v>3</v>
      </c>
      <c r="S629">
        <v>0</v>
      </c>
      <c r="T629">
        <v>96</v>
      </c>
      <c r="U629">
        <v>95</v>
      </c>
      <c r="V629">
        <v>8</v>
      </c>
      <c r="W629">
        <v>5</v>
      </c>
      <c r="X629">
        <v>0</v>
      </c>
      <c r="Y629">
        <v>8</v>
      </c>
      <c r="Z629">
        <v>13</v>
      </c>
      <c r="AA629" s="1">
        <f>(M629+T629+W629)/(K629+T629+W629+Y629+X629)</f>
        <v>0.42255639097744363</v>
      </c>
      <c r="AB629" s="1">
        <f>(M629+1*N629+2*O629+3*P629)/(K629)</f>
        <v>0.57913669064748197</v>
      </c>
      <c r="AC629">
        <f>IF(E629="C",1,0)</f>
        <v>0</v>
      </c>
      <c r="AD629">
        <f>IF(OR(E629="SS",E629="2B",E629="3B"),1,0)</f>
        <v>0</v>
      </c>
      <c r="AE629">
        <f>K629+T629+W629+Y629+X629+V629</f>
        <v>673</v>
      </c>
      <c r="AF629">
        <v>0</v>
      </c>
      <c r="AG629" s="6">
        <f>IF(SUMPRODUCT(--(D629='2000FA'!C:C))&gt;0=TRUE,1,0)</f>
        <v>0</v>
      </c>
    </row>
    <row r="630" spans="1:33" x14ac:dyDescent="0.2">
      <c r="A630">
        <v>2001</v>
      </c>
      <c r="B630" t="s">
        <v>43</v>
      </c>
      <c r="C630" t="s">
        <v>27</v>
      </c>
      <c r="D630" t="s">
        <v>159</v>
      </c>
      <c r="E630" t="s">
        <v>147</v>
      </c>
      <c r="F630">
        <v>4400000</v>
      </c>
      <c r="G630">
        <v>2000</v>
      </c>
      <c r="H630" t="s">
        <v>43</v>
      </c>
      <c r="I630" t="s">
        <v>27</v>
      </c>
      <c r="J630">
        <v>90</v>
      </c>
      <c r="K630">
        <v>268</v>
      </c>
      <c r="L630">
        <v>31</v>
      </c>
      <c r="M630">
        <v>63</v>
      </c>
      <c r="N630">
        <v>12</v>
      </c>
      <c r="O630">
        <v>0</v>
      </c>
      <c r="P630">
        <v>5</v>
      </c>
      <c r="Q630">
        <v>27</v>
      </c>
      <c r="R630">
        <v>1</v>
      </c>
      <c r="S630">
        <v>2</v>
      </c>
      <c r="T630">
        <v>22</v>
      </c>
      <c r="U630">
        <v>51</v>
      </c>
      <c r="V630">
        <v>0</v>
      </c>
      <c r="W630">
        <v>0</v>
      </c>
      <c r="X630">
        <v>11</v>
      </c>
      <c r="Y630">
        <v>2</v>
      </c>
      <c r="Z630">
        <v>8</v>
      </c>
      <c r="AA630" s="1">
        <f>(M630+T630+W630)/(K630+T630+W630+Y630+X630)</f>
        <v>0.28052805280528054</v>
      </c>
      <c r="AB630" s="1">
        <f>(M630+1*N630+2*O630+3*P630)/(K630)</f>
        <v>0.33582089552238809</v>
      </c>
      <c r="AC630">
        <f>IF(E630="C",1,0)</f>
        <v>1</v>
      </c>
      <c r="AD630">
        <f>IF(OR(E630="SS",E630="2B",E630="3B"),1,0)</f>
        <v>0</v>
      </c>
      <c r="AE630">
        <f>K630+T630+W630+Y630+X630+V630</f>
        <v>303</v>
      </c>
      <c r="AF630">
        <v>0</v>
      </c>
      <c r="AG630" s="6">
        <f>IF(SUMPRODUCT(--(D630='2000FA'!C:C))&gt;0=TRUE,1,0)</f>
        <v>0</v>
      </c>
    </row>
    <row r="631" spans="1:33" x14ac:dyDescent="0.2">
      <c r="A631">
        <v>2001</v>
      </c>
      <c r="B631" t="s">
        <v>43</v>
      </c>
      <c r="C631" t="s">
        <v>27</v>
      </c>
      <c r="D631" t="s">
        <v>212</v>
      </c>
      <c r="E631" t="s">
        <v>197</v>
      </c>
      <c r="F631">
        <v>2000000</v>
      </c>
      <c r="G631">
        <v>2000</v>
      </c>
      <c r="H631" t="s">
        <v>43</v>
      </c>
      <c r="I631" t="s">
        <v>27</v>
      </c>
      <c r="J631">
        <v>138</v>
      </c>
      <c r="K631">
        <v>481</v>
      </c>
      <c r="L631">
        <v>72</v>
      </c>
      <c r="M631">
        <v>118</v>
      </c>
      <c r="N631">
        <v>23</v>
      </c>
      <c r="O631">
        <v>1</v>
      </c>
      <c r="P631">
        <v>3</v>
      </c>
      <c r="Q631">
        <v>46</v>
      </c>
      <c r="R631">
        <v>30</v>
      </c>
      <c r="S631">
        <v>14</v>
      </c>
      <c r="T631">
        <v>81</v>
      </c>
      <c r="U631">
        <v>78</v>
      </c>
      <c r="V631">
        <v>2</v>
      </c>
      <c r="W631">
        <v>1</v>
      </c>
      <c r="X631">
        <v>11</v>
      </c>
      <c r="Y631">
        <v>4</v>
      </c>
      <c r="Z631">
        <v>12</v>
      </c>
      <c r="AA631" s="1">
        <f>(M631+T631+W631)/(K631+T631+W631+Y631+X631)</f>
        <v>0.34602076124567471</v>
      </c>
      <c r="AB631" s="1">
        <f>(M631+1*N631+2*O631+3*P631)/(K631)</f>
        <v>0.31600831600831603</v>
      </c>
      <c r="AC631">
        <f>IF(E631="C",1,0)</f>
        <v>0</v>
      </c>
      <c r="AD631">
        <f>IF(OR(E631="SS",E631="2B",E631="3B"),1,0)</f>
        <v>0</v>
      </c>
      <c r="AE631">
        <f>K631+T631+W631+Y631+X631+V631</f>
        <v>580</v>
      </c>
      <c r="AF631">
        <v>0</v>
      </c>
      <c r="AG631" s="6">
        <f>IF(SUMPRODUCT(--(D631='2000FA'!C:C))&gt;0=TRUE,1,0)</f>
        <v>0</v>
      </c>
    </row>
    <row r="632" spans="1:33" x14ac:dyDescent="0.2">
      <c r="A632">
        <v>2001</v>
      </c>
      <c r="B632" t="s">
        <v>43</v>
      </c>
      <c r="C632" t="s">
        <v>27</v>
      </c>
      <c r="D632" t="s">
        <v>225</v>
      </c>
      <c r="E632" t="s">
        <v>197</v>
      </c>
      <c r="F632">
        <v>1500000</v>
      </c>
      <c r="G632">
        <v>2000</v>
      </c>
      <c r="H632" t="s">
        <v>43</v>
      </c>
      <c r="I632" t="s">
        <v>27</v>
      </c>
      <c r="J632">
        <v>105</v>
      </c>
      <c r="K632">
        <v>342</v>
      </c>
      <c r="L632">
        <v>61</v>
      </c>
      <c r="M632">
        <v>94</v>
      </c>
      <c r="N632">
        <v>18</v>
      </c>
      <c r="O632">
        <v>5</v>
      </c>
      <c r="P632">
        <v>5</v>
      </c>
      <c r="Q632">
        <v>40</v>
      </c>
      <c r="R632">
        <v>4</v>
      </c>
      <c r="S632">
        <v>3</v>
      </c>
      <c r="T632">
        <v>42</v>
      </c>
      <c r="U632">
        <v>64</v>
      </c>
      <c r="V632">
        <v>2</v>
      </c>
      <c r="W632">
        <v>0</v>
      </c>
      <c r="X632">
        <v>4</v>
      </c>
      <c r="Y632">
        <v>4</v>
      </c>
      <c r="Z632">
        <v>7</v>
      </c>
      <c r="AA632" s="1">
        <f>(M632+T632+W632)/(K632+T632+W632+Y632+X632)</f>
        <v>0.34693877551020408</v>
      </c>
      <c r="AB632" s="1">
        <f>(M632+1*N632+2*O632+3*P632)/(K632)</f>
        <v>0.40058479532163743</v>
      </c>
      <c r="AC632">
        <f>IF(E632="C",1,0)</f>
        <v>0</v>
      </c>
      <c r="AD632">
        <f>IF(OR(E632="SS",E632="2B",E632="3B"),1,0)</f>
        <v>0</v>
      </c>
      <c r="AE632">
        <f>K632+T632+W632+Y632+X632+V632</f>
        <v>394</v>
      </c>
      <c r="AF632">
        <v>0</v>
      </c>
      <c r="AG632" s="6">
        <f>IF(SUMPRODUCT(--(D632='2000FA'!C:C))&gt;0=TRUE,1,0)</f>
        <v>0</v>
      </c>
    </row>
    <row r="633" spans="1:33" x14ac:dyDescent="0.2">
      <c r="A633">
        <v>2001</v>
      </c>
      <c r="B633" t="s">
        <v>43</v>
      </c>
      <c r="C633" t="s">
        <v>27</v>
      </c>
      <c r="D633" t="s">
        <v>250</v>
      </c>
      <c r="E633" t="s">
        <v>197</v>
      </c>
      <c r="F633">
        <v>5000000</v>
      </c>
      <c r="G633">
        <v>2000</v>
      </c>
      <c r="H633" t="s">
        <v>110</v>
      </c>
      <c r="I633" t="s">
        <v>31</v>
      </c>
      <c r="J633">
        <v>93</v>
      </c>
      <c r="K633">
        <v>346</v>
      </c>
      <c r="L633">
        <v>62</v>
      </c>
      <c r="M633">
        <v>106</v>
      </c>
      <c r="N633">
        <v>13</v>
      </c>
      <c r="O633">
        <v>6</v>
      </c>
      <c r="P633">
        <v>11</v>
      </c>
      <c r="Q633">
        <v>27</v>
      </c>
      <c r="R633">
        <v>6</v>
      </c>
      <c r="S633">
        <v>8</v>
      </c>
      <c r="T633">
        <v>28</v>
      </c>
      <c r="U633">
        <v>54</v>
      </c>
      <c r="V633">
        <v>5</v>
      </c>
      <c r="W633">
        <v>2</v>
      </c>
      <c r="X633">
        <v>0</v>
      </c>
      <c r="Y633">
        <v>2</v>
      </c>
      <c r="Z633">
        <v>2</v>
      </c>
      <c r="AA633" s="1">
        <f>(M633+T633+W633)/(K633+T633+W633+Y633+X633)</f>
        <v>0.35978835978835977</v>
      </c>
      <c r="AB633" s="1">
        <f>(M633+1*N633+2*O633+3*P633)/(K633)</f>
        <v>0.47398843930635837</v>
      </c>
      <c r="AC633">
        <f>IF(E633="C",1,0)</f>
        <v>0</v>
      </c>
      <c r="AD633">
        <f>IF(OR(E633="SS",E633="2B",E633="3B"),1,0)</f>
        <v>0</v>
      </c>
      <c r="AE633">
        <f>K633+T633+W633+Y633+X633+V633</f>
        <v>383</v>
      </c>
      <c r="AF633">
        <v>0</v>
      </c>
      <c r="AG633" s="6">
        <f>IF(SUMPRODUCT(--(D633='2000FA'!C:C))&gt;0=TRUE,1,0)</f>
        <v>0</v>
      </c>
    </row>
    <row r="634" spans="1:33" x14ac:dyDescent="0.2">
      <c r="A634">
        <v>2001</v>
      </c>
      <c r="B634" t="s">
        <v>43</v>
      </c>
      <c r="C634" t="s">
        <v>27</v>
      </c>
      <c r="D634" t="s">
        <v>260</v>
      </c>
      <c r="E634" t="s">
        <v>197</v>
      </c>
      <c r="F634">
        <v>1700000</v>
      </c>
      <c r="G634">
        <v>2000</v>
      </c>
      <c r="H634" t="s">
        <v>56</v>
      </c>
      <c r="I634" t="s">
        <v>31</v>
      </c>
      <c r="J634">
        <v>86</v>
      </c>
      <c r="K634">
        <v>281</v>
      </c>
      <c r="L634">
        <v>31</v>
      </c>
      <c r="M634">
        <v>67</v>
      </c>
      <c r="N634">
        <v>17</v>
      </c>
      <c r="O634">
        <v>2</v>
      </c>
      <c r="P634">
        <v>12</v>
      </c>
      <c r="Q634">
        <v>34</v>
      </c>
      <c r="R634">
        <v>1</v>
      </c>
      <c r="S634">
        <v>2</v>
      </c>
      <c r="T634">
        <v>29</v>
      </c>
      <c r="U634">
        <v>61</v>
      </c>
      <c r="V634">
        <v>3</v>
      </c>
      <c r="W634">
        <v>1</v>
      </c>
      <c r="X634">
        <v>0</v>
      </c>
      <c r="Y634">
        <v>1</v>
      </c>
      <c r="Z634">
        <v>5</v>
      </c>
      <c r="AA634" s="1">
        <f>(M634+T634+W634)/(K634+T634+W634+Y634+X634)</f>
        <v>0.3108974358974359</v>
      </c>
      <c r="AB634" s="1">
        <f>(M634+1*N634+2*O634+3*P634)/(K634)</f>
        <v>0.44128113879003561</v>
      </c>
      <c r="AC634">
        <f>IF(E634="C",1,0)</f>
        <v>0</v>
      </c>
      <c r="AD634">
        <f>IF(OR(E634="SS",E634="2B",E634="3B"),1,0)</f>
        <v>0</v>
      </c>
      <c r="AE634">
        <f>K634+T634+W634+Y634+X634+V634</f>
        <v>315</v>
      </c>
      <c r="AF634">
        <v>0</v>
      </c>
      <c r="AG634" s="6">
        <f>IF(SUMPRODUCT(--(D634='2000FA'!C:C))&gt;0=TRUE,1,0)</f>
        <v>0</v>
      </c>
    </row>
    <row r="635" spans="1:33" x14ac:dyDescent="0.2">
      <c r="A635">
        <v>2001</v>
      </c>
      <c r="B635" t="s">
        <v>43</v>
      </c>
      <c r="C635" t="s">
        <v>27</v>
      </c>
      <c r="D635" t="s">
        <v>292</v>
      </c>
      <c r="E635" t="s">
        <v>197</v>
      </c>
      <c r="F635">
        <v>3416667</v>
      </c>
      <c r="G635">
        <v>2000</v>
      </c>
      <c r="H635" t="s">
        <v>43</v>
      </c>
      <c r="I635" t="s">
        <v>27</v>
      </c>
      <c r="J635">
        <v>155</v>
      </c>
      <c r="K635">
        <v>543</v>
      </c>
      <c r="L635">
        <v>96</v>
      </c>
      <c r="M635">
        <v>145</v>
      </c>
      <c r="N635">
        <v>28</v>
      </c>
      <c r="O635">
        <v>4</v>
      </c>
      <c r="P635">
        <v>19</v>
      </c>
      <c r="Q635">
        <v>78</v>
      </c>
      <c r="R635">
        <v>24</v>
      </c>
      <c r="S635">
        <v>7</v>
      </c>
      <c r="T635">
        <v>78</v>
      </c>
      <c r="U635">
        <v>133</v>
      </c>
      <c r="V635">
        <v>0</v>
      </c>
      <c r="W635">
        <v>9</v>
      </c>
      <c r="X635">
        <v>7</v>
      </c>
      <c r="Y635">
        <v>6</v>
      </c>
      <c r="Z635">
        <v>10</v>
      </c>
      <c r="AA635" s="1">
        <f>(M635+T635+W635)/(K635+T635+W635+Y635+X635)</f>
        <v>0.36080870917573871</v>
      </c>
      <c r="AB635" s="1">
        <f>(M635+1*N635+2*O635+3*P635)/(K635)</f>
        <v>0.43830570902394106</v>
      </c>
      <c r="AC635">
        <f>IF(E635="C",1,0)</f>
        <v>0</v>
      </c>
      <c r="AD635">
        <f>IF(OR(E635="SS",E635="2B",E635="3B"),1,0)</f>
        <v>0</v>
      </c>
      <c r="AE635">
        <f>K635+T635+W635+Y635+X635+V635</f>
        <v>643</v>
      </c>
      <c r="AF635">
        <v>0</v>
      </c>
      <c r="AG635" s="6">
        <f>IF(SUMPRODUCT(--(D635='2000FA'!C:C))&gt;0=TRUE,1,0)</f>
        <v>0</v>
      </c>
    </row>
    <row r="636" spans="1:33" x14ac:dyDescent="0.2">
      <c r="A636">
        <v>2001</v>
      </c>
      <c r="B636" t="s">
        <v>43</v>
      </c>
      <c r="C636" t="s">
        <v>27</v>
      </c>
      <c r="D636" t="s">
        <v>386</v>
      </c>
      <c r="E636" t="s">
        <v>346</v>
      </c>
      <c r="F636">
        <v>285000</v>
      </c>
      <c r="G636">
        <v>2000</v>
      </c>
      <c r="H636" t="s">
        <v>43</v>
      </c>
      <c r="I636" t="s">
        <v>27</v>
      </c>
      <c r="J636">
        <v>90</v>
      </c>
      <c r="K636">
        <v>288</v>
      </c>
      <c r="L636">
        <v>45</v>
      </c>
      <c r="M636">
        <v>74</v>
      </c>
      <c r="N636">
        <v>15</v>
      </c>
      <c r="O636">
        <v>2</v>
      </c>
      <c r="P636">
        <v>7</v>
      </c>
      <c r="Q636">
        <v>42</v>
      </c>
      <c r="R636">
        <v>1</v>
      </c>
      <c r="S636">
        <v>3</v>
      </c>
      <c r="T636">
        <v>28</v>
      </c>
      <c r="U636">
        <v>53</v>
      </c>
      <c r="V636">
        <v>0</v>
      </c>
      <c r="W636">
        <v>2</v>
      </c>
      <c r="X636">
        <v>7</v>
      </c>
      <c r="Y636">
        <v>3</v>
      </c>
      <c r="Z636">
        <v>6</v>
      </c>
      <c r="AA636" s="1">
        <f>(M636+T636+W636)/(K636+T636+W636+Y636+X636)</f>
        <v>0.31707317073170732</v>
      </c>
      <c r="AB636" s="1">
        <f>(M636+1*N636+2*O636+3*P636)/(K636)</f>
        <v>0.39583333333333331</v>
      </c>
      <c r="AC636">
        <f>IF(E636="C",1,0)</f>
        <v>0</v>
      </c>
      <c r="AD636">
        <f>IF(OR(E636="SS",E636="2B",E636="3B"),1,0)</f>
        <v>1</v>
      </c>
      <c r="AE636">
        <f>K636+T636+W636+Y636+X636+V636</f>
        <v>328</v>
      </c>
      <c r="AF636">
        <v>0</v>
      </c>
      <c r="AG636" s="6">
        <f>IF(SUMPRODUCT(--(D636='2000FA'!C:C))&gt;0=TRUE,1,0)</f>
        <v>0</v>
      </c>
    </row>
    <row r="637" spans="1:33" x14ac:dyDescent="0.2">
      <c r="A637">
        <v>2001</v>
      </c>
      <c r="B637" t="s">
        <v>43</v>
      </c>
      <c r="C637" t="s">
        <v>27</v>
      </c>
      <c r="D637" t="s">
        <v>395</v>
      </c>
      <c r="E637" t="s">
        <v>346</v>
      </c>
      <c r="F637">
        <v>2200000</v>
      </c>
      <c r="G637">
        <v>2000</v>
      </c>
      <c r="H637" t="s">
        <v>43</v>
      </c>
      <c r="I637" t="s">
        <v>27</v>
      </c>
      <c r="J637">
        <v>133</v>
      </c>
      <c r="K637">
        <v>454</v>
      </c>
      <c r="L637">
        <v>57</v>
      </c>
      <c r="M637">
        <v>112</v>
      </c>
      <c r="N637">
        <v>24</v>
      </c>
      <c r="O637">
        <v>2</v>
      </c>
      <c r="P637">
        <v>11</v>
      </c>
      <c r="Q637">
        <v>47</v>
      </c>
      <c r="R637">
        <v>2</v>
      </c>
      <c r="S637">
        <v>3</v>
      </c>
      <c r="T637">
        <v>42</v>
      </c>
      <c r="U637">
        <v>66</v>
      </c>
      <c r="V637">
        <v>0</v>
      </c>
      <c r="W637">
        <v>6</v>
      </c>
      <c r="X637">
        <v>6</v>
      </c>
      <c r="Y637">
        <v>4</v>
      </c>
      <c r="Z637">
        <v>11</v>
      </c>
      <c r="AA637" s="1">
        <f>(M637+T637+W637)/(K637+T637+W637+Y637+X637)</f>
        <v>0.3125</v>
      </c>
      <c r="AB637" s="1">
        <f>(M637+1*N637+2*O637+3*P637)/(K637)</f>
        <v>0.38105726872246698</v>
      </c>
      <c r="AC637">
        <f>IF(E637="C",1,0)</f>
        <v>0</v>
      </c>
      <c r="AD637">
        <f>IF(OR(E637="SS",E637="2B",E637="3B"),1,0)</f>
        <v>1</v>
      </c>
      <c r="AE637">
        <f>K637+T637+W637+Y637+X637+V637</f>
        <v>512</v>
      </c>
      <c r="AF637">
        <v>0</v>
      </c>
      <c r="AG637" s="6">
        <f>IF(SUMPRODUCT(--(D637='2000FA'!C:C))&gt;0=TRUE,1,0)</f>
        <v>0</v>
      </c>
    </row>
    <row r="638" spans="1:33" x14ac:dyDescent="0.2">
      <c r="A638">
        <v>2001</v>
      </c>
      <c r="B638" t="s">
        <v>50</v>
      </c>
      <c r="C638" t="s">
        <v>31</v>
      </c>
      <c r="D638" t="s">
        <v>175</v>
      </c>
      <c r="E638" t="s">
        <v>147</v>
      </c>
      <c r="F638">
        <v>500000</v>
      </c>
      <c r="G638">
        <v>2000</v>
      </c>
      <c r="H638" t="s">
        <v>52</v>
      </c>
      <c r="I638" t="s">
        <v>31</v>
      </c>
      <c r="J638">
        <v>89</v>
      </c>
      <c r="K638">
        <v>252</v>
      </c>
      <c r="L638">
        <v>22</v>
      </c>
      <c r="M638">
        <v>66</v>
      </c>
      <c r="N638">
        <v>11</v>
      </c>
      <c r="O638">
        <v>1</v>
      </c>
      <c r="P638">
        <v>8</v>
      </c>
      <c r="Q638">
        <v>45</v>
      </c>
      <c r="R638">
        <v>2</v>
      </c>
      <c r="S638">
        <v>2</v>
      </c>
      <c r="T638">
        <v>19</v>
      </c>
      <c r="U638">
        <v>45</v>
      </c>
      <c r="V638">
        <v>8</v>
      </c>
      <c r="W638">
        <v>1</v>
      </c>
      <c r="X638">
        <v>0</v>
      </c>
      <c r="Y638">
        <v>5</v>
      </c>
      <c r="Z638">
        <v>7</v>
      </c>
      <c r="AA638" s="1">
        <f>(M638+T638+W638)/(K638+T638+W638+Y638+X638)</f>
        <v>0.31046931407942241</v>
      </c>
      <c r="AB638" s="1">
        <f>(M638+1*N638+2*O638+3*P638)/(K638)</f>
        <v>0.40873015873015872</v>
      </c>
      <c r="AC638">
        <f>IF(E638="C",1,0)</f>
        <v>1</v>
      </c>
      <c r="AD638">
        <f>IF(OR(E638="SS",E638="2B",E638="3B"),1,0)</f>
        <v>0</v>
      </c>
      <c r="AE638">
        <f>K638+T638+W638+Y638+X638+V638</f>
        <v>285</v>
      </c>
      <c r="AF638">
        <v>0</v>
      </c>
      <c r="AG638" s="6">
        <f>IF(SUMPRODUCT(--(D638='2000FA'!C:C))&gt;0=TRUE,1,0)</f>
        <v>1</v>
      </c>
    </row>
    <row r="639" spans="1:33" x14ac:dyDescent="0.2">
      <c r="A639">
        <v>2001</v>
      </c>
      <c r="B639" t="s">
        <v>50</v>
      </c>
      <c r="C639" t="s">
        <v>31</v>
      </c>
      <c r="D639" t="s">
        <v>228</v>
      </c>
      <c r="E639" t="s">
        <v>197</v>
      </c>
      <c r="F639">
        <v>1500000</v>
      </c>
      <c r="G639">
        <v>2000</v>
      </c>
      <c r="H639" t="s">
        <v>72</v>
      </c>
      <c r="I639" t="s">
        <v>31</v>
      </c>
      <c r="J639">
        <v>92</v>
      </c>
      <c r="K639">
        <v>254</v>
      </c>
      <c r="L639">
        <v>38</v>
      </c>
      <c r="M639">
        <v>77</v>
      </c>
      <c r="N639">
        <v>14</v>
      </c>
      <c r="O639">
        <v>0</v>
      </c>
      <c r="P639">
        <v>6</v>
      </c>
      <c r="Q639">
        <v>40</v>
      </c>
      <c r="R639">
        <v>1</v>
      </c>
      <c r="S639">
        <v>1</v>
      </c>
      <c r="T639">
        <v>36</v>
      </c>
      <c r="U639">
        <v>60</v>
      </c>
      <c r="V639">
        <v>0</v>
      </c>
      <c r="W639">
        <v>1</v>
      </c>
      <c r="X639">
        <v>0</v>
      </c>
      <c r="Y639">
        <v>2</v>
      </c>
      <c r="Z639">
        <v>7</v>
      </c>
      <c r="AA639" s="1">
        <f>(M639+T639+W639)/(K639+T639+W639+Y639+X639)</f>
        <v>0.38907849829351537</v>
      </c>
      <c r="AB639" s="1">
        <f>(M639+1*N639+2*O639+3*P639)/(K639)</f>
        <v>0.42913385826771655</v>
      </c>
      <c r="AC639">
        <f>IF(E639="C",1,0)</f>
        <v>0</v>
      </c>
      <c r="AD639">
        <f>IF(OR(E639="SS",E639="2B",E639="3B"),1,0)</f>
        <v>0</v>
      </c>
      <c r="AE639">
        <f>K639+T639+W639+Y639+X639+V639</f>
        <v>293</v>
      </c>
      <c r="AF639">
        <v>0</v>
      </c>
      <c r="AG639" s="6">
        <f>IF(SUMPRODUCT(--(D639='2000FA'!C:C))&gt;0=TRUE,1,0)</f>
        <v>1</v>
      </c>
    </row>
    <row r="640" spans="1:33" x14ac:dyDescent="0.2">
      <c r="A640">
        <v>2001</v>
      </c>
      <c r="B640" t="s">
        <v>50</v>
      </c>
      <c r="C640" t="s">
        <v>31</v>
      </c>
      <c r="D640" t="s">
        <v>401</v>
      </c>
      <c r="E640" t="s">
        <v>346</v>
      </c>
      <c r="F640">
        <v>1000000</v>
      </c>
      <c r="G640">
        <v>2000</v>
      </c>
      <c r="H640" t="s">
        <v>72</v>
      </c>
      <c r="I640" t="s">
        <v>31</v>
      </c>
      <c r="J640">
        <v>98</v>
      </c>
      <c r="K640">
        <v>216</v>
      </c>
      <c r="L640">
        <v>28</v>
      </c>
      <c r="M640">
        <v>54</v>
      </c>
      <c r="N640">
        <v>11</v>
      </c>
      <c r="O640">
        <v>2</v>
      </c>
      <c r="P640">
        <v>12</v>
      </c>
      <c r="Q640">
        <v>43</v>
      </c>
      <c r="R640">
        <v>3</v>
      </c>
      <c r="S640">
        <v>1</v>
      </c>
      <c r="T640">
        <v>6</v>
      </c>
      <c r="U640">
        <v>47</v>
      </c>
      <c r="V640">
        <v>0</v>
      </c>
      <c r="W640">
        <v>3</v>
      </c>
      <c r="X640">
        <v>4</v>
      </c>
      <c r="Y640">
        <v>2</v>
      </c>
      <c r="Z640">
        <v>11</v>
      </c>
      <c r="AA640" s="1">
        <f>(M640+T640+W640)/(K640+T640+W640+Y640+X640)</f>
        <v>0.27272727272727271</v>
      </c>
      <c r="AB640" s="1">
        <f>(M640+1*N640+2*O640+3*P640)/(K640)</f>
        <v>0.4861111111111111</v>
      </c>
      <c r="AC640">
        <f>IF(E640="C",1,0)</f>
        <v>0</v>
      </c>
      <c r="AD640">
        <f>IF(OR(E640="SS",E640="2B",E640="3B"),1,0)</f>
        <v>1</v>
      </c>
      <c r="AE640">
        <f>K640+T640+W640+Y640+X640+V640</f>
        <v>231</v>
      </c>
      <c r="AF640">
        <v>0</v>
      </c>
      <c r="AG640" s="6">
        <f>IF(SUMPRODUCT(--(D640='2000FA'!C:C))&gt;0=TRUE,1,0)</f>
        <v>1</v>
      </c>
    </row>
    <row r="641" spans="1:33" x14ac:dyDescent="0.2">
      <c r="A641">
        <v>2001</v>
      </c>
      <c r="B641" t="s">
        <v>50</v>
      </c>
      <c r="C641" t="s">
        <v>31</v>
      </c>
      <c r="D641" t="s">
        <v>51</v>
      </c>
      <c r="E641" t="s">
        <v>29</v>
      </c>
      <c r="F641">
        <v>5750000</v>
      </c>
      <c r="G641">
        <v>2000</v>
      </c>
      <c r="H641" t="s">
        <v>50</v>
      </c>
      <c r="I641" t="s">
        <v>31</v>
      </c>
      <c r="J641">
        <v>155</v>
      </c>
      <c r="K641">
        <v>536</v>
      </c>
      <c r="L641">
        <v>82</v>
      </c>
      <c r="M641">
        <v>152</v>
      </c>
      <c r="N641">
        <v>33</v>
      </c>
      <c r="O641">
        <v>2</v>
      </c>
      <c r="P641">
        <v>19</v>
      </c>
      <c r="Q641">
        <v>96</v>
      </c>
      <c r="R641">
        <v>1</v>
      </c>
      <c r="S641">
        <v>3</v>
      </c>
      <c r="T641">
        <v>66</v>
      </c>
      <c r="U641">
        <v>129</v>
      </c>
      <c r="V641">
        <v>6</v>
      </c>
      <c r="W641">
        <v>11</v>
      </c>
      <c r="X641">
        <v>0</v>
      </c>
      <c r="Y641">
        <v>14</v>
      </c>
      <c r="Z641">
        <v>20</v>
      </c>
      <c r="AA641" s="1">
        <f>(M641+T641+W641)/(K641+T641+W641+Y641+X641)</f>
        <v>0.36523125996810207</v>
      </c>
      <c r="AB641" s="1">
        <f>(M641+1*N641+2*O641+3*P641)/(K641)</f>
        <v>0.45895522388059701</v>
      </c>
      <c r="AC641">
        <f>IF(E641="C",1,0)</f>
        <v>0</v>
      </c>
      <c r="AD641">
        <f>IF(OR(E641="SS",E641="2B",E641="3B"),1,0)</f>
        <v>0</v>
      </c>
      <c r="AE641">
        <f>K641+T641+W641+Y641+X641+V641</f>
        <v>633</v>
      </c>
      <c r="AF641">
        <v>0</v>
      </c>
      <c r="AG641" s="6">
        <f>IF(SUMPRODUCT(--(D641='2000FA'!C:C))&gt;0=TRUE,1,0)</f>
        <v>0</v>
      </c>
    </row>
    <row r="642" spans="1:33" x14ac:dyDescent="0.2">
      <c r="A642">
        <v>2001</v>
      </c>
      <c r="B642" t="s">
        <v>50</v>
      </c>
      <c r="C642" t="s">
        <v>31</v>
      </c>
      <c r="D642" t="s">
        <v>113</v>
      </c>
      <c r="E642" t="s">
        <v>5</v>
      </c>
      <c r="F642">
        <v>6000000</v>
      </c>
      <c r="G642">
        <v>2000</v>
      </c>
      <c r="H642" t="s">
        <v>50</v>
      </c>
      <c r="I642" t="s">
        <v>31</v>
      </c>
      <c r="J642">
        <v>159</v>
      </c>
      <c r="K642">
        <v>587</v>
      </c>
      <c r="L642">
        <v>114</v>
      </c>
      <c r="M642">
        <v>196</v>
      </c>
      <c r="N642">
        <v>41</v>
      </c>
      <c r="O642">
        <v>7</v>
      </c>
      <c r="P642">
        <v>33</v>
      </c>
      <c r="Q642">
        <v>125</v>
      </c>
      <c r="R642">
        <v>12</v>
      </c>
      <c r="S642">
        <v>9</v>
      </c>
      <c r="T642">
        <v>90</v>
      </c>
      <c r="U642">
        <v>107</v>
      </c>
      <c r="V642">
        <v>6</v>
      </c>
      <c r="W642">
        <v>9</v>
      </c>
      <c r="X642">
        <v>0</v>
      </c>
      <c r="Y642">
        <v>9</v>
      </c>
      <c r="Z642">
        <v>17</v>
      </c>
      <c r="AA642" s="1">
        <f>(M642+T642+W642)/(K642+T642+W642+Y642+X642)</f>
        <v>0.42446043165467628</v>
      </c>
      <c r="AB642" s="1">
        <f>(M642+1*N642+2*O642+3*P642)/(K642)</f>
        <v>0.59625212947189099</v>
      </c>
      <c r="AC642">
        <f>IF(E642="C",1,0)</f>
        <v>0</v>
      </c>
      <c r="AD642">
        <f>IF(OR(E642="SS",E642="2B",E642="3B"),1,0)</f>
        <v>1</v>
      </c>
      <c r="AE642">
        <f>K642+T642+W642+Y642+X642+V642</f>
        <v>701</v>
      </c>
      <c r="AF642">
        <v>0</v>
      </c>
      <c r="AG642" s="6">
        <f>IF(SUMPRODUCT(--(D642='2000FA'!C:C))&gt;0=TRUE,1,0)</f>
        <v>0</v>
      </c>
    </row>
    <row r="643" spans="1:33" x14ac:dyDescent="0.2">
      <c r="A643">
        <v>2001</v>
      </c>
      <c r="B643" t="s">
        <v>50</v>
      </c>
      <c r="C643" t="s">
        <v>31</v>
      </c>
      <c r="D643" t="s">
        <v>121</v>
      </c>
      <c r="E643" t="s">
        <v>6</v>
      </c>
      <c r="F643">
        <v>1300000</v>
      </c>
      <c r="G643">
        <v>2000</v>
      </c>
      <c r="H643" t="s">
        <v>50</v>
      </c>
      <c r="I643" t="s">
        <v>31</v>
      </c>
      <c r="J643">
        <v>80</v>
      </c>
      <c r="K643">
        <v>180</v>
      </c>
      <c r="L643">
        <v>27</v>
      </c>
      <c r="M643">
        <v>47</v>
      </c>
      <c r="N643">
        <v>5</v>
      </c>
      <c r="O643">
        <v>0</v>
      </c>
      <c r="P643">
        <v>9</v>
      </c>
      <c r="Q643">
        <v>24</v>
      </c>
      <c r="R643">
        <v>0</v>
      </c>
      <c r="S643">
        <v>3</v>
      </c>
      <c r="T643">
        <v>9</v>
      </c>
      <c r="U643">
        <v>29</v>
      </c>
      <c r="V643">
        <v>0</v>
      </c>
      <c r="W643">
        <v>2</v>
      </c>
      <c r="X643">
        <v>0</v>
      </c>
      <c r="Y643">
        <v>1</v>
      </c>
      <c r="Z643">
        <v>1</v>
      </c>
      <c r="AA643" s="1">
        <f>(M643+T643+W643)/(K643+T643+W643+Y643+X643)</f>
        <v>0.30208333333333331</v>
      </c>
      <c r="AB643" s="1">
        <f>(M643+1*N643+2*O643+3*P643)/(K643)</f>
        <v>0.43888888888888888</v>
      </c>
      <c r="AC643">
        <f>IF(E643="C",1,0)</f>
        <v>0</v>
      </c>
      <c r="AD643">
        <f>IF(OR(E643="SS",E643="2B",E643="3B"),1,0)</f>
        <v>1</v>
      </c>
      <c r="AE643">
        <f>K643+T643+W643+Y643+X643+V643</f>
        <v>192</v>
      </c>
      <c r="AF643">
        <v>0</v>
      </c>
      <c r="AG643" s="6">
        <f>IF(SUMPRODUCT(--(D643='2000FA'!C:C))&gt;0=TRUE,1,0)</f>
        <v>0</v>
      </c>
    </row>
    <row r="644" spans="1:33" x14ac:dyDescent="0.2">
      <c r="A644">
        <v>2001</v>
      </c>
      <c r="B644" t="s">
        <v>50</v>
      </c>
      <c r="C644" t="s">
        <v>31</v>
      </c>
      <c r="D644" t="s">
        <v>182</v>
      </c>
      <c r="E644" t="s">
        <v>147</v>
      </c>
      <c r="F644">
        <v>310000</v>
      </c>
      <c r="G644">
        <v>2000</v>
      </c>
      <c r="H644" t="s">
        <v>50</v>
      </c>
      <c r="I644" t="s">
        <v>31</v>
      </c>
      <c r="J644">
        <v>106</v>
      </c>
      <c r="K644">
        <v>299</v>
      </c>
      <c r="L644">
        <v>45</v>
      </c>
      <c r="M644">
        <v>70</v>
      </c>
      <c r="N644">
        <v>22</v>
      </c>
      <c r="O644">
        <v>3</v>
      </c>
      <c r="P644">
        <v>14</v>
      </c>
      <c r="Q644">
        <v>53</v>
      </c>
      <c r="R644">
        <v>3</v>
      </c>
      <c r="S644">
        <v>0</v>
      </c>
      <c r="T644">
        <v>57</v>
      </c>
      <c r="U644">
        <v>92</v>
      </c>
      <c r="V644">
        <v>9</v>
      </c>
      <c r="W644">
        <v>2</v>
      </c>
      <c r="X644">
        <v>0</v>
      </c>
      <c r="Y644">
        <v>3</v>
      </c>
      <c r="Z644">
        <v>4</v>
      </c>
      <c r="AA644" s="1">
        <f>(M644+T644+W644)/(K644+T644+W644+Y644+X644)</f>
        <v>0.35734072022160662</v>
      </c>
      <c r="AB644" s="1">
        <f>(M644+1*N644+2*O644+3*P644)/(K644)</f>
        <v>0.4682274247491639</v>
      </c>
      <c r="AC644">
        <f>IF(E644="C",1,0)</f>
        <v>1</v>
      </c>
      <c r="AD644">
        <f>IF(OR(E644="SS",E644="2B",E644="3B"),1,0)</f>
        <v>0</v>
      </c>
      <c r="AE644">
        <f>K644+T644+W644+Y644+X644+V644</f>
        <v>370</v>
      </c>
      <c r="AF644">
        <v>0</v>
      </c>
      <c r="AG644" s="6">
        <f>IF(SUMPRODUCT(--(D644='2000FA'!C:C))&gt;0=TRUE,1,0)</f>
        <v>0</v>
      </c>
    </row>
    <row r="645" spans="1:33" x14ac:dyDescent="0.2">
      <c r="A645">
        <v>2001</v>
      </c>
      <c r="B645" t="s">
        <v>50</v>
      </c>
      <c r="C645" t="s">
        <v>31</v>
      </c>
      <c r="D645" t="s">
        <v>209</v>
      </c>
      <c r="E645" t="s">
        <v>197</v>
      </c>
      <c r="F645">
        <v>222500</v>
      </c>
      <c r="G645">
        <v>2000</v>
      </c>
      <c r="H645" t="s">
        <v>50</v>
      </c>
      <c r="I645" t="s">
        <v>31</v>
      </c>
      <c r="J645">
        <v>108</v>
      </c>
      <c r="K645">
        <v>194</v>
      </c>
      <c r="L645">
        <v>35</v>
      </c>
      <c r="M645">
        <v>47</v>
      </c>
      <c r="N645">
        <v>12</v>
      </c>
      <c r="O645">
        <v>1</v>
      </c>
      <c r="P645">
        <v>2</v>
      </c>
      <c r="Q645">
        <v>22</v>
      </c>
      <c r="R645">
        <v>9</v>
      </c>
      <c r="S645">
        <v>3</v>
      </c>
      <c r="T645">
        <v>29</v>
      </c>
      <c r="U645">
        <v>33</v>
      </c>
      <c r="V645">
        <v>0</v>
      </c>
      <c r="W645">
        <v>3</v>
      </c>
      <c r="X645">
        <v>2</v>
      </c>
      <c r="Y645">
        <v>1</v>
      </c>
      <c r="Z645">
        <v>0</v>
      </c>
      <c r="AA645" s="1">
        <f>(M645+T645+W645)/(K645+T645+W645+Y645+X645)</f>
        <v>0.34497816593886466</v>
      </c>
      <c r="AB645" s="1">
        <f>(M645+1*N645+2*O645+3*P645)/(K645)</f>
        <v>0.34536082474226804</v>
      </c>
      <c r="AC645">
        <f>IF(E645="C",1,0)</f>
        <v>0</v>
      </c>
      <c r="AD645">
        <f>IF(OR(E645="SS",E645="2B",E645="3B"),1,0)</f>
        <v>0</v>
      </c>
      <c r="AE645">
        <f>K645+T645+W645+Y645+X645+V645</f>
        <v>229</v>
      </c>
      <c r="AF645">
        <v>0</v>
      </c>
      <c r="AG645" s="6">
        <f>IF(SUMPRODUCT(--(D645='2000FA'!C:C))&gt;0=TRUE,1,0)</f>
        <v>0</v>
      </c>
    </row>
    <row r="646" spans="1:33" x14ac:dyDescent="0.2">
      <c r="A646">
        <v>2001</v>
      </c>
      <c r="B646" t="s">
        <v>50</v>
      </c>
      <c r="C646" t="s">
        <v>31</v>
      </c>
      <c r="D646" t="s">
        <v>215</v>
      </c>
      <c r="E646" t="s">
        <v>197</v>
      </c>
      <c r="F646">
        <v>425000</v>
      </c>
      <c r="G646">
        <v>2000</v>
      </c>
      <c r="H646" t="s">
        <v>50</v>
      </c>
      <c r="I646" t="s">
        <v>31</v>
      </c>
      <c r="J646">
        <v>89</v>
      </c>
      <c r="K646">
        <v>131</v>
      </c>
      <c r="L646">
        <v>17</v>
      </c>
      <c r="M646">
        <v>38</v>
      </c>
      <c r="N646">
        <v>6</v>
      </c>
      <c r="O646">
        <v>1</v>
      </c>
      <c r="P646">
        <v>4</v>
      </c>
      <c r="Q646">
        <v>29</v>
      </c>
      <c r="R646">
        <v>3</v>
      </c>
      <c r="S646">
        <v>2</v>
      </c>
      <c r="T646">
        <v>10</v>
      </c>
      <c r="U646">
        <v>23</v>
      </c>
      <c r="V646">
        <v>2</v>
      </c>
      <c r="W646">
        <v>4</v>
      </c>
      <c r="X646">
        <v>2</v>
      </c>
      <c r="Y646">
        <v>3</v>
      </c>
      <c r="Z646">
        <v>3</v>
      </c>
      <c r="AA646" s="1">
        <f>(M646+T646+W646)/(K646+T646+W646+Y646+X646)</f>
        <v>0.34666666666666668</v>
      </c>
      <c r="AB646" s="1">
        <f>(M646+1*N646+2*O646+3*P646)/(K646)</f>
        <v>0.44274809160305345</v>
      </c>
      <c r="AC646">
        <f>IF(E646="C",1,0)</f>
        <v>0</v>
      </c>
      <c r="AD646">
        <f>IF(OR(E646="SS",E646="2B",E646="3B"),1,0)</f>
        <v>0</v>
      </c>
      <c r="AE646">
        <f>K646+T646+W646+Y646+X646+V646</f>
        <v>152</v>
      </c>
      <c r="AF646">
        <v>0</v>
      </c>
      <c r="AG646" s="6">
        <f>IF(SUMPRODUCT(--(D646='2000FA'!C:C))&gt;0=TRUE,1,0)</f>
        <v>0</v>
      </c>
    </row>
    <row r="647" spans="1:33" x14ac:dyDescent="0.2">
      <c r="A647">
        <v>2001</v>
      </c>
      <c r="B647" t="s">
        <v>50</v>
      </c>
      <c r="C647" t="s">
        <v>31</v>
      </c>
      <c r="D647" t="s">
        <v>246</v>
      </c>
      <c r="E647" t="s">
        <v>197</v>
      </c>
      <c r="F647">
        <v>310000</v>
      </c>
      <c r="G647">
        <v>2000</v>
      </c>
      <c r="H647" t="s">
        <v>50</v>
      </c>
      <c r="I647" t="s">
        <v>31</v>
      </c>
      <c r="J647">
        <v>115</v>
      </c>
      <c r="K647">
        <v>233</v>
      </c>
      <c r="L647">
        <v>38</v>
      </c>
      <c r="M647">
        <v>62</v>
      </c>
      <c r="N647">
        <v>15</v>
      </c>
      <c r="O647">
        <v>5</v>
      </c>
      <c r="P647">
        <v>10</v>
      </c>
      <c r="Q647">
        <v>50</v>
      </c>
      <c r="R647">
        <v>3</v>
      </c>
      <c r="S647">
        <v>2</v>
      </c>
      <c r="T647">
        <v>31</v>
      </c>
      <c r="U647">
        <v>43</v>
      </c>
      <c r="V647">
        <v>4</v>
      </c>
      <c r="W647">
        <v>0</v>
      </c>
      <c r="X647">
        <v>1</v>
      </c>
      <c r="Y647">
        <v>4</v>
      </c>
      <c r="Z647">
        <v>9</v>
      </c>
      <c r="AA647" s="1">
        <f>(M647+T647+W647)/(K647+T647+W647+Y647+X647)</f>
        <v>0.34572490706319703</v>
      </c>
      <c r="AB647" s="1">
        <f>(M647+1*N647+2*O647+3*P647)/(K647)</f>
        <v>0.50214592274678116</v>
      </c>
      <c r="AC647">
        <f>IF(E647="C",1,0)</f>
        <v>0</v>
      </c>
      <c r="AD647">
        <f>IF(OR(E647="SS",E647="2B",E647="3B"),1,0)</f>
        <v>0</v>
      </c>
      <c r="AE647">
        <f>K647+T647+W647+Y647+X647+V647</f>
        <v>273</v>
      </c>
      <c r="AF647">
        <v>0</v>
      </c>
      <c r="AG647" s="6">
        <f>IF(SUMPRODUCT(--(D647='2000FA'!C:C))&gt;0=TRUE,1,0)</f>
        <v>0</v>
      </c>
    </row>
    <row r="648" spans="1:33" x14ac:dyDescent="0.2">
      <c r="A648">
        <v>2001</v>
      </c>
      <c r="B648" t="s">
        <v>50</v>
      </c>
      <c r="C648" t="s">
        <v>31</v>
      </c>
      <c r="D648" t="s">
        <v>255</v>
      </c>
      <c r="E648" t="s">
        <v>197</v>
      </c>
      <c r="F648">
        <v>2700000</v>
      </c>
      <c r="G648">
        <v>2000</v>
      </c>
      <c r="H648" t="s">
        <v>50</v>
      </c>
      <c r="I648" t="s">
        <v>31</v>
      </c>
      <c r="J648">
        <v>149</v>
      </c>
      <c r="K648">
        <v>560</v>
      </c>
      <c r="L648">
        <v>102</v>
      </c>
      <c r="M648">
        <v>147</v>
      </c>
      <c r="N648">
        <v>27</v>
      </c>
      <c r="O648">
        <v>6</v>
      </c>
      <c r="P648">
        <v>12</v>
      </c>
      <c r="Q648">
        <v>55</v>
      </c>
      <c r="R648">
        <v>22</v>
      </c>
      <c r="S648">
        <v>7</v>
      </c>
      <c r="T648">
        <v>63</v>
      </c>
      <c r="U648">
        <v>97</v>
      </c>
      <c r="V648">
        <v>0</v>
      </c>
      <c r="W648">
        <v>6</v>
      </c>
      <c r="X648">
        <v>2</v>
      </c>
      <c r="Y648">
        <v>2</v>
      </c>
      <c r="Z648">
        <v>4</v>
      </c>
      <c r="AA648" s="1">
        <f>(M648+T648+W648)/(K648+T648+W648+Y648+X648)</f>
        <v>0.34123222748815168</v>
      </c>
      <c r="AB648" s="1">
        <f>(M648+1*N648+2*O648+3*P648)/(K648)</f>
        <v>0.39642857142857141</v>
      </c>
      <c r="AC648">
        <f>IF(E648="C",1,0)</f>
        <v>0</v>
      </c>
      <c r="AD648">
        <f>IF(OR(E648="SS",E648="2B",E648="3B"),1,0)</f>
        <v>0</v>
      </c>
      <c r="AE648">
        <f>K648+T648+W648+Y648+X648+V648</f>
        <v>633</v>
      </c>
      <c r="AF648">
        <v>0</v>
      </c>
      <c r="AG648" s="6">
        <f>IF(SUMPRODUCT(--(D648='2000FA'!C:C))&gt;0=TRUE,1,0)</f>
        <v>0</v>
      </c>
    </row>
    <row r="649" spans="1:33" x14ac:dyDescent="0.2">
      <c r="A649">
        <v>2001</v>
      </c>
      <c r="B649" t="s">
        <v>50</v>
      </c>
      <c r="C649" t="s">
        <v>31</v>
      </c>
      <c r="D649" t="s">
        <v>341</v>
      </c>
      <c r="E649" t="s">
        <v>197</v>
      </c>
      <c r="F649">
        <v>10300000</v>
      </c>
      <c r="G649">
        <v>2000</v>
      </c>
      <c r="H649" t="s">
        <v>50</v>
      </c>
      <c r="I649" t="s">
        <v>31</v>
      </c>
      <c r="J649">
        <v>143</v>
      </c>
      <c r="K649">
        <v>480</v>
      </c>
      <c r="L649">
        <v>129</v>
      </c>
      <c r="M649">
        <v>147</v>
      </c>
      <c r="N649">
        <v>28</v>
      </c>
      <c r="O649">
        <v>4</v>
      </c>
      <c r="P649">
        <v>49</v>
      </c>
      <c r="Q649">
        <v>106</v>
      </c>
      <c r="R649">
        <v>11</v>
      </c>
      <c r="S649">
        <v>3</v>
      </c>
      <c r="T649">
        <v>117</v>
      </c>
      <c r="U649">
        <v>77</v>
      </c>
      <c r="V649">
        <v>22</v>
      </c>
      <c r="W649">
        <v>3</v>
      </c>
      <c r="X649">
        <v>0</v>
      </c>
      <c r="Y649">
        <v>7</v>
      </c>
      <c r="Z649">
        <v>6</v>
      </c>
      <c r="AA649" s="1">
        <f>(M649+T649+W649)/(K649+T649+W649+Y649+X649)</f>
        <v>0.43986820428336076</v>
      </c>
      <c r="AB649" s="1">
        <f>(M649+1*N649+2*O649+3*P649)/(K649)</f>
        <v>0.6875</v>
      </c>
      <c r="AC649">
        <f>IF(E649="C",1,0)</f>
        <v>0</v>
      </c>
      <c r="AD649">
        <f>IF(OR(E649="SS",E649="2B",E649="3B"),1,0)</f>
        <v>0</v>
      </c>
      <c r="AE649">
        <f>K649+T649+W649+Y649+X649+V649</f>
        <v>629</v>
      </c>
      <c r="AF649">
        <v>0</v>
      </c>
      <c r="AG649" s="6">
        <f>IF(SUMPRODUCT(--(D649='2000FA'!C:C))&gt;0=TRUE,1,0)</f>
        <v>0</v>
      </c>
    </row>
    <row r="650" spans="1:33" x14ac:dyDescent="0.2">
      <c r="A650">
        <v>2001</v>
      </c>
      <c r="B650" t="s">
        <v>50</v>
      </c>
      <c r="C650" t="s">
        <v>31</v>
      </c>
      <c r="D650" t="s">
        <v>380</v>
      </c>
      <c r="E650" t="s">
        <v>346</v>
      </c>
      <c r="F650">
        <v>300000</v>
      </c>
      <c r="G650">
        <v>2000</v>
      </c>
      <c r="H650" t="s">
        <v>50</v>
      </c>
      <c r="I650" t="s">
        <v>31</v>
      </c>
      <c r="J650">
        <v>88</v>
      </c>
      <c r="K650">
        <v>189</v>
      </c>
      <c r="L650">
        <v>30</v>
      </c>
      <c r="M650">
        <v>57</v>
      </c>
      <c r="N650">
        <v>13</v>
      </c>
      <c r="O650">
        <v>2</v>
      </c>
      <c r="P650">
        <v>6</v>
      </c>
      <c r="Q650">
        <v>25</v>
      </c>
      <c r="R650">
        <v>3</v>
      </c>
      <c r="S650">
        <v>2</v>
      </c>
      <c r="T650">
        <v>15</v>
      </c>
      <c r="U650">
        <v>22</v>
      </c>
      <c r="V650">
        <v>1</v>
      </c>
      <c r="W650">
        <v>1</v>
      </c>
      <c r="X650">
        <v>4</v>
      </c>
      <c r="Y650">
        <v>1</v>
      </c>
      <c r="Z650">
        <v>6</v>
      </c>
      <c r="AA650" s="1">
        <f>(M650+T650+W650)/(K650+T650+W650+Y650+X650)</f>
        <v>0.34761904761904761</v>
      </c>
      <c r="AB650" s="1">
        <f>(M650+1*N650+2*O650+3*P650)/(K650)</f>
        <v>0.48677248677248675</v>
      </c>
      <c r="AC650">
        <f>IF(E650="C",1,0)</f>
        <v>0</v>
      </c>
      <c r="AD650">
        <f>IF(OR(E650="SS",E650="2B",E650="3B"),1,0)</f>
        <v>1</v>
      </c>
      <c r="AE650">
        <f>K650+T650+W650+Y650+X650+V650</f>
        <v>211</v>
      </c>
      <c r="AF650">
        <v>0</v>
      </c>
      <c r="AG650" s="6">
        <f>IF(SUMPRODUCT(--(D650='2000FA'!C:C))&gt;0=TRUE,1,0)</f>
        <v>0</v>
      </c>
    </row>
    <row r="651" spans="1:33" x14ac:dyDescent="0.2">
      <c r="A651">
        <v>2001</v>
      </c>
      <c r="B651" t="s">
        <v>50</v>
      </c>
      <c r="C651" t="s">
        <v>31</v>
      </c>
      <c r="D651" t="s">
        <v>409</v>
      </c>
      <c r="E651" t="s">
        <v>346</v>
      </c>
      <c r="F651">
        <v>3250000</v>
      </c>
      <c r="G651">
        <v>2000</v>
      </c>
      <c r="H651" t="s">
        <v>50</v>
      </c>
      <c r="I651" t="s">
        <v>31</v>
      </c>
      <c r="J651">
        <v>141</v>
      </c>
      <c r="K651">
        <v>509</v>
      </c>
      <c r="L651">
        <v>67</v>
      </c>
      <c r="M651">
        <v>138</v>
      </c>
      <c r="N651">
        <v>24</v>
      </c>
      <c r="O651">
        <v>2</v>
      </c>
      <c r="P651">
        <v>20</v>
      </c>
      <c r="Q651">
        <v>79</v>
      </c>
      <c r="R651">
        <v>1</v>
      </c>
      <c r="S651">
        <v>2</v>
      </c>
      <c r="T651">
        <v>54</v>
      </c>
      <c r="U651">
        <v>90</v>
      </c>
      <c r="V651">
        <v>2</v>
      </c>
      <c r="W651">
        <v>0</v>
      </c>
      <c r="X651">
        <v>4</v>
      </c>
      <c r="Y651">
        <v>4</v>
      </c>
      <c r="Z651">
        <v>15</v>
      </c>
      <c r="AA651" s="1">
        <f>(M651+T651+W651)/(K651+T651+W651+Y651+X651)</f>
        <v>0.33625218914185639</v>
      </c>
      <c r="AB651" s="1">
        <f>(M651+1*N651+2*O651+3*P651)/(K651)</f>
        <v>0.44400785854616898</v>
      </c>
      <c r="AC651">
        <f>IF(E651="C",1,0)</f>
        <v>0</v>
      </c>
      <c r="AD651">
        <f>IF(OR(E651="SS",E651="2B",E651="3B"),1,0)</f>
        <v>1</v>
      </c>
      <c r="AE651">
        <f>K651+T651+W651+Y651+X651+V651</f>
        <v>573</v>
      </c>
      <c r="AF651">
        <v>0</v>
      </c>
      <c r="AG651" s="6">
        <f>IF(SUMPRODUCT(--(D651='2000FA'!C:C))&gt;0=TRUE,1,0)</f>
        <v>0</v>
      </c>
    </row>
    <row r="652" spans="1:33" x14ac:dyDescent="0.2">
      <c r="A652">
        <v>2001</v>
      </c>
      <c r="B652" t="s">
        <v>72</v>
      </c>
      <c r="C652" t="s">
        <v>31</v>
      </c>
      <c r="D652" t="s">
        <v>222</v>
      </c>
      <c r="E652" t="s">
        <v>197</v>
      </c>
      <c r="F652">
        <v>900000</v>
      </c>
      <c r="G652">
        <v>2000</v>
      </c>
      <c r="H652" t="s">
        <v>30</v>
      </c>
      <c r="I652" t="s">
        <v>31</v>
      </c>
      <c r="J652">
        <v>114</v>
      </c>
      <c r="K652">
        <v>239</v>
      </c>
      <c r="L652">
        <v>23</v>
      </c>
      <c r="M652">
        <v>61</v>
      </c>
      <c r="N652">
        <v>13</v>
      </c>
      <c r="O652">
        <v>3</v>
      </c>
      <c r="P652">
        <v>5</v>
      </c>
      <c r="Q652">
        <v>28</v>
      </c>
      <c r="R652">
        <v>0</v>
      </c>
      <c r="S652">
        <v>0</v>
      </c>
      <c r="T652">
        <v>37</v>
      </c>
      <c r="U652">
        <v>51</v>
      </c>
      <c r="V652">
        <v>2</v>
      </c>
      <c r="W652">
        <v>1</v>
      </c>
      <c r="X652">
        <v>0</v>
      </c>
      <c r="Y652">
        <v>1</v>
      </c>
      <c r="Z652">
        <v>3</v>
      </c>
      <c r="AA652" s="1">
        <f>(M652+T652+W652)/(K652+T652+W652+Y652+X652)</f>
        <v>0.35611510791366907</v>
      </c>
      <c r="AB652" s="1">
        <f>(M652+1*N652+2*O652+3*P652)/(K652)</f>
        <v>0.39748953974895396</v>
      </c>
      <c r="AC652">
        <f>IF(E652="C",1,0)</f>
        <v>0</v>
      </c>
      <c r="AD652">
        <f>IF(OR(E652="SS",E652="2B",E652="3B"),1,0)</f>
        <v>0</v>
      </c>
      <c r="AE652">
        <f>K652+T652+W652+Y652+X652+V652</f>
        <v>280</v>
      </c>
      <c r="AF652">
        <v>0</v>
      </c>
      <c r="AG652" s="6">
        <f>IF(SUMPRODUCT(--(D652='2000FA'!C:C))&gt;0=TRUE,1,0)</f>
        <v>1</v>
      </c>
    </row>
    <row r="653" spans="1:33" x14ac:dyDescent="0.2">
      <c r="A653">
        <v>2001</v>
      </c>
      <c r="B653" t="s">
        <v>72</v>
      </c>
      <c r="C653" t="s">
        <v>31</v>
      </c>
      <c r="D653" t="s">
        <v>73</v>
      </c>
      <c r="E653" t="s">
        <v>29</v>
      </c>
      <c r="F653">
        <v>11000000</v>
      </c>
      <c r="G653">
        <v>2000</v>
      </c>
      <c r="H653" t="s">
        <v>72</v>
      </c>
      <c r="I653" t="s">
        <v>31</v>
      </c>
      <c r="J653">
        <v>89</v>
      </c>
      <c r="K653">
        <v>236</v>
      </c>
      <c r="L653">
        <v>60</v>
      </c>
      <c r="M653">
        <v>72</v>
      </c>
      <c r="N653">
        <v>8</v>
      </c>
      <c r="O653">
        <v>0</v>
      </c>
      <c r="P653">
        <v>32</v>
      </c>
      <c r="Q653">
        <v>73</v>
      </c>
      <c r="R653">
        <v>1</v>
      </c>
      <c r="S653">
        <v>0</v>
      </c>
      <c r="T653">
        <v>76</v>
      </c>
      <c r="U653">
        <v>78</v>
      </c>
      <c r="V653">
        <v>12</v>
      </c>
      <c r="W653">
        <v>7</v>
      </c>
      <c r="X653">
        <v>0</v>
      </c>
      <c r="Y653">
        <v>2</v>
      </c>
      <c r="Z653">
        <v>5</v>
      </c>
      <c r="AA653" s="1">
        <f>(M653+T653+W653)/(K653+T653+W653+Y653+X653)</f>
        <v>0.48286604361370716</v>
      </c>
      <c r="AB653" s="1">
        <f>(M653+1*N653+2*O653+3*P653)/(K653)</f>
        <v>0.74576271186440679</v>
      </c>
      <c r="AC653">
        <f>IF(E653="C",1,0)</f>
        <v>0</v>
      </c>
      <c r="AD653">
        <f>IF(OR(E653="SS",E653="2B",E653="3B"),1,0)</f>
        <v>0</v>
      </c>
      <c r="AE653">
        <f>K653+T653+W653+Y653+X653+V653</f>
        <v>333</v>
      </c>
      <c r="AF653">
        <v>0</v>
      </c>
      <c r="AG653" s="6">
        <f>IF(SUMPRODUCT(--(D653='2000FA'!C:C))&gt;0=TRUE,1,0)</f>
        <v>0</v>
      </c>
    </row>
    <row r="654" spans="1:33" x14ac:dyDescent="0.2">
      <c r="A654">
        <v>2001</v>
      </c>
      <c r="B654" t="s">
        <v>72</v>
      </c>
      <c r="C654" t="s">
        <v>31</v>
      </c>
      <c r="D654" t="s">
        <v>91</v>
      </c>
      <c r="E654" t="s">
        <v>5</v>
      </c>
      <c r="F654">
        <v>4333333</v>
      </c>
      <c r="G654">
        <v>2000</v>
      </c>
      <c r="H654" t="s">
        <v>72</v>
      </c>
      <c r="I654" t="s">
        <v>31</v>
      </c>
      <c r="J654">
        <v>123</v>
      </c>
      <c r="K654">
        <v>487</v>
      </c>
      <c r="L654">
        <v>81</v>
      </c>
      <c r="M654">
        <v>146</v>
      </c>
      <c r="N654">
        <v>24</v>
      </c>
      <c r="O654">
        <v>6</v>
      </c>
      <c r="P654">
        <v>4</v>
      </c>
      <c r="Q654">
        <v>31</v>
      </c>
      <c r="R654">
        <v>10</v>
      </c>
      <c r="S654">
        <v>8</v>
      </c>
      <c r="T654">
        <v>36</v>
      </c>
      <c r="U654">
        <v>36</v>
      </c>
      <c r="V654">
        <v>0</v>
      </c>
      <c r="W654">
        <v>28</v>
      </c>
      <c r="X654">
        <v>2</v>
      </c>
      <c r="Y654">
        <v>1</v>
      </c>
      <c r="Z654">
        <v>5</v>
      </c>
      <c r="AA654" s="1">
        <f>(M654+T654+W654)/(K654+T654+W654+Y654+X654)</f>
        <v>0.37906137184115524</v>
      </c>
      <c r="AB654" s="1">
        <f>(M654+1*N654+2*O654+3*P654)/(K654)</f>
        <v>0.39835728952772076</v>
      </c>
      <c r="AC654">
        <f>IF(E654="C",1,0)</f>
        <v>0</v>
      </c>
      <c r="AD654">
        <f>IF(OR(E654="SS",E654="2B",E654="3B"),1,0)</f>
        <v>1</v>
      </c>
      <c r="AE654">
        <f>K654+T654+W654+Y654+X654+V654</f>
        <v>554</v>
      </c>
      <c r="AF654">
        <v>0</v>
      </c>
      <c r="AG654" s="6">
        <f>IF(SUMPRODUCT(--(D654='2000FA'!C:C))&gt;0=TRUE,1,0)</f>
        <v>0</v>
      </c>
    </row>
    <row r="655" spans="1:33" x14ac:dyDescent="0.2">
      <c r="A655">
        <v>2001</v>
      </c>
      <c r="B655" t="s">
        <v>72</v>
      </c>
      <c r="C655" t="s">
        <v>31</v>
      </c>
      <c r="D655" t="s">
        <v>152</v>
      </c>
      <c r="E655" t="s">
        <v>147</v>
      </c>
      <c r="F655">
        <v>3500000</v>
      </c>
      <c r="G655">
        <v>2000</v>
      </c>
      <c r="H655" t="s">
        <v>110</v>
      </c>
      <c r="I655" t="s">
        <v>31</v>
      </c>
      <c r="J655">
        <v>58</v>
      </c>
      <c r="K655">
        <v>191</v>
      </c>
      <c r="L655">
        <v>16</v>
      </c>
      <c r="M655">
        <v>48</v>
      </c>
      <c r="N655">
        <v>11</v>
      </c>
      <c r="O655">
        <v>0</v>
      </c>
      <c r="P655">
        <v>2</v>
      </c>
      <c r="Q655">
        <v>25</v>
      </c>
      <c r="R655">
        <v>1</v>
      </c>
      <c r="S655">
        <v>3</v>
      </c>
      <c r="T655">
        <v>16</v>
      </c>
      <c r="U655">
        <v>26</v>
      </c>
      <c r="V655">
        <v>1</v>
      </c>
      <c r="W655">
        <v>3</v>
      </c>
      <c r="X655">
        <v>0</v>
      </c>
      <c r="Y655">
        <v>2</v>
      </c>
      <c r="Z655">
        <v>4</v>
      </c>
      <c r="AA655" s="1">
        <f>(M655+T655+W655)/(K655+T655+W655+Y655+X655)</f>
        <v>0.31603773584905659</v>
      </c>
      <c r="AB655" s="1">
        <f>(M655+1*N655+2*O655+3*P655)/(K655)</f>
        <v>0.34031413612565448</v>
      </c>
      <c r="AC655">
        <f>IF(E655="C",1,0)</f>
        <v>1</v>
      </c>
      <c r="AD655">
        <f>IF(OR(E655="SS",E655="2B",E655="3B"),1,0)</f>
        <v>0</v>
      </c>
      <c r="AE655">
        <f>K655+T655+W655+Y655+X655+V655</f>
        <v>213</v>
      </c>
      <c r="AF655">
        <v>0</v>
      </c>
      <c r="AG655" s="6">
        <f>IF(SUMPRODUCT(--(D655='2000FA'!C:C))&gt;0=TRUE,1,0)</f>
        <v>0</v>
      </c>
    </row>
    <row r="656" spans="1:33" x14ac:dyDescent="0.2">
      <c r="A656">
        <v>2001</v>
      </c>
      <c r="B656" t="s">
        <v>72</v>
      </c>
      <c r="C656" t="s">
        <v>31</v>
      </c>
      <c r="D656" t="s">
        <v>165</v>
      </c>
      <c r="E656" t="s">
        <v>147</v>
      </c>
      <c r="F656">
        <v>900000</v>
      </c>
      <c r="G656">
        <v>2000</v>
      </c>
      <c r="H656" t="s">
        <v>72</v>
      </c>
      <c r="I656" t="s">
        <v>31</v>
      </c>
      <c r="J656">
        <v>128</v>
      </c>
      <c r="K656">
        <v>417</v>
      </c>
      <c r="L656">
        <v>43</v>
      </c>
      <c r="M656">
        <v>109</v>
      </c>
      <c r="N656">
        <v>22</v>
      </c>
      <c r="O656">
        <v>1</v>
      </c>
      <c r="P656">
        <v>6</v>
      </c>
      <c r="Q656">
        <v>47</v>
      </c>
      <c r="R656">
        <v>0</v>
      </c>
      <c r="S656">
        <v>0</v>
      </c>
      <c r="T656">
        <v>32</v>
      </c>
      <c r="U656">
        <v>96</v>
      </c>
      <c r="V656">
        <v>8</v>
      </c>
      <c r="W656">
        <v>4</v>
      </c>
      <c r="X656">
        <v>7</v>
      </c>
      <c r="Y656">
        <v>4</v>
      </c>
      <c r="Z656">
        <v>11</v>
      </c>
      <c r="AA656" s="1">
        <f>(M656+T656+W656)/(K656+T656+W656+Y656+X656)</f>
        <v>0.3125</v>
      </c>
      <c r="AB656" s="1">
        <f>(M656+1*N656+2*O656+3*P656)/(K656)</f>
        <v>0.36211031175059955</v>
      </c>
      <c r="AC656">
        <f>IF(E656="C",1,0)</f>
        <v>1</v>
      </c>
      <c r="AD656">
        <f>IF(OR(E656="SS",E656="2B",E656="3B"),1,0)</f>
        <v>0</v>
      </c>
      <c r="AE656">
        <f>K656+T656+W656+Y656+X656+V656</f>
        <v>472</v>
      </c>
      <c r="AF656">
        <v>0</v>
      </c>
      <c r="AG656" s="6">
        <f>IF(SUMPRODUCT(--(D656='2000FA'!C:C))&gt;0=TRUE,1,0)</f>
        <v>0</v>
      </c>
    </row>
    <row r="657" spans="1:33" x14ac:dyDescent="0.2">
      <c r="A657">
        <v>2001</v>
      </c>
      <c r="B657" t="s">
        <v>72</v>
      </c>
      <c r="C657" t="s">
        <v>31</v>
      </c>
      <c r="D657" t="s">
        <v>274</v>
      </c>
      <c r="E657" t="s">
        <v>197</v>
      </c>
      <c r="F657">
        <v>1500000</v>
      </c>
      <c r="G657">
        <v>2000</v>
      </c>
      <c r="H657" t="s">
        <v>72</v>
      </c>
      <c r="I657" t="s">
        <v>31</v>
      </c>
      <c r="J657">
        <v>134</v>
      </c>
      <c r="K657">
        <v>384</v>
      </c>
      <c r="L657">
        <v>47</v>
      </c>
      <c r="M657">
        <v>94</v>
      </c>
      <c r="N657">
        <v>24</v>
      </c>
      <c r="O657">
        <v>2</v>
      </c>
      <c r="P657">
        <v>15</v>
      </c>
      <c r="Q657">
        <v>61</v>
      </c>
      <c r="R657">
        <v>4</v>
      </c>
      <c r="S657">
        <v>3</v>
      </c>
      <c r="T657">
        <v>27</v>
      </c>
      <c r="U657">
        <v>83</v>
      </c>
      <c r="V657">
        <v>1</v>
      </c>
      <c r="W657">
        <v>2</v>
      </c>
      <c r="X657">
        <v>1</v>
      </c>
      <c r="Y657">
        <v>6</v>
      </c>
      <c r="Z657">
        <v>5</v>
      </c>
      <c r="AA657" s="1">
        <f>(M657+T657+W657)/(K657+T657+W657+Y657+X657)</f>
        <v>0.29285714285714287</v>
      </c>
      <c r="AB657" s="1">
        <f>(M657+1*N657+2*O657+3*P657)/(K657)</f>
        <v>0.43489583333333331</v>
      </c>
      <c r="AC657">
        <f>IF(E657="C",1,0)</f>
        <v>0</v>
      </c>
      <c r="AD657">
        <f>IF(OR(E657="SS",E657="2B",E657="3B"),1,0)</f>
        <v>0</v>
      </c>
      <c r="AE657">
        <f>K657+T657+W657+Y657+X657+V657</f>
        <v>421</v>
      </c>
      <c r="AF657">
        <v>0</v>
      </c>
      <c r="AG657" s="6">
        <f>IF(SUMPRODUCT(--(D657='2000FA'!C:C))&gt;0=TRUE,1,0)</f>
        <v>0</v>
      </c>
    </row>
    <row r="658" spans="1:33" x14ac:dyDescent="0.2">
      <c r="A658">
        <v>2001</v>
      </c>
      <c r="B658" t="s">
        <v>72</v>
      </c>
      <c r="C658" t="s">
        <v>31</v>
      </c>
      <c r="D658" t="s">
        <v>286</v>
      </c>
      <c r="E658" t="s">
        <v>197</v>
      </c>
      <c r="F658">
        <v>2750000</v>
      </c>
      <c r="G658">
        <v>2000</v>
      </c>
      <c r="H658" t="s">
        <v>72</v>
      </c>
      <c r="I658" t="s">
        <v>31</v>
      </c>
      <c r="J658">
        <v>135</v>
      </c>
      <c r="K658">
        <v>407</v>
      </c>
      <c r="L658">
        <v>73</v>
      </c>
      <c r="M658">
        <v>120</v>
      </c>
      <c r="N658">
        <v>17</v>
      </c>
      <c r="O658">
        <v>2</v>
      </c>
      <c r="P658">
        <v>18</v>
      </c>
      <c r="Q658">
        <v>57</v>
      </c>
      <c r="R658">
        <v>17</v>
      </c>
      <c r="S658">
        <v>9</v>
      </c>
      <c r="T658">
        <v>67</v>
      </c>
      <c r="U658">
        <v>99</v>
      </c>
      <c r="V658">
        <v>4</v>
      </c>
      <c r="W658">
        <v>6</v>
      </c>
      <c r="X658">
        <v>5</v>
      </c>
      <c r="Y658">
        <v>1</v>
      </c>
      <c r="Z658">
        <v>3</v>
      </c>
      <c r="AA658" s="1">
        <f>(M658+T658+W658)/(K658+T658+W658+Y658+X658)</f>
        <v>0.39711934156378603</v>
      </c>
      <c r="AB658" s="1">
        <f>(M658+1*N658+2*O658+3*P658)/(K658)</f>
        <v>0.47911547911547914</v>
      </c>
      <c r="AC658">
        <f>IF(E658="C",1,0)</f>
        <v>0</v>
      </c>
      <c r="AD658">
        <f>IF(OR(E658="SS",E658="2B",E658="3B"),1,0)</f>
        <v>0</v>
      </c>
      <c r="AE658">
        <f>K658+T658+W658+Y658+X658+V658</f>
        <v>490</v>
      </c>
      <c r="AF658">
        <v>0</v>
      </c>
      <c r="AG658" s="6">
        <f>IF(SUMPRODUCT(--(D658='2000FA'!C:C))&gt;0=TRUE,1,0)</f>
        <v>0</v>
      </c>
    </row>
    <row r="659" spans="1:33" x14ac:dyDescent="0.2">
      <c r="A659">
        <v>2001</v>
      </c>
      <c r="B659" t="s">
        <v>72</v>
      </c>
      <c r="C659" t="s">
        <v>31</v>
      </c>
      <c r="D659" t="s">
        <v>316</v>
      </c>
      <c r="E659" t="s">
        <v>197</v>
      </c>
      <c r="F659">
        <v>8100000</v>
      </c>
      <c r="G659">
        <v>2000</v>
      </c>
      <c r="H659" t="s">
        <v>72</v>
      </c>
      <c r="I659" t="s">
        <v>31</v>
      </c>
      <c r="J659">
        <v>128</v>
      </c>
      <c r="K659">
        <v>392</v>
      </c>
      <c r="L659">
        <v>73</v>
      </c>
      <c r="M659">
        <v>99</v>
      </c>
      <c r="N659">
        <v>16</v>
      </c>
      <c r="O659">
        <v>3</v>
      </c>
      <c r="P659">
        <v>26</v>
      </c>
      <c r="Q659">
        <v>65</v>
      </c>
      <c r="R659">
        <v>5</v>
      </c>
      <c r="S659">
        <v>6</v>
      </c>
      <c r="T659">
        <v>70</v>
      </c>
      <c r="U659">
        <v>148</v>
      </c>
      <c r="V659">
        <v>1</v>
      </c>
      <c r="W659">
        <v>4</v>
      </c>
      <c r="X659">
        <v>0</v>
      </c>
      <c r="Y659">
        <v>6</v>
      </c>
      <c r="Z659">
        <v>6</v>
      </c>
      <c r="AA659" s="1">
        <f>(M659+T659+W659)/(K659+T659+W659+Y659+X659)</f>
        <v>0.36652542372881358</v>
      </c>
      <c r="AB659" s="1">
        <f>(M659+1*N659+2*O659+3*P659)/(K659)</f>
        <v>0.50765306122448983</v>
      </c>
      <c r="AC659">
        <f>IF(E659="C",1,0)</f>
        <v>0</v>
      </c>
      <c r="AD659">
        <f>IF(OR(E659="SS",E659="2B",E659="3B"),1,0)</f>
        <v>0</v>
      </c>
      <c r="AE659">
        <f>K659+T659+W659+Y659+X659+V659</f>
        <v>473</v>
      </c>
      <c r="AF659">
        <v>0</v>
      </c>
      <c r="AG659" s="6">
        <f>IF(SUMPRODUCT(--(D659='2000FA'!C:C))&gt;0=TRUE,1,0)</f>
        <v>0</v>
      </c>
    </row>
    <row r="660" spans="1:33" x14ac:dyDescent="0.2">
      <c r="A660">
        <v>2001</v>
      </c>
      <c r="B660" t="s">
        <v>72</v>
      </c>
      <c r="C660" t="s">
        <v>31</v>
      </c>
      <c r="D660" t="s">
        <v>337</v>
      </c>
      <c r="E660" t="s">
        <v>197</v>
      </c>
      <c r="F660">
        <v>6333333</v>
      </c>
      <c r="G660">
        <v>2000</v>
      </c>
      <c r="H660" t="s">
        <v>72</v>
      </c>
      <c r="I660" t="s">
        <v>31</v>
      </c>
      <c r="J660">
        <v>152</v>
      </c>
      <c r="K660">
        <v>525</v>
      </c>
      <c r="L660">
        <v>129</v>
      </c>
      <c r="M660">
        <v>155</v>
      </c>
      <c r="N660">
        <v>25</v>
      </c>
      <c r="O660">
        <v>0</v>
      </c>
      <c r="P660">
        <v>42</v>
      </c>
      <c r="Q660">
        <v>108</v>
      </c>
      <c r="R660">
        <v>10</v>
      </c>
      <c r="S660">
        <v>3</v>
      </c>
      <c r="T660">
        <v>103</v>
      </c>
      <c r="U660">
        <v>167</v>
      </c>
      <c r="V660">
        <v>3</v>
      </c>
      <c r="W660">
        <v>6</v>
      </c>
      <c r="X660">
        <v>1</v>
      </c>
      <c r="Y660">
        <v>8</v>
      </c>
      <c r="Z660">
        <v>5</v>
      </c>
      <c r="AA660" s="1">
        <f>(M660+T660+W660)/(K660+T660+W660+Y660+X660)</f>
        <v>0.41057542768273719</v>
      </c>
      <c r="AB660" s="1">
        <f>(M660+1*N660+2*O660+3*P660)/(K660)</f>
        <v>0.58285714285714285</v>
      </c>
      <c r="AC660">
        <f>IF(E660="C",1,0)</f>
        <v>0</v>
      </c>
      <c r="AD660">
        <f>IF(OR(E660="SS",E660="2B",E660="3B"),1,0)</f>
        <v>0</v>
      </c>
      <c r="AE660">
        <f>K660+T660+W660+Y660+X660+V660</f>
        <v>646</v>
      </c>
      <c r="AF660">
        <v>0</v>
      </c>
      <c r="AG660" s="6">
        <f>IF(SUMPRODUCT(--(D660='2000FA'!C:C))&gt;0=TRUE,1,0)</f>
        <v>0</v>
      </c>
    </row>
    <row r="661" spans="1:33" x14ac:dyDescent="0.2">
      <c r="A661">
        <v>2001</v>
      </c>
      <c r="B661" t="s">
        <v>72</v>
      </c>
      <c r="C661" t="s">
        <v>31</v>
      </c>
      <c r="D661" t="s">
        <v>372</v>
      </c>
      <c r="E661" t="s">
        <v>346</v>
      </c>
      <c r="F661">
        <v>320000</v>
      </c>
      <c r="G661">
        <v>2000</v>
      </c>
      <c r="H661" t="s">
        <v>72</v>
      </c>
      <c r="I661" t="s">
        <v>31</v>
      </c>
      <c r="J661">
        <v>118</v>
      </c>
      <c r="K661">
        <v>323</v>
      </c>
      <c r="L661">
        <v>50</v>
      </c>
      <c r="M661">
        <v>102</v>
      </c>
      <c r="N661">
        <v>12</v>
      </c>
      <c r="O661">
        <v>3</v>
      </c>
      <c r="P661">
        <v>5</v>
      </c>
      <c r="Q661">
        <v>39</v>
      </c>
      <c r="R661">
        <v>4</v>
      </c>
      <c r="S661">
        <v>4</v>
      </c>
      <c r="T661">
        <v>16</v>
      </c>
      <c r="U661">
        <v>26</v>
      </c>
      <c r="V661">
        <v>0</v>
      </c>
      <c r="W661">
        <v>1</v>
      </c>
      <c r="X661">
        <v>7</v>
      </c>
      <c r="Y661">
        <v>3</v>
      </c>
      <c r="Z661">
        <v>8</v>
      </c>
      <c r="AA661" s="1">
        <f>(M661+T661+W661)/(K661+T661+W661+Y661+X661)</f>
        <v>0.34</v>
      </c>
      <c r="AB661" s="1">
        <f>(M661+1*N661+2*O661+3*P661)/(K661)</f>
        <v>0.41795665634674922</v>
      </c>
      <c r="AC661">
        <f>IF(E661="C",1,0)</f>
        <v>0</v>
      </c>
      <c r="AD661">
        <f>IF(OR(E661="SS",E661="2B",E661="3B"),1,0)</f>
        <v>1</v>
      </c>
      <c r="AE661">
        <f>K661+T661+W661+Y661+X661+V661</f>
        <v>350</v>
      </c>
      <c r="AF661">
        <v>0</v>
      </c>
      <c r="AG661" s="6">
        <f>IF(SUMPRODUCT(--(D661='2000FA'!C:C))&gt;0=TRUE,1,0)</f>
        <v>0</v>
      </c>
    </row>
    <row r="662" spans="1:33" x14ac:dyDescent="0.2">
      <c r="A662">
        <v>2001</v>
      </c>
      <c r="B662" t="s">
        <v>72</v>
      </c>
      <c r="C662" t="s">
        <v>31</v>
      </c>
      <c r="D662" t="s">
        <v>408</v>
      </c>
      <c r="E662" t="s">
        <v>346</v>
      </c>
      <c r="F662">
        <v>4500000</v>
      </c>
      <c r="G662">
        <v>2000</v>
      </c>
      <c r="H662" t="s">
        <v>72</v>
      </c>
      <c r="I662" t="s">
        <v>31</v>
      </c>
      <c r="J662">
        <v>150</v>
      </c>
      <c r="K662">
        <v>562</v>
      </c>
      <c r="L662">
        <v>94</v>
      </c>
      <c r="M662">
        <v>156</v>
      </c>
      <c r="N662">
        <v>32</v>
      </c>
      <c r="O662">
        <v>1</v>
      </c>
      <c r="P662">
        <v>16</v>
      </c>
      <c r="Q662">
        <v>76</v>
      </c>
      <c r="R662">
        <v>21</v>
      </c>
      <c r="S662">
        <v>13</v>
      </c>
      <c r="T662">
        <v>63</v>
      </c>
      <c r="U662">
        <v>77</v>
      </c>
      <c r="V662">
        <v>3</v>
      </c>
      <c r="W662">
        <v>1</v>
      </c>
      <c r="X662">
        <v>8</v>
      </c>
      <c r="Y662">
        <v>9</v>
      </c>
      <c r="Z662">
        <v>19</v>
      </c>
      <c r="AA662" s="1">
        <f>(M662+T662+W662)/(K662+T662+W662+Y662+X662)</f>
        <v>0.34214618973561428</v>
      </c>
      <c r="AB662" s="1">
        <f>(M662+1*N662+2*O662+3*P662)/(K662)</f>
        <v>0.42348754448398579</v>
      </c>
      <c r="AC662">
        <f>IF(E662="C",1,0)</f>
        <v>0</v>
      </c>
      <c r="AD662">
        <f>IF(OR(E662="SS",E662="2B",E662="3B"),1,0)</f>
        <v>1</v>
      </c>
      <c r="AE662">
        <f>K662+T662+W662+Y662+X662+V662</f>
        <v>646</v>
      </c>
      <c r="AF662">
        <v>0</v>
      </c>
      <c r="AG662" s="6">
        <f>IF(SUMPRODUCT(--(D662='2000FA'!C:C))&gt;0=TRUE,1,0)</f>
        <v>0</v>
      </c>
    </row>
    <row r="663" spans="1:33" x14ac:dyDescent="0.2">
      <c r="A663">
        <v>2001</v>
      </c>
      <c r="B663" t="s">
        <v>60</v>
      </c>
      <c r="C663" t="s">
        <v>27</v>
      </c>
      <c r="D663" t="s">
        <v>61</v>
      </c>
      <c r="E663" t="s">
        <v>29</v>
      </c>
      <c r="F663">
        <v>6500000</v>
      </c>
      <c r="G663">
        <v>2000</v>
      </c>
      <c r="H663" t="s">
        <v>60</v>
      </c>
      <c r="I663" t="s">
        <v>27</v>
      </c>
      <c r="J663">
        <v>158</v>
      </c>
      <c r="K663">
        <v>566</v>
      </c>
      <c r="L663">
        <v>82</v>
      </c>
      <c r="M663">
        <v>157</v>
      </c>
      <c r="N663">
        <v>18</v>
      </c>
      <c r="O663">
        <v>0</v>
      </c>
      <c r="P663">
        <v>27</v>
      </c>
      <c r="Q663">
        <v>106</v>
      </c>
      <c r="R663">
        <v>2</v>
      </c>
      <c r="S663">
        <v>0</v>
      </c>
      <c r="T663">
        <v>91</v>
      </c>
      <c r="U663">
        <v>120</v>
      </c>
      <c r="V663">
        <v>10</v>
      </c>
      <c r="W663">
        <v>0</v>
      </c>
      <c r="X663">
        <v>0</v>
      </c>
      <c r="Y663">
        <v>7</v>
      </c>
      <c r="Z663">
        <v>16</v>
      </c>
      <c r="AA663" s="1">
        <f>(M663+T663+W663)/(K663+T663+W663+Y663+X663)</f>
        <v>0.37349397590361444</v>
      </c>
      <c r="AB663" s="1">
        <f>(M663+1*N663+2*O663+3*P663)/(K663)</f>
        <v>0.45229681978798586</v>
      </c>
      <c r="AC663">
        <f>IF(E663="C",1,0)</f>
        <v>0</v>
      </c>
      <c r="AD663">
        <f>IF(OR(E663="SS",E663="2B",E663="3B"),1,0)</f>
        <v>0</v>
      </c>
      <c r="AE663">
        <f>K663+T663+W663+Y663+X663+V663</f>
        <v>674</v>
      </c>
      <c r="AF663">
        <v>0</v>
      </c>
      <c r="AG663" s="6">
        <f>IF(SUMPRODUCT(--(D663='2000FA'!C:C))&gt;0=TRUE,1,0)</f>
        <v>0</v>
      </c>
    </row>
    <row r="664" spans="1:33" x14ac:dyDescent="0.2">
      <c r="A664">
        <v>2001</v>
      </c>
      <c r="B664" t="s">
        <v>60</v>
      </c>
      <c r="C664" t="s">
        <v>27</v>
      </c>
      <c r="D664" t="s">
        <v>117</v>
      </c>
      <c r="E664" t="s">
        <v>6</v>
      </c>
      <c r="F664">
        <v>7250000</v>
      </c>
      <c r="G664">
        <v>2000</v>
      </c>
      <c r="H664" t="s">
        <v>60</v>
      </c>
      <c r="I664" t="s">
        <v>27</v>
      </c>
      <c r="J664">
        <v>85</v>
      </c>
      <c r="K664">
        <v>331</v>
      </c>
      <c r="L664">
        <v>22</v>
      </c>
      <c r="M664">
        <v>73</v>
      </c>
      <c r="N664">
        <v>9</v>
      </c>
      <c r="O664">
        <v>1</v>
      </c>
      <c r="P664">
        <v>6</v>
      </c>
      <c r="Q664">
        <v>42</v>
      </c>
      <c r="R664">
        <v>1</v>
      </c>
      <c r="S664">
        <v>2</v>
      </c>
      <c r="T664">
        <v>14</v>
      </c>
      <c r="U664">
        <v>41</v>
      </c>
      <c r="V664">
        <v>3</v>
      </c>
      <c r="W664">
        <v>3</v>
      </c>
      <c r="X664">
        <v>0</v>
      </c>
      <c r="Y664">
        <v>6</v>
      </c>
      <c r="Z664">
        <v>9</v>
      </c>
      <c r="AA664" s="1">
        <f>(M664+T664+W664)/(K664+T664+W664+Y664+X664)</f>
        <v>0.25423728813559321</v>
      </c>
      <c r="AB664" s="1">
        <f>(M664+1*N664+2*O664+3*P664)/(K664)</f>
        <v>0.30815709969788518</v>
      </c>
      <c r="AC664">
        <f>IF(E664="C",1,0)</f>
        <v>0</v>
      </c>
      <c r="AD664">
        <f>IF(OR(E664="SS",E664="2B",E664="3B"),1,0)</f>
        <v>1</v>
      </c>
      <c r="AE664">
        <f>K664+T664+W664+Y664+X664+V664</f>
        <v>357</v>
      </c>
      <c r="AF664">
        <v>0</v>
      </c>
      <c r="AG664" s="6">
        <f>IF(SUMPRODUCT(--(D664='2000FA'!C:C))&gt;0=TRUE,1,0)</f>
        <v>0</v>
      </c>
    </row>
    <row r="665" spans="1:33" x14ac:dyDescent="0.2">
      <c r="A665">
        <v>2001</v>
      </c>
      <c r="B665" t="s">
        <v>60</v>
      </c>
      <c r="C665" t="s">
        <v>27</v>
      </c>
      <c r="D665" t="s">
        <v>120</v>
      </c>
      <c r="E665" t="s">
        <v>6</v>
      </c>
      <c r="F665">
        <v>255000</v>
      </c>
      <c r="G665">
        <v>2000</v>
      </c>
      <c r="H665" t="s">
        <v>60</v>
      </c>
      <c r="I665" t="s">
        <v>27</v>
      </c>
      <c r="J665">
        <v>49</v>
      </c>
      <c r="K665">
        <v>175</v>
      </c>
      <c r="L665">
        <v>21</v>
      </c>
      <c r="M665">
        <v>41</v>
      </c>
      <c r="N665">
        <v>8</v>
      </c>
      <c r="O665">
        <v>0</v>
      </c>
      <c r="P665">
        <v>6</v>
      </c>
      <c r="Q665">
        <v>26</v>
      </c>
      <c r="R665">
        <v>2</v>
      </c>
      <c r="S665">
        <v>2</v>
      </c>
      <c r="T665">
        <v>14</v>
      </c>
      <c r="U665">
        <v>59</v>
      </c>
      <c r="V665">
        <v>1</v>
      </c>
      <c r="W665">
        <v>1</v>
      </c>
      <c r="X665">
        <v>0</v>
      </c>
      <c r="Y665">
        <v>1</v>
      </c>
      <c r="Z665">
        <v>6</v>
      </c>
      <c r="AA665" s="1">
        <f>(M665+T665+W665)/(K665+T665+W665+Y665+X665)</f>
        <v>0.29319371727748689</v>
      </c>
      <c r="AB665" s="1">
        <f>(M665+1*N665+2*O665+3*P665)/(K665)</f>
        <v>0.38285714285714284</v>
      </c>
      <c r="AC665">
        <f>IF(E665="C",1,0)</f>
        <v>0</v>
      </c>
      <c r="AD665">
        <f>IF(OR(E665="SS",E665="2B",E665="3B"),1,0)</f>
        <v>1</v>
      </c>
      <c r="AE665">
        <f>K665+T665+W665+Y665+X665+V665</f>
        <v>192</v>
      </c>
      <c r="AF665">
        <v>0</v>
      </c>
      <c r="AG665" s="6">
        <f>IF(SUMPRODUCT(--(D665='2000FA'!C:C))&gt;0=TRUE,1,0)</f>
        <v>0</v>
      </c>
    </row>
    <row r="666" spans="1:33" x14ac:dyDescent="0.2">
      <c r="A666">
        <v>2001</v>
      </c>
      <c r="B666" t="s">
        <v>60</v>
      </c>
      <c r="C666" t="s">
        <v>27</v>
      </c>
      <c r="D666" t="s">
        <v>161</v>
      </c>
      <c r="E666" t="s">
        <v>147</v>
      </c>
      <c r="F666">
        <v>775000</v>
      </c>
      <c r="G666">
        <v>2000</v>
      </c>
      <c r="H666" t="s">
        <v>60</v>
      </c>
      <c r="I666" t="s">
        <v>27</v>
      </c>
      <c r="J666">
        <v>60</v>
      </c>
      <c r="K666">
        <v>204</v>
      </c>
      <c r="L666">
        <v>23</v>
      </c>
      <c r="M666">
        <v>49</v>
      </c>
      <c r="N666">
        <v>13</v>
      </c>
      <c r="O666">
        <v>1</v>
      </c>
      <c r="P666">
        <v>6</v>
      </c>
      <c r="Q666">
        <v>19</v>
      </c>
      <c r="R666">
        <v>0</v>
      </c>
      <c r="S666">
        <v>0</v>
      </c>
      <c r="T666">
        <v>12</v>
      </c>
      <c r="U666">
        <v>40</v>
      </c>
      <c r="V666">
        <v>0</v>
      </c>
      <c r="W666">
        <v>0</v>
      </c>
      <c r="X666">
        <v>5</v>
      </c>
      <c r="Y666">
        <v>2</v>
      </c>
      <c r="Z666">
        <v>8</v>
      </c>
      <c r="AA666" s="1">
        <f>(M666+T666+W666)/(K666+T666+W666+Y666+X666)</f>
        <v>0.273542600896861</v>
      </c>
      <c r="AB666" s="1">
        <f>(M666+1*N666+2*O666+3*P666)/(K666)</f>
        <v>0.40196078431372551</v>
      </c>
      <c r="AC666">
        <f>IF(E666="C",1,0)</f>
        <v>1</v>
      </c>
      <c r="AD666">
        <f>IF(OR(E666="SS",E666="2B",E666="3B"),1,0)</f>
        <v>0</v>
      </c>
      <c r="AE666">
        <f>K666+T666+W666+Y666+X666+V666</f>
        <v>223</v>
      </c>
      <c r="AF666">
        <v>0</v>
      </c>
      <c r="AG666" s="6">
        <f>IF(SUMPRODUCT(--(D666='2000FA'!C:C))&gt;0=TRUE,1,0)</f>
        <v>0</v>
      </c>
    </row>
    <row r="667" spans="1:33" x14ac:dyDescent="0.2">
      <c r="A667">
        <v>2001</v>
      </c>
      <c r="B667" t="s">
        <v>60</v>
      </c>
      <c r="C667" t="s">
        <v>27</v>
      </c>
      <c r="D667" t="s">
        <v>178</v>
      </c>
      <c r="E667" t="s">
        <v>147</v>
      </c>
      <c r="F667">
        <v>3000000</v>
      </c>
      <c r="G667">
        <v>2000</v>
      </c>
      <c r="H667" t="s">
        <v>60</v>
      </c>
      <c r="I667" t="s">
        <v>27</v>
      </c>
      <c r="J667">
        <v>109</v>
      </c>
      <c r="K667">
        <v>394</v>
      </c>
      <c r="L667">
        <v>36</v>
      </c>
      <c r="M667">
        <v>103</v>
      </c>
      <c r="N667">
        <v>15</v>
      </c>
      <c r="O667">
        <v>0</v>
      </c>
      <c r="P667">
        <v>10</v>
      </c>
      <c r="Q667">
        <v>39</v>
      </c>
      <c r="R667">
        <v>0</v>
      </c>
      <c r="S667">
        <v>0</v>
      </c>
      <c r="T667">
        <v>20</v>
      </c>
      <c r="U667">
        <v>57</v>
      </c>
      <c r="V667">
        <v>2</v>
      </c>
      <c r="W667">
        <v>0</v>
      </c>
      <c r="X667">
        <v>2</v>
      </c>
      <c r="Y667">
        <v>2</v>
      </c>
      <c r="Z667">
        <v>11</v>
      </c>
      <c r="AA667" s="1">
        <f>(M667+T667+W667)/(K667+T667+W667+Y667+X667)</f>
        <v>0.29425837320574161</v>
      </c>
      <c r="AB667" s="1">
        <f>(M667+1*N667+2*O667+3*P667)/(K667)</f>
        <v>0.37563451776649748</v>
      </c>
      <c r="AC667">
        <f>IF(E667="C",1,0)</f>
        <v>1</v>
      </c>
      <c r="AD667">
        <f>IF(OR(E667="SS",E667="2B",E667="3B"),1,0)</f>
        <v>0</v>
      </c>
      <c r="AE667">
        <f>K667+T667+W667+Y667+X667+V667</f>
        <v>420</v>
      </c>
      <c r="AF667">
        <v>0</v>
      </c>
      <c r="AG667" s="6">
        <f>IF(SUMPRODUCT(--(D667='2000FA'!C:C))&gt;0=TRUE,1,0)</f>
        <v>0</v>
      </c>
    </row>
    <row r="668" spans="1:33" x14ac:dyDescent="0.2">
      <c r="A668">
        <v>2001</v>
      </c>
      <c r="B668" t="s">
        <v>60</v>
      </c>
      <c r="C668" t="s">
        <v>27</v>
      </c>
      <c r="D668" t="s">
        <v>203</v>
      </c>
      <c r="E668" t="s">
        <v>197</v>
      </c>
      <c r="F668">
        <v>270000</v>
      </c>
      <c r="G668">
        <v>2000</v>
      </c>
      <c r="H668" t="s">
        <v>60</v>
      </c>
      <c r="I668" t="s">
        <v>27</v>
      </c>
      <c r="J668">
        <v>51</v>
      </c>
      <c r="K668">
        <v>159</v>
      </c>
      <c r="L668">
        <v>28</v>
      </c>
      <c r="M668">
        <v>40</v>
      </c>
      <c r="N668">
        <v>5</v>
      </c>
      <c r="O668">
        <v>0</v>
      </c>
      <c r="P668">
        <v>1</v>
      </c>
      <c r="Q668">
        <v>16</v>
      </c>
      <c r="R668">
        <v>6</v>
      </c>
      <c r="S668">
        <v>7</v>
      </c>
      <c r="T668">
        <v>26</v>
      </c>
      <c r="U668">
        <v>25</v>
      </c>
      <c r="V668">
        <v>0</v>
      </c>
      <c r="W668">
        <v>2</v>
      </c>
      <c r="X668">
        <v>2</v>
      </c>
      <c r="Y668">
        <v>1</v>
      </c>
      <c r="Z668">
        <v>2</v>
      </c>
      <c r="AA668" s="1">
        <f>(M668+T668+W668)/(K668+T668+W668+Y668+X668)</f>
        <v>0.35789473684210527</v>
      </c>
      <c r="AB668" s="1">
        <f>(M668+1*N668+2*O668+3*P668)/(K668)</f>
        <v>0.30188679245283018</v>
      </c>
      <c r="AC668">
        <f>IF(E668="C",1,0)</f>
        <v>0</v>
      </c>
      <c r="AD668">
        <f>IF(OR(E668="SS",E668="2B",E668="3B"),1,0)</f>
        <v>0</v>
      </c>
      <c r="AE668">
        <f>K668+T668+W668+Y668+X668+V668</f>
        <v>190</v>
      </c>
      <c r="AF668">
        <v>0</v>
      </c>
      <c r="AG668" s="6">
        <f>IF(SUMPRODUCT(--(D668='2000FA'!C:C))&gt;0=TRUE,1,0)</f>
        <v>0</v>
      </c>
    </row>
    <row r="669" spans="1:33" x14ac:dyDescent="0.2">
      <c r="A669">
        <v>2001</v>
      </c>
      <c r="B669" t="s">
        <v>60</v>
      </c>
      <c r="C669" t="s">
        <v>27</v>
      </c>
      <c r="D669" t="s">
        <v>245</v>
      </c>
      <c r="E669" t="s">
        <v>197</v>
      </c>
      <c r="F669">
        <v>975000</v>
      </c>
      <c r="G669">
        <v>2000</v>
      </c>
      <c r="H669" t="s">
        <v>60</v>
      </c>
      <c r="I669" t="s">
        <v>27</v>
      </c>
      <c r="J669">
        <v>105</v>
      </c>
      <c r="K669">
        <v>316</v>
      </c>
      <c r="L669">
        <v>40</v>
      </c>
      <c r="M669">
        <v>80</v>
      </c>
      <c r="N669">
        <v>16</v>
      </c>
      <c r="O669">
        <v>5</v>
      </c>
      <c r="P669">
        <v>10</v>
      </c>
      <c r="Q669">
        <v>41</v>
      </c>
      <c r="R669">
        <v>3</v>
      </c>
      <c r="S669">
        <v>1</v>
      </c>
      <c r="T669">
        <v>18</v>
      </c>
      <c r="U669">
        <v>65</v>
      </c>
      <c r="V669">
        <v>1</v>
      </c>
      <c r="W669">
        <v>13</v>
      </c>
      <c r="X669">
        <v>2</v>
      </c>
      <c r="Y669">
        <v>0</v>
      </c>
      <c r="Z669">
        <v>6</v>
      </c>
      <c r="AA669" s="1">
        <f>(M669+T669+W669)/(K669+T669+W669+Y669+X669)</f>
        <v>0.31805157593123207</v>
      </c>
      <c r="AB669" s="1">
        <f>(M669+1*N669+2*O669+3*P669)/(K669)</f>
        <v>0.43037974683544306</v>
      </c>
      <c r="AC669">
        <f>IF(E669="C",1,0)</f>
        <v>0</v>
      </c>
      <c r="AD669">
        <f>IF(OR(E669="SS",E669="2B",E669="3B"),1,0)</f>
        <v>0</v>
      </c>
      <c r="AE669">
        <f>K669+T669+W669+Y669+X669+V669</f>
        <v>350</v>
      </c>
      <c r="AF669">
        <v>0</v>
      </c>
      <c r="AG669" s="6">
        <f>IF(SUMPRODUCT(--(D669='2000FA'!C:C))&gt;0=TRUE,1,0)</f>
        <v>0</v>
      </c>
    </row>
    <row r="670" spans="1:33" x14ac:dyDescent="0.2">
      <c r="A670">
        <v>2001</v>
      </c>
      <c r="B670" t="s">
        <v>60</v>
      </c>
      <c r="C670" t="s">
        <v>27</v>
      </c>
      <c r="D670" t="s">
        <v>248</v>
      </c>
      <c r="E670" t="s">
        <v>197</v>
      </c>
      <c r="F670">
        <v>255000</v>
      </c>
      <c r="G670">
        <v>2000</v>
      </c>
      <c r="H670" t="s">
        <v>60</v>
      </c>
      <c r="I670" t="s">
        <v>27</v>
      </c>
      <c r="J670">
        <v>116</v>
      </c>
      <c r="K670">
        <v>318</v>
      </c>
      <c r="L670">
        <v>44</v>
      </c>
      <c r="M670">
        <v>90</v>
      </c>
      <c r="N670">
        <v>19</v>
      </c>
      <c r="O670">
        <v>1</v>
      </c>
      <c r="P670">
        <v>11</v>
      </c>
      <c r="Q670">
        <v>35</v>
      </c>
      <c r="R670">
        <v>1</v>
      </c>
      <c r="S670">
        <v>2</v>
      </c>
      <c r="T670">
        <v>45</v>
      </c>
      <c r="U670">
        <v>47</v>
      </c>
      <c r="V670">
        <v>2</v>
      </c>
      <c r="W670">
        <v>5</v>
      </c>
      <c r="X670">
        <v>0</v>
      </c>
      <c r="Y670">
        <v>1</v>
      </c>
      <c r="Z670">
        <v>9</v>
      </c>
      <c r="AA670" s="1">
        <f>(M670+T670+W670)/(K670+T670+W670+Y670+X670)</f>
        <v>0.37940379403794039</v>
      </c>
      <c r="AB670" s="1">
        <f>(M670+1*N670+2*O670+3*P670)/(K670)</f>
        <v>0.45283018867924529</v>
      </c>
      <c r="AC670">
        <f>IF(E670="C",1,0)</f>
        <v>0</v>
      </c>
      <c r="AD670">
        <f>IF(OR(E670="SS",E670="2B",E670="3B"),1,0)</f>
        <v>0</v>
      </c>
      <c r="AE670">
        <f>K670+T670+W670+Y670+X670+V670</f>
        <v>371</v>
      </c>
      <c r="AF670">
        <v>0</v>
      </c>
      <c r="AG670" s="6">
        <f>IF(SUMPRODUCT(--(D670='2000FA'!C:C))&gt;0=TRUE,1,0)</f>
        <v>0</v>
      </c>
    </row>
    <row r="671" spans="1:33" x14ac:dyDescent="0.2">
      <c r="A671">
        <v>2001</v>
      </c>
      <c r="B671" t="s">
        <v>60</v>
      </c>
      <c r="C671" t="s">
        <v>27</v>
      </c>
      <c r="D671" t="s">
        <v>303</v>
      </c>
      <c r="E671" t="s">
        <v>197</v>
      </c>
      <c r="F671">
        <v>3000000</v>
      </c>
      <c r="G671">
        <v>2000</v>
      </c>
      <c r="H671" t="s">
        <v>60</v>
      </c>
      <c r="I671" t="s">
        <v>27</v>
      </c>
      <c r="J671">
        <v>146</v>
      </c>
      <c r="K671">
        <v>632</v>
      </c>
      <c r="L671">
        <v>87</v>
      </c>
      <c r="M671">
        <v>173</v>
      </c>
      <c r="N671">
        <v>30</v>
      </c>
      <c r="O671">
        <v>2</v>
      </c>
      <c r="P671">
        <v>21</v>
      </c>
      <c r="Q671">
        <v>89</v>
      </c>
      <c r="R671">
        <v>12</v>
      </c>
      <c r="S671">
        <v>12</v>
      </c>
      <c r="T671">
        <v>34</v>
      </c>
      <c r="U671">
        <v>103</v>
      </c>
      <c r="V671">
        <v>0</v>
      </c>
      <c r="W671">
        <v>3</v>
      </c>
      <c r="X671">
        <v>9</v>
      </c>
      <c r="Y671">
        <v>4</v>
      </c>
      <c r="Z671">
        <v>6</v>
      </c>
      <c r="AA671" s="1">
        <f>(M671+T671+W671)/(K671+T671+W671+Y671+X671)</f>
        <v>0.30791788856304986</v>
      </c>
      <c r="AB671" s="1">
        <f>(M671+1*N671+2*O671+3*P671)/(K671)</f>
        <v>0.42721518987341772</v>
      </c>
      <c r="AC671">
        <f>IF(E671="C",1,0)</f>
        <v>0</v>
      </c>
      <c r="AD671">
        <f>IF(OR(E671="SS",E671="2B",E671="3B"),1,0)</f>
        <v>0</v>
      </c>
      <c r="AE671">
        <f>K671+T671+W671+Y671+X671+V671</f>
        <v>682</v>
      </c>
      <c r="AF671">
        <v>0</v>
      </c>
      <c r="AG671" s="6">
        <f>IF(SUMPRODUCT(--(D671='2000FA'!C:C))&gt;0=TRUE,1,0)</f>
        <v>0</v>
      </c>
    </row>
    <row r="672" spans="1:33" x14ac:dyDescent="0.2">
      <c r="A672">
        <v>2001</v>
      </c>
      <c r="B672" t="s">
        <v>60</v>
      </c>
      <c r="C672" t="s">
        <v>27</v>
      </c>
      <c r="D672" t="s">
        <v>317</v>
      </c>
      <c r="E672" t="s">
        <v>197</v>
      </c>
      <c r="F672">
        <v>2750000</v>
      </c>
      <c r="G672">
        <v>2000</v>
      </c>
      <c r="H672" t="s">
        <v>81</v>
      </c>
      <c r="I672" t="s">
        <v>27</v>
      </c>
      <c r="J672">
        <v>158</v>
      </c>
      <c r="K672">
        <v>594</v>
      </c>
      <c r="L672">
        <v>92</v>
      </c>
      <c r="M672">
        <v>166</v>
      </c>
      <c r="N672">
        <v>40</v>
      </c>
      <c r="O672">
        <v>1</v>
      </c>
      <c r="P672">
        <v>27</v>
      </c>
      <c r="Q672">
        <v>104</v>
      </c>
      <c r="R672">
        <v>3</v>
      </c>
      <c r="S672">
        <v>0</v>
      </c>
      <c r="T672">
        <v>73</v>
      </c>
      <c r="U672">
        <v>130</v>
      </c>
      <c r="V672">
        <v>2</v>
      </c>
      <c r="W672">
        <v>3</v>
      </c>
      <c r="X672">
        <v>0</v>
      </c>
      <c r="Y672">
        <v>5</v>
      </c>
      <c r="Z672">
        <v>32</v>
      </c>
      <c r="AA672" s="1">
        <f>(M672+T672+W672)/(K672+T672+W672+Y672+X672)</f>
        <v>0.35851851851851851</v>
      </c>
      <c r="AB672" s="1">
        <f>(M672+1*N672+2*O672+3*P672)/(K672)</f>
        <v>0.48653198653198654</v>
      </c>
      <c r="AC672">
        <f>IF(E672="C",1,0)</f>
        <v>0</v>
      </c>
      <c r="AD672">
        <f>IF(OR(E672="SS",E672="2B",E672="3B"),1,0)</f>
        <v>0</v>
      </c>
      <c r="AE672">
        <f>K672+T672+W672+Y672+X672+V672</f>
        <v>677</v>
      </c>
      <c r="AF672">
        <v>0</v>
      </c>
      <c r="AG672" s="6">
        <f>IF(SUMPRODUCT(--(D672='2000FA'!C:C))&gt;0=TRUE,1,0)</f>
        <v>0</v>
      </c>
    </row>
    <row r="673" spans="1:33" x14ac:dyDescent="0.2">
      <c r="A673">
        <v>2001</v>
      </c>
      <c r="B673" t="s">
        <v>60</v>
      </c>
      <c r="C673" t="s">
        <v>27</v>
      </c>
      <c r="D673" t="s">
        <v>318</v>
      </c>
      <c r="E673" t="s">
        <v>197</v>
      </c>
      <c r="F673">
        <v>8250000</v>
      </c>
      <c r="G673">
        <v>2000</v>
      </c>
      <c r="H673" t="s">
        <v>60</v>
      </c>
      <c r="I673" t="s">
        <v>27</v>
      </c>
      <c r="J673">
        <v>127</v>
      </c>
      <c r="K673">
        <v>461</v>
      </c>
      <c r="L673">
        <v>83</v>
      </c>
      <c r="M673">
        <v>117</v>
      </c>
      <c r="N673">
        <v>27</v>
      </c>
      <c r="O673">
        <v>1</v>
      </c>
      <c r="P673">
        <v>28</v>
      </c>
      <c r="Q673">
        <v>74</v>
      </c>
      <c r="R673">
        <v>8</v>
      </c>
      <c r="S673">
        <v>1</v>
      </c>
      <c r="T673">
        <v>80</v>
      </c>
      <c r="U673">
        <v>128</v>
      </c>
      <c r="V673">
        <v>3</v>
      </c>
      <c r="W673">
        <v>2</v>
      </c>
      <c r="X673">
        <v>0</v>
      </c>
      <c r="Y673">
        <v>2</v>
      </c>
      <c r="Z673">
        <v>10</v>
      </c>
      <c r="AA673" s="1">
        <f>(M673+T673+W673)/(K673+T673+W673+Y673+X673)</f>
        <v>0.3651376146788991</v>
      </c>
      <c r="AB673" s="1">
        <f>(M673+1*N673+2*O673+3*P673)/(K673)</f>
        <v>0.49891540130151846</v>
      </c>
      <c r="AC673">
        <f>IF(E673="C",1,0)</f>
        <v>0</v>
      </c>
      <c r="AD673">
        <f>IF(OR(E673="SS",E673="2B",E673="3B"),1,0)</f>
        <v>0</v>
      </c>
      <c r="AE673">
        <f>K673+T673+W673+Y673+X673+V673</f>
        <v>548</v>
      </c>
      <c r="AF673">
        <v>0</v>
      </c>
      <c r="AG673" s="6">
        <f>IF(SUMPRODUCT(--(D673='2000FA'!C:C))&gt;0=TRUE,1,0)</f>
        <v>0</v>
      </c>
    </row>
    <row r="674" spans="1:33" x14ac:dyDescent="0.2">
      <c r="A674">
        <v>2001</v>
      </c>
      <c r="B674" t="s">
        <v>60</v>
      </c>
      <c r="C674" t="s">
        <v>27</v>
      </c>
      <c r="D674" t="s">
        <v>356</v>
      </c>
      <c r="E674" t="s">
        <v>346</v>
      </c>
      <c r="F674">
        <v>270000</v>
      </c>
      <c r="G674">
        <v>2000</v>
      </c>
      <c r="H674" t="s">
        <v>60</v>
      </c>
      <c r="I674" t="s">
        <v>27</v>
      </c>
      <c r="J674">
        <v>74</v>
      </c>
      <c r="K674">
        <v>185</v>
      </c>
      <c r="L674">
        <v>28</v>
      </c>
      <c r="M674">
        <v>47</v>
      </c>
      <c r="N674">
        <v>8</v>
      </c>
      <c r="O674">
        <v>0</v>
      </c>
      <c r="P674">
        <v>2</v>
      </c>
      <c r="Q674">
        <v>17</v>
      </c>
      <c r="R674">
        <v>4</v>
      </c>
      <c r="S674">
        <v>1</v>
      </c>
      <c r="T674">
        <v>25</v>
      </c>
      <c r="U674">
        <v>30</v>
      </c>
      <c r="V674">
        <v>0</v>
      </c>
      <c r="W674">
        <v>1</v>
      </c>
      <c r="X674">
        <v>3</v>
      </c>
      <c r="Y674">
        <v>1</v>
      </c>
      <c r="Z674">
        <v>4</v>
      </c>
      <c r="AA674" s="1">
        <f>(M674+T674+W674)/(K674+T674+W674+Y674+X674)</f>
        <v>0.33953488372093021</v>
      </c>
      <c r="AB674" s="1">
        <f>(M674+1*N674+2*O674+3*P674)/(K674)</f>
        <v>0.32972972972972975</v>
      </c>
      <c r="AC674">
        <f>IF(E674="C",1,0)</f>
        <v>0</v>
      </c>
      <c r="AD674">
        <f>IF(OR(E674="SS",E674="2B",E674="3B"),1,0)</f>
        <v>1</v>
      </c>
      <c r="AE674">
        <f>K674+T674+W674+Y674+X674+V674</f>
        <v>215</v>
      </c>
      <c r="AF674">
        <v>0</v>
      </c>
      <c r="AG674" s="6">
        <f>IF(SUMPRODUCT(--(D674='2000FA'!C:C))&gt;0=TRUE,1,0)</f>
        <v>0</v>
      </c>
    </row>
    <row r="675" spans="1:33" x14ac:dyDescent="0.2">
      <c r="A675">
        <v>2001</v>
      </c>
      <c r="B675" t="s">
        <v>60</v>
      </c>
      <c r="C675" t="s">
        <v>27</v>
      </c>
      <c r="D675" t="s">
        <v>359</v>
      </c>
      <c r="E675" t="s">
        <v>346</v>
      </c>
      <c r="F675">
        <v>255000</v>
      </c>
      <c r="G675">
        <v>2000</v>
      </c>
      <c r="H675" t="s">
        <v>60</v>
      </c>
      <c r="I675" t="s">
        <v>27</v>
      </c>
      <c r="J675">
        <v>106</v>
      </c>
      <c r="K675">
        <v>299</v>
      </c>
      <c r="L675">
        <v>42</v>
      </c>
      <c r="M675">
        <v>64</v>
      </c>
      <c r="N675">
        <v>11</v>
      </c>
      <c r="O675">
        <v>4</v>
      </c>
      <c r="P675">
        <v>2</v>
      </c>
      <c r="Q675">
        <v>17</v>
      </c>
      <c r="R675">
        <v>9</v>
      </c>
      <c r="S675">
        <v>3</v>
      </c>
      <c r="T675">
        <v>32</v>
      </c>
      <c r="U675">
        <v>68</v>
      </c>
      <c r="V675">
        <v>0</v>
      </c>
      <c r="W675">
        <v>8</v>
      </c>
      <c r="X675">
        <v>12</v>
      </c>
      <c r="Y675">
        <v>2</v>
      </c>
      <c r="Z675">
        <v>4</v>
      </c>
      <c r="AA675" s="1">
        <f>(M675+T675+W675)/(K675+T675+W675+Y675+X675)</f>
        <v>0.29461756373937675</v>
      </c>
      <c r="AB675" s="1">
        <f>(M675+1*N675+2*O675+3*P675)/(K675)</f>
        <v>0.2976588628762542</v>
      </c>
      <c r="AC675">
        <f>IF(E675="C",1,0)</f>
        <v>0</v>
      </c>
      <c r="AD675">
        <f>IF(OR(E675="SS",E675="2B",E675="3B"),1,0)</f>
        <v>1</v>
      </c>
      <c r="AE675">
        <f>K675+T675+W675+Y675+X675+V675</f>
        <v>353</v>
      </c>
      <c r="AF675">
        <v>0</v>
      </c>
      <c r="AG675" s="6">
        <f>IF(SUMPRODUCT(--(D675='2000FA'!C:C))&gt;0=TRUE,1,0)</f>
        <v>0</v>
      </c>
    </row>
    <row r="676" spans="1:33" x14ac:dyDescent="0.2">
      <c r="A676">
        <v>2001</v>
      </c>
      <c r="B676" t="s">
        <v>62</v>
      </c>
      <c r="C676" t="s">
        <v>27</v>
      </c>
      <c r="D676" t="s">
        <v>63</v>
      </c>
      <c r="E676" t="s">
        <v>29</v>
      </c>
      <c r="F676">
        <v>6000000</v>
      </c>
      <c r="G676">
        <v>2000</v>
      </c>
      <c r="H676" t="s">
        <v>30</v>
      </c>
      <c r="I676" t="s">
        <v>31</v>
      </c>
      <c r="J676">
        <v>141</v>
      </c>
      <c r="K676">
        <v>494</v>
      </c>
      <c r="L676">
        <v>67</v>
      </c>
      <c r="M676">
        <v>149</v>
      </c>
      <c r="N676">
        <v>25</v>
      </c>
      <c r="O676">
        <v>1</v>
      </c>
      <c r="P676">
        <v>28</v>
      </c>
      <c r="Q676">
        <v>100</v>
      </c>
      <c r="R676">
        <v>3</v>
      </c>
      <c r="S676">
        <v>5</v>
      </c>
      <c r="T676">
        <v>36</v>
      </c>
      <c r="U676">
        <v>126</v>
      </c>
      <c r="V676">
        <v>5</v>
      </c>
      <c r="W676">
        <v>17</v>
      </c>
      <c r="X676">
        <v>0</v>
      </c>
      <c r="Y676">
        <v>1</v>
      </c>
      <c r="Z676">
        <v>15</v>
      </c>
      <c r="AA676" s="1">
        <f>(M676+T676+W676)/(K676+T676+W676+Y676+X676)</f>
        <v>0.36861313868613138</v>
      </c>
      <c r="AB676" s="1">
        <f>(M676+1*N676+2*O676+3*P676)/(K676)</f>
        <v>0.52631578947368418</v>
      </c>
      <c r="AC676">
        <f>IF(E676="C",1,0)</f>
        <v>0</v>
      </c>
      <c r="AD676">
        <f>IF(OR(E676="SS",E676="2B",E676="3B"),1,0)</f>
        <v>0</v>
      </c>
      <c r="AE676">
        <f>K676+T676+W676+Y676+X676+V676</f>
        <v>553</v>
      </c>
      <c r="AF676">
        <v>0</v>
      </c>
      <c r="AG676" s="6">
        <f>IF(SUMPRODUCT(--(D676='2000FA'!C:C))&gt;0=TRUE,1,0)</f>
        <v>1</v>
      </c>
    </row>
    <row r="677" spans="1:33" x14ac:dyDescent="0.2">
      <c r="A677">
        <v>2001</v>
      </c>
      <c r="B677" t="s">
        <v>62</v>
      </c>
      <c r="C677" t="s">
        <v>27</v>
      </c>
      <c r="D677" t="s">
        <v>132</v>
      </c>
      <c r="E677" t="s">
        <v>6</v>
      </c>
      <c r="F677">
        <v>3500000</v>
      </c>
      <c r="G677">
        <v>2000</v>
      </c>
      <c r="H677" t="s">
        <v>84</v>
      </c>
      <c r="I677" t="s">
        <v>31</v>
      </c>
      <c r="J677">
        <v>59</v>
      </c>
      <c r="K677">
        <v>208</v>
      </c>
      <c r="L677">
        <v>42</v>
      </c>
      <c r="M677">
        <v>63</v>
      </c>
      <c r="N677">
        <v>13</v>
      </c>
      <c r="O677">
        <v>0</v>
      </c>
      <c r="P677">
        <v>15</v>
      </c>
      <c r="Q677">
        <v>45</v>
      </c>
      <c r="R677">
        <v>3</v>
      </c>
      <c r="S677">
        <v>0</v>
      </c>
      <c r="T677">
        <v>42</v>
      </c>
      <c r="U677">
        <v>37</v>
      </c>
      <c r="V677">
        <v>8</v>
      </c>
      <c r="W677">
        <v>1</v>
      </c>
      <c r="X677">
        <v>0</v>
      </c>
      <c r="Y677">
        <v>2</v>
      </c>
      <c r="Z677">
        <v>7</v>
      </c>
      <c r="AA677" s="1">
        <f>(M677+T677+W677)/(K677+T677+W677+Y677+X677)</f>
        <v>0.4189723320158103</v>
      </c>
      <c r="AB677" s="1">
        <f>(M677+1*N677+2*O677+3*P677)/(K677)</f>
        <v>0.58173076923076927</v>
      </c>
      <c r="AC677">
        <f>IF(E677="C",1,0)</f>
        <v>0</v>
      </c>
      <c r="AD677">
        <f>IF(OR(E677="SS",E677="2B",E677="3B"),1,0)</f>
        <v>1</v>
      </c>
      <c r="AE677">
        <f>K677+T677+W677+Y677+X677+V677</f>
        <v>261</v>
      </c>
      <c r="AF677">
        <v>0</v>
      </c>
      <c r="AG677" s="6">
        <f>IF(SUMPRODUCT(--(D677='2000FA'!C:C))&gt;0=TRUE,1,0)</f>
        <v>1</v>
      </c>
    </row>
    <row r="678" spans="1:33" x14ac:dyDescent="0.2">
      <c r="A678">
        <v>2001</v>
      </c>
      <c r="B678" t="s">
        <v>62</v>
      </c>
      <c r="C678" t="s">
        <v>27</v>
      </c>
      <c r="D678" t="s">
        <v>416</v>
      </c>
      <c r="E678" t="s">
        <v>346</v>
      </c>
      <c r="F678">
        <v>22000000</v>
      </c>
      <c r="G678">
        <v>2000</v>
      </c>
      <c r="H678" t="s">
        <v>43</v>
      </c>
      <c r="I678" t="s">
        <v>27</v>
      </c>
      <c r="J678">
        <v>148</v>
      </c>
      <c r="K678">
        <v>554</v>
      </c>
      <c r="L678">
        <v>134</v>
      </c>
      <c r="M678">
        <v>175</v>
      </c>
      <c r="N678">
        <v>34</v>
      </c>
      <c r="O678">
        <v>2</v>
      </c>
      <c r="P678">
        <v>41</v>
      </c>
      <c r="Q678">
        <v>132</v>
      </c>
      <c r="R678">
        <v>15</v>
      </c>
      <c r="S678">
        <v>4</v>
      </c>
      <c r="T678">
        <v>100</v>
      </c>
      <c r="U678">
        <v>121</v>
      </c>
      <c r="V678">
        <v>5</v>
      </c>
      <c r="W678">
        <v>7</v>
      </c>
      <c r="X678">
        <v>0</v>
      </c>
      <c r="Y678">
        <v>11</v>
      </c>
      <c r="Z678">
        <v>10</v>
      </c>
      <c r="AA678" s="1">
        <f>(M678+T678+W678)/(K678+T678+W678+Y678+X678)</f>
        <v>0.41964285714285715</v>
      </c>
      <c r="AB678" s="1">
        <f>(M678+1*N678+2*O678+3*P678)/(K678)</f>
        <v>0.60649819494584833</v>
      </c>
      <c r="AC678">
        <f>IF(E678="C",1,0)</f>
        <v>0</v>
      </c>
      <c r="AD678">
        <f>IF(OR(E678="SS",E678="2B",E678="3B"),1,0)</f>
        <v>1</v>
      </c>
      <c r="AE678">
        <f>K678+T678+W678+Y678+X678+V678</f>
        <v>677</v>
      </c>
      <c r="AF678">
        <v>0</v>
      </c>
      <c r="AG678" s="6">
        <f>IF(SUMPRODUCT(--(D678='2000FA'!C:C))&gt;0=TRUE,1,0)</f>
        <v>1</v>
      </c>
    </row>
    <row r="679" spans="1:33" x14ac:dyDescent="0.2">
      <c r="A679">
        <v>2001</v>
      </c>
      <c r="B679" t="s">
        <v>62</v>
      </c>
      <c r="C679" t="s">
        <v>27</v>
      </c>
      <c r="D679" t="s">
        <v>77</v>
      </c>
      <c r="E679" t="s">
        <v>29</v>
      </c>
      <c r="F679">
        <v>9000000</v>
      </c>
      <c r="G679">
        <v>2000</v>
      </c>
      <c r="H679" t="s">
        <v>62</v>
      </c>
      <c r="I679" t="s">
        <v>27</v>
      </c>
      <c r="J679">
        <v>158</v>
      </c>
      <c r="K679">
        <v>565</v>
      </c>
      <c r="L679">
        <v>102</v>
      </c>
      <c r="M679">
        <v>163</v>
      </c>
      <c r="N679">
        <v>29</v>
      </c>
      <c r="O679">
        <v>3</v>
      </c>
      <c r="P679">
        <v>39</v>
      </c>
      <c r="Q679">
        <v>120</v>
      </c>
      <c r="R679">
        <v>2</v>
      </c>
      <c r="S679">
        <v>1</v>
      </c>
      <c r="T679">
        <v>103</v>
      </c>
      <c r="U679">
        <v>77</v>
      </c>
      <c r="V679">
        <v>17</v>
      </c>
      <c r="W679">
        <v>3</v>
      </c>
      <c r="X679">
        <v>0</v>
      </c>
      <c r="Y679">
        <v>7</v>
      </c>
      <c r="Z679">
        <v>14</v>
      </c>
      <c r="AA679" s="1">
        <f>(M679+T679+W679)/(K679+T679+W679+Y679+X679)</f>
        <v>0.39675516224188789</v>
      </c>
      <c r="AB679" s="1">
        <f>(M679+1*N679+2*O679+3*P679)/(K679)</f>
        <v>0.55752212389380529</v>
      </c>
      <c r="AC679">
        <f>IF(E679="C",1,0)</f>
        <v>0</v>
      </c>
      <c r="AD679">
        <f>IF(OR(E679="SS",E679="2B",E679="3B"),1,0)</f>
        <v>0</v>
      </c>
      <c r="AE679">
        <f>K679+T679+W679+Y679+X679+V679</f>
        <v>695</v>
      </c>
      <c r="AF679">
        <v>0</v>
      </c>
      <c r="AG679" s="6">
        <f>IF(SUMPRODUCT(--(D679='2000FA'!C:C))&gt;0=TRUE,1,0)</f>
        <v>0</v>
      </c>
    </row>
    <row r="680" spans="1:33" x14ac:dyDescent="0.2">
      <c r="A680">
        <v>2001</v>
      </c>
      <c r="B680" t="s">
        <v>62</v>
      </c>
      <c r="C680" t="s">
        <v>27</v>
      </c>
      <c r="D680" t="s">
        <v>104</v>
      </c>
      <c r="E680" t="s">
        <v>5</v>
      </c>
      <c r="F680">
        <v>3150000</v>
      </c>
      <c r="G680">
        <v>2000</v>
      </c>
      <c r="H680" t="s">
        <v>81</v>
      </c>
      <c r="I680" t="s">
        <v>27</v>
      </c>
      <c r="J680">
        <v>122</v>
      </c>
      <c r="K680">
        <v>485</v>
      </c>
      <c r="L680">
        <v>82</v>
      </c>
      <c r="M680">
        <v>135</v>
      </c>
      <c r="N680">
        <v>23</v>
      </c>
      <c r="O680">
        <v>0</v>
      </c>
      <c r="P680">
        <v>12</v>
      </c>
      <c r="Q680">
        <v>41</v>
      </c>
      <c r="R680">
        <v>9</v>
      </c>
      <c r="S680">
        <v>3</v>
      </c>
      <c r="T680">
        <v>54</v>
      </c>
      <c r="U680">
        <v>95</v>
      </c>
      <c r="V680">
        <v>0</v>
      </c>
      <c r="W680">
        <v>3</v>
      </c>
      <c r="X680">
        <v>3</v>
      </c>
      <c r="Y680">
        <v>1</v>
      </c>
      <c r="Z680">
        <v>15</v>
      </c>
      <c r="AA680" s="1">
        <f>(M680+T680+W680)/(K680+T680+W680+Y680+X680)</f>
        <v>0.35164835164835168</v>
      </c>
      <c r="AB680" s="1">
        <f>(M680+1*N680+2*O680+3*P680)/(K680)</f>
        <v>0.4</v>
      </c>
      <c r="AC680">
        <f>IF(E680="C",1,0)</f>
        <v>0</v>
      </c>
      <c r="AD680">
        <f>IF(OR(E680="SS",E680="2B",E680="3B"),1,0)</f>
        <v>1</v>
      </c>
      <c r="AE680">
        <f>K680+T680+W680+Y680+X680+V680</f>
        <v>546</v>
      </c>
      <c r="AF680">
        <v>0</v>
      </c>
      <c r="AG680" s="6">
        <f>IF(SUMPRODUCT(--(D680='2000FA'!C:C))&gt;0=TRUE,1,0)</f>
        <v>0</v>
      </c>
    </row>
    <row r="681" spans="1:33" x14ac:dyDescent="0.2">
      <c r="A681">
        <v>2001</v>
      </c>
      <c r="B681" t="s">
        <v>62</v>
      </c>
      <c r="C681" t="s">
        <v>27</v>
      </c>
      <c r="D681" t="s">
        <v>163</v>
      </c>
      <c r="E681" t="s">
        <v>147</v>
      </c>
      <c r="F681">
        <v>800000</v>
      </c>
      <c r="G681">
        <v>2000</v>
      </c>
      <c r="H681" t="s">
        <v>62</v>
      </c>
      <c r="I681" t="s">
        <v>27</v>
      </c>
      <c r="J681">
        <v>62</v>
      </c>
      <c r="K681">
        <v>193</v>
      </c>
      <c r="L681">
        <v>23</v>
      </c>
      <c r="M681">
        <v>53</v>
      </c>
      <c r="N681">
        <v>18</v>
      </c>
      <c r="O681">
        <v>0</v>
      </c>
      <c r="P681">
        <v>6</v>
      </c>
      <c r="Q681">
        <v>26</v>
      </c>
      <c r="R681">
        <v>0</v>
      </c>
      <c r="S681">
        <v>1</v>
      </c>
      <c r="T681">
        <v>15</v>
      </c>
      <c r="U681">
        <v>36</v>
      </c>
      <c r="V681">
        <v>0</v>
      </c>
      <c r="W681">
        <v>1</v>
      </c>
      <c r="X681">
        <v>0</v>
      </c>
      <c r="Y681">
        <v>1</v>
      </c>
      <c r="Z681">
        <v>1</v>
      </c>
      <c r="AA681" s="1">
        <f>(M681+T681+W681)/(K681+T681+W681+Y681+X681)</f>
        <v>0.32857142857142857</v>
      </c>
      <c r="AB681" s="1">
        <f>(M681+1*N681+2*O681+3*P681)/(K681)</f>
        <v>0.46113989637305697</v>
      </c>
      <c r="AC681">
        <f>IF(E681="C",1,0)</f>
        <v>1</v>
      </c>
      <c r="AD681">
        <f>IF(OR(E681="SS",E681="2B",E681="3B"),1,0)</f>
        <v>0</v>
      </c>
      <c r="AE681">
        <f>K681+T681+W681+Y681+X681+V681</f>
        <v>210</v>
      </c>
      <c r="AF681">
        <v>0</v>
      </c>
      <c r="AG681" s="6">
        <f>IF(SUMPRODUCT(--(D681='2000FA'!C:C))&gt;0=TRUE,1,0)</f>
        <v>0</v>
      </c>
    </row>
    <row r="682" spans="1:33" x14ac:dyDescent="0.2">
      <c r="A682">
        <v>2001</v>
      </c>
      <c r="B682" t="s">
        <v>62</v>
      </c>
      <c r="C682" t="s">
        <v>27</v>
      </c>
      <c r="D682" t="s">
        <v>166</v>
      </c>
      <c r="E682" t="s">
        <v>147</v>
      </c>
      <c r="F682">
        <v>295000</v>
      </c>
      <c r="G682">
        <v>2000</v>
      </c>
      <c r="H682" t="s">
        <v>50</v>
      </c>
      <c r="I682" t="s">
        <v>31</v>
      </c>
      <c r="J682">
        <v>82</v>
      </c>
      <c r="K682">
        <v>230</v>
      </c>
      <c r="L682">
        <v>23</v>
      </c>
      <c r="M682">
        <v>53</v>
      </c>
      <c r="N682">
        <v>10</v>
      </c>
      <c r="O682">
        <v>2</v>
      </c>
      <c r="P682">
        <v>6</v>
      </c>
      <c r="Q682">
        <v>28</v>
      </c>
      <c r="R682">
        <v>1</v>
      </c>
      <c r="S682">
        <v>0</v>
      </c>
      <c r="T682">
        <v>36</v>
      </c>
      <c r="U682">
        <v>57</v>
      </c>
      <c r="V682">
        <v>2</v>
      </c>
      <c r="W682">
        <v>2</v>
      </c>
      <c r="X682">
        <v>3</v>
      </c>
      <c r="Y682">
        <v>2</v>
      </c>
      <c r="Z682">
        <v>6</v>
      </c>
      <c r="AA682" s="1">
        <f>(M682+T682+W682)/(K682+T682+W682+Y682+X682)</f>
        <v>0.33333333333333331</v>
      </c>
      <c r="AB682" s="1">
        <f>(M682+1*N682+2*O682+3*P682)/(K682)</f>
        <v>0.36956521739130432</v>
      </c>
      <c r="AC682">
        <f>IF(E682="C",1,0)</f>
        <v>1</v>
      </c>
      <c r="AD682">
        <f>IF(OR(E682="SS",E682="2B",E682="3B"),1,0)</f>
        <v>0</v>
      </c>
      <c r="AE682">
        <f>K682+T682+W682+Y682+X682+V682</f>
        <v>275</v>
      </c>
      <c r="AF682">
        <v>0</v>
      </c>
      <c r="AG682" s="6">
        <f>IF(SUMPRODUCT(--(D682='2000FA'!C:C))&gt;0=TRUE,1,0)</f>
        <v>0</v>
      </c>
    </row>
    <row r="683" spans="1:33" x14ac:dyDescent="0.2">
      <c r="A683">
        <v>2001</v>
      </c>
      <c r="B683" t="s">
        <v>62</v>
      </c>
      <c r="C683" t="s">
        <v>27</v>
      </c>
      <c r="D683" t="s">
        <v>193</v>
      </c>
      <c r="E683" t="s">
        <v>147</v>
      </c>
      <c r="F683">
        <v>8200000</v>
      </c>
      <c r="G683">
        <v>2000</v>
      </c>
      <c r="H683" t="s">
        <v>62</v>
      </c>
      <c r="I683" t="s">
        <v>27</v>
      </c>
      <c r="J683">
        <v>91</v>
      </c>
      <c r="K683">
        <v>363</v>
      </c>
      <c r="L683">
        <v>66</v>
      </c>
      <c r="M683">
        <v>126</v>
      </c>
      <c r="N683">
        <v>27</v>
      </c>
      <c r="O683">
        <v>4</v>
      </c>
      <c r="P683">
        <v>27</v>
      </c>
      <c r="Q683">
        <v>83</v>
      </c>
      <c r="R683">
        <v>5</v>
      </c>
      <c r="S683">
        <v>5</v>
      </c>
      <c r="T683">
        <v>19</v>
      </c>
      <c r="U683">
        <v>48</v>
      </c>
      <c r="V683">
        <v>5</v>
      </c>
      <c r="W683">
        <v>1</v>
      </c>
      <c r="X683">
        <v>0</v>
      </c>
      <c r="Y683">
        <v>6</v>
      </c>
      <c r="Z683">
        <v>17</v>
      </c>
      <c r="AA683" s="1">
        <f>(M683+T683+W683)/(K683+T683+W683+Y683+X683)</f>
        <v>0.37532133676092544</v>
      </c>
      <c r="AB683" s="1">
        <f>(M683+1*N683+2*O683+3*P683)/(K683)</f>
        <v>0.66666666666666663</v>
      </c>
      <c r="AC683">
        <f>IF(E683="C",1,0)</f>
        <v>1</v>
      </c>
      <c r="AD683">
        <f>IF(OR(E683="SS",E683="2B",E683="3B"),1,0)</f>
        <v>0</v>
      </c>
      <c r="AE683">
        <f>K683+T683+W683+Y683+X683+V683</f>
        <v>394</v>
      </c>
      <c r="AF683">
        <v>0</v>
      </c>
      <c r="AG683" s="6">
        <f>IF(SUMPRODUCT(--(D683='2000FA'!C:C))&gt;0=TRUE,1,0)</f>
        <v>0</v>
      </c>
    </row>
    <row r="684" spans="1:33" x14ac:dyDescent="0.2">
      <c r="A684">
        <v>2001</v>
      </c>
      <c r="B684" t="s">
        <v>62</v>
      </c>
      <c r="C684" t="s">
        <v>27</v>
      </c>
      <c r="D684" t="s">
        <v>218</v>
      </c>
      <c r="E684" t="s">
        <v>197</v>
      </c>
      <c r="F684">
        <v>406500</v>
      </c>
      <c r="G684">
        <v>2000</v>
      </c>
      <c r="H684" t="s">
        <v>62</v>
      </c>
      <c r="I684" t="s">
        <v>27</v>
      </c>
      <c r="J684">
        <v>58</v>
      </c>
      <c r="K684">
        <v>213</v>
      </c>
      <c r="L684">
        <v>23</v>
      </c>
      <c r="M684">
        <v>50</v>
      </c>
      <c r="N684">
        <v>6</v>
      </c>
      <c r="O684">
        <v>3</v>
      </c>
      <c r="P684">
        <v>4</v>
      </c>
      <c r="Q684">
        <v>38</v>
      </c>
      <c r="R684">
        <v>6</v>
      </c>
      <c r="S684">
        <v>3</v>
      </c>
      <c r="T684">
        <v>25</v>
      </c>
      <c r="U684">
        <v>50</v>
      </c>
      <c r="V684">
        <v>2</v>
      </c>
      <c r="W684">
        <v>1</v>
      </c>
      <c r="X684">
        <v>0</v>
      </c>
      <c r="Y684">
        <v>1</v>
      </c>
      <c r="Z684">
        <v>7</v>
      </c>
      <c r="AA684" s="1">
        <f>(M684+T684+W684)/(K684+T684+W684+Y684+X684)</f>
        <v>0.31666666666666665</v>
      </c>
      <c r="AB684" s="1">
        <f>(M684+1*N684+2*O684+3*P684)/(K684)</f>
        <v>0.34741784037558687</v>
      </c>
      <c r="AC684">
        <f>IF(E684="C",1,0)</f>
        <v>0</v>
      </c>
      <c r="AD684">
        <f>IF(OR(E684="SS",E684="2B",E684="3B"),1,0)</f>
        <v>0</v>
      </c>
      <c r="AE684">
        <f>K684+T684+W684+Y684+X684+V684</f>
        <v>242</v>
      </c>
      <c r="AF684">
        <v>0</v>
      </c>
      <c r="AG684" s="6">
        <f>IF(SUMPRODUCT(--(D684='2000FA'!C:C))&gt;0=TRUE,1,0)</f>
        <v>0</v>
      </c>
    </row>
    <row r="685" spans="1:33" x14ac:dyDescent="0.2">
      <c r="A685">
        <v>2001</v>
      </c>
      <c r="B685" t="s">
        <v>62</v>
      </c>
      <c r="C685" t="s">
        <v>27</v>
      </c>
      <c r="D685" t="s">
        <v>233</v>
      </c>
      <c r="E685" t="s">
        <v>197</v>
      </c>
      <c r="F685">
        <v>300000</v>
      </c>
      <c r="G685">
        <v>2000</v>
      </c>
      <c r="H685" t="s">
        <v>62</v>
      </c>
      <c r="I685" t="s">
        <v>27</v>
      </c>
      <c r="J685">
        <v>52</v>
      </c>
      <c r="K685">
        <v>206</v>
      </c>
      <c r="L685">
        <v>32</v>
      </c>
      <c r="M685">
        <v>60</v>
      </c>
      <c r="N685">
        <v>11</v>
      </c>
      <c r="O685">
        <v>0</v>
      </c>
      <c r="P685">
        <v>7</v>
      </c>
      <c r="Q685">
        <v>19</v>
      </c>
      <c r="R685">
        <v>6</v>
      </c>
      <c r="S685">
        <v>0</v>
      </c>
      <c r="T685">
        <v>10</v>
      </c>
      <c r="U685">
        <v>34</v>
      </c>
      <c r="V685">
        <v>1</v>
      </c>
      <c r="W685">
        <v>5</v>
      </c>
      <c r="X685">
        <v>1</v>
      </c>
      <c r="Y685">
        <v>0</v>
      </c>
      <c r="Z685">
        <v>5</v>
      </c>
      <c r="AA685" s="1">
        <f>(M685+T685+W685)/(K685+T685+W685+Y685+X685)</f>
        <v>0.33783783783783783</v>
      </c>
      <c r="AB685" s="1">
        <f>(M685+1*N685+2*O685+3*P685)/(K685)</f>
        <v>0.44660194174757284</v>
      </c>
      <c r="AC685">
        <f>IF(E685="C",1,0)</f>
        <v>0</v>
      </c>
      <c r="AD685">
        <f>IF(OR(E685="SS",E685="2B",E685="3B"),1,0)</f>
        <v>0</v>
      </c>
      <c r="AE685">
        <f>K685+T685+W685+Y685+X685+V685</f>
        <v>223</v>
      </c>
      <c r="AF685">
        <v>0</v>
      </c>
      <c r="AG685" s="6">
        <f>IF(SUMPRODUCT(--(D685='2000FA'!C:C))&gt;0=TRUE,1,0)</f>
        <v>0</v>
      </c>
    </row>
    <row r="686" spans="1:33" x14ac:dyDescent="0.2">
      <c r="A686">
        <v>2001</v>
      </c>
      <c r="B686" t="s">
        <v>62</v>
      </c>
      <c r="C686" t="s">
        <v>27</v>
      </c>
      <c r="D686" t="s">
        <v>235</v>
      </c>
      <c r="E686" t="s">
        <v>197</v>
      </c>
      <c r="F686">
        <v>1900000</v>
      </c>
      <c r="G686">
        <v>2000</v>
      </c>
      <c r="H686" t="s">
        <v>62</v>
      </c>
      <c r="I686" t="s">
        <v>27</v>
      </c>
      <c r="J686">
        <v>108</v>
      </c>
      <c r="K686">
        <v>335</v>
      </c>
      <c r="L686">
        <v>48</v>
      </c>
      <c r="M686">
        <v>91</v>
      </c>
      <c r="N686">
        <v>25</v>
      </c>
      <c r="O686">
        <v>1</v>
      </c>
      <c r="P686">
        <v>8</v>
      </c>
      <c r="Q686">
        <v>48</v>
      </c>
      <c r="R686">
        <v>3</v>
      </c>
      <c r="S686">
        <v>3</v>
      </c>
      <c r="T686">
        <v>37</v>
      </c>
      <c r="U686">
        <v>71</v>
      </c>
      <c r="V686">
        <v>0</v>
      </c>
      <c r="W686">
        <v>1</v>
      </c>
      <c r="X686">
        <v>5</v>
      </c>
      <c r="Y686">
        <v>3</v>
      </c>
      <c r="Z686">
        <v>12</v>
      </c>
      <c r="AA686" s="1">
        <f>(M686+T686+W686)/(K686+T686+W686+Y686+X686)</f>
        <v>0.33858267716535434</v>
      </c>
      <c r="AB686" s="1">
        <f>(M686+1*N686+2*O686+3*P686)/(K686)</f>
        <v>0.42388059701492536</v>
      </c>
      <c r="AC686">
        <f>IF(E686="C",1,0)</f>
        <v>0</v>
      </c>
      <c r="AD686">
        <f>IF(OR(E686="SS",E686="2B",E686="3B"),1,0)</f>
        <v>0</v>
      </c>
      <c r="AE686">
        <f>K686+T686+W686+Y686+X686+V686</f>
        <v>381</v>
      </c>
      <c r="AF686">
        <v>0</v>
      </c>
      <c r="AG686" s="6">
        <f>IF(SUMPRODUCT(--(D686='2000FA'!C:C))&gt;0=TRUE,1,0)</f>
        <v>0</v>
      </c>
    </row>
    <row r="687" spans="1:33" x14ac:dyDescent="0.2">
      <c r="A687">
        <v>2001</v>
      </c>
      <c r="B687" t="s">
        <v>62</v>
      </c>
      <c r="C687" t="s">
        <v>27</v>
      </c>
      <c r="D687" t="s">
        <v>237</v>
      </c>
      <c r="E687" t="s">
        <v>197</v>
      </c>
      <c r="F687">
        <v>4600000</v>
      </c>
      <c r="G687">
        <v>2000</v>
      </c>
      <c r="H687" t="s">
        <v>62</v>
      </c>
      <c r="I687" t="s">
        <v>27</v>
      </c>
      <c r="J687">
        <v>105</v>
      </c>
      <c r="K687">
        <v>394</v>
      </c>
      <c r="L687">
        <v>65</v>
      </c>
      <c r="M687">
        <v>117</v>
      </c>
      <c r="N687">
        <v>34</v>
      </c>
      <c r="O687">
        <v>3</v>
      </c>
      <c r="P687">
        <v>8</v>
      </c>
      <c r="Q687">
        <v>65</v>
      </c>
      <c r="R687">
        <v>4</v>
      </c>
      <c r="S687">
        <v>1</v>
      </c>
      <c r="T687">
        <v>51</v>
      </c>
      <c r="U687">
        <v>61</v>
      </c>
      <c r="V687">
        <v>1</v>
      </c>
      <c r="W687">
        <v>3</v>
      </c>
      <c r="X687">
        <v>0</v>
      </c>
      <c r="Y687">
        <v>5</v>
      </c>
      <c r="Z687">
        <v>14</v>
      </c>
      <c r="AA687" s="1">
        <f>(M687+T687+W687)/(K687+T687+W687+Y687+X687)</f>
        <v>0.37748344370860926</v>
      </c>
      <c r="AB687" s="1">
        <f>(M687+1*N687+2*O687+3*P687)/(K687)</f>
        <v>0.45939086294416243</v>
      </c>
      <c r="AC687">
        <f>IF(E687="C",1,0)</f>
        <v>0</v>
      </c>
      <c r="AD687">
        <f>IF(OR(E687="SS",E687="2B",E687="3B"),1,0)</f>
        <v>0</v>
      </c>
      <c r="AE687">
        <f>K687+T687+W687+Y687+X687+V687</f>
        <v>454</v>
      </c>
      <c r="AF687">
        <v>0</v>
      </c>
      <c r="AG687" s="6">
        <f>IF(SUMPRODUCT(--(D687='2000FA'!C:C))&gt;0=TRUE,1,0)</f>
        <v>0</v>
      </c>
    </row>
    <row r="688" spans="1:33" x14ac:dyDescent="0.2">
      <c r="A688">
        <v>2001</v>
      </c>
      <c r="B688" t="s">
        <v>62</v>
      </c>
      <c r="C688" t="s">
        <v>27</v>
      </c>
      <c r="D688" t="s">
        <v>242</v>
      </c>
      <c r="E688" t="s">
        <v>197</v>
      </c>
      <c r="F688">
        <v>850000</v>
      </c>
      <c r="G688">
        <v>2000</v>
      </c>
      <c r="H688" t="s">
        <v>62</v>
      </c>
      <c r="I688" t="s">
        <v>27</v>
      </c>
      <c r="J688">
        <v>103</v>
      </c>
      <c r="K688">
        <v>282</v>
      </c>
      <c r="L688">
        <v>55</v>
      </c>
      <c r="M688">
        <v>82</v>
      </c>
      <c r="N688">
        <v>13</v>
      </c>
      <c r="O688">
        <v>2</v>
      </c>
      <c r="P688">
        <v>10</v>
      </c>
      <c r="Q688">
        <v>42</v>
      </c>
      <c r="R688">
        <v>6</v>
      </c>
      <c r="S688">
        <v>2</v>
      </c>
      <c r="T688">
        <v>33</v>
      </c>
      <c r="U688">
        <v>36</v>
      </c>
      <c r="V688">
        <v>0</v>
      </c>
      <c r="W688">
        <v>6</v>
      </c>
      <c r="X688">
        <v>3</v>
      </c>
      <c r="Y688">
        <v>2</v>
      </c>
      <c r="Z688">
        <v>5</v>
      </c>
      <c r="AA688" s="1">
        <f>(M688+T688+W688)/(K688+T688+W688+Y688+X688)</f>
        <v>0.37116564417177916</v>
      </c>
      <c r="AB688" s="1">
        <f>(M688+1*N688+2*O688+3*P688)/(K688)</f>
        <v>0.45744680851063829</v>
      </c>
      <c r="AC688">
        <f>IF(E688="C",1,0)</f>
        <v>0</v>
      </c>
      <c r="AD688">
        <f>IF(OR(E688="SS",E688="2B",E688="3B"),1,0)</f>
        <v>0</v>
      </c>
      <c r="AE688">
        <f>K688+T688+W688+Y688+X688+V688</f>
        <v>326</v>
      </c>
      <c r="AF688">
        <v>0</v>
      </c>
      <c r="AG688" s="6">
        <f>IF(SUMPRODUCT(--(D688='2000FA'!C:C))&gt;0=TRUE,1,0)</f>
        <v>0</v>
      </c>
    </row>
    <row r="689" spans="1:33" x14ac:dyDescent="0.2">
      <c r="A689">
        <v>2001</v>
      </c>
      <c r="B689" t="s">
        <v>62</v>
      </c>
      <c r="C689" t="s">
        <v>27</v>
      </c>
      <c r="D689" t="s">
        <v>269</v>
      </c>
      <c r="E689" t="s">
        <v>197</v>
      </c>
      <c r="F689">
        <v>450000</v>
      </c>
      <c r="G689">
        <v>2000</v>
      </c>
      <c r="H689" t="s">
        <v>62</v>
      </c>
      <c r="I689" t="s">
        <v>27</v>
      </c>
      <c r="J689">
        <v>116</v>
      </c>
      <c r="K689">
        <v>444</v>
      </c>
      <c r="L689">
        <v>59</v>
      </c>
      <c r="M689">
        <v>134</v>
      </c>
      <c r="N689">
        <v>32</v>
      </c>
      <c r="O689">
        <v>1</v>
      </c>
      <c r="P689">
        <v>14</v>
      </c>
      <c r="Q689">
        <v>66</v>
      </c>
      <c r="R689">
        <v>8</v>
      </c>
      <c r="S689">
        <v>4</v>
      </c>
      <c r="T689">
        <v>42</v>
      </c>
      <c r="U689">
        <v>57</v>
      </c>
      <c r="V689">
        <v>2</v>
      </c>
      <c r="W689">
        <v>0</v>
      </c>
      <c r="X689">
        <v>2</v>
      </c>
      <c r="Y689">
        <v>3</v>
      </c>
      <c r="Z689">
        <v>12</v>
      </c>
      <c r="AA689" s="1">
        <f>(M689+T689+W689)/(K689+T689+W689+Y689+X689)</f>
        <v>0.35845213849287166</v>
      </c>
      <c r="AB689" s="1">
        <f>(M689+1*N689+2*O689+3*P689)/(K689)</f>
        <v>0.47297297297297297</v>
      </c>
      <c r="AC689">
        <f>IF(E689="C",1,0)</f>
        <v>0</v>
      </c>
      <c r="AD689">
        <f>IF(OR(E689="SS",E689="2B",E689="3B"),1,0)</f>
        <v>0</v>
      </c>
      <c r="AE689">
        <f>K689+T689+W689+Y689+X689+V689</f>
        <v>493</v>
      </c>
      <c r="AF689">
        <v>0</v>
      </c>
      <c r="AG689" s="6">
        <f>IF(SUMPRODUCT(--(D689='2000FA'!C:C))&gt;0=TRUE,1,0)</f>
        <v>0</v>
      </c>
    </row>
    <row r="690" spans="1:33" x14ac:dyDescent="0.2">
      <c r="A690">
        <v>2001</v>
      </c>
      <c r="B690" t="s">
        <v>70</v>
      </c>
      <c r="C690" t="s">
        <v>27</v>
      </c>
      <c r="D690" t="s">
        <v>114</v>
      </c>
      <c r="E690" t="s">
        <v>6</v>
      </c>
      <c r="F690">
        <v>1000000</v>
      </c>
      <c r="G690">
        <v>2000</v>
      </c>
      <c r="H690" t="s">
        <v>101</v>
      </c>
      <c r="I690" t="s">
        <v>27</v>
      </c>
      <c r="J690">
        <v>69</v>
      </c>
      <c r="K690">
        <v>239</v>
      </c>
      <c r="L690">
        <v>35</v>
      </c>
      <c r="M690">
        <v>69</v>
      </c>
      <c r="N690">
        <v>13</v>
      </c>
      <c r="O690">
        <v>0</v>
      </c>
      <c r="P690">
        <v>1</v>
      </c>
      <c r="Q690">
        <v>13</v>
      </c>
      <c r="R690">
        <v>1</v>
      </c>
      <c r="S690">
        <v>3</v>
      </c>
      <c r="T690">
        <v>28</v>
      </c>
      <c r="U690">
        <v>38</v>
      </c>
      <c r="V690">
        <v>0</v>
      </c>
      <c r="W690">
        <v>1</v>
      </c>
      <c r="X690">
        <v>4</v>
      </c>
      <c r="Y690">
        <v>1</v>
      </c>
      <c r="Z690">
        <v>5</v>
      </c>
      <c r="AA690" s="1">
        <f>(M690+T690+W690)/(K690+T690+W690+Y690+X690)</f>
        <v>0.35897435897435898</v>
      </c>
      <c r="AB690" s="1">
        <f>(M690+1*N690+2*O690+3*P690)/(K690)</f>
        <v>0.35564853556485354</v>
      </c>
      <c r="AC690">
        <f>IF(E690="C",1,0)</f>
        <v>0</v>
      </c>
      <c r="AD690">
        <f>IF(OR(E690="SS",E690="2B",E690="3B"),1,0)</f>
        <v>1</v>
      </c>
      <c r="AE690">
        <f>K690+T690+W690+Y690+X690+V690</f>
        <v>273</v>
      </c>
      <c r="AF690">
        <v>0</v>
      </c>
      <c r="AG690" s="6">
        <f>IF(SUMPRODUCT(--(D690='2000FA'!C:C))&gt;0=TRUE,1,0)</f>
        <v>1</v>
      </c>
    </row>
    <row r="691" spans="1:33" x14ac:dyDescent="0.2">
      <c r="A691">
        <v>2001</v>
      </c>
      <c r="B691" t="s">
        <v>70</v>
      </c>
      <c r="C691" t="s">
        <v>27</v>
      </c>
      <c r="D691" t="s">
        <v>405</v>
      </c>
      <c r="E691" t="s">
        <v>346</v>
      </c>
      <c r="F691">
        <v>4250000</v>
      </c>
      <c r="G691">
        <v>2000</v>
      </c>
      <c r="H691" t="s">
        <v>70</v>
      </c>
      <c r="I691" t="s">
        <v>27</v>
      </c>
      <c r="J691">
        <v>141</v>
      </c>
      <c r="K691">
        <v>527</v>
      </c>
      <c r="L691">
        <v>68</v>
      </c>
      <c r="M691">
        <v>133</v>
      </c>
      <c r="N691">
        <v>31</v>
      </c>
      <c r="O691">
        <v>2</v>
      </c>
      <c r="P691">
        <v>15</v>
      </c>
      <c r="Q691">
        <v>69</v>
      </c>
      <c r="R691">
        <v>4</v>
      </c>
      <c r="S691">
        <v>4</v>
      </c>
      <c r="T691">
        <v>43</v>
      </c>
      <c r="U691">
        <v>113</v>
      </c>
      <c r="V691">
        <v>0</v>
      </c>
      <c r="W691">
        <v>4</v>
      </c>
      <c r="X691">
        <v>16</v>
      </c>
      <c r="Y691">
        <v>1</v>
      </c>
      <c r="Z691">
        <v>14</v>
      </c>
      <c r="AA691" s="1">
        <f>(M691+T691+W691)/(K691+T691+W691+Y691+X691)</f>
        <v>0.30456852791878175</v>
      </c>
      <c r="AB691" s="1">
        <f>(M691+1*N691+2*O691+3*P691)/(K691)</f>
        <v>0.40417457305502846</v>
      </c>
      <c r="AC691">
        <f>IF(E691="C",1,0)</f>
        <v>0</v>
      </c>
      <c r="AD691">
        <f>IF(OR(E691="SS",E691="2B",E691="3B"),1,0)</f>
        <v>1</v>
      </c>
      <c r="AE691">
        <f>K691+T691+W691+Y691+X691+V691</f>
        <v>591</v>
      </c>
      <c r="AF691">
        <v>0</v>
      </c>
      <c r="AG691" s="6">
        <f>IF(SUMPRODUCT(--(D691='2000FA'!C:C))&gt;0=TRUE,1,0)</f>
        <v>1</v>
      </c>
    </row>
    <row r="692" spans="1:33" x14ac:dyDescent="0.2">
      <c r="A692">
        <v>2001</v>
      </c>
      <c r="B692" t="s">
        <v>70</v>
      </c>
      <c r="C692" t="s">
        <v>27</v>
      </c>
      <c r="D692" t="s">
        <v>71</v>
      </c>
      <c r="E692" t="s">
        <v>29</v>
      </c>
      <c r="F692">
        <v>2500000</v>
      </c>
      <c r="G692">
        <v>2000</v>
      </c>
      <c r="H692" t="s">
        <v>70</v>
      </c>
      <c r="I692" t="s">
        <v>27</v>
      </c>
      <c r="J692">
        <v>133</v>
      </c>
      <c r="K692">
        <v>482</v>
      </c>
      <c r="L692">
        <v>76</v>
      </c>
      <c r="M692">
        <v>142</v>
      </c>
      <c r="N692">
        <v>29</v>
      </c>
      <c r="O692">
        <v>1</v>
      </c>
      <c r="P692">
        <v>32</v>
      </c>
      <c r="Q692">
        <v>104</v>
      </c>
      <c r="R692">
        <v>3</v>
      </c>
      <c r="S692">
        <v>1</v>
      </c>
      <c r="T692">
        <v>30</v>
      </c>
      <c r="U692">
        <v>68</v>
      </c>
      <c r="V692">
        <v>3</v>
      </c>
      <c r="W692">
        <v>6</v>
      </c>
      <c r="X692">
        <v>0</v>
      </c>
      <c r="Y692">
        <v>6</v>
      </c>
      <c r="Z692">
        <v>14</v>
      </c>
      <c r="AA692" s="1">
        <f>(M692+T692+W692)/(K692+T692+W692+Y692+X692)</f>
        <v>0.33969465648854963</v>
      </c>
      <c r="AB692" s="1">
        <f>(M692+1*N692+2*O692+3*P692)/(K692)</f>
        <v>0.55809128630705396</v>
      </c>
      <c r="AC692">
        <f>IF(E692="C",1,0)</f>
        <v>0</v>
      </c>
      <c r="AD692">
        <f>IF(OR(E692="SS",E692="2B",E692="3B"),1,0)</f>
        <v>0</v>
      </c>
      <c r="AE692">
        <f>K692+T692+W692+Y692+X692+V692</f>
        <v>527</v>
      </c>
      <c r="AF692">
        <v>0</v>
      </c>
      <c r="AG692" s="6">
        <f>IF(SUMPRODUCT(--(D692='2000FA'!C:C))&gt;0=TRUE,1,0)</f>
        <v>0</v>
      </c>
    </row>
    <row r="693" spans="1:33" x14ac:dyDescent="0.2">
      <c r="A693">
        <v>2001</v>
      </c>
      <c r="B693" t="s">
        <v>70</v>
      </c>
      <c r="C693" t="s">
        <v>27</v>
      </c>
      <c r="D693" t="s">
        <v>78</v>
      </c>
      <c r="E693" t="s">
        <v>29</v>
      </c>
      <c r="F693">
        <v>13650000</v>
      </c>
      <c r="G693">
        <v>2000</v>
      </c>
      <c r="H693" t="s">
        <v>70</v>
      </c>
      <c r="I693" t="s">
        <v>27</v>
      </c>
      <c r="J693">
        <v>162</v>
      </c>
      <c r="K693">
        <v>569</v>
      </c>
      <c r="L693">
        <v>115</v>
      </c>
      <c r="M693">
        <v>196</v>
      </c>
      <c r="N693">
        <v>57</v>
      </c>
      <c r="O693">
        <v>1</v>
      </c>
      <c r="P693">
        <v>41</v>
      </c>
      <c r="Q693">
        <v>137</v>
      </c>
      <c r="R693">
        <v>0</v>
      </c>
      <c r="S693">
        <v>1</v>
      </c>
      <c r="T693">
        <v>123</v>
      </c>
      <c r="U693">
        <v>104</v>
      </c>
      <c r="V693">
        <v>18</v>
      </c>
      <c r="W693">
        <v>15</v>
      </c>
      <c r="X693">
        <v>0</v>
      </c>
      <c r="Y693">
        <v>4</v>
      </c>
      <c r="Z693">
        <v>12</v>
      </c>
      <c r="AA693" s="1">
        <f>(M693+T693+W693)/(K693+T693+W693+Y693+X693)</f>
        <v>0.46976090014064698</v>
      </c>
      <c r="AB693" s="1">
        <f>(M693+1*N693+2*O693+3*P693)/(K693)</f>
        <v>0.66432337434094901</v>
      </c>
      <c r="AC693">
        <f>IF(E693="C",1,0)</f>
        <v>0</v>
      </c>
      <c r="AD693">
        <f>IF(OR(E693="SS",E693="2B",E693="3B"),1,0)</f>
        <v>0</v>
      </c>
      <c r="AE693">
        <f>K693+T693+W693+Y693+X693+V693</f>
        <v>729</v>
      </c>
      <c r="AF693">
        <v>0</v>
      </c>
      <c r="AG693" s="6">
        <f>IF(SUMPRODUCT(--(D693='2000FA'!C:C))&gt;0=TRUE,1,0)</f>
        <v>0</v>
      </c>
    </row>
    <row r="694" spans="1:33" x14ac:dyDescent="0.2">
      <c r="A694">
        <v>2001</v>
      </c>
      <c r="B694" t="s">
        <v>70</v>
      </c>
      <c r="C694" t="s">
        <v>27</v>
      </c>
      <c r="D694" t="s">
        <v>88</v>
      </c>
      <c r="E694" t="s">
        <v>5</v>
      </c>
      <c r="F694">
        <v>2550000</v>
      </c>
      <c r="G694">
        <v>2000</v>
      </c>
      <c r="H694" t="s">
        <v>70</v>
      </c>
      <c r="I694" t="s">
        <v>27</v>
      </c>
      <c r="J694">
        <v>76</v>
      </c>
      <c r="K694">
        <v>297</v>
      </c>
      <c r="L694">
        <v>38</v>
      </c>
      <c r="M694">
        <v>64</v>
      </c>
      <c r="N694">
        <v>8</v>
      </c>
      <c r="O694">
        <v>0</v>
      </c>
      <c r="P694">
        <v>1</v>
      </c>
      <c r="Q694">
        <v>18</v>
      </c>
      <c r="R694">
        <v>9</v>
      </c>
      <c r="S694">
        <v>4</v>
      </c>
      <c r="T694">
        <v>18</v>
      </c>
      <c r="U694">
        <v>60</v>
      </c>
      <c r="V694">
        <v>0</v>
      </c>
      <c r="W694">
        <v>5</v>
      </c>
      <c r="X694">
        <v>4</v>
      </c>
      <c r="Y694">
        <v>1</v>
      </c>
      <c r="Z694">
        <v>10</v>
      </c>
      <c r="AA694" s="1">
        <f>(M694+T694+W694)/(K694+T694+W694+Y694+X694)</f>
        <v>0.26769230769230767</v>
      </c>
      <c r="AB694" s="1">
        <f>(M694+1*N694+2*O694+3*P694)/(K694)</f>
        <v>0.25252525252525254</v>
      </c>
      <c r="AC694">
        <f>IF(E694="C",1,0)</f>
        <v>0</v>
      </c>
      <c r="AD694">
        <f>IF(OR(E694="SS",E694="2B",E694="3B"),1,0)</f>
        <v>1</v>
      </c>
      <c r="AE694">
        <f>K694+T694+W694+Y694+X694+V694</f>
        <v>325</v>
      </c>
      <c r="AF694">
        <v>0</v>
      </c>
      <c r="AG694" s="6">
        <f>IF(SUMPRODUCT(--(D694='2000FA'!C:C))&gt;0=TRUE,1,0)</f>
        <v>0</v>
      </c>
    </row>
    <row r="695" spans="1:33" x14ac:dyDescent="0.2">
      <c r="A695">
        <v>2001</v>
      </c>
      <c r="B695" t="s">
        <v>70</v>
      </c>
      <c r="C695" t="s">
        <v>27</v>
      </c>
      <c r="D695" t="s">
        <v>145</v>
      </c>
      <c r="E695" t="s">
        <v>6</v>
      </c>
      <c r="F695">
        <v>3300000</v>
      </c>
      <c r="G695">
        <v>2000</v>
      </c>
      <c r="H695" t="s">
        <v>70</v>
      </c>
      <c r="I695" t="s">
        <v>27</v>
      </c>
      <c r="J695">
        <v>154</v>
      </c>
      <c r="K695">
        <v>620</v>
      </c>
      <c r="L695">
        <v>96</v>
      </c>
      <c r="M695">
        <v>163</v>
      </c>
      <c r="N695">
        <v>32</v>
      </c>
      <c r="O695">
        <v>2</v>
      </c>
      <c r="P695">
        <v>41</v>
      </c>
      <c r="Q695">
        <v>114</v>
      </c>
      <c r="R695">
        <v>5</v>
      </c>
      <c r="S695">
        <v>4</v>
      </c>
      <c r="T695">
        <v>35</v>
      </c>
      <c r="U695">
        <v>121</v>
      </c>
      <c r="V695">
        <v>1</v>
      </c>
      <c r="W695">
        <v>6</v>
      </c>
      <c r="X695">
        <v>0</v>
      </c>
      <c r="Y695">
        <v>3</v>
      </c>
      <c r="Z695">
        <v>15</v>
      </c>
      <c r="AA695" s="1">
        <f>(M695+T695+W695)/(K695+T695+W695+Y695+X695)</f>
        <v>0.30722891566265059</v>
      </c>
      <c r="AB695" s="1">
        <f>(M695+1*N695+2*O695+3*P695)/(K695)</f>
        <v>0.51935483870967747</v>
      </c>
      <c r="AC695">
        <f>IF(E695="C",1,0)</f>
        <v>0</v>
      </c>
      <c r="AD695">
        <f>IF(OR(E695="SS",E695="2B",E695="3B"),1,0)</f>
        <v>1</v>
      </c>
      <c r="AE695">
        <f>K695+T695+W695+Y695+X695+V695</f>
        <v>665</v>
      </c>
      <c r="AF695">
        <v>0</v>
      </c>
      <c r="AG695" s="6">
        <f>IF(SUMPRODUCT(--(D695='2000FA'!C:C))&gt;0=TRUE,1,0)</f>
        <v>0</v>
      </c>
    </row>
    <row r="696" spans="1:33" x14ac:dyDescent="0.2">
      <c r="A696">
        <v>2001</v>
      </c>
      <c r="B696" t="s">
        <v>70</v>
      </c>
      <c r="C696" t="s">
        <v>27</v>
      </c>
      <c r="D696" t="s">
        <v>150</v>
      </c>
      <c r="E696" t="s">
        <v>147</v>
      </c>
      <c r="F696">
        <v>725000</v>
      </c>
      <c r="G696">
        <v>2000</v>
      </c>
      <c r="H696" t="s">
        <v>70</v>
      </c>
      <c r="I696" t="s">
        <v>27</v>
      </c>
      <c r="J696">
        <v>66</v>
      </c>
      <c r="K696">
        <v>185</v>
      </c>
      <c r="L696">
        <v>14</v>
      </c>
      <c r="M696">
        <v>39</v>
      </c>
      <c r="N696">
        <v>7</v>
      </c>
      <c r="O696">
        <v>0</v>
      </c>
      <c r="P696">
        <v>1</v>
      </c>
      <c r="Q696">
        <v>16</v>
      </c>
      <c r="R696">
        <v>0</v>
      </c>
      <c r="S696">
        <v>0</v>
      </c>
      <c r="T696">
        <v>21</v>
      </c>
      <c r="U696">
        <v>36</v>
      </c>
      <c r="V696">
        <v>0</v>
      </c>
      <c r="W696">
        <v>0</v>
      </c>
      <c r="X696">
        <v>2</v>
      </c>
      <c r="Y696">
        <v>3</v>
      </c>
      <c r="Z696">
        <v>3</v>
      </c>
      <c r="AA696" s="1">
        <f>(M696+T696+W696)/(K696+T696+W696+Y696+X696)</f>
        <v>0.28436018957345971</v>
      </c>
      <c r="AB696" s="1">
        <f>(M696+1*N696+2*O696+3*P696)/(K696)</f>
        <v>0.26486486486486488</v>
      </c>
      <c r="AC696">
        <f>IF(E696="C",1,0)</f>
        <v>1</v>
      </c>
      <c r="AD696">
        <f>IF(OR(E696="SS",E696="2B",E696="3B"),1,0)</f>
        <v>0</v>
      </c>
      <c r="AE696">
        <f>K696+T696+W696+Y696+X696+V696</f>
        <v>211</v>
      </c>
      <c r="AF696">
        <v>0</v>
      </c>
      <c r="AG696" s="6">
        <f>IF(SUMPRODUCT(--(D696='2000FA'!C:C))&gt;0=TRUE,1,0)</f>
        <v>0</v>
      </c>
    </row>
    <row r="697" spans="1:33" x14ac:dyDescent="0.2">
      <c r="A697">
        <v>2001</v>
      </c>
      <c r="B697" t="s">
        <v>70</v>
      </c>
      <c r="C697" t="s">
        <v>27</v>
      </c>
      <c r="D697" t="s">
        <v>189</v>
      </c>
      <c r="E697" t="s">
        <v>147</v>
      </c>
      <c r="F697">
        <v>3525000</v>
      </c>
      <c r="G697">
        <v>2000</v>
      </c>
      <c r="H697" t="s">
        <v>70</v>
      </c>
      <c r="I697" t="s">
        <v>27</v>
      </c>
      <c r="J697">
        <v>122</v>
      </c>
      <c r="K697">
        <v>416</v>
      </c>
      <c r="L697">
        <v>43</v>
      </c>
      <c r="M697">
        <v>133</v>
      </c>
      <c r="N697">
        <v>19</v>
      </c>
      <c r="O697">
        <v>1</v>
      </c>
      <c r="P697">
        <v>20</v>
      </c>
      <c r="Q697">
        <v>58</v>
      </c>
      <c r="R697">
        <v>1</v>
      </c>
      <c r="S697">
        <v>0</v>
      </c>
      <c r="T697">
        <v>20</v>
      </c>
      <c r="U697">
        <v>45</v>
      </c>
      <c r="V697">
        <v>3</v>
      </c>
      <c r="W697">
        <v>5</v>
      </c>
      <c r="X697">
        <v>0</v>
      </c>
      <c r="Y697">
        <v>4</v>
      </c>
      <c r="Z697">
        <v>8</v>
      </c>
      <c r="AA697" s="1">
        <f>(M697+T697+W697)/(K697+T697+W697+Y697+X697)</f>
        <v>0.35505617977528092</v>
      </c>
      <c r="AB697" s="1">
        <f>(M697+1*N697+2*O697+3*P697)/(K697)</f>
        <v>0.51442307692307687</v>
      </c>
      <c r="AC697">
        <f>IF(E697="C",1,0)</f>
        <v>1</v>
      </c>
      <c r="AD697">
        <f>IF(OR(E697="SS",E697="2B",E697="3B"),1,0)</f>
        <v>0</v>
      </c>
      <c r="AE697">
        <f>K697+T697+W697+Y697+X697+V697</f>
        <v>448</v>
      </c>
      <c r="AF697">
        <v>0</v>
      </c>
      <c r="AG697" s="6">
        <f>IF(SUMPRODUCT(--(D697='2000FA'!C:C))&gt;0=TRUE,1,0)</f>
        <v>0</v>
      </c>
    </row>
    <row r="698" spans="1:33" x14ac:dyDescent="0.2">
      <c r="A698">
        <v>2001</v>
      </c>
      <c r="B698" t="s">
        <v>70</v>
      </c>
      <c r="C698" t="s">
        <v>27</v>
      </c>
      <c r="D698" t="s">
        <v>302</v>
      </c>
      <c r="E698" t="s">
        <v>197</v>
      </c>
      <c r="F698">
        <v>2183333</v>
      </c>
      <c r="G698">
        <v>2000</v>
      </c>
      <c r="H698" t="s">
        <v>70</v>
      </c>
      <c r="I698" t="s">
        <v>27</v>
      </c>
      <c r="J698">
        <v>136</v>
      </c>
      <c r="K698">
        <v>583</v>
      </c>
      <c r="L698">
        <v>107</v>
      </c>
      <c r="M698">
        <v>186</v>
      </c>
      <c r="N698">
        <v>43</v>
      </c>
      <c r="O698">
        <v>5</v>
      </c>
      <c r="P698">
        <v>21</v>
      </c>
      <c r="Q698">
        <v>69</v>
      </c>
      <c r="R698">
        <v>20</v>
      </c>
      <c r="S698">
        <v>5</v>
      </c>
      <c r="T698">
        <v>37</v>
      </c>
      <c r="U698">
        <v>79</v>
      </c>
      <c r="V698">
        <v>1</v>
      </c>
      <c r="W698">
        <v>6</v>
      </c>
      <c r="X698">
        <v>1</v>
      </c>
      <c r="Y698">
        <v>4</v>
      </c>
      <c r="Z698">
        <v>12</v>
      </c>
      <c r="AA698" s="1">
        <f>(M698+T698+W698)/(K698+T698+W698+Y698+X698)</f>
        <v>0.36291600633914423</v>
      </c>
      <c r="AB698" s="1">
        <f>(M698+1*N698+2*O698+3*P698)/(K698)</f>
        <v>0.51801029159519729</v>
      </c>
      <c r="AC698">
        <f>IF(E698="C",1,0)</f>
        <v>0</v>
      </c>
      <c r="AD698">
        <f>IF(OR(E698="SS",E698="2B",E698="3B"),1,0)</f>
        <v>0</v>
      </c>
      <c r="AE698">
        <f>K698+T698+W698+Y698+X698+V698</f>
        <v>632</v>
      </c>
      <c r="AF698">
        <v>0</v>
      </c>
      <c r="AG698" s="6">
        <f>IF(SUMPRODUCT(--(D698='2000FA'!C:C))&gt;0=TRUE,1,0)</f>
        <v>0</v>
      </c>
    </row>
    <row r="699" spans="1:33" x14ac:dyDescent="0.2">
      <c r="A699">
        <v>2001</v>
      </c>
      <c r="B699" t="s">
        <v>70</v>
      </c>
      <c r="C699" t="s">
        <v>27</v>
      </c>
      <c r="D699" t="s">
        <v>310</v>
      </c>
      <c r="E699" t="s">
        <v>197</v>
      </c>
      <c r="F699">
        <v>11500000</v>
      </c>
      <c r="G699">
        <v>2000</v>
      </c>
      <c r="H699" t="s">
        <v>70</v>
      </c>
      <c r="I699" t="s">
        <v>27</v>
      </c>
      <c r="J699">
        <v>96</v>
      </c>
      <c r="K699">
        <v>388</v>
      </c>
      <c r="L699">
        <v>78</v>
      </c>
      <c r="M699">
        <v>105</v>
      </c>
      <c r="N699">
        <v>22</v>
      </c>
      <c r="O699">
        <v>2</v>
      </c>
      <c r="P699">
        <v>24</v>
      </c>
      <c r="Q699">
        <v>67</v>
      </c>
      <c r="R699">
        <v>22</v>
      </c>
      <c r="S699">
        <v>6</v>
      </c>
      <c r="T699">
        <v>32</v>
      </c>
      <c r="U699">
        <v>73</v>
      </c>
      <c r="V699">
        <v>0</v>
      </c>
      <c r="W699">
        <v>3</v>
      </c>
      <c r="X699">
        <v>0</v>
      </c>
      <c r="Y699">
        <v>3</v>
      </c>
      <c r="Z699">
        <v>8</v>
      </c>
      <c r="AA699" s="1">
        <f>(M699+T699+W699)/(K699+T699+W699+Y699+X699)</f>
        <v>0.32863849765258218</v>
      </c>
      <c r="AB699" s="1">
        <f>(M699+1*N699+2*O699+3*P699)/(K699)</f>
        <v>0.52319587628865982</v>
      </c>
      <c r="AC699">
        <f>IF(E699="C",1,0)</f>
        <v>0</v>
      </c>
      <c r="AD699">
        <f>IF(OR(E699="SS",E699="2B",E699="3B"),1,0)</f>
        <v>0</v>
      </c>
      <c r="AE699">
        <f>K699+T699+W699+Y699+X699+V699</f>
        <v>426</v>
      </c>
      <c r="AF699">
        <v>0</v>
      </c>
      <c r="AG699" s="6">
        <f>IF(SUMPRODUCT(--(D699='2000FA'!C:C))&gt;0=TRUE,1,0)</f>
        <v>0</v>
      </c>
    </row>
    <row r="700" spans="1:33" x14ac:dyDescent="0.2">
      <c r="A700">
        <v>2001</v>
      </c>
      <c r="B700" t="s">
        <v>70</v>
      </c>
      <c r="C700" t="s">
        <v>27</v>
      </c>
      <c r="D700" t="s">
        <v>323</v>
      </c>
      <c r="E700" t="s">
        <v>197</v>
      </c>
      <c r="F700">
        <v>2350000</v>
      </c>
      <c r="G700">
        <v>2000</v>
      </c>
      <c r="H700" t="s">
        <v>70</v>
      </c>
      <c r="I700" t="s">
        <v>27</v>
      </c>
      <c r="J700">
        <v>162</v>
      </c>
      <c r="K700">
        <v>603</v>
      </c>
      <c r="L700">
        <v>91</v>
      </c>
      <c r="M700">
        <v>146</v>
      </c>
      <c r="N700">
        <v>32</v>
      </c>
      <c r="O700">
        <v>5</v>
      </c>
      <c r="P700">
        <v>31</v>
      </c>
      <c r="Q700">
        <v>76</v>
      </c>
      <c r="R700">
        <v>15</v>
      </c>
      <c r="S700">
        <v>5</v>
      </c>
      <c r="T700">
        <v>71</v>
      </c>
      <c r="U700">
        <v>129</v>
      </c>
      <c r="V700">
        <v>3</v>
      </c>
      <c r="W700">
        <v>2</v>
      </c>
      <c r="X700">
        <v>2</v>
      </c>
      <c r="Y700">
        <v>3</v>
      </c>
      <c r="Z700">
        <v>11</v>
      </c>
      <c r="AA700" s="1">
        <f>(M700+T700+W700)/(K700+T700+W700+Y700+X700)</f>
        <v>0.32158590308370044</v>
      </c>
      <c r="AB700" s="1">
        <f>(M700+1*N700+2*O700+3*P700)/(K700)</f>
        <v>0.46600331674958539</v>
      </c>
      <c r="AC700">
        <f>IF(E700="C",1,0)</f>
        <v>0</v>
      </c>
      <c r="AD700">
        <f>IF(OR(E700="SS",E700="2B",E700="3B"),1,0)</f>
        <v>0</v>
      </c>
      <c r="AE700">
        <f>K700+T700+W700+Y700+X700+V700</f>
        <v>684</v>
      </c>
      <c r="AF700">
        <v>0</v>
      </c>
      <c r="AG700" s="6">
        <f>IF(SUMPRODUCT(--(D700='2000FA'!C:C))&gt;0=TRUE,1,0)</f>
        <v>0</v>
      </c>
    </row>
    <row r="701" spans="1:33" x14ac:dyDescent="0.2">
      <c r="A701">
        <v>2002</v>
      </c>
      <c r="B701" t="s">
        <v>26</v>
      </c>
      <c r="C701" t="s">
        <v>27</v>
      </c>
      <c r="D701" t="s">
        <v>154</v>
      </c>
      <c r="E701" t="s">
        <v>147</v>
      </c>
      <c r="F701">
        <v>500000</v>
      </c>
      <c r="G701">
        <v>2001</v>
      </c>
      <c r="H701" t="s">
        <v>26</v>
      </c>
      <c r="I701" t="s">
        <v>27</v>
      </c>
      <c r="J701">
        <v>53</v>
      </c>
      <c r="K701">
        <v>148</v>
      </c>
      <c r="L701">
        <v>9</v>
      </c>
      <c r="M701">
        <v>33</v>
      </c>
      <c r="N701">
        <v>4</v>
      </c>
      <c r="O701">
        <v>2</v>
      </c>
      <c r="P701">
        <v>2</v>
      </c>
      <c r="Q701">
        <v>16</v>
      </c>
      <c r="R701">
        <v>0</v>
      </c>
      <c r="S701">
        <v>0</v>
      </c>
      <c r="T701">
        <v>3</v>
      </c>
      <c r="U701">
        <v>15</v>
      </c>
      <c r="V701">
        <v>0</v>
      </c>
      <c r="W701">
        <v>0</v>
      </c>
      <c r="X701">
        <v>4</v>
      </c>
      <c r="Y701">
        <v>2</v>
      </c>
      <c r="Z701">
        <v>5</v>
      </c>
      <c r="AA701" s="1">
        <f>(M701+T701+W701)/(K701+T701+W701+Y701+X701)</f>
        <v>0.22929936305732485</v>
      </c>
      <c r="AB701" s="1">
        <f>(M701+1*N701+2*O701+3*P701)/(K701)</f>
        <v>0.31756756756756754</v>
      </c>
      <c r="AC701">
        <f>IF(E701="C",1,0)</f>
        <v>1</v>
      </c>
      <c r="AD701">
        <f>IF(OR(E701="SS",E701="2B",E701="3B"),1,0)</f>
        <v>0</v>
      </c>
      <c r="AE701">
        <f>K701+T701+W701+Y701+X701+V701</f>
        <v>157</v>
      </c>
      <c r="AF701">
        <v>0</v>
      </c>
      <c r="AG701" s="7">
        <f>IF(SUMPRODUCT(--(D701='2001FA'!C:C))&gt;0=TRUE,1,0)</f>
        <v>1</v>
      </c>
    </row>
    <row r="702" spans="1:33" x14ac:dyDescent="0.2">
      <c r="A702">
        <v>2002</v>
      </c>
      <c r="B702" t="s">
        <v>26</v>
      </c>
      <c r="C702" t="s">
        <v>27</v>
      </c>
      <c r="D702" t="s">
        <v>71</v>
      </c>
      <c r="E702" t="s">
        <v>29</v>
      </c>
      <c r="F702">
        <v>4000000</v>
      </c>
      <c r="G702">
        <v>2001</v>
      </c>
      <c r="H702" t="s">
        <v>70</v>
      </c>
      <c r="I702" t="s">
        <v>27</v>
      </c>
      <c r="J702">
        <v>146</v>
      </c>
      <c r="K702">
        <v>522</v>
      </c>
      <c r="L702">
        <v>71</v>
      </c>
      <c r="M702">
        <v>143</v>
      </c>
      <c r="N702">
        <v>31</v>
      </c>
      <c r="O702">
        <v>2</v>
      </c>
      <c r="P702">
        <v>18</v>
      </c>
      <c r="Q702">
        <v>83</v>
      </c>
      <c r="R702">
        <v>5</v>
      </c>
      <c r="S702">
        <v>2</v>
      </c>
      <c r="T702">
        <v>38</v>
      </c>
      <c r="U702">
        <v>88</v>
      </c>
      <c r="V702">
        <v>8</v>
      </c>
      <c r="W702">
        <v>6</v>
      </c>
      <c r="X702">
        <v>0</v>
      </c>
      <c r="Y702">
        <v>7</v>
      </c>
      <c r="Z702">
        <v>13</v>
      </c>
      <c r="AA702" s="1">
        <f>(M702+T702+W702)/(K702+T702+W702+Y702+X702)</f>
        <v>0.32635253054101221</v>
      </c>
      <c r="AB702" s="1">
        <f>(M702+1*N702+2*O702+3*P702)/(K702)</f>
        <v>0.44444444444444442</v>
      </c>
      <c r="AC702">
        <f>IF(E702="C",1,0)</f>
        <v>0</v>
      </c>
      <c r="AD702">
        <f>IF(OR(E702="SS",E702="2B",E702="3B"),1,0)</f>
        <v>0</v>
      </c>
      <c r="AE702">
        <f>K702+T702+W702+Y702+X702+V702</f>
        <v>581</v>
      </c>
      <c r="AF702">
        <v>0</v>
      </c>
      <c r="AG702" s="7">
        <f>IF(SUMPRODUCT(--(D702='2001FA'!C:C))&gt;0=TRUE,1,0)</f>
        <v>0</v>
      </c>
    </row>
    <row r="703" spans="1:33" x14ac:dyDescent="0.2">
      <c r="A703">
        <v>2002</v>
      </c>
      <c r="B703" t="s">
        <v>26</v>
      </c>
      <c r="C703" t="s">
        <v>27</v>
      </c>
      <c r="D703" t="s">
        <v>100</v>
      </c>
      <c r="E703" t="s">
        <v>5</v>
      </c>
      <c r="F703">
        <v>375000</v>
      </c>
      <c r="G703">
        <v>2001</v>
      </c>
      <c r="H703" t="s">
        <v>26</v>
      </c>
      <c r="I703" t="s">
        <v>27</v>
      </c>
      <c r="J703">
        <v>137</v>
      </c>
      <c r="K703">
        <v>478</v>
      </c>
      <c r="L703">
        <v>48</v>
      </c>
      <c r="M703">
        <v>129</v>
      </c>
      <c r="N703">
        <v>25</v>
      </c>
      <c r="O703">
        <v>3</v>
      </c>
      <c r="P703">
        <v>6</v>
      </c>
      <c r="Q703">
        <v>40</v>
      </c>
      <c r="R703">
        <v>12</v>
      </c>
      <c r="S703">
        <v>7</v>
      </c>
      <c r="T703">
        <v>27</v>
      </c>
      <c r="U703">
        <v>71</v>
      </c>
      <c r="V703">
        <v>3</v>
      </c>
      <c r="W703">
        <v>11</v>
      </c>
      <c r="X703">
        <v>7</v>
      </c>
      <c r="Y703">
        <v>9</v>
      </c>
      <c r="Z703">
        <v>7</v>
      </c>
      <c r="AA703" s="1">
        <f>(M703+T703+W703)/(K703+T703+W703+Y703+X703)</f>
        <v>0.31390977443609025</v>
      </c>
      <c r="AB703" s="1">
        <f>(M703+1*N703+2*O703+3*P703)/(K703)</f>
        <v>0.3723849372384937</v>
      </c>
      <c r="AC703">
        <f>IF(E703="C",1,0)</f>
        <v>0</v>
      </c>
      <c r="AD703">
        <f>IF(OR(E703="SS",E703="2B",E703="3B"),1,0)</f>
        <v>1</v>
      </c>
      <c r="AE703">
        <f>K703+T703+W703+Y703+X703+V703</f>
        <v>535</v>
      </c>
      <c r="AF703">
        <v>0</v>
      </c>
      <c r="AG703" s="7">
        <f>IF(SUMPRODUCT(--(D703='2001FA'!C:C))&gt;0=TRUE,1,0)</f>
        <v>0</v>
      </c>
    </row>
    <row r="704" spans="1:33" x14ac:dyDescent="0.2">
      <c r="A704">
        <v>2002</v>
      </c>
      <c r="B704" t="s">
        <v>26</v>
      </c>
      <c r="C704" t="s">
        <v>27</v>
      </c>
      <c r="D704" t="s">
        <v>186</v>
      </c>
      <c r="E704" t="s">
        <v>147</v>
      </c>
      <c r="F704">
        <v>350000</v>
      </c>
      <c r="G704">
        <v>2001</v>
      </c>
      <c r="H704" t="s">
        <v>26</v>
      </c>
      <c r="I704" t="s">
        <v>27</v>
      </c>
      <c r="J704">
        <v>96</v>
      </c>
      <c r="K704">
        <v>325</v>
      </c>
      <c r="L704">
        <v>31</v>
      </c>
      <c r="M704">
        <v>85</v>
      </c>
      <c r="N704">
        <v>11</v>
      </c>
      <c r="O704">
        <v>0</v>
      </c>
      <c r="P704">
        <v>6</v>
      </c>
      <c r="Q704">
        <v>40</v>
      </c>
      <c r="R704">
        <v>0</v>
      </c>
      <c r="S704">
        <v>1</v>
      </c>
      <c r="T704">
        <v>16</v>
      </c>
      <c r="U704">
        <v>51</v>
      </c>
      <c r="V704">
        <v>3</v>
      </c>
      <c r="W704">
        <v>8</v>
      </c>
      <c r="X704">
        <v>2</v>
      </c>
      <c r="Y704">
        <v>4</v>
      </c>
      <c r="Z704">
        <v>8</v>
      </c>
      <c r="AA704" s="1">
        <f>(M704+T704+W704)/(K704+T704+W704+Y704+X704)</f>
        <v>0.30704225352112674</v>
      </c>
      <c r="AB704" s="1">
        <f>(M704+1*N704+2*O704+3*P704)/(K704)</f>
        <v>0.35076923076923078</v>
      </c>
      <c r="AC704">
        <f>IF(E704="C",1,0)</f>
        <v>1</v>
      </c>
      <c r="AD704">
        <f>IF(OR(E704="SS",E704="2B",E704="3B"),1,0)</f>
        <v>0</v>
      </c>
      <c r="AE704">
        <f>K704+T704+W704+Y704+X704+V704</f>
        <v>358</v>
      </c>
      <c r="AF704">
        <v>0</v>
      </c>
      <c r="AG704" s="7">
        <f>IF(SUMPRODUCT(--(D704='2001FA'!C:C))&gt;0=TRUE,1,0)</f>
        <v>0</v>
      </c>
    </row>
    <row r="705" spans="1:33" x14ac:dyDescent="0.2">
      <c r="A705">
        <v>2002</v>
      </c>
      <c r="B705" t="s">
        <v>26</v>
      </c>
      <c r="C705" t="s">
        <v>27</v>
      </c>
      <c r="D705" t="s">
        <v>435</v>
      </c>
      <c r="E705" t="s">
        <v>147</v>
      </c>
      <c r="F705">
        <v>250000</v>
      </c>
      <c r="G705">
        <v>2001</v>
      </c>
      <c r="H705" t="s">
        <v>26</v>
      </c>
      <c r="I705" t="s">
        <v>27</v>
      </c>
      <c r="J705">
        <v>79</v>
      </c>
      <c r="K705">
        <v>221</v>
      </c>
      <c r="L705">
        <v>24</v>
      </c>
      <c r="M705">
        <v>69</v>
      </c>
      <c r="N705">
        <v>8</v>
      </c>
      <c r="O705">
        <v>1</v>
      </c>
      <c r="P705">
        <v>8</v>
      </c>
      <c r="Q705">
        <v>32</v>
      </c>
      <c r="R705">
        <v>2</v>
      </c>
      <c r="S705">
        <v>0</v>
      </c>
      <c r="T705">
        <v>5</v>
      </c>
      <c r="U705">
        <v>42</v>
      </c>
      <c r="V705">
        <v>0</v>
      </c>
      <c r="W705">
        <v>3</v>
      </c>
      <c r="X705">
        <v>0</v>
      </c>
      <c r="Y705">
        <v>3</v>
      </c>
      <c r="Z705">
        <v>5</v>
      </c>
      <c r="AA705" s="1">
        <f>(M705+T705+W705)/(K705+T705+W705+Y705+X705)</f>
        <v>0.33189655172413796</v>
      </c>
      <c r="AB705" s="1">
        <f>(M705+1*N705+2*O705+3*P705)/(K705)</f>
        <v>0.4660633484162896</v>
      </c>
      <c r="AC705">
        <f>IF(E705="C",1,0)</f>
        <v>1</v>
      </c>
      <c r="AD705">
        <f>IF(OR(E705="SS",E705="2B",E705="3B"),1,0)</f>
        <v>0</v>
      </c>
      <c r="AE705">
        <f>K705+T705+W705+Y705+X705+V705</f>
        <v>232</v>
      </c>
      <c r="AF705">
        <v>0</v>
      </c>
      <c r="AG705" s="7">
        <f>IF(SUMPRODUCT(--(D705='2001FA'!C:C))&gt;0=TRUE,1,0)</f>
        <v>0</v>
      </c>
    </row>
    <row r="706" spans="1:33" x14ac:dyDescent="0.2">
      <c r="A706">
        <v>2002</v>
      </c>
      <c r="B706" t="s">
        <v>26</v>
      </c>
      <c r="C706" t="s">
        <v>27</v>
      </c>
      <c r="D706" t="s">
        <v>198</v>
      </c>
      <c r="E706" t="s">
        <v>197</v>
      </c>
      <c r="F706">
        <v>1000000</v>
      </c>
      <c r="G706">
        <v>2001</v>
      </c>
      <c r="H706" t="s">
        <v>26</v>
      </c>
      <c r="I706" t="s">
        <v>27</v>
      </c>
      <c r="J706">
        <v>104</v>
      </c>
      <c r="K706">
        <v>230</v>
      </c>
      <c r="L706">
        <v>29</v>
      </c>
      <c r="M706">
        <v>56</v>
      </c>
      <c r="N706">
        <v>10</v>
      </c>
      <c r="O706">
        <v>1</v>
      </c>
      <c r="P706">
        <v>2</v>
      </c>
      <c r="Q706">
        <v>23</v>
      </c>
      <c r="R706">
        <v>6</v>
      </c>
      <c r="S706">
        <v>6</v>
      </c>
      <c r="T706">
        <v>25</v>
      </c>
      <c r="U706">
        <v>24</v>
      </c>
      <c r="V706">
        <v>2</v>
      </c>
      <c r="W706">
        <v>3</v>
      </c>
      <c r="X706">
        <v>7</v>
      </c>
      <c r="Y706">
        <v>5</v>
      </c>
      <c r="Z706">
        <v>3</v>
      </c>
      <c r="AA706" s="1">
        <f>(M706+T706+W706)/(K706+T706+W706+Y706+X706)</f>
        <v>0.31111111111111112</v>
      </c>
      <c r="AB706" s="1">
        <f>(M706+1*N706+2*O706+3*P706)/(K706)</f>
        <v>0.32173913043478258</v>
      </c>
      <c r="AC706">
        <f>IF(E706="C",1,0)</f>
        <v>0</v>
      </c>
      <c r="AD706">
        <f>IF(OR(E706="SS",E706="2B",E706="3B"),1,0)</f>
        <v>0</v>
      </c>
      <c r="AE706">
        <f>K706+T706+W706+Y706+X706+V706</f>
        <v>272</v>
      </c>
      <c r="AF706">
        <v>0</v>
      </c>
      <c r="AG706" s="7">
        <f>IF(SUMPRODUCT(--(D706='2001FA'!C:C))&gt;0=TRUE,1,0)</f>
        <v>0</v>
      </c>
    </row>
    <row r="707" spans="1:33" x14ac:dyDescent="0.2">
      <c r="A707">
        <v>2002</v>
      </c>
      <c r="B707" t="s">
        <v>26</v>
      </c>
      <c r="C707" t="s">
        <v>27</v>
      </c>
      <c r="D707" t="s">
        <v>313</v>
      </c>
      <c r="E707" t="s">
        <v>197</v>
      </c>
      <c r="F707">
        <v>6250000</v>
      </c>
      <c r="G707">
        <v>2001</v>
      </c>
      <c r="H707" t="s">
        <v>26</v>
      </c>
      <c r="I707" t="s">
        <v>27</v>
      </c>
      <c r="J707">
        <v>157</v>
      </c>
      <c r="K707">
        <v>631</v>
      </c>
      <c r="L707">
        <v>89</v>
      </c>
      <c r="M707">
        <v>163</v>
      </c>
      <c r="N707">
        <v>35</v>
      </c>
      <c r="O707">
        <v>1</v>
      </c>
      <c r="P707">
        <v>9</v>
      </c>
      <c r="Q707">
        <v>63</v>
      </c>
      <c r="R707">
        <v>24</v>
      </c>
      <c r="S707">
        <v>10</v>
      </c>
      <c r="T707">
        <v>62</v>
      </c>
      <c r="U707">
        <v>113</v>
      </c>
      <c r="V707">
        <v>7</v>
      </c>
      <c r="W707">
        <v>10</v>
      </c>
      <c r="X707">
        <v>1</v>
      </c>
      <c r="Y707">
        <v>7</v>
      </c>
      <c r="Z707">
        <v>8</v>
      </c>
      <c r="AA707" s="1">
        <f>(M707+T707+W707)/(K707+T707+W707+Y707+X707)</f>
        <v>0.33052039381153303</v>
      </c>
      <c r="AB707" s="1">
        <f>(M707+1*N707+2*O707+3*P707)/(K707)</f>
        <v>0.35974643423137875</v>
      </c>
      <c r="AC707">
        <f>IF(E707="C",1,0)</f>
        <v>0</v>
      </c>
      <c r="AD707">
        <f>IF(OR(E707="SS",E707="2B",E707="3B"),1,0)</f>
        <v>0</v>
      </c>
      <c r="AE707">
        <f>K707+T707+W707+Y707+X707+V707</f>
        <v>718</v>
      </c>
      <c r="AF707">
        <v>0</v>
      </c>
      <c r="AG707" s="7">
        <f>IF(SUMPRODUCT(--(D707='2001FA'!C:C))&gt;0=TRUE,1,0)</f>
        <v>0</v>
      </c>
    </row>
    <row r="708" spans="1:33" x14ac:dyDescent="0.2">
      <c r="A708">
        <v>2002</v>
      </c>
      <c r="B708" t="s">
        <v>26</v>
      </c>
      <c r="C708" t="s">
        <v>27</v>
      </c>
      <c r="D708" t="s">
        <v>284</v>
      </c>
      <c r="E708" t="s">
        <v>197</v>
      </c>
      <c r="F708">
        <v>2275000</v>
      </c>
      <c r="G708">
        <v>2001</v>
      </c>
      <c r="H708" t="s">
        <v>26</v>
      </c>
      <c r="I708" t="s">
        <v>27</v>
      </c>
      <c r="J708">
        <v>139</v>
      </c>
      <c r="K708">
        <v>457</v>
      </c>
      <c r="L708">
        <v>57</v>
      </c>
      <c r="M708">
        <v>124</v>
      </c>
      <c r="N708">
        <v>29</v>
      </c>
      <c r="O708">
        <v>4</v>
      </c>
      <c r="P708">
        <v>13</v>
      </c>
      <c r="Q708">
        <v>54</v>
      </c>
      <c r="R708">
        <v>5</v>
      </c>
      <c r="S708">
        <v>2</v>
      </c>
      <c r="T708">
        <v>34</v>
      </c>
      <c r="U708">
        <v>65</v>
      </c>
      <c r="V708">
        <v>4</v>
      </c>
      <c r="W708">
        <v>5</v>
      </c>
      <c r="X708">
        <v>3</v>
      </c>
      <c r="Y708">
        <v>4</v>
      </c>
      <c r="Z708">
        <v>6</v>
      </c>
      <c r="AA708" s="1">
        <f>(M708+T708+W708)/(K708+T708+W708+Y708+X708)</f>
        <v>0.32405566600397612</v>
      </c>
      <c r="AB708" s="1">
        <f>(M708+1*N708+2*O708+3*P708)/(K708)</f>
        <v>0.43763676148796499</v>
      </c>
      <c r="AC708">
        <f>IF(E708="C",1,0)</f>
        <v>0</v>
      </c>
      <c r="AD708">
        <f>IF(OR(E708="SS",E708="2B",E708="3B"),1,0)</f>
        <v>0</v>
      </c>
      <c r="AE708">
        <f>K708+T708+W708+Y708+X708+V708</f>
        <v>507</v>
      </c>
      <c r="AF708">
        <v>0</v>
      </c>
      <c r="AG708" s="7">
        <f>IF(SUMPRODUCT(--(D708='2001FA'!C:C))&gt;0=TRUE,1,0)</f>
        <v>0</v>
      </c>
    </row>
    <row r="709" spans="1:33" x14ac:dyDescent="0.2">
      <c r="A709">
        <v>2002</v>
      </c>
      <c r="B709" t="s">
        <v>26</v>
      </c>
      <c r="C709" t="s">
        <v>27</v>
      </c>
      <c r="D709" t="s">
        <v>330</v>
      </c>
      <c r="E709" t="s">
        <v>197</v>
      </c>
      <c r="F709">
        <v>9650000</v>
      </c>
      <c r="G709">
        <v>2001</v>
      </c>
      <c r="H709" t="s">
        <v>26</v>
      </c>
      <c r="I709" t="s">
        <v>27</v>
      </c>
      <c r="J709">
        <v>137</v>
      </c>
      <c r="K709">
        <v>475</v>
      </c>
      <c r="L709">
        <v>63</v>
      </c>
      <c r="M709">
        <v>108</v>
      </c>
      <c r="N709">
        <v>21</v>
      </c>
      <c r="O709">
        <v>1</v>
      </c>
      <c r="P709">
        <v>17</v>
      </c>
      <c r="Q709">
        <v>49</v>
      </c>
      <c r="R709">
        <v>9</v>
      </c>
      <c r="S709">
        <v>3</v>
      </c>
      <c r="T709">
        <v>96</v>
      </c>
      <c r="U709">
        <v>121</v>
      </c>
      <c r="V709">
        <v>4</v>
      </c>
      <c r="W709">
        <v>8</v>
      </c>
      <c r="X709">
        <v>0</v>
      </c>
      <c r="Y709">
        <v>2</v>
      </c>
      <c r="Z709">
        <v>11</v>
      </c>
      <c r="AA709" s="1">
        <f>(M709+T709+W709)/(K709+T709+W709+Y709+X709)</f>
        <v>0.3648881239242685</v>
      </c>
      <c r="AB709" s="1">
        <f>(M709+1*N709+2*O709+3*P709)/(K709)</f>
        <v>0.38315789473684209</v>
      </c>
      <c r="AC709">
        <f>IF(E709="C",1,0)</f>
        <v>0</v>
      </c>
      <c r="AD709">
        <f>IF(OR(E709="SS",E709="2B",E709="3B"),1,0)</f>
        <v>0</v>
      </c>
      <c r="AE709">
        <f>K709+T709+W709+Y709+X709+V709</f>
        <v>585</v>
      </c>
      <c r="AF709">
        <v>0</v>
      </c>
      <c r="AG709" s="7">
        <f>IF(SUMPRODUCT(--(D709='2001FA'!C:C))&gt;0=TRUE,1,0)</f>
        <v>0</v>
      </c>
    </row>
    <row r="710" spans="1:33" x14ac:dyDescent="0.2">
      <c r="A710">
        <v>2002</v>
      </c>
      <c r="B710" t="s">
        <v>26</v>
      </c>
      <c r="C710" t="s">
        <v>27</v>
      </c>
      <c r="D710" t="s">
        <v>331</v>
      </c>
      <c r="E710" t="s">
        <v>197</v>
      </c>
      <c r="F710">
        <v>5000000</v>
      </c>
      <c r="G710">
        <v>2001</v>
      </c>
      <c r="H710" t="s">
        <v>26</v>
      </c>
      <c r="I710" t="s">
        <v>27</v>
      </c>
      <c r="J710">
        <v>161</v>
      </c>
      <c r="K710">
        <v>672</v>
      </c>
      <c r="L710">
        <v>83</v>
      </c>
      <c r="M710">
        <v>194</v>
      </c>
      <c r="N710">
        <v>39</v>
      </c>
      <c r="O710">
        <v>2</v>
      </c>
      <c r="P710">
        <v>28</v>
      </c>
      <c r="Q710">
        <v>123</v>
      </c>
      <c r="R710">
        <v>13</v>
      </c>
      <c r="S710">
        <v>6</v>
      </c>
      <c r="T710">
        <v>27</v>
      </c>
      <c r="U710">
        <v>100</v>
      </c>
      <c r="V710">
        <v>4</v>
      </c>
      <c r="W710">
        <v>0</v>
      </c>
      <c r="X710">
        <v>0</v>
      </c>
      <c r="Y710">
        <v>5</v>
      </c>
      <c r="Z710">
        <v>12</v>
      </c>
      <c r="AA710" s="1">
        <f>(M710+T710+W710)/(K710+T710+W710+Y710+X710)</f>
        <v>0.31392045454545453</v>
      </c>
      <c r="AB710" s="1">
        <f>(M710+1*N710+2*O710+3*P710)/(K710)</f>
        <v>0.47767857142857145</v>
      </c>
      <c r="AC710">
        <f>IF(E710="C",1,0)</f>
        <v>0</v>
      </c>
      <c r="AD710">
        <f>IF(OR(E710="SS",E710="2B",E710="3B"),1,0)</f>
        <v>0</v>
      </c>
      <c r="AE710">
        <f>K710+T710+W710+Y710+X710+V710</f>
        <v>708</v>
      </c>
      <c r="AF710">
        <v>0</v>
      </c>
      <c r="AG710" s="7">
        <f>IF(SUMPRODUCT(--(D710='2001FA'!C:C))&gt;0=TRUE,1,0)</f>
        <v>0</v>
      </c>
    </row>
    <row r="711" spans="1:33" x14ac:dyDescent="0.2">
      <c r="A711">
        <v>2002</v>
      </c>
      <c r="B711" t="s">
        <v>26</v>
      </c>
      <c r="C711" t="s">
        <v>27</v>
      </c>
      <c r="D711" t="s">
        <v>467</v>
      </c>
      <c r="E711" t="s">
        <v>346</v>
      </c>
      <c r="F711">
        <v>280000</v>
      </c>
      <c r="G711">
        <v>2001</v>
      </c>
      <c r="H711" t="s">
        <v>26</v>
      </c>
      <c r="I711" t="s">
        <v>27</v>
      </c>
      <c r="J711">
        <v>153</v>
      </c>
      <c r="K711">
        <v>582</v>
      </c>
      <c r="L711">
        <v>82</v>
      </c>
      <c r="M711">
        <v>166</v>
      </c>
      <c r="N711">
        <v>26</v>
      </c>
      <c r="O711">
        <v>2</v>
      </c>
      <c r="P711">
        <v>4</v>
      </c>
      <c r="Q711">
        <v>41</v>
      </c>
      <c r="R711">
        <v>29</v>
      </c>
      <c r="S711">
        <v>4</v>
      </c>
      <c r="T711">
        <v>43</v>
      </c>
      <c r="U711">
        <v>60</v>
      </c>
      <c r="V711">
        <v>0</v>
      </c>
      <c r="W711">
        <v>21</v>
      </c>
      <c r="X711">
        <v>16</v>
      </c>
      <c r="Y711">
        <v>2</v>
      </c>
      <c r="Z711">
        <v>11</v>
      </c>
      <c r="AA711" s="1">
        <f>(M711+T711+W711)/(K711+T711+W711+Y711+X711)</f>
        <v>0.34638554216867468</v>
      </c>
      <c r="AB711" s="1">
        <f>(M711+1*N711+2*O711+3*P711)/(K711)</f>
        <v>0.35738831615120276</v>
      </c>
      <c r="AC711">
        <f>IF(E711="C",1,0)</f>
        <v>0</v>
      </c>
      <c r="AD711">
        <f>IF(OR(E711="SS",E711="2B",E711="3B"),1,0)</f>
        <v>1</v>
      </c>
      <c r="AE711">
        <f>K711+T711+W711+Y711+X711+V711</f>
        <v>664</v>
      </c>
      <c r="AF711">
        <v>0</v>
      </c>
      <c r="AG711" s="7">
        <f>IF(SUMPRODUCT(--(D711='2001FA'!C:C))&gt;0=TRUE,1,0)</f>
        <v>0</v>
      </c>
    </row>
    <row r="712" spans="1:33" x14ac:dyDescent="0.2">
      <c r="A712">
        <v>2002</v>
      </c>
      <c r="B712" t="s">
        <v>26</v>
      </c>
      <c r="C712" t="s">
        <v>27</v>
      </c>
      <c r="D712" t="s">
        <v>377</v>
      </c>
      <c r="E712" t="s">
        <v>346</v>
      </c>
      <c r="F712">
        <v>400000</v>
      </c>
      <c r="G712">
        <v>2001</v>
      </c>
      <c r="H712" t="s">
        <v>26</v>
      </c>
      <c r="I712" t="s">
        <v>27</v>
      </c>
      <c r="J712">
        <v>104</v>
      </c>
      <c r="K712">
        <v>260</v>
      </c>
      <c r="L712">
        <v>33</v>
      </c>
      <c r="M712">
        <v>77</v>
      </c>
      <c r="N712">
        <v>15</v>
      </c>
      <c r="O712">
        <v>4</v>
      </c>
      <c r="P712">
        <v>8</v>
      </c>
      <c r="Q712">
        <v>39</v>
      </c>
      <c r="R712">
        <v>3</v>
      </c>
      <c r="S712">
        <v>4</v>
      </c>
      <c r="T712">
        <v>14</v>
      </c>
      <c r="U712">
        <v>57</v>
      </c>
      <c r="V712">
        <v>0</v>
      </c>
      <c r="W712">
        <v>0</v>
      </c>
      <c r="X712">
        <v>2</v>
      </c>
      <c r="Y712">
        <v>2</v>
      </c>
      <c r="Z712">
        <v>6</v>
      </c>
      <c r="AA712" s="1">
        <f>(M712+T712+W712)/(K712+T712+W712+Y712+X712)</f>
        <v>0.3273381294964029</v>
      </c>
      <c r="AB712" s="1">
        <f>(M712+1*N712+2*O712+3*P712)/(K712)</f>
        <v>0.47692307692307695</v>
      </c>
      <c r="AC712">
        <f>IF(E712="C",1,0)</f>
        <v>0</v>
      </c>
      <c r="AD712">
        <f>IF(OR(E712="SS",E712="2B",E712="3B"),1,0)</f>
        <v>1</v>
      </c>
      <c r="AE712">
        <f>K712+T712+W712+Y712+X712+V712</f>
        <v>278</v>
      </c>
      <c r="AF712">
        <v>0</v>
      </c>
      <c r="AG712" s="7">
        <f>IF(SUMPRODUCT(--(D712='2001FA'!C:C))&gt;0=TRUE,1,0)</f>
        <v>0</v>
      </c>
    </row>
    <row r="713" spans="1:33" x14ac:dyDescent="0.2">
      <c r="A713">
        <v>2002</v>
      </c>
      <c r="B713" t="s">
        <v>26</v>
      </c>
      <c r="C713" t="s">
        <v>27</v>
      </c>
      <c r="D713" t="s">
        <v>417</v>
      </c>
      <c r="E713" t="s">
        <v>346</v>
      </c>
      <c r="F713">
        <v>4000000</v>
      </c>
      <c r="G713">
        <v>2001</v>
      </c>
      <c r="H713" t="s">
        <v>26</v>
      </c>
      <c r="I713" t="s">
        <v>27</v>
      </c>
      <c r="J713">
        <v>161</v>
      </c>
      <c r="K713">
        <v>588</v>
      </c>
      <c r="L713">
        <v>100</v>
      </c>
      <c r="M713">
        <v>147</v>
      </c>
      <c r="N713">
        <v>38</v>
      </c>
      <c r="O713">
        <v>2</v>
      </c>
      <c r="P713">
        <v>41</v>
      </c>
      <c r="Q713">
        <v>108</v>
      </c>
      <c r="R713">
        <v>10</v>
      </c>
      <c r="S713">
        <v>3</v>
      </c>
      <c r="T713">
        <v>107</v>
      </c>
      <c r="U713">
        <v>158</v>
      </c>
      <c r="V713">
        <v>7</v>
      </c>
      <c r="W713">
        <v>6</v>
      </c>
      <c r="X713">
        <v>0</v>
      </c>
      <c r="Y713">
        <v>7</v>
      </c>
      <c r="Z713">
        <v>16</v>
      </c>
      <c r="AA713" s="1">
        <f>(M713+T713+W713)/(K713+T713+W713+Y713+X713)</f>
        <v>0.3672316384180791</v>
      </c>
      <c r="AB713" s="1">
        <f>(M713+1*N713+2*O713+3*P713)/(K713)</f>
        <v>0.53061224489795922</v>
      </c>
      <c r="AC713">
        <f>IF(E713="C",1,0)</f>
        <v>0</v>
      </c>
      <c r="AD713">
        <f>IF(OR(E713="SS",E713="2B",E713="3B"),1,0)</f>
        <v>1</v>
      </c>
      <c r="AE713">
        <f>K713+T713+W713+Y713+X713+V713</f>
        <v>715</v>
      </c>
      <c r="AF713">
        <v>0</v>
      </c>
      <c r="AG713" s="7">
        <f>IF(SUMPRODUCT(--(D713='2001FA'!C:C))&gt;0=TRUE,1,0)</f>
        <v>0</v>
      </c>
    </row>
    <row r="714" spans="1:33" x14ac:dyDescent="0.2">
      <c r="A714">
        <v>2002</v>
      </c>
      <c r="B714" t="s">
        <v>32</v>
      </c>
      <c r="C714" t="s">
        <v>31</v>
      </c>
      <c r="D714" t="s">
        <v>230</v>
      </c>
      <c r="E714" t="s">
        <v>197</v>
      </c>
      <c r="F714">
        <v>2000000</v>
      </c>
      <c r="G714">
        <v>2001</v>
      </c>
      <c r="H714" t="s">
        <v>32</v>
      </c>
      <c r="I714" t="s">
        <v>31</v>
      </c>
      <c r="J714">
        <v>100</v>
      </c>
      <c r="K714">
        <v>222</v>
      </c>
      <c r="L714">
        <v>26</v>
      </c>
      <c r="M714">
        <v>67</v>
      </c>
      <c r="N714">
        <v>11</v>
      </c>
      <c r="O714">
        <v>2</v>
      </c>
      <c r="P714">
        <v>5</v>
      </c>
      <c r="Q714">
        <v>26</v>
      </c>
      <c r="R714">
        <v>3</v>
      </c>
      <c r="S714">
        <v>2</v>
      </c>
      <c r="T714">
        <v>14</v>
      </c>
      <c r="U714">
        <v>31</v>
      </c>
      <c r="V714">
        <v>1</v>
      </c>
      <c r="W714">
        <v>1</v>
      </c>
      <c r="X714">
        <v>2</v>
      </c>
      <c r="Y714">
        <v>0</v>
      </c>
      <c r="Z714">
        <v>7</v>
      </c>
      <c r="AA714" s="1">
        <f>(M714+T714+W714)/(K714+T714+W714+Y714+X714)</f>
        <v>0.34309623430962344</v>
      </c>
      <c r="AB714" s="1">
        <f>(M714+1*N714+2*O714+3*P714)/(K714)</f>
        <v>0.43693693693693691</v>
      </c>
      <c r="AC714">
        <f>IF(E714="C",1,0)</f>
        <v>0</v>
      </c>
      <c r="AD714">
        <f>IF(OR(E714="SS",E714="2B",E714="3B"),1,0)</f>
        <v>0</v>
      </c>
      <c r="AE714">
        <f>K714+T714+W714+Y714+X714+V714</f>
        <v>240</v>
      </c>
      <c r="AF714">
        <v>0</v>
      </c>
      <c r="AG714" s="7">
        <f>IF(SUMPRODUCT(--(D714='2001FA'!C:C))&gt;0=TRUE,1,0)</f>
        <v>1</v>
      </c>
    </row>
    <row r="715" spans="1:33" x14ac:dyDescent="0.2">
      <c r="A715">
        <v>2002</v>
      </c>
      <c r="B715" t="s">
        <v>32</v>
      </c>
      <c r="C715" t="s">
        <v>31</v>
      </c>
      <c r="D715" t="s">
        <v>179</v>
      </c>
      <c r="E715" t="s">
        <v>147</v>
      </c>
      <c r="F715">
        <v>2650000</v>
      </c>
      <c r="G715">
        <v>2001</v>
      </c>
      <c r="H715" t="s">
        <v>32</v>
      </c>
      <c r="I715" t="s">
        <v>31</v>
      </c>
      <c r="J715">
        <v>123</v>
      </c>
      <c r="K715">
        <v>380</v>
      </c>
      <c r="L715">
        <v>45</v>
      </c>
      <c r="M715">
        <v>103</v>
      </c>
      <c r="N715">
        <v>19</v>
      </c>
      <c r="O715">
        <v>0</v>
      </c>
      <c r="P715">
        <v>13</v>
      </c>
      <c r="Q715">
        <v>47</v>
      </c>
      <c r="R715">
        <v>0</v>
      </c>
      <c r="S715">
        <v>1</v>
      </c>
      <c r="T715">
        <v>35</v>
      </c>
      <c r="U715">
        <v>80</v>
      </c>
      <c r="V715">
        <v>9</v>
      </c>
      <c r="W715">
        <v>4</v>
      </c>
      <c r="X715">
        <v>4</v>
      </c>
      <c r="Y715">
        <v>2</v>
      </c>
      <c r="Z715">
        <v>9</v>
      </c>
      <c r="AA715" s="1">
        <f>(M715+T715+W715)/(K715+T715+W715+Y715+X715)</f>
        <v>0.33411764705882352</v>
      </c>
      <c r="AB715" s="1">
        <f>(M715+1*N715+2*O715+3*P715)/(K715)</f>
        <v>0.42368421052631577</v>
      </c>
      <c r="AC715">
        <f>IF(E715="C",1,0)</f>
        <v>1</v>
      </c>
      <c r="AD715">
        <f>IF(OR(E715="SS",E715="2B",E715="3B"),1,0)</f>
        <v>0</v>
      </c>
      <c r="AE715">
        <f>K715+T715+W715+Y715+X715+V715</f>
        <v>434</v>
      </c>
      <c r="AF715">
        <v>1</v>
      </c>
      <c r="AG715" s="7">
        <f>IF(SUMPRODUCT(--(D715='2001FA'!C:C))&gt;0=TRUE,1,0)</f>
        <v>0</v>
      </c>
    </row>
    <row r="716" spans="1:33" x14ac:dyDescent="0.2">
      <c r="A716">
        <v>2002</v>
      </c>
      <c r="B716" t="s">
        <v>32</v>
      </c>
      <c r="C716" t="s">
        <v>31</v>
      </c>
      <c r="D716" t="s">
        <v>39</v>
      </c>
      <c r="E716" t="s">
        <v>29</v>
      </c>
      <c r="F716">
        <v>3000000</v>
      </c>
      <c r="G716">
        <v>2001</v>
      </c>
      <c r="H716" t="s">
        <v>32</v>
      </c>
      <c r="I716" t="s">
        <v>31</v>
      </c>
      <c r="J716">
        <v>145</v>
      </c>
      <c r="K716">
        <v>476</v>
      </c>
      <c r="L716">
        <v>66</v>
      </c>
      <c r="M716">
        <v>142</v>
      </c>
      <c r="N716">
        <v>31</v>
      </c>
      <c r="O716">
        <v>2</v>
      </c>
      <c r="P716">
        <v>15</v>
      </c>
      <c r="Q716">
        <v>78</v>
      </c>
      <c r="R716">
        <v>1</v>
      </c>
      <c r="S716">
        <v>0</v>
      </c>
      <c r="T716">
        <v>67</v>
      </c>
      <c r="U716">
        <v>36</v>
      </c>
      <c r="V716">
        <v>6</v>
      </c>
      <c r="W716">
        <v>4</v>
      </c>
      <c r="X716">
        <v>1</v>
      </c>
      <c r="Y716">
        <v>5</v>
      </c>
      <c r="Z716">
        <v>7</v>
      </c>
      <c r="AA716" s="1">
        <f>(M716+T716+W716)/(K716+T716+W716+Y716+X716)</f>
        <v>0.38517179023508136</v>
      </c>
      <c r="AB716" s="1">
        <f>(M716+1*N716+2*O716+3*P716)/(K716)</f>
        <v>0.46638655462184875</v>
      </c>
      <c r="AC716">
        <f>IF(E716="C",1,0)</f>
        <v>0</v>
      </c>
      <c r="AD716">
        <f>IF(OR(E716="SS",E716="2B",E716="3B"),1,0)</f>
        <v>0</v>
      </c>
      <c r="AE716">
        <f>K716+T716+W716+Y716+X716+V716</f>
        <v>559</v>
      </c>
      <c r="AF716">
        <v>0</v>
      </c>
      <c r="AG716" s="7">
        <f>IF(SUMPRODUCT(--(D716='2001FA'!C:C))&gt;0=TRUE,1,0)</f>
        <v>0</v>
      </c>
    </row>
    <row r="717" spans="1:33" x14ac:dyDescent="0.2">
      <c r="A717">
        <v>2002</v>
      </c>
      <c r="B717" t="s">
        <v>32</v>
      </c>
      <c r="C717" t="s">
        <v>31</v>
      </c>
      <c r="D717" t="s">
        <v>107</v>
      </c>
      <c r="E717" t="s">
        <v>6</v>
      </c>
      <c r="F717">
        <v>8000000</v>
      </c>
      <c r="G717">
        <v>2001</v>
      </c>
      <c r="H717" t="s">
        <v>32</v>
      </c>
      <c r="I717" t="s">
        <v>31</v>
      </c>
      <c r="J717">
        <v>129</v>
      </c>
      <c r="K717">
        <v>428</v>
      </c>
      <c r="L717">
        <v>59</v>
      </c>
      <c r="M717">
        <v>106</v>
      </c>
      <c r="N717">
        <v>24</v>
      </c>
      <c r="O717">
        <v>1</v>
      </c>
      <c r="P717">
        <v>13</v>
      </c>
      <c r="Q717">
        <v>46</v>
      </c>
      <c r="R717">
        <v>0</v>
      </c>
      <c r="S717">
        <v>1</v>
      </c>
      <c r="T717">
        <v>65</v>
      </c>
      <c r="U717">
        <v>79</v>
      </c>
      <c r="V717">
        <v>3</v>
      </c>
      <c r="W717">
        <v>4</v>
      </c>
      <c r="X717">
        <v>8</v>
      </c>
      <c r="Y717">
        <v>4</v>
      </c>
      <c r="Z717">
        <v>9</v>
      </c>
      <c r="AA717" s="1">
        <f>(M717+T717+W717)/(K717+T717+W717+Y717+X717)</f>
        <v>0.34381139489194501</v>
      </c>
      <c r="AB717" s="1">
        <f>(M717+1*N717+2*O717+3*P717)/(K717)</f>
        <v>0.39953271028037385</v>
      </c>
      <c r="AC717">
        <f>IF(E717="C",1,0)</f>
        <v>0</v>
      </c>
      <c r="AD717">
        <f>IF(OR(E717="SS",E717="2B",E717="3B"),1,0)</f>
        <v>1</v>
      </c>
      <c r="AE717">
        <f>K717+T717+W717+Y717+X717+V717</f>
        <v>512</v>
      </c>
      <c r="AF717">
        <v>0</v>
      </c>
      <c r="AG717" s="7">
        <f>IF(SUMPRODUCT(--(D717='2001FA'!C:C))&gt;0=TRUE,1,0)</f>
        <v>0</v>
      </c>
    </row>
    <row r="718" spans="1:33" x14ac:dyDescent="0.2">
      <c r="A718">
        <v>2002</v>
      </c>
      <c r="B718" t="s">
        <v>32</v>
      </c>
      <c r="C718" t="s">
        <v>31</v>
      </c>
      <c r="D718" t="s">
        <v>245</v>
      </c>
      <c r="E718" t="s">
        <v>197</v>
      </c>
      <c r="F718">
        <v>500000</v>
      </c>
      <c r="G718">
        <v>2001</v>
      </c>
      <c r="H718" t="s">
        <v>60</v>
      </c>
      <c r="I718" t="s">
        <v>27</v>
      </c>
      <c r="J718">
        <v>41</v>
      </c>
      <c r="K718">
        <v>135</v>
      </c>
      <c r="L718">
        <v>14</v>
      </c>
      <c r="M718">
        <v>37</v>
      </c>
      <c r="N718">
        <v>5</v>
      </c>
      <c r="O718">
        <v>0</v>
      </c>
      <c r="P718">
        <v>3</v>
      </c>
      <c r="Q718">
        <v>11</v>
      </c>
      <c r="R718">
        <v>2</v>
      </c>
      <c r="S718">
        <v>3</v>
      </c>
      <c r="T718">
        <v>6</v>
      </c>
      <c r="U718">
        <v>26</v>
      </c>
      <c r="V718">
        <v>2</v>
      </c>
      <c r="W718">
        <v>3</v>
      </c>
      <c r="X718">
        <v>0</v>
      </c>
      <c r="Y718">
        <v>1</v>
      </c>
      <c r="Z718">
        <v>2</v>
      </c>
      <c r="AA718" s="1">
        <f>(M718+T718+W718)/(K718+T718+W718+Y718+X718)</f>
        <v>0.31724137931034485</v>
      </c>
      <c r="AB718" s="1">
        <f>(M718+1*N718+2*O718+3*P718)/(K718)</f>
        <v>0.37777777777777777</v>
      </c>
      <c r="AC718">
        <f>IF(E718="C",1,0)</f>
        <v>0</v>
      </c>
      <c r="AD718">
        <f>IF(OR(E718="SS",E718="2B",E718="3B"),1,0)</f>
        <v>0</v>
      </c>
      <c r="AE718">
        <f>K718+T718+W718+Y718+X718+V718</f>
        <v>147</v>
      </c>
      <c r="AF718">
        <v>0</v>
      </c>
      <c r="AG718" s="7">
        <f>IF(SUMPRODUCT(--(D718='2001FA'!C:C))&gt;0=TRUE,1,0)</f>
        <v>0</v>
      </c>
    </row>
    <row r="719" spans="1:33" x14ac:dyDescent="0.2">
      <c r="A719">
        <v>2002</v>
      </c>
      <c r="B719" t="s">
        <v>32</v>
      </c>
      <c r="C719" t="s">
        <v>31</v>
      </c>
      <c r="D719" t="s">
        <v>446</v>
      </c>
      <c r="E719" t="s">
        <v>197</v>
      </c>
      <c r="F719">
        <v>775000</v>
      </c>
      <c r="G719">
        <v>2001</v>
      </c>
      <c r="H719" t="s">
        <v>32</v>
      </c>
      <c r="I719" t="s">
        <v>31</v>
      </c>
      <c r="J719">
        <v>115</v>
      </c>
      <c r="K719">
        <v>217</v>
      </c>
      <c r="L719">
        <v>28</v>
      </c>
      <c r="M719">
        <v>60</v>
      </c>
      <c r="N719">
        <v>10</v>
      </c>
      <c r="O719">
        <v>2</v>
      </c>
      <c r="P719">
        <v>10</v>
      </c>
      <c r="Q719">
        <v>40</v>
      </c>
      <c r="R719">
        <v>2</v>
      </c>
      <c r="S719">
        <v>1</v>
      </c>
      <c r="T719">
        <v>22</v>
      </c>
      <c r="U719">
        <v>52</v>
      </c>
      <c r="V719">
        <v>4</v>
      </c>
      <c r="W719">
        <v>2</v>
      </c>
      <c r="X719">
        <v>0</v>
      </c>
      <c r="Y719">
        <v>0</v>
      </c>
      <c r="Z719">
        <v>2</v>
      </c>
      <c r="AA719" s="1">
        <f>(M719+T719+W719)/(K719+T719+W719+Y719+X719)</f>
        <v>0.34854771784232363</v>
      </c>
      <c r="AB719" s="1">
        <f>(M719+1*N719+2*O719+3*P719)/(K719)</f>
        <v>0.47926267281105989</v>
      </c>
      <c r="AC719">
        <f>IF(E719="C",1,0)</f>
        <v>0</v>
      </c>
      <c r="AD719">
        <f>IF(OR(E719="SS",E719="2B",E719="3B"),1,0)</f>
        <v>0</v>
      </c>
      <c r="AE719">
        <f>K719+T719+W719+Y719+X719+V719</f>
        <v>245</v>
      </c>
      <c r="AF719">
        <v>0</v>
      </c>
      <c r="AG719" s="7">
        <f>IF(SUMPRODUCT(--(D719='2001FA'!C:C))&gt;0=TRUE,1,0)</f>
        <v>0</v>
      </c>
    </row>
    <row r="720" spans="1:33" x14ac:dyDescent="0.2">
      <c r="A720">
        <v>2002</v>
      </c>
      <c r="B720" t="s">
        <v>32</v>
      </c>
      <c r="C720" t="s">
        <v>31</v>
      </c>
      <c r="D720" t="s">
        <v>33</v>
      </c>
      <c r="E720" t="s">
        <v>197</v>
      </c>
      <c r="F720">
        <v>375000</v>
      </c>
      <c r="G720">
        <v>2001</v>
      </c>
      <c r="H720" t="s">
        <v>32</v>
      </c>
      <c r="I720" t="s">
        <v>31</v>
      </c>
      <c r="J720">
        <v>92</v>
      </c>
      <c r="K720">
        <v>175</v>
      </c>
      <c r="L720">
        <v>34</v>
      </c>
      <c r="M720">
        <v>47</v>
      </c>
      <c r="N720">
        <v>11</v>
      </c>
      <c r="O720">
        <v>0</v>
      </c>
      <c r="P720">
        <v>12</v>
      </c>
      <c r="Q720">
        <v>38</v>
      </c>
      <c r="R720">
        <v>0</v>
      </c>
      <c r="S720">
        <v>0</v>
      </c>
      <c r="T720">
        <v>28</v>
      </c>
      <c r="U720">
        <v>49</v>
      </c>
      <c r="V720">
        <v>1</v>
      </c>
      <c r="W720">
        <v>2</v>
      </c>
      <c r="X720">
        <v>0</v>
      </c>
      <c r="Y720">
        <v>2</v>
      </c>
      <c r="Z720">
        <v>1</v>
      </c>
      <c r="AA720" s="1">
        <f>(M720+T720+W720)/(K720+T720+W720+Y720+X720)</f>
        <v>0.3719806763285024</v>
      </c>
      <c r="AB720" s="1">
        <f>(M720+1*N720+2*O720+3*P720)/(K720)</f>
        <v>0.53714285714285714</v>
      </c>
      <c r="AC720">
        <f>IF(E720="C",1,0)</f>
        <v>0</v>
      </c>
      <c r="AD720">
        <f>IF(OR(E720="SS",E720="2B",E720="3B"),1,0)</f>
        <v>0</v>
      </c>
      <c r="AE720">
        <f>K720+T720+W720+Y720+X720+V720</f>
        <v>208</v>
      </c>
      <c r="AF720">
        <v>0</v>
      </c>
      <c r="AG720" s="7">
        <f>IF(SUMPRODUCT(--(D720='2001FA'!C:C))&gt;0=TRUE,1,0)</f>
        <v>0</v>
      </c>
    </row>
    <row r="721" spans="1:33" x14ac:dyDescent="0.2">
      <c r="A721">
        <v>2002</v>
      </c>
      <c r="B721" t="s">
        <v>32</v>
      </c>
      <c r="C721" t="s">
        <v>31</v>
      </c>
      <c r="D721" t="s">
        <v>324</v>
      </c>
      <c r="E721" t="s">
        <v>197</v>
      </c>
      <c r="F721">
        <v>4333333</v>
      </c>
      <c r="G721">
        <v>2001</v>
      </c>
      <c r="H721" t="s">
        <v>32</v>
      </c>
      <c r="I721" t="s">
        <v>31</v>
      </c>
      <c r="J721">
        <v>162</v>
      </c>
      <c r="K721">
        <v>609</v>
      </c>
      <c r="L721">
        <v>128</v>
      </c>
      <c r="M721">
        <v>198</v>
      </c>
      <c r="N721">
        <v>36</v>
      </c>
      <c r="O721">
        <v>7</v>
      </c>
      <c r="P721">
        <v>57</v>
      </c>
      <c r="Q721">
        <v>142</v>
      </c>
      <c r="R721">
        <v>1</v>
      </c>
      <c r="S721">
        <v>1</v>
      </c>
      <c r="T721">
        <v>100</v>
      </c>
      <c r="U721">
        <v>83</v>
      </c>
      <c r="V721">
        <v>24</v>
      </c>
      <c r="W721">
        <v>14</v>
      </c>
      <c r="X721">
        <v>0</v>
      </c>
      <c r="Y721">
        <v>5</v>
      </c>
      <c r="Z721">
        <v>14</v>
      </c>
      <c r="AA721" s="1">
        <f>(M721+T721+W721)/(K721+T721+W721+Y721+X721)</f>
        <v>0.42857142857142855</v>
      </c>
      <c r="AB721" s="1">
        <f>(M721+1*N721+2*O721+3*P721)/(K721)</f>
        <v>0.68801313628899841</v>
      </c>
      <c r="AC721">
        <f>IF(E721="C",1,0)</f>
        <v>0</v>
      </c>
      <c r="AD721">
        <f>IF(OR(E721="SS",E721="2B",E721="3B"),1,0)</f>
        <v>0</v>
      </c>
      <c r="AE721">
        <f>K721+T721+W721+Y721+X721+V721</f>
        <v>752</v>
      </c>
      <c r="AF721">
        <v>0</v>
      </c>
      <c r="AG721" s="7">
        <f>IF(SUMPRODUCT(--(D721='2001FA'!C:C))&gt;0=TRUE,1,0)</f>
        <v>0</v>
      </c>
    </row>
    <row r="722" spans="1:33" x14ac:dyDescent="0.2">
      <c r="A722">
        <v>2002</v>
      </c>
      <c r="B722" t="s">
        <v>32</v>
      </c>
      <c r="C722" t="s">
        <v>31</v>
      </c>
      <c r="D722" t="s">
        <v>332</v>
      </c>
      <c r="E722" t="s">
        <v>197</v>
      </c>
      <c r="F722">
        <v>5375000</v>
      </c>
      <c r="G722">
        <v>2001</v>
      </c>
      <c r="H722" t="s">
        <v>32</v>
      </c>
      <c r="I722" t="s">
        <v>31</v>
      </c>
      <c r="J722">
        <v>140</v>
      </c>
      <c r="K722">
        <v>495</v>
      </c>
      <c r="L722">
        <v>66</v>
      </c>
      <c r="M722">
        <v>136</v>
      </c>
      <c r="N722">
        <v>27</v>
      </c>
      <c r="O722">
        <v>4</v>
      </c>
      <c r="P722">
        <v>14</v>
      </c>
      <c r="Q722">
        <v>73</v>
      </c>
      <c r="R722">
        <v>11</v>
      </c>
      <c r="S722">
        <v>7</v>
      </c>
      <c r="T722">
        <v>47</v>
      </c>
      <c r="U722">
        <v>67</v>
      </c>
      <c r="V722">
        <v>9</v>
      </c>
      <c r="W722">
        <v>1</v>
      </c>
      <c r="X722">
        <v>2</v>
      </c>
      <c r="Y722">
        <v>3</v>
      </c>
      <c r="Z722">
        <v>8</v>
      </c>
      <c r="AA722" s="1">
        <f>(M722+T722+W722)/(K722+T722+W722+Y722+X722)</f>
        <v>0.33576642335766421</v>
      </c>
      <c r="AB722" s="1">
        <f>(M722+1*N722+2*O722+3*P722)/(K722)</f>
        <v>0.4303030303030303</v>
      </c>
      <c r="AC722">
        <f>IF(E722="C",1,0)</f>
        <v>0</v>
      </c>
      <c r="AD722">
        <f>IF(OR(E722="SS",E722="2B",E722="3B"),1,0)</f>
        <v>0</v>
      </c>
      <c r="AE722">
        <f>K722+T722+W722+Y722+X722+V722</f>
        <v>557</v>
      </c>
      <c r="AF722">
        <v>0</v>
      </c>
      <c r="AG722" s="7">
        <f>IF(SUMPRODUCT(--(D722='2001FA'!C:C))&gt;0=TRUE,1,0)</f>
        <v>0</v>
      </c>
    </row>
    <row r="723" spans="1:33" x14ac:dyDescent="0.2">
      <c r="A723">
        <v>2002</v>
      </c>
      <c r="B723" t="s">
        <v>32</v>
      </c>
      <c r="C723" t="s">
        <v>31</v>
      </c>
      <c r="D723" t="s">
        <v>389</v>
      </c>
      <c r="E723" t="s">
        <v>346</v>
      </c>
      <c r="F723">
        <v>4500000</v>
      </c>
      <c r="G723">
        <v>2001</v>
      </c>
      <c r="H723" t="s">
        <v>32</v>
      </c>
      <c r="I723" t="s">
        <v>31</v>
      </c>
      <c r="J723">
        <v>125</v>
      </c>
      <c r="K723">
        <v>481</v>
      </c>
      <c r="L723">
        <v>66</v>
      </c>
      <c r="M723">
        <v>128</v>
      </c>
      <c r="N723">
        <v>19</v>
      </c>
      <c r="O723">
        <v>5</v>
      </c>
      <c r="P723">
        <v>3</v>
      </c>
      <c r="Q723">
        <v>30</v>
      </c>
      <c r="R723">
        <v>28</v>
      </c>
      <c r="S723">
        <v>7</v>
      </c>
      <c r="T723">
        <v>23</v>
      </c>
      <c r="U723">
        <v>54</v>
      </c>
      <c r="V723">
        <v>2</v>
      </c>
      <c r="W723">
        <v>6</v>
      </c>
      <c r="X723">
        <v>7</v>
      </c>
      <c r="Y723">
        <v>1</v>
      </c>
      <c r="Z723">
        <v>4</v>
      </c>
      <c r="AA723" s="1">
        <f>(M723+T723+W723)/(K723+T723+W723+Y723+X723)</f>
        <v>0.30308880308880309</v>
      </c>
      <c r="AB723" s="1">
        <f>(M723+1*N723+2*O723+3*P723)/(K723)</f>
        <v>0.34511434511434513</v>
      </c>
      <c r="AC723">
        <f>IF(E723="C",1,0)</f>
        <v>0</v>
      </c>
      <c r="AD723">
        <f>IF(OR(E723="SS",E723="2B",E723="3B"),1,0)</f>
        <v>1</v>
      </c>
      <c r="AE723">
        <f>K723+T723+W723+Y723+X723+V723</f>
        <v>520</v>
      </c>
      <c r="AF723">
        <v>0</v>
      </c>
      <c r="AG723" s="7">
        <f>IF(SUMPRODUCT(--(D723='2001FA'!C:C))&gt;0=TRUE,1,0)</f>
        <v>0</v>
      </c>
    </row>
    <row r="724" spans="1:33" x14ac:dyDescent="0.2">
      <c r="A724">
        <v>2002</v>
      </c>
      <c r="B724" t="s">
        <v>32</v>
      </c>
      <c r="C724" t="s">
        <v>31</v>
      </c>
      <c r="D724" t="s">
        <v>466</v>
      </c>
      <c r="E724" t="s">
        <v>346</v>
      </c>
      <c r="F724">
        <v>1516667</v>
      </c>
      <c r="G724">
        <v>2001</v>
      </c>
      <c r="H724" t="s">
        <v>32</v>
      </c>
      <c r="I724" t="s">
        <v>31</v>
      </c>
      <c r="J724">
        <v>141</v>
      </c>
      <c r="K724">
        <v>458</v>
      </c>
      <c r="L724">
        <v>76</v>
      </c>
      <c r="M724">
        <v>126</v>
      </c>
      <c r="N724">
        <v>22</v>
      </c>
      <c r="O724">
        <v>3</v>
      </c>
      <c r="P724">
        <v>4</v>
      </c>
      <c r="Q724">
        <v>38</v>
      </c>
      <c r="R724">
        <v>6</v>
      </c>
      <c r="S724">
        <v>8</v>
      </c>
      <c r="T724">
        <v>61</v>
      </c>
      <c r="U724">
        <v>76</v>
      </c>
      <c r="V724">
        <v>3</v>
      </c>
      <c r="W724">
        <v>2</v>
      </c>
      <c r="X724">
        <v>6</v>
      </c>
      <c r="Y724">
        <v>6</v>
      </c>
      <c r="Z724">
        <v>9</v>
      </c>
      <c r="AA724" s="1">
        <f>(M724+T724+W724)/(K724+T724+W724+Y724+X724)</f>
        <v>0.35459662288930582</v>
      </c>
      <c r="AB724" s="1">
        <f>(M724+1*N724+2*O724+3*P724)/(K724)</f>
        <v>0.36244541484716158</v>
      </c>
      <c r="AC724">
        <f>IF(E724="C",1,0)</f>
        <v>0</v>
      </c>
      <c r="AD724">
        <f>IF(OR(E724="SS",E724="2B",E724="3B"),1,0)</f>
        <v>1</v>
      </c>
      <c r="AE724">
        <f>K724+T724+W724+Y724+X724+V724</f>
        <v>536</v>
      </c>
      <c r="AF724">
        <v>0</v>
      </c>
      <c r="AG724" s="7">
        <f>IF(SUMPRODUCT(--(D724='2001FA'!C:C))&gt;0=TRUE,1,0)</f>
        <v>0</v>
      </c>
    </row>
    <row r="725" spans="1:33" x14ac:dyDescent="0.2">
      <c r="A725">
        <v>2002</v>
      </c>
      <c r="B725" t="s">
        <v>32</v>
      </c>
      <c r="C725" t="s">
        <v>31</v>
      </c>
      <c r="D725" t="s">
        <v>469</v>
      </c>
      <c r="E725" t="s">
        <v>346</v>
      </c>
      <c r="F725">
        <v>215000</v>
      </c>
      <c r="G725">
        <v>2001</v>
      </c>
      <c r="H725" t="s">
        <v>32</v>
      </c>
      <c r="I725" t="s">
        <v>31</v>
      </c>
      <c r="J725">
        <v>72</v>
      </c>
      <c r="K725">
        <v>163</v>
      </c>
      <c r="L725">
        <v>33</v>
      </c>
      <c r="M725">
        <v>42</v>
      </c>
      <c r="N725">
        <v>6</v>
      </c>
      <c r="O725">
        <v>3</v>
      </c>
      <c r="P725">
        <v>5</v>
      </c>
      <c r="Q725">
        <v>21</v>
      </c>
      <c r="R725">
        <v>3</v>
      </c>
      <c r="S725">
        <v>0</v>
      </c>
      <c r="T725">
        <v>23</v>
      </c>
      <c r="U725">
        <v>47</v>
      </c>
      <c r="V725">
        <v>0</v>
      </c>
      <c r="W725">
        <v>2</v>
      </c>
      <c r="X725">
        <v>6</v>
      </c>
      <c r="Y725">
        <v>1</v>
      </c>
      <c r="Z725">
        <v>3</v>
      </c>
      <c r="AA725" s="1">
        <f>(M725+T725+W725)/(K725+T725+W725+Y725+X725)</f>
        <v>0.34358974358974359</v>
      </c>
      <c r="AB725" s="1">
        <f>(M725+1*N725+2*O725+3*P725)/(K725)</f>
        <v>0.42331288343558282</v>
      </c>
      <c r="AC725">
        <f>IF(E725="C",1,0)</f>
        <v>0</v>
      </c>
      <c r="AD725">
        <f>IF(OR(E725="SS",E725="2B",E725="3B"),1,0)</f>
        <v>1</v>
      </c>
      <c r="AE725">
        <f>K725+T725+W725+Y725+X725+V725</f>
        <v>195</v>
      </c>
      <c r="AF725">
        <v>0</v>
      </c>
      <c r="AG725" s="7">
        <f>IF(SUMPRODUCT(--(D725='2001FA'!C:C))&gt;0=TRUE,1,0)</f>
        <v>0</v>
      </c>
    </row>
    <row r="726" spans="1:33" x14ac:dyDescent="0.2">
      <c r="A726">
        <v>2002</v>
      </c>
      <c r="B726" t="s">
        <v>32</v>
      </c>
      <c r="C726" t="s">
        <v>31</v>
      </c>
      <c r="D726" t="s">
        <v>131</v>
      </c>
      <c r="E726" t="s">
        <v>346</v>
      </c>
      <c r="F726">
        <v>9500000</v>
      </c>
      <c r="G726">
        <v>2001</v>
      </c>
      <c r="H726" t="s">
        <v>32</v>
      </c>
      <c r="I726" t="s">
        <v>31</v>
      </c>
      <c r="J726">
        <v>106</v>
      </c>
      <c r="K726">
        <v>408</v>
      </c>
      <c r="L726">
        <v>58</v>
      </c>
      <c r="M726">
        <v>112</v>
      </c>
      <c r="N726">
        <v>30</v>
      </c>
      <c r="O726">
        <v>0</v>
      </c>
      <c r="P726">
        <v>16</v>
      </c>
      <c r="Q726">
        <v>65</v>
      </c>
      <c r="R726">
        <v>1</v>
      </c>
      <c r="S726">
        <v>0</v>
      </c>
      <c r="T726">
        <v>22</v>
      </c>
      <c r="U726">
        <v>70</v>
      </c>
      <c r="V726">
        <v>3</v>
      </c>
      <c r="W726">
        <v>3</v>
      </c>
      <c r="X726">
        <v>0</v>
      </c>
      <c r="Y726">
        <v>3</v>
      </c>
      <c r="Z726">
        <v>15</v>
      </c>
      <c r="AA726" s="1">
        <f>(M726+T726+W726)/(K726+T726+W726+Y726+X726)</f>
        <v>0.31422018348623854</v>
      </c>
      <c r="AB726" s="1">
        <f>(M726+1*N726+2*O726+3*P726)/(K726)</f>
        <v>0.46568627450980393</v>
      </c>
      <c r="AC726">
        <f>IF(E726="C",1,0)</f>
        <v>0</v>
      </c>
      <c r="AD726">
        <f>IF(OR(E726="SS",E726="2B",E726="3B"),1,0)</f>
        <v>1</v>
      </c>
      <c r="AE726">
        <f>K726+T726+W726+Y726+X726+V726</f>
        <v>439</v>
      </c>
      <c r="AF726">
        <v>0</v>
      </c>
      <c r="AG726" s="7">
        <f>IF(SUMPRODUCT(--(D726='2001FA'!C:C))&gt;0=TRUE,1,0)</f>
        <v>0</v>
      </c>
    </row>
    <row r="727" spans="1:33" x14ac:dyDescent="0.2">
      <c r="A727">
        <v>2002</v>
      </c>
      <c r="B727" t="s">
        <v>30</v>
      </c>
      <c r="C727" t="s">
        <v>31</v>
      </c>
      <c r="D727" t="s">
        <v>115</v>
      </c>
      <c r="E727" t="s">
        <v>6</v>
      </c>
      <c r="F727">
        <v>600000</v>
      </c>
      <c r="G727">
        <v>2001</v>
      </c>
      <c r="H727" t="s">
        <v>30</v>
      </c>
      <c r="I727" t="s">
        <v>31</v>
      </c>
      <c r="J727">
        <v>104</v>
      </c>
      <c r="K727">
        <v>178</v>
      </c>
      <c r="L727">
        <v>17</v>
      </c>
      <c r="M727">
        <v>39</v>
      </c>
      <c r="N727">
        <v>6</v>
      </c>
      <c r="O727">
        <v>0</v>
      </c>
      <c r="P727">
        <v>3</v>
      </c>
      <c r="Q727">
        <v>12</v>
      </c>
      <c r="R727">
        <v>1</v>
      </c>
      <c r="S727">
        <v>2</v>
      </c>
      <c r="T727">
        <v>16</v>
      </c>
      <c r="U727">
        <v>22</v>
      </c>
      <c r="V727">
        <v>1</v>
      </c>
      <c r="W727">
        <v>2</v>
      </c>
      <c r="X727">
        <v>2</v>
      </c>
      <c r="Y727">
        <v>1</v>
      </c>
      <c r="Z727">
        <v>1</v>
      </c>
      <c r="AA727" s="1">
        <f>(M727+T727+W727)/(K727+T727+W727+Y727+X727)</f>
        <v>0.28643216080402012</v>
      </c>
      <c r="AB727" s="1">
        <f>(M727+1*N727+2*O727+3*P727)/(K727)</f>
        <v>0.30337078651685395</v>
      </c>
      <c r="AC727">
        <f>IF(E727="C",1,0)</f>
        <v>0</v>
      </c>
      <c r="AD727">
        <f>IF(OR(E727="SS",E727="2B",E727="3B"),1,0)</f>
        <v>1</v>
      </c>
      <c r="AE727">
        <f>K727+T727+W727+Y727+X727+V727</f>
        <v>200</v>
      </c>
      <c r="AF727">
        <v>0</v>
      </c>
      <c r="AG727" s="7">
        <f>IF(SUMPRODUCT(--(D727='2001FA'!C:C))&gt;0=TRUE,1,0)</f>
        <v>1</v>
      </c>
    </row>
    <row r="728" spans="1:33" x14ac:dyDescent="0.2">
      <c r="A728">
        <v>2002</v>
      </c>
      <c r="B728" t="s">
        <v>30</v>
      </c>
      <c r="C728" t="s">
        <v>31</v>
      </c>
      <c r="D728" t="s">
        <v>192</v>
      </c>
      <c r="E728" t="s">
        <v>147</v>
      </c>
      <c r="F728">
        <v>6000000</v>
      </c>
      <c r="G728">
        <v>2001</v>
      </c>
      <c r="H728" t="s">
        <v>30</v>
      </c>
      <c r="I728" t="s">
        <v>31</v>
      </c>
      <c r="J728">
        <v>128</v>
      </c>
      <c r="K728">
        <v>438</v>
      </c>
      <c r="L728">
        <v>45</v>
      </c>
      <c r="M728">
        <v>117</v>
      </c>
      <c r="N728">
        <v>16</v>
      </c>
      <c r="O728">
        <v>1</v>
      </c>
      <c r="P728">
        <v>17</v>
      </c>
      <c r="Q728">
        <v>66</v>
      </c>
      <c r="R728">
        <v>1</v>
      </c>
      <c r="S728">
        <v>0</v>
      </c>
      <c r="T728">
        <v>28</v>
      </c>
      <c r="U728">
        <v>82</v>
      </c>
      <c r="V728">
        <v>3</v>
      </c>
      <c r="W728">
        <v>10</v>
      </c>
      <c r="X728">
        <v>1</v>
      </c>
      <c r="Y728">
        <v>5</v>
      </c>
      <c r="Z728">
        <v>12</v>
      </c>
      <c r="AA728" s="1">
        <f>(M728+T728+W728)/(K728+T728+W728+Y728+X728)</f>
        <v>0.3215767634854772</v>
      </c>
      <c r="AB728" s="1">
        <f>(M728+1*N728+2*O728+3*P728)/(K728)</f>
        <v>0.42465753424657532</v>
      </c>
      <c r="AC728">
        <f>IF(E728="C",1,0)</f>
        <v>1</v>
      </c>
      <c r="AD728">
        <f>IF(OR(E728="SS",E728="2B",E728="3B"),1,0)</f>
        <v>0</v>
      </c>
      <c r="AE728">
        <f>K728+T728+W728+Y728+X728+V728</f>
        <v>485</v>
      </c>
      <c r="AF728">
        <v>0</v>
      </c>
      <c r="AG728" s="7">
        <f>IF(SUMPRODUCT(--(D728='2001FA'!C:C))&gt;0=TRUE,1,0)</f>
        <v>1</v>
      </c>
    </row>
    <row r="729" spans="1:33" x14ac:dyDescent="0.2">
      <c r="A729">
        <v>2002</v>
      </c>
      <c r="B729" t="s">
        <v>30</v>
      </c>
      <c r="C729" t="s">
        <v>31</v>
      </c>
      <c r="D729" t="s">
        <v>334</v>
      </c>
      <c r="E729" t="s">
        <v>197</v>
      </c>
      <c r="F729">
        <v>10000000</v>
      </c>
      <c r="G729">
        <v>2001</v>
      </c>
      <c r="H729" t="s">
        <v>30</v>
      </c>
      <c r="I729" t="s">
        <v>31</v>
      </c>
      <c r="J729">
        <v>161</v>
      </c>
      <c r="K729">
        <v>625</v>
      </c>
      <c r="L729">
        <v>104</v>
      </c>
      <c r="M729">
        <v>157</v>
      </c>
      <c r="N729">
        <v>25</v>
      </c>
      <c r="O729">
        <v>2</v>
      </c>
      <c r="P729">
        <v>34</v>
      </c>
      <c r="Q729">
        <v>104</v>
      </c>
      <c r="R729">
        <v>11</v>
      </c>
      <c r="S729">
        <v>4</v>
      </c>
      <c r="T729">
        <v>56</v>
      </c>
      <c r="U729">
        <v>142</v>
      </c>
      <c r="V729">
        <v>3</v>
      </c>
      <c r="W729">
        <v>3</v>
      </c>
      <c r="X729">
        <v>0</v>
      </c>
      <c r="Y729">
        <v>9</v>
      </c>
      <c r="Z729">
        <v>10</v>
      </c>
      <c r="AA729" s="1">
        <f>(M729+T729+W729)/(K729+T729+W729+Y729+X729)</f>
        <v>0.31168831168831168</v>
      </c>
      <c r="AB729" s="1">
        <f>(M729+1*N729+2*O729+3*P729)/(K729)</f>
        <v>0.46079999999999999</v>
      </c>
      <c r="AC729">
        <f>IF(E729="C",1,0)</f>
        <v>0</v>
      </c>
      <c r="AD729">
        <f>IF(OR(E729="SS",E729="2B",E729="3B"),1,0)</f>
        <v>0</v>
      </c>
      <c r="AE729">
        <f>K729+T729+W729+Y729+X729+V729</f>
        <v>696</v>
      </c>
      <c r="AF729">
        <v>1</v>
      </c>
      <c r="AG729" s="7">
        <f>IF(SUMPRODUCT(--(D729='2001FA'!C:C))&gt;0=TRUE,1,0)</f>
        <v>0</v>
      </c>
    </row>
    <row r="730" spans="1:33" x14ac:dyDescent="0.2">
      <c r="A730">
        <v>2002</v>
      </c>
      <c r="B730" t="s">
        <v>30</v>
      </c>
      <c r="C730" t="s">
        <v>31</v>
      </c>
      <c r="D730" t="s">
        <v>422</v>
      </c>
      <c r="E730" t="s">
        <v>5</v>
      </c>
      <c r="F730">
        <v>210000</v>
      </c>
      <c r="G730">
        <v>2001</v>
      </c>
      <c r="H730" t="s">
        <v>30</v>
      </c>
      <c r="I730" t="s">
        <v>31</v>
      </c>
      <c r="J730">
        <v>68</v>
      </c>
      <c r="K730">
        <v>244</v>
      </c>
      <c r="L730">
        <v>36</v>
      </c>
      <c r="M730">
        <v>64</v>
      </c>
      <c r="N730">
        <v>10</v>
      </c>
      <c r="O730">
        <v>2</v>
      </c>
      <c r="P730">
        <v>9</v>
      </c>
      <c r="Q730">
        <v>31</v>
      </c>
      <c r="R730">
        <v>2</v>
      </c>
      <c r="S730">
        <v>5</v>
      </c>
      <c r="T730">
        <v>28</v>
      </c>
      <c r="U730">
        <v>37</v>
      </c>
      <c r="V730">
        <v>0</v>
      </c>
      <c r="W730">
        <v>0</v>
      </c>
      <c r="X730">
        <v>1</v>
      </c>
      <c r="Y730">
        <v>0</v>
      </c>
      <c r="Z730">
        <v>8</v>
      </c>
      <c r="AA730" s="1">
        <f>(M730+T730+W730)/(K730+T730+W730+Y730+X730)</f>
        <v>0.33699633699633702</v>
      </c>
      <c r="AB730" s="1">
        <f>(M730+1*N730+2*O730+3*P730)/(K730)</f>
        <v>0.43032786885245899</v>
      </c>
      <c r="AC730">
        <f>IF(E730="C",1,0)</f>
        <v>0</v>
      </c>
      <c r="AD730">
        <f>IF(OR(E730="SS",E730="2B",E730="3B"),1,0)</f>
        <v>1</v>
      </c>
      <c r="AE730">
        <f>K730+T730+W730+Y730+X730+V730</f>
        <v>273</v>
      </c>
      <c r="AF730">
        <v>0</v>
      </c>
      <c r="AG730" s="7">
        <f>IF(SUMPRODUCT(--(D730='2001FA'!C:C))&gt;0=TRUE,1,0)</f>
        <v>0</v>
      </c>
    </row>
    <row r="731" spans="1:33" x14ac:dyDescent="0.2">
      <c r="A731">
        <v>2002</v>
      </c>
      <c r="B731" t="s">
        <v>30</v>
      </c>
      <c r="C731" t="s">
        <v>31</v>
      </c>
      <c r="D731" t="s">
        <v>170</v>
      </c>
      <c r="E731" t="s">
        <v>147</v>
      </c>
      <c r="F731">
        <v>1512500</v>
      </c>
      <c r="G731">
        <v>2001</v>
      </c>
      <c r="H731" t="s">
        <v>47</v>
      </c>
      <c r="I731" t="s">
        <v>31</v>
      </c>
      <c r="J731">
        <v>104</v>
      </c>
      <c r="K731">
        <v>314</v>
      </c>
      <c r="L731">
        <v>33</v>
      </c>
      <c r="M731">
        <v>66</v>
      </c>
      <c r="N731">
        <v>18</v>
      </c>
      <c r="O731">
        <v>3</v>
      </c>
      <c r="P731">
        <v>6</v>
      </c>
      <c r="Q731">
        <v>31</v>
      </c>
      <c r="R731">
        <v>3</v>
      </c>
      <c r="S731">
        <v>1</v>
      </c>
      <c r="T731">
        <v>34</v>
      </c>
      <c r="U731">
        <v>72</v>
      </c>
      <c r="V731">
        <v>6</v>
      </c>
      <c r="W731">
        <v>2</v>
      </c>
      <c r="X731">
        <v>5</v>
      </c>
      <c r="Y731">
        <v>2</v>
      </c>
      <c r="Z731">
        <v>10</v>
      </c>
      <c r="AA731" s="1">
        <f>(M731+T731+W731)/(K731+T731+W731+Y731+X731)</f>
        <v>0.2857142857142857</v>
      </c>
      <c r="AB731" s="1">
        <f>(M731+1*N731+2*O731+3*P731)/(K731)</f>
        <v>0.34394904458598724</v>
      </c>
      <c r="AC731">
        <f>IF(E731="C",1,0)</f>
        <v>1</v>
      </c>
      <c r="AD731">
        <f>IF(OR(E731="SS",E731="2B",E731="3B"),1,0)</f>
        <v>0</v>
      </c>
      <c r="AE731">
        <f>K731+T731+W731+Y731+X731+V731</f>
        <v>363</v>
      </c>
      <c r="AF731">
        <v>0</v>
      </c>
      <c r="AG731" s="7">
        <f>IF(SUMPRODUCT(--(D731='2001FA'!C:C))&gt;0=TRUE,1,0)</f>
        <v>0</v>
      </c>
    </row>
    <row r="732" spans="1:33" x14ac:dyDescent="0.2">
      <c r="A732">
        <v>2002</v>
      </c>
      <c r="B732" t="s">
        <v>30</v>
      </c>
      <c r="C732" t="s">
        <v>31</v>
      </c>
      <c r="D732" t="s">
        <v>207</v>
      </c>
      <c r="E732" t="s">
        <v>197</v>
      </c>
      <c r="F732">
        <v>1500000</v>
      </c>
      <c r="G732">
        <v>2001</v>
      </c>
      <c r="H732" t="s">
        <v>30</v>
      </c>
      <c r="I732" t="s">
        <v>31</v>
      </c>
      <c r="J732">
        <v>120</v>
      </c>
      <c r="K732">
        <v>237</v>
      </c>
      <c r="L732">
        <v>33</v>
      </c>
      <c r="M732">
        <v>68</v>
      </c>
      <c r="N732">
        <v>11</v>
      </c>
      <c r="O732">
        <v>3</v>
      </c>
      <c r="P732">
        <v>2</v>
      </c>
      <c r="Q732">
        <v>20</v>
      </c>
      <c r="R732">
        <v>3</v>
      </c>
      <c r="S732">
        <v>3</v>
      </c>
      <c r="T732">
        <v>21</v>
      </c>
      <c r="U732">
        <v>44</v>
      </c>
      <c r="V732">
        <v>0</v>
      </c>
      <c r="W732">
        <v>1</v>
      </c>
      <c r="X732">
        <v>0</v>
      </c>
      <c r="Y732">
        <v>0</v>
      </c>
      <c r="Z732">
        <v>10</v>
      </c>
      <c r="AA732" s="1">
        <f>(M732+T732+W732)/(K732+T732+W732+Y732+X732)</f>
        <v>0.34749034749034752</v>
      </c>
      <c r="AB732" s="1">
        <f>(M732+1*N732+2*O732+3*P732)/(K732)</f>
        <v>0.38396624472573837</v>
      </c>
      <c r="AC732">
        <f>IF(E732="C",1,0)</f>
        <v>0</v>
      </c>
      <c r="AD732">
        <f>IF(OR(E732="SS",E732="2B",E732="3B"),1,0)</f>
        <v>0</v>
      </c>
      <c r="AE732">
        <f>K732+T732+W732+Y732+X732+V732</f>
        <v>259</v>
      </c>
      <c r="AF732">
        <v>0</v>
      </c>
      <c r="AG732" s="7">
        <f>IF(SUMPRODUCT(--(D732='2001FA'!C:C))&gt;0=TRUE,1,0)</f>
        <v>0</v>
      </c>
    </row>
    <row r="733" spans="1:33" x14ac:dyDescent="0.2">
      <c r="A733">
        <v>2002</v>
      </c>
      <c r="B733" t="s">
        <v>30</v>
      </c>
      <c r="C733" t="s">
        <v>31</v>
      </c>
      <c r="D733" t="s">
        <v>447</v>
      </c>
      <c r="E733" t="s">
        <v>197</v>
      </c>
      <c r="F733">
        <v>250000</v>
      </c>
      <c r="G733">
        <v>2001</v>
      </c>
      <c r="H733" t="s">
        <v>30</v>
      </c>
      <c r="I733" t="s">
        <v>31</v>
      </c>
      <c r="J733">
        <v>100</v>
      </c>
      <c r="K733">
        <v>216</v>
      </c>
      <c r="L733">
        <v>28</v>
      </c>
      <c r="M733">
        <v>48</v>
      </c>
      <c r="N733">
        <v>10</v>
      </c>
      <c r="O733">
        <v>3</v>
      </c>
      <c r="P733">
        <v>10</v>
      </c>
      <c r="Q733">
        <v>36</v>
      </c>
      <c r="R733">
        <v>1</v>
      </c>
      <c r="S733">
        <v>1</v>
      </c>
      <c r="T733">
        <v>21</v>
      </c>
      <c r="U733">
        <v>56</v>
      </c>
      <c r="V733">
        <v>2</v>
      </c>
      <c r="W733">
        <v>1</v>
      </c>
      <c r="X733">
        <v>0</v>
      </c>
      <c r="Y733">
        <v>1</v>
      </c>
      <c r="Z733">
        <v>3</v>
      </c>
      <c r="AA733" s="1">
        <f>(M733+T733+W733)/(K733+T733+W733+Y733+X733)</f>
        <v>0.29288702928870292</v>
      </c>
      <c r="AB733" s="1">
        <f>(M733+1*N733+2*O733+3*P733)/(K733)</f>
        <v>0.43518518518518517</v>
      </c>
      <c r="AC733">
        <f>IF(E733="C",1,0)</f>
        <v>0</v>
      </c>
      <c r="AD733">
        <f>IF(OR(E733="SS",E733="2B",E733="3B"),1,0)</f>
        <v>0</v>
      </c>
      <c r="AE733">
        <f>K733+T733+W733+Y733+X733+V733</f>
        <v>241</v>
      </c>
      <c r="AF733">
        <v>0</v>
      </c>
      <c r="AG733" s="7">
        <f>IF(SUMPRODUCT(--(D733='2001FA'!C:C))&gt;0=TRUE,1,0)</f>
        <v>0</v>
      </c>
    </row>
    <row r="734" spans="1:33" x14ac:dyDescent="0.2">
      <c r="A734">
        <v>2002</v>
      </c>
      <c r="B734" t="s">
        <v>30</v>
      </c>
      <c r="C734" t="s">
        <v>31</v>
      </c>
      <c r="D734" t="s">
        <v>266</v>
      </c>
      <c r="E734" t="s">
        <v>197</v>
      </c>
      <c r="F734">
        <v>4500000</v>
      </c>
      <c r="G734">
        <v>2001</v>
      </c>
      <c r="H734" t="s">
        <v>30</v>
      </c>
      <c r="I734" t="s">
        <v>31</v>
      </c>
      <c r="J734">
        <v>141</v>
      </c>
      <c r="K734">
        <v>484</v>
      </c>
      <c r="L734">
        <v>68</v>
      </c>
      <c r="M734">
        <v>131</v>
      </c>
      <c r="N734">
        <v>33</v>
      </c>
      <c r="O734">
        <v>1</v>
      </c>
      <c r="P734">
        <v>10</v>
      </c>
      <c r="Q734">
        <v>58</v>
      </c>
      <c r="R734">
        <v>9</v>
      </c>
      <c r="S734">
        <v>3</v>
      </c>
      <c r="T734">
        <v>38</v>
      </c>
      <c r="U734">
        <v>48</v>
      </c>
      <c r="V734">
        <v>5</v>
      </c>
      <c r="W734">
        <v>1</v>
      </c>
      <c r="X734">
        <v>1</v>
      </c>
      <c r="Y734">
        <v>7</v>
      </c>
      <c r="Z734">
        <v>5</v>
      </c>
      <c r="AA734" s="1">
        <f>(M734+T734+W734)/(K734+T734+W734+Y734+X734)</f>
        <v>0.32015065913370999</v>
      </c>
      <c r="AB734" s="1">
        <f>(M734+1*N734+2*O734+3*P734)/(K734)</f>
        <v>0.4049586776859504</v>
      </c>
      <c r="AC734">
        <f>IF(E734="C",1,0)</f>
        <v>0</v>
      </c>
      <c r="AD734">
        <f>IF(OR(E734="SS",E734="2B",E734="3B"),1,0)</f>
        <v>0</v>
      </c>
      <c r="AE734">
        <f>K734+T734+W734+Y734+X734+V734</f>
        <v>536</v>
      </c>
      <c r="AF734">
        <v>0</v>
      </c>
      <c r="AG734" s="7">
        <f>IF(SUMPRODUCT(--(D734='2001FA'!C:C))&gt;0=TRUE,1,0)</f>
        <v>0</v>
      </c>
    </row>
    <row r="735" spans="1:33" x14ac:dyDescent="0.2">
      <c r="A735">
        <v>2002</v>
      </c>
      <c r="B735" t="s">
        <v>30</v>
      </c>
      <c r="C735" t="s">
        <v>31</v>
      </c>
      <c r="D735" t="s">
        <v>338</v>
      </c>
      <c r="E735" t="s">
        <v>197</v>
      </c>
      <c r="F735">
        <v>9916667</v>
      </c>
      <c r="G735">
        <v>2001</v>
      </c>
      <c r="H735" t="s">
        <v>68</v>
      </c>
      <c r="I735" t="s">
        <v>31</v>
      </c>
      <c r="J735">
        <v>143</v>
      </c>
      <c r="K735">
        <v>515</v>
      </c>
      <c r="L735">
        <v>98</v>
      </c>
      <c r="M735">
        <v>160</v>
      </c>
      <c r="N735">
        <v>28</v>
      </c>
      <c r="O735">
        <v>2</v>
      </c>
      <c r="P735">
        <v>36</v>
      </c>
      <c r="Q735">
        <v>100</v>
      </c>
      <c r="R735">
        <v>10</v>
      </c>
      <c r="S735">
        <v>4</v>
      </c>
      <c r="T735">
        <v>94</v>
      </c>
      <c r="U735">
        <v>67</v>
      </c>
      <c r="V735">
        <v>13</v>
      </c>
      <c r="W735">
        <v>4</v>
      </c>
      <c r="X735">
        <v>0</v>
      </c>
      <c r="Y735">
        <v>5</v>
      </c>
      <c r="Z735">
        <v>12</v>
      </c>
      <c r="AA735" s="1">
        <f>(M735+T735+W735)/(K735+T735+W735+Y735+X735)</f>
        <v>0.41747572815533979</v>
      </c>
      <c r="AB735" s="1">
        <f>(M735+1*N735+2*O735+3*P735)/(K735)</f>
        <v>0.58252427184466016</v>
      </c>
      <c r="AC735">
        <f>IF(E735="C",1,0)</f>
        <v>0</v>
      </c>
      <c r="AD735">
        <f>IF(OR(E735="SS",E735="2B",E735="3B"),1,0)</f>
        <v>0</v>
      </c>
      <c r="AE735">
        <f>K735+T735+W735+Y735+X735+V735</f>
        <v>631</v>
      </c>
      <c r="AF735">
        <v>0</v>
      </c>
      <c r="AG735" s="7">
        <f>IF(SUMPRODUCT(--(D735='2001FA'!C:C))&gt;0=TRUE,1,0)</f>
        <v>0</v>
      </c>
    </row>
    <row r="736" spans="1:33" x14ac:dyDescent="0.2">
      <c r="A736">
        <v>2002</v>
      </c>
      <c r="B736" t="s">
        <v>30</v>
      </c>
      <c r="C736" t="s">
        <v>31</v>
      </c>
      <c r="D736" t="s">
        <v>415</v>
      </c>
      <c r="E736" t="s">
        <v>197</v>
      </c>
      <c r="F736">
        <v>11333333</v>
      </c>
      <c r="G736">
        <v>2001</v>
      </c>
      <c r="H736" t="s">
        <v>30</v>
      </c>
      <c r="I736" t="s">
        <v>31</v>
      </c>
      <c r="J736">
        <v>159</v>
      </c>
      <c r="K736">
        <v>572</v>
      </c>
      <c r="L736">
        <v>113</v>
      </c>
      <c r="M736">
        <v>189</v>
      </c>
      <c r="N736">
        <v>33</v>
      </c>
      <c r="O736">
        <v>5</v>
      </c>
      <c r="P736">
        <v>38</v>
      </c>
      <c r="Q736">
        <v>102</v>
      </c>
      <c r="R736">
        <v>9</v>
      </c>
      <c r="S736">
        <v>10</v>
      </c>
      <c r="T736">
        <v>98</v>
      </c>
      <c r="U736">
        <v>82</v>
      </c>
      <c r="V736">
        <v>20</v>
      </c>
      <c r="W736">
        <v>2</v>
      </c>
      <c r="X736">
        <v>0</v>
      </c>
      <c r="Y736">
        <v>5</v>
      </c>
      <c r="Z736">
        <v>13</v>
      </c>
      <c r="AA736" s="1">
        <f>(M736+T736+W736)/(K736+T736+W736+Y736+X736)</f>
        <v>0.42688330871491875</v>
      </c>
      <c r="AB736" s="1">
        <f>(M736+1*N736+2*O736+3*P736)/(K736)</f>
        <v>0.6048951048951049</v>
      </c>
      <c r="AC736">
        <f>IF(E736="C",1,0)</f>
        <v>0</v>
      </c>
      <c r="AD736">
        <f>IF(OR(E736="SS",E736="2B",E736="3B"),1,0)</f>
        <v>0</v>
      </c>
      <c r="AE736">
        <f>K736+T736+W736+Y736+X736+V736</f>
        <v>697</v>
      </c>
      <c r="AF736">
        <v>0</v>
      </c>
      <c r="AG736" s="7">
        <f>IF(SUMPRODUCT(--(D736='2001FA'!C:C))&gt;0=TRUE,1,0)</f>
        <v>0</v>
      </c>
    </row>
    <row r="737" spans="1:33" x14ac:dyDescent="0.2">
      <c r="A737">
        <v>2002</v>
      </c>
      <c r="B737" t="s">
        <v>30</v>
      </c>
      <c r="C737" t="s">
        <v>31</v>
      </c>
      <c r="D737" t="s">
        <v>462</v>
      </c>
      <c r="E737" t="s">
        <v>346</v>
      </c>
      <c r="F737">
        <v>222500</v>
      </c>
      <c r="G737">
        <v>2001</v>
      </c>
      <c r="H737" t="s">
        <v>30</v>
      </c>
      <c r="I737" t="s">
        <v>31</v>
      </c>
      <c r="J737">
        <v>66</v>
      </c>
      <c r="K737">
        <v>164</v>
      </c>
      <c r="L737">
        <v>27</v>
      </c>
      <c r="M737">
        <v>47</v>
      </c>
      <c r="N737">
        <v>8</v>
      </c>
      <c r="O737">
        <v>0</v>
      </c>
      <c r="P737">
        <v>3</v>
      </c>
      <c r="Q737">
        <v>20</v>
      </c>
      <c r="R737">
        <v>2</v>
      </c>
      <c r="S737">
        <v>1</v>
      </c>
      <c r="T737">
        <v>12</v>
      </c>
      <c r="U737">
        <v>19</v>
      </c>
      <c r="V737">
        <v>6</v>
      </c>
      <c r="W737">
        <v>5</v>
      </c>
      <c r="X737">
        <v>1</v>
      </c>
      <c r="Y737">
        <v>2</v>
      </c>
      <c r="Z737">
        <v>3</v>
      </c>
      <c r="AA737" s="1">
        <f>(M737+T737+W737)/(K737+T737+W737+Y737+X737)</f>
        <v>0.34782608695652173</v>
      </c>
      <c r="AB737" s="1">
        <f>(M737+1*N737+2*O737+3*P737)/(K737)</f>
        <v>0.3902439024390244</v>
      </c>
      <c r="AC737">
        <f>IF(E737="C",1,0)</f>
        <v>0</v>
      </c>
      <c r="AD737">
        <f>IF(OR(E737="SS",E737="2B",E737="3B"),1,0)</f>
        <v>1</v>
      </c>
      <c r="AE737">
        <f>K737+T737+W737+Y737+X737+V737</f>
        <v>190</v>
      </c>
      <c r="AF737">
        <v>0</v>
      </c>
      <c r="AG737" s="7">
        <f>IF(SUMPRODUCT(--(D737='2001FA'!C:C))&gt;0=TRUE,1,0)</f>
        <v>0</v>
      </c>
    </row>
    <row r="738" spans="1:33" x14ac:dyDescent="0.2">
      <c r="A738">
        <v>2002</v>
      </c>
      <c r="B738" t="s">
        <v>30</v>
      </c>
      <c r="C738" t="s">
        <v>31</v>
      </c>
      <c r="D738" t="s">
        <v>368</v>
      </c>
      <c r="E738" t="s">
        <v>346</v>
      </c>
      <c r="F738">
        <v>405000</v>
      </c>
      <c r="G738">
        <v>2001</v>
      </c>
      <c r="H738" t="s">
        <v>30</v>
      </c>
      <c r="I738" t="s">
        <v>31</v>
      </c>
      <c r="J738">
        <v>79</v>
      </c>
      <c r="K738">
        <v>324</v>
      </c>
      <c r="L738">
        <v>39</v>
      </c>
      <c r="M738">
        <v>89</v>
      </c>
      <c r="N738">
        <v>19</v>
      </c>
      <c r="O738">
        <v>0</v>
      </c>
      <c r="P738">
        <v>4</v>
      </c>
      <c r="Q738">
        <v>30</v>
      </c>
      <c r="R738">
        <v>22</v>
      </c>
      <c r="S738">
        <v>6</v>
      </c>
      <c r="T738">
        <v>24</v>
      </c>
      <c r="U738">
        <v>56</v>
      </c>
      <c r="V738">
        <v>1</v>
      </c>
      <c r="W738">
        <v>1</v>
      </c>
      <c r="X738">
        <v>4</v>
      </c>
      <c r="Y738">
        <v>6</v>
      </c>
      <c r="Z738">
        <v>5</v>
      </c>
      <c r="AA738" s="1">
        <f>(M738+T738+W738)/(K738+T738+W738+Y738+X738)</f>
        <v>0.31754874651810583</v>
      </c>
      <c r="AB738" s="1">
        <f>(M738+1*N738+2*O738+3*P738)/(K738)</f>
        <v>0.37037037037037035</v>
      </c>
      <c r="AC738">
        <f>IF(E738="C",1,0)</f>
        <v>0</v>
      </c>
      <c r="AD738">
        <f>IF(OR(E738="SS",E738="2B",E738="3B"),1,0)</f>
        <v>1</v>
      </c>
      <c r="AE738">
        <f>K738+T738+W738+Y738+X738+V738</f>
        <v>360</v>
      </c>
      <c r="AF738">
        <v>0</v>
      </c>
      <c r="AG738" s="7">
        <f>IF(SUMPRODUCT(--(D738='2001FA'!C:C))&gt;0=TRUE,1,0)</f>
        <v>0</v>
      </c>
    </row>
    <row r="739" spans="1:33" x14ac:dyDescent="0.2">
      <c r="A739">
        <v>2002</v>
      </c>
      <c r="B739" t="s">
        <v>30</v>
      </c>
      <c r="C739" t="s">
        <v>31</v>
      </c>
      <c r="D739" t="s">
        <v>117</v>
      </c>
      <c r="E739" t="s">
        <v>346</v>
      </c>
      <c r="F739">
        <v>3000000</v>
      </c>
      <c r="G739">
        <v>2001</v>
      </c>
      <c r="H739" t="s">
        <v>84</v>
      </c>
      <c r="I739" t="s">
        <v>31</v>
      </c>
      <c r="J739">
        <v>122</v>
      </c>
      <c r="K739">
        <v>445</v>
      </c>
      <c r="L739">
        <v>62</v>
      </c>
      <c r="M739">
        <v>120</v>
      </c>
      <c r="N739">
        <v>28</v>
      </c>
      <c r="O739">
        <v>1</v>
      </c>
      <c r="P739">
        <v>23</v>
      </c>
      <c r="Q739">
        <v>82</v>
      </c>
      <c r="R739">
        <v>1</v>
      </c>
      <c r="S739">
        <v>4</v>
      </c>
      <c r="T739">
        <v>32</v>
      </c>
      <c r="U739">
        <v>86</v>
      </c>
      <c r="V739">
        <v>3</v>
      </c>
      <c r="W739">
        <v>3</v>
      </c>
      <c r="X739">
        <v>0</v>
      </c>
      <c r="Y739">
        <v>4</v>
      </c>
      <c r="Z739">
        <v>19</v>
      </c>
      <c r="AA739" s="1">
        <f>(M739+T739+W739)/(K739+T739+W739+Y739+X739)</f>
        <v>0.32024793388429751</v>
      </c>
      <c r="AB739" s="1">
        <f>(M739+1*N739+2*O739+3*P739)/(K739)</f>
        <v>0.49213483146067416</v>
      </c>
      <c r="AC739">
        <f>IF(E739="C",1,0)</f>
        <v>0</v>
      </c>
      <c r="AD739">
        <f>IF(OR(E739="SS",E739="2B",E739="3B"),1,0)</f>
        <v>1</v>
      </c>
      <c r="AE739">
        <f>K739+T739+W739+Y739+X739+V739</f>
        <v>487</v>
      </c>
      <c r="AF739">
        <v>0</v>
      </c>
      <c r="AG739" s="7">
        <f>IF(SUMPRODUCT(--(D739='2001FA'!C:C))&gt;0=TRUE,1,0)</f>
        <v>0</v>
      </c>
    </row>
    <row r="740" spans="1:33" x14ac:dyDescent="0.2">
      <c r="A740">
        <v>2002</v>
      </c>
      <c r="B740" t="s">
        <v>36</v>
      </c>
      <c r="C740" t="s">
        <v>27</v>
      </c>
      <c r="D740" t="s">
        <v>214</v>
      </c>
      <c r="E740" t="s">
        <v>197</v>
      </c>
      <c r="F740">
        <v>2500000</v>
      </c>
      <c r="G740">
        <v>2001</v>
      </c>
      <c r="H740" t="s">
        <v>49</v>
      </c>
      <c r="I740" t="s">
        <v>27</v>
      </c>
      <c r="J740">
        <v>122</v>
      </c>
      <c r="K740">
        <v>409</v>
      </c>
      <c r="L740">
        <v>61</v>
      </c>
      <c r="M740">
        <v>123</v>
      </c>
      <c r="N740">
        <v>20</v>
      </c>
      <c r="O740">
        <v>2</v>
      </c>
      <c r="P740">
        <v>20</v>
      </c>
      <c r="Q740">
        <v>69</v>
      </c>
      <c r="R740">
        <v>0</v>
      </c>
      <c r="S740">
        <v>3</v>
      </c>
      <c r="T740">
        <v>23</v>
      </c>
      <c r="U740">
        <v>81</v>
      </c>
      <c r="V740">
        <v>0</v>
      </c>
      <c r="W740">
        <v>8</v>
      </c>
      <c r="X740">
        <v>0</v>
      </c>
      <c r="Y740">
        <v>2</v>
      </c>
      <c r="Z740">
        <v>9</v>
      </c>
      <c r="AA740" s="1">
        <f>(M740+T740+W740)/(K740+T740+W740+Y740+X740)</f>
        <v>0.34841628959276016</v>
      </c>
      <c r="AB740" s="1">
        <f>(M740+1*N740+2*O740+3*P740)/(K740)</f>
        <v>0.50611246943765276</v>
      </c>
      <c r="AC740">
        <f>IF(E740="C",1,0)</f>
        <v>0</v>
      </c>
      <c r="AD740">
        <f>IF(OR(E740="SS",E740="2B",E740="3B"),1,0)</f>
        <v>0</v>
      </c>
      <c r="AE740">
        <f>K740+T740+W740+Y740+X740+V740</f>
        <v>442</v>
      </c>
      <c r="AF740">
        <v>0</v>
      </c>
      <c r="AG740" s="7">
        <f>IF(SUMPRODUCT(--(D740='2001FA'!C:C))&gt;0=TRUE,1,0)</f>
        <v>1</v>
      </c>
    </row>
    <row r="741" spans="1:33" x14ac:dyDescent="0.2">
      <c r="A741">
        <v>2002</v>
      </c>
      <c r="B741" t="s">
        <v>36</v>
      </c>
      <c r="C741" t="s">
        <v>27</v>
      </c>
      <c r="D741" t="s">
        <v>252</v>
      </c>
      <c r="E741" t="s">
        <v>29</v>
      </c>
      <c r="F741">
        <v>6762895</v>
      </c>
      <c r="G741">
        <v>2001</v>
      </c>
      <c r="H741" t="s">
        <v>36</v>
      </c>
      <c r="I741" t="s">
        <v>27</v>
      </c>
      <c r="J741">
        <v>82</v>
      </c>
      <c r="K741">
        <v>292</v>
      </c>
      <c r="L741">
        <v>48</v>
      </c>
      <c r="M741">
        <v>88</v>
      </c>
      <c r="N741">
        <v>18</v>
      </c>
      <c r="O741">
        <v>1</v>
      </c>
      <c r="P741">
        <v>10</v>
      </c>
      <c r="Q741">
        <v>46</v>
      </c>
      <c r="R741">
        <v>1</v>
      </c>
      <c r="S741">
        <v>1</v>
      </c>
      <c r="T741">
        <v>49</v>
      </c>
      <c r="U741">
        <v>61</v>
      </c>
      <c r="V741">
        <v>5</v>
      </c>
      <c r="W741">
        <v>4</v>
      </c>
      <c r="X741">
        <v>0</v>
      </c>
      <c r="Y741">
        <v>2</v>
      </c>
      <c r="Z741">
        <v>4</v>
      </c>
      <c r="AA741" s="1">
        <f>(M741+T741+W741)/(K741+T741+W741+Y741+X741)</f>
        <v>0.40634005763688763</v>
      </c>
      <c r="AB741" s="1">
        <f>(M741+1*N741+2*O741+3*P741)/(K741)</f>
        <v>0.4726027397260274</v>
      </c>
      <c r="AC741">
        <f>IF(E741="C",1,0)</f>
        <v>0</v>
      </c>
      <c r="AD741">
        <f>IF(OR(E741="SS",E741="2B",E741="3B"),1,0)</f>
        <v>0</v>
      </c>
      <c r="AE741">
        <f>K741+T741+W741+Y741+X741+V741</f>
        <v>352</v>
      </c>
      <c r="AF741">
        <v>0</v>
      </c>
      <c r="AG741" s="7">
        <f>IF(SUMPRODUCT(--(D741='2001FA'!C:C))&gt;0=TRUE,1,0)</f>
        <v>0</v>
      </c>
    </row>
    <row r="742" spans="1:33" x14ac:dyDescent="0.2">
      <c r="A742">
        <v>2002</v>
      </c>
      <c r="B742" t="s">
        <v>36</v>
      </c>
      <c r="C742" t="s">
        <v>27</v>
      </c>
      <c r="D742" t="s">
        <v>92</v>
      </c>
      <c r="E742" t="s">
        <v>5</v>
      </c>
      <c r="F742">
        <v>300000</v>
      </c>
      <c r="G742">
        <v>2001</v>
      </c>
      <c r="H742" t="s">
        <v>36</v>
      </c>
      <c r="I742" t="s">
        <v>27</v>
      </c>
      <c r="J742">
        <v>159</v>
      </c>
      <c r="K742">
        <v>532</v>
      </c>
      <c r="L742">
        <v>63</v>
      </c>
      <c r="M742">
        <v>124</v>
      </c>
      <c r="N742">
        <v>25</v>
      </c>
      <c r="O742">
        <v>5</v>
      </c>
      <c r="P742">
        <v>8</v>
      </c>
      <c r="Q742">
        <v>47</v>
      </c>
      <c r="R742">
        <v>29</v>
      </c>
      <c r="S742">
        <v>11</v>
      </c>
      <c r="T742">
        <v>44</v>
      </c>
      <c r="U742">
        <v>73</v>
      </c>
      <c r="V742">
        <v>0</v>
      </c>
      <c r="W742">
        <v>13</v>
      </c>
      <c r="X742">
        <v>9</v>
      </c>
      <c r="Y742">
        <v>4</v>
      </c>
      <c r="Z742">
        <v>12</v>
      </c>
      <c r="AA742" s="1">
        <f>(M742+T742+W742)/(K742+T742+W742+Y742+X742)</f>
        <v>0.30066445182724255</v>
      </c>
      <c r="AB742" s="1">
        <f>(M742+1*N742+2*O742+3*P742)/(K742)</f>
        <v>0.34398496240601506</v>
      </c>
      <c r="AC742">
        <f>IF(E742="C",1,0)</f>
        <v>0</v>
      </c>
      <c r="AD742">
        <f>IF(OR(E742="SS",E742="2B",E742="3B"),1,0)</f>
        <v>1</v>
      </c>
      <c r="AE742">
        <f>K742+T742+W742+Y742+X742+V742</f>
        <v>602</v>
      </c>
      <c r="AF742">
        <v>0</v>
      </c>
      <c r="AG742" s="7">
        <f>IF(SUMPRODUCT(--(D742='2001FA'!C:C))&gt;0=TRUE,1,0)</f>
        <v>0</v>
      </c>
    </row>
    <row r="743" spans="1:33" x14ac:dyDescent="0.2">
      <c r="A743">
        <v>2002</v>
      </c>
      <c r="B743" t="s">
        <v>36</v>
      </c>
      <c r="C743" t="s">
        <v>27</v>
      </c>
      <c r="D743" t="s">
        <v>429</v>
      </c>
      <c r="E743" t="s">
        <v>147</v>
      </c>
      <c r="F743">
        <v>225000</v>
      </c>
      <c r="G743">
        <v>2001</v>
      </c>
      <c r="H743" t="s">
        <v>36</v>
      </c>
      <c r="I743" t="s">
        <v>27</v>
      </c>
      <c r="J743">
        <v>64</v>
      </c>
      <c r="K743">
        <v>167</v>
      </c>
      <c r="L743">
        <v>8</v>
      </c>
      <c r="M743">
        <v>41</v>
      </c>
      <c r="N743">
        <v>7</v>
      </c>
      <c r="O743">
        <v>0</v>
      </c>
      <c r="P743">
        <v>0</v>
      </c>
      <c r="Q743">
        <v>16</v>
      </c>
      <c r="R743">
        <v>0</v>
      </c>
      <c r="S743">
        <v>0</v>
      </c>
      <c r="T743">
        <v>7</v>
      </c>
      <c r="U743">
        <v>32</v>
      </c>
      <c r="V743">
        <v>0</v>
      </c>
      <c r="W743">
        <v>3</v>
      </c>
      <c r="X743">
        <v>2</v>
      </c>
      <c r="Y743">
        <v>1</v>
      </c>
      <c r="Z743">
        <v>8</v>
      </c>
      <c r="AA743" s="1">
        <f>(M743+T743+W743)/(K743+T743+W743+Y743+X743)</f>
        <v>0.28333333333333333</v>
      </c>
      <c r="AB743" s="1">
        <f>(M743+1*N743+2*O743+3*P743)/(K743)</f>
        <v>0.28742514970059879</v>
      </c>
      <c r="AC743">
        <f>IF(E743="C",1,0)</f>
        <v>1</v>
      </c>
      <c r="AD743">
        <f>IF(OR(E743="SS",E743="2B",E743="3B"),1,0)</f>
        <v>0</v>
      </c>
      <c r="AE743">
        <f>K743+T743+W743+Y743+X743+V743</f>
        <v>180</v>
      </c>
      <c r="AF743">
        <v>0</v>
      </c>
      <c r="AG743" s="7">
        <f>IF(SUMPRODUCT(--(D743='2001FA'!C:C))&gt;0=TRUE,1,0)</f>
        <v>0</v>
      </c>
    </row>
    <row r="744" spans="1:33" x14ac:dyDescent="0.2">
      <c r="A744">
        <v>2002</v>
      </c>
      <c r="B744" t="s">
        <v>36</v>
      </c>
      <c r="C744" t="s">
        <v>27</v>
      </c>
      <c r="D744" t="s">
        <v>177</v>
      </c>
      <c r="E744" t="s">
        <v>147</v>
      </c>
      <c r="F744">
        <v>2500000</v>
      </c>
      <c r="G744">
        <v>2001</v>
      </c>
      <c r="H744" t="s">
        <v>36</v>
      </c>
      <c r="I744" t="s">
        <v>27</v>
      </c>
      <c r="J744">
        <v>95</v>
      </c>
      <c r="K744">
        <v>292</v>
      </c>
      <c r="L744">
        <v>30</v>
      </c>
      <c r="M744">
        <v>61</v>
      </c>
      <c r="N744">
        <v>18</v>
      </c>
      <c r="O744">
        <v>0</v>
      </c>
      <c r="P744">
        <v>5</v>
      </c>
      <c r="Q744">
        <v>19</v>
      </c>
      <c r="R744">
        <v>1</v>
      </c>
      <c r="S744">
        <v>2</v>
      </c>
      <c r="T744">
        <v>21</v>
      </c>
      <c r="U744">
        <v>56</v>
      </c>
      <c r="V744">
        <v>1</v>
      </c>
      <c r="W744">
        <v>3</v>
      </c>
      <c r="X744">
        <v>3</v>
      </c>
      <c r="Y744">
        <v>1</v>
      </c>
      <c r="Z744">
        <v>7</v>
      </c>
      <c r="AA744" s="1">
        <f>(M744+T744+W744)/(K744+T744+W744+Y744+X744)</f>
        <v>0.265625</v>
      </c>
      <c r="AB744" s="1">
        <f>(M744+1*N744+2*O744+3*P744)/(K744)</f>
        <v>0.32191780821917809</v>
      </c>
      <c r="AC744">
        <f>IF(E744="C",1,0)</f>
        <v>1</v>
      </c>
      <c r="AD744">
        <f>IF(OR(E744="SS",E744="2B",E744="3B"),1,0)</f>
        <v>0</v>
      </c>
      <c r="AE744">
        <f>K744+T744+W744+Y744+X744+V744</f>
        <v>321</v>
      </c>
      <c r="AF744">
        <v>0</v>
      </c>
      <c r="AG744" s="7">
        <f>IF(SUMPRODUCT(--(D744='2001FA'!C:C))&gt;0=TRUE,1,0)</f>
        <v>0</v>
      </c>
    </row>
    <row r="745" spans="1:33" x14ac:dyDescent="0.2">
      <c r="A745">
        <v>2002</v>
      </c>
      <c r="B745" t="s">
        <v>36</v>
      </c>
      <c r="C745" t="s">
        <v>27</v>
      </c>
      <c r="D745" t="s">
        <v>253</v>
      </c>
      <c r="E745" t="s">
        <v>197</v>
      </c>
      <c r="F745">
        <v>1400000</v>
      </c>
      <c r="G745">
        <v>2001</v>
      </c>
      <c r="H745" t="s">
        <v>34</v>
      </c>
      <c r="I745" t="s">
        <v>27</v>
      </c>
      <c r="J745">
        <v>140</v>
      </c>
      <c r="K745">
        <v>392</v>
      </c>
      <c r="L745">
        <v>57</v>
      </c>
      <c r="M745">
        <v>117</v>
      </c>
      <c r="N745">
        <v>21</v>
      </c>
      <c r="O745">
        <v>5</v>
      </c>
      <c r="P745">
        <v>7</v>
      </c>
      <c r="Q745">
        <v>45</v>
      </c>
      <c r="R745">
        <v>12</v>
      </c>
      <c r="S745">
        <v>11</v>
      </c>
      <c r="T745">
        <v>20</v>
      </c>
      <c r="U745">
        <v>61</v>
      </c>
      <c r="V745">
        <v>2</v>
      </c>
      <c r="W745">
        <v>1</v>
      </c>
      <c r="X745">
        <v>14</v>
      </c>
      <c r="Y745">
        <v>4</v>
      </c>
      <c r="Z745">
        <v>5</v>
      </c>
      <c r="AA745" s="1">
        <f>(M745+T745+W745)/(K745+T745+W745+Y745+X745)</f>
        <v>0.32018561484918795</v>
      </c>
      <c r="AB745" s="1">
        <f>(M745+1*N745+2*O745+3*P745)/(K745)</f>
        <v>0.43112244897959184</v>
      </c>
      <c r="AC745">
        <f>IF(E745="C",1,0)</f>
        <v>0</v>
      </c>
      <c r="AD745">
        <f>IF(OR(E745="SS",E745="2B",E745="3B"),1,0)</f>
        <v>0</v>
      </c>
      <c r="AE745">
        <f>K745+T745+W745+Y745+X745+V745</f>
        <v>433</v>
      </c>
      <c r="AF745">
        <v>0</v>
      </c>
      <c r="AG745" s="7">
        <f>IF(SUMPRODUCT(--(D745='2001FA'!C:C))&gt;0=TRUE,1,0)</f>
        <v>0</v>
      </c>
    </row>
    <row r="746" spans="1:33" x14ac:dyDescent="0.2">
      <c r="A746">
        <v>2002</v>
      </c>
      <c r="B746" t="s">
        <v>36</v>
      </c>
      <c r="C746" t="s">
        <v>27</v>
      </c>
      <c r="D746" t="s">
        <v>261</v>
      </c>
      <c r="E746" t="s">
        <v>197</v>
      </c>
      <c r="F746">
        <v>3500000</v>
      </c>
      <c r="G746">
        <v>2001</v>
      </c>
      <c r="H746" t="s">
        <v>36</v>
      </c>
      <c r="I746" t="s">
        <v>27</v>
      </c>
      <c r="J746">
        <v>139</v>
      </c>
      <c r="K746">
        <v>524</v>
      </c>
      <c r="L746">
        <v>75</v>
      </c>
      <c r="M746">
        <v>163</v>
      </c>
      <c r="N746">
        <v>23</v>
      </c>
      <c r="O746">
        <v>2</v>
      </c>
      <c r="P746">
        <v>14</v>
      </c>
      <c r="Q746">
        <v>97</v>
      </c>
      <c r="R746">
        <v>12</v>
      </c>
      <c r="S746">
        <v>8</v>
      </c>
      <c r="T746">
        <v>64</v>
      </c>
      <c r="U746">
        <v>75</v>
      </c>
      <c r="V746">
        <v>6</v>
      </c>
      <c r="W746">
        <v>5</v>
      </c>
      <c r="X746">
        <v>0</v>
      </c>
      <c r="Y746">
        <v>8</v>
      </c>
      <c r="Z746">
        <v>12</v>
      </c>
      <c r="AA746" s="1">
        <f>(M746+T746+W746)/(K746+T746+W746+Y746+X746)</f>
        <v>0.3860232945091514</v>
      </c>
      <c r="AB746" s="1">
        <f>(M746+1*N746+2*O746+3*P746)/(K746)</f>
        <v>0.44274809160305345</v>
      </c>
      <c r="AC746">
        <f>IF(E746="C",1,0)</f>
        <v>0</v>
      </c>
      <c r="AD746">
        <f>IF(OR(E746="SS",E746="2B",E746="3B"),1,0)</f>
        <v>0</v>
      </c>
      <c r="AE746">
        <f>K746+T746+W746+Y746+X746+V746</f>
        <v>607</v>
      </c>
      <c r="AF746">
        <v>0</v>
      </c>
      <c r="AG746" s="7">
        <f>IF(SUMPRODUCT(--(D746='2001FA'!C:C))&gt;0=TRUE,1,0)</f>
        <v>0</v>
      </c>
    </row>
    <row r="747" spans="1:33" x14ac:dyDescent="0.2">
      <c r="A747">
        <v>2002</v>
      </c>
      <c r="B747" t="s">
        <v>36</v>
      </c>
      <c r="C747" t="s">
        <v>27</v>
      </c>
      <c r="D747" t="s">
        <v>452</v>
      </c>
      <c r="E747" t="s">
        <v>197</v>
      </c>
      <c r="F747">
        <v>232500</v>
      </c>
      <c r="G747">
        <v>2001</v>
      </c>
      <c r="H747" t="s">
        <v>36</v>
      </c>
      <c r="I747" t="s">
        <v>27</v>
      </c>
      <c r="J747">
        <v>73</v>
      </c>
      <c r="K747">
        <v>225</v>
      </c>
      <c r="L747">
        <v>27</v>
      </c>
      <c r="M747">
        <v>53</v>
      </c>
      <c r="N747">
        <v>10</v>
      </c>
      <c r="O747">
        <v>0</v>
      </c>
      <c r="P747">
        <v>15</v>
      </c>
      <c r="Q747">
        <v>36</v>
      </c>
      <c r="R747">
        <v>0</v>
      </c>
      <c r="S747">
        <v>1</v>
      </c>
      <c r="T747">
        <v>17</v>
      </c>
      <c r="U747">
        <v>39</v>
      </c>
      <c r="V747">
        <v>0</v>
      </c>
      <c r="W747">
        <v>4</v>
      </c>
      <c r="X747">
        <v>0</v>
      </c>
      <c r="Y747">
        <v>0</v>
      </c>
      <c r="Z747">
        <v>7</v>
      </c>
      <c r="AA747" s="1">
        <f>(M747+T747+W747)/(K747+T747+W747+Y747+X747)</f>
        <v>0.30081300813008133</v>
      </c>
      <c r="AB747" s="1">
        <f>(M747+1*N747+2*O747+3*P747)/(K747)</f>
        <v>0.48</v>
      </c>
      <c r="AC747">
        <f>IF(E747="C",1,0)</f>
        <v>0</v>
      </c>
      <c r="AD747">
        <f>IF(OR(E747="SS",E747="2B",E747="3B"),1,0)</f>
        <v>0</v>
      </c>
      <c r="AE747">
        <f>K747+T747+W747+Y747+X747+V747</f>
        <v>246</v>
      </c>
      <c r="AF747">
        <v>0</v>
      </c>
      <c r="AG747" s="7">
        <f>IF(SUMPRODUCT(--(D747='2001FA'!C:C))&gt;0=TRUE,1,0)</f>
        <v>0</v>
      </c>
    </row>
    <row r="748" spans="1:33" x14ac:dyDescent="0.2">
      <c r="A748">
        <v>2002</v>
      </c>
      <c r="B748" t="s">
        <v>36</v>
      </c>
      <c r="C748" t="s">
        <v>27</v>
      </c>
      <c r="D748" t="s">
        <v>265</v>
      </c>
      <c r="E748" t="s">
        <v>197</v>
      </c>
      <c r="F748">
        <v>300000</v>
      </c>
      <c r="G748">
        <v>2001</v>
      </c>
      <c r="H748" t="s">
        <v>36</v>
      </c>
      <c r="I748" t="s">
        <v>27</v>
      </c>
      <c r="J748">
        <v>136</v>
      </c>
      <c r="K748">
        <v>483</v>
      </c>
      <c r="L748">
        <v>74</v>
      </c>
      <c r="M748">
        <v>128</v>
      </c>
      <c r="N748">
        <v>31</v>
      </c>
      <c r="O748">
        <v>3</v>
      </c>
      <c r="P748">
        <v>15</v>
      </c>
      <c r="Q748">
        <v>61</v>
      </c>
      <c r="R748">
        <v>11</v>
      </c>
      <c r="S748">
        <v>9</v>
      </c>
      <c r="T748">
        <v>45</v>
      </c>
      <c r="U748">
        <v>100</v>
      </c>
      <c r="V748">
        <v>4</v>
      </c>
      <c r="W748">
        <v>8</v>
      </c>
      <c r="X748">
        <v>2</v>
      </c>
      <c r="Y748">
        <v>4</v>
      </c>
      <c r="Z748">
        <v>15</v>
      </c>
      <c r="AA748" s="1">
        <f>(M748+T748+W748)/(K748+T748+W748+Y748+X748)</f>
        <v>0.33394833948339481</v>
      </c>
      <c r="AB748" s="1">
        <f>(M748+1*N748+2*O748+3*P748)/(K748)</f>
        <v>0.43478260869565216</v>
      </c>
      <c r="AC748">
        <f>IF(E748="C",1,0)</f>
        <v>0</v>
      </c>
      <c r="AD748">
        <f>IF(OR(E748="SS",E748="2B",E748="3B"),1,0)</f>
        <v>0</v>
      </c>
      <c r="AE748">
        <f>K748+T748+W748+Y748+X748+V748</f>
        <v>546</v>
      </c>
      <c r="AF748">
        <v>0</v>
      </c>
      <c r="AG748" s="7">
        <f>IF(SUMPRODUCT(--(D748='2001FA'!C:C))&gt;0=TRUE,1,0)</f>
        <v>0</v>
      </c>
    </row>
    <row r="749" spans="1:33" x14ac:dyDescent="0.2">
      <c r="A749">
        <v>2002</v>
      </c>
      <c r="B749" t="s">
        <v>36</v>
      </c>
      <c r="C749" t="s">
        <v>27</v>
      </c>
      <c r="D749" t="s">
        <v>407</v>
      </c>
      <c r="E749" t="s">
        <v>346</v>
      </c>
      <c r="F749">
        <v>4873439</v>
      </c>
      <c r="G749">
        <v>2001</v>
      </c>
      <c r="H749" t="s">
        <v>36</v>
      </c>
      <c r="I749" t="s">
        <v>27</v>
      </c>
      <c r="J749">
        <v>58</v>
      </c>
      <c r="K749">
        <v>229</v>
      </c>
      <c r="L749">
        <v>32</v>
      </c>
      <c r="M749">
        <v>57</v>
      </c>
      <c r="N749">
        <v>13</v>
      </c>
      <c r="O749">
        <v>0</v>
      </c>
      <c r="P749">
        <v>7</v>
      </c>
      <c r="Q749">
        <v>30</v>
      </c>
      <c r="R749">
        <v>9</v>
      </c>
      <c r="S749">
        <v>3</v>
      </c>
      <c r="T749">
        <v>17</v>
      </c>
      <c r="U749">
        <v>36</v>
      </c>
      <c r="V749">
        <v>1</v>
      </c>
      <c r="W749">
        <v>6</v>
      </c>
      <c r="X749">
        <v>2</v>
      </c>
      <c r="Y749">
        <v>3</v>
      </c>
      <c r="Z749">
        <v>4</v>
      </c>
      <c r="AA749" s="1">
        <f>(M749+T749+W749)/(K749+T749+W749+Y749+X749)</f>
        <v>0.31128404669260701</v>
      </c>
      <c r="AB749" s="1">
        <f>(M749+1*N749+2*O749+3*P749)/(K749)</f>
        <v>0.39737991266375544</v>
      </c>
      <c r="AC749">
        <f>IF(E749="C",1,0)</f>
        <v>0</v>
      </c>
      <c r="AD749">
        <f>IF(OR(E749="SS",E749="2B",E749="3B"),1,0)</f>
        <v>1</v>
      </c>
      <c r="AE749">
        <f>K749+T749+W749+Y749+X749+V749</f>
        <v>258</v>
      </c>
      <c r="AF749">
        <v>0</v>
      </c>
      <c r="AG749" s="7">
        <f>IF(SUMPRODUCT(--(D749='2001FA'!C:C))&gt;0=TRUE,1,0)</f>
        <v>0</v>
      </c>
    </row>
    <row r="750" spans="1:33" x14ac:dyDescent="0.2">
      <c r="A750">
        <v>2002</v>
      </c>
      <c r="B750" t="s">
        <v>36</v>
      </c>
      <c r="C750" t="s">
        <v>27</v>
      </c>
      <c r="D750" t="s">
        <v>382</v>
      </c>
      <c r="E750" t="s">
        <v>346</v>
      </c>
      <c r="F750">
        <v>350000</v>
      </c>
      <c r="G750">
        <v>2001</v>
      </c>
      <c r="H750" t="s">
        <v>36</v>
      </c>
      <c r="I750" t="s">
        <v>27</v>
      </c>
      <c r="J750">
        <v>128</v>
      </c>
      <c r="K750">
        <v>436</v>
      </c>
      <c r="L750">
        <v>49</v>
      </c>
      <c r="M750">
        <v>109</v>
      </c>
      <c r="N750">
        <v>28</v>
      </c>
      <c r="O750">
        <v>0</v>
      </c>
      <c r="P750">
        <v>7</v>
      </c>
      <c r="Q750">
        <v>48</v>
      </c>
      <c r="R750">
        <v>11</v>
      </c>
      <c r="S750">
        <v>4</v>
      </c>
      <c r="T750">
        <v>41</v>
      </c>
      <c r="U750">
        <v>91</v>
      </c>
      <c r="V750">
        <v>2</v>
      </c>
      <c r="W750">
        <v>14</v>
      </c>
      <c r="X750">
        <v>5</v>
      </c>
      <c r="Y750">
        <v>7</v>
      </c>
      <c r="Z750">
        <v>6</v>
      </c>
      <c r="AA750" s="1">
        <f>(M750+T750+W750)/(K750+T750+W750+Y750+X750)</f>
        <v>0.32604373757455268</v>
      </c>
      <c r="AB750" s="1">
        <f>(M750+1*N750+2*O750+3*P750)/(K750)</f>
        <v>0.36238532110091742</v>
      </c>
      <c r="AC750">
        <f>IF(E750="C",1,0)</f>
        <v>0</v>
      </c>
      <c r="AD750">
        <f>IF(OR(E750="SS",E750="2B",E750="3B"),1,0)</f>
        <v>1</v>
      </c>
      <c r="AE750">
        <f>K750+T750+W750+Y750+X750+V750</f>
        <v>505</v>
      </c>
      <c r="AF750">
        <v>0</v>
      </c>
      <c r="AG750" s="7">
        <f>IF(SUMPRODUCT(--(D750='2001FA'!C:C))&gt;0=TRUE,1,0)</f>
        <v>0</v>
      </c>
    </row>
    <row r="751" spans="1:33" x14ac:dyDescent="0.2">
      <c r="A751">
        <v>2002</v>
      </c>
      <c r="B751" t="s">
        <v>36</v>
      </c>
      <c r="C751" t="s">
        <v>27</v>
      </c>
      <c r="D751" t="s">
        <v>145</v>
      </c>
      <c r="E751" t="s">
        <v>346</v>
      </c>
      <c r="F751">
        <v>4900000</v>
      </c>
      <c r="G751">
        <v>2001</v>
      </c>
      <c r="H751" t="s">
        <v>36</v>
      </c>
      <c r="I751" t="s">
        <v>27</v>
      </c>
      <c r="J751">
        <v>84</v>
      </c>
      <c r="K751">
        <v>308</v>
      </c>
      <c r="L751">
        <v>41</v>
      </c>
      <c r="M751">
        <v>82</v>
      </c>
      <c r="N751">
        <v>16</v>
      </c>
      <c r="O751">
        <v>5</v>
      </c>
      <c r="P751">
        <v>12</v>
      </c>
      <c r="Q751">
        <v>42</v>
      </c>
      <c r="R751">
        <v>5</v>
      </c>
      <c r="S751">
        <v>1</v>
      </c>
      <c r="T751">
        <v>19</v>
      </c>
      <c r="U751">
        <v>47</v>
      </c>
      <c r="V751">
        <v>0</v>
      </c>
      <c r="W751">
        <v>0</v>
      </c>
      <c r="X751">
        <v>0</v>
      </c>
      <c r="Y751">
        <v>4</v>
      </c>
      <c r="Z751">
        <v>7</v>
      </c>
      <c r="AA751" s="1">
        <f>(M751+T751+W751)/(K751+T751+W751+Y751+X751)</f>
        <v>0.30513595166163143</v>
      </c>
      <c r="AB751" s="1">
        <f>(M751+1*N751+2*O751+3*P751)/(K751)</f>
        <v>0.46753246753246752</v>
      </c>
      <c r="AC751">
        <f>IF(E751="C",1,0)</f>
        <v>0</v>
      </c>
      <c r="AD751">
        <f>IF(OR(E751="SS",E751="2B",E751="3B"),1,0)</f>
        <v>1</v>
      </c>
      <c r="AE751">
        <f>K751+T751+W751+Y751+X751+V751</f>
        <v>331</v>
      </c>
      <c r="AF751">
        <v>0</v>
      </c>
      <c r="AG751" s="7">
        <f>IF(SUMPRODUCT(--(D751='2001FA'!C:C))&gt;0=TRUE,1,0)</f>
        <v>0</v>
      </c>
    </row>
    <row r="752" spans="1:33" x14ac:dyDescent="0.2">
      <c r="A752">
        <v>2002</v>
      </c>
      <c r="B752" t="s">
        <v>101</v>
      </c>
      <c r="C752" t="s">
        <v>27</v>
      </c>
      <c r="D752" t="s">
        <v>217</v>
      </c>
      <c r="E752" t="s">
        <v>197</v>
      </c>
      <c r="F752">
        <v>350000</v>
      </c>
      <c r="G752">
        <v>2001</v>
      </c>
      <c r="H752" t="s">
        <v>110</v>
      </c>
      <c r="I752" t="s">
        <v>31</v>
      </c>
      <c r="J752">
        <v>123</v>
      </c>
      <c r="K752">
        <v>379</v>
      </c>
      <c r="L752">
        <v>70</v>
      </c>
      <c r="M752">
        <v>86</v>
      </c>
      <c r="N752">
        <v>17</v>
      </c>
      <c r="O752">
        <v>3</v>
      </c>
      <c r="P752">
        <v>8</v>
      </c>
      <c r="Q752">
        <v>42</v>
      </c>
      <c r="R752">
        <v>25</v>
      </c>
      <c r="S752">
        <v>7</v>
      </c>
      <c r="T752">
        <v>81</v>
      </c>
      <c r="U752">
        <v>84</v>
      </c>
      <c r="V752">
        <v>0</v>
      </c>
      <c r="W752">
        <v>3</v>
      </c>
      <c r="X752">
        <v>0</v>
      </c>
      <c r="Y752">
        <v>2</v>
      </c>
      <c r="Z752">
        <v>8</v>
      </c>
      <c r="AA752" s="1">
        <f>(M752+T752+W752)/(K752+T752+W752+Y752+X752)</f>
        <v>0.36559139784946237</v>
      </c>
      <c r="AB752" s="1">
        <f>(M752+1*N752+2*O752+3*P752)/(K752)</f>
        <v>0.35092348284960423</v>
      </c>
      <c r="AC752">
        <f>IF(E752="C",1,0)</f>
        <v>0</v>
      </c>
      <c r="AD752">
        <f>IF(OR(E752="SS",E752="2B",E752="3B"),1,0)</f>
        <v>0</v>
      </c>
      <c r="AE752">
        <f>K752+T752+W752+Y752+X752+V752</f>
        <v>465</v>
      </c>
      <c r="AF752">
        <v>0</v>
      </c>
      <c r="AG752" s="7">
        <f>IF(SUMPRODUCT(--(D752='2001FA'!C:C))&gt;0=TRUE,1,0)</f>
        <v>1</v>
      </c>
    </row>
    <row r="753" spans="1:33" x14ac:dyDescent="0.2">
      <c r="A753">
        <v>2002</v>
      </c>
      <c r="B753" t="s">
        <v>101</v>
      </c>
      <c r="C753" t="s">
        <v>27</v>
      </c>
      <c r="D753" t="s">
        <v>280</v>
      </c>
      <c r="E753" t="s">
        <v>197</v>
      </c>
      <c r="F753">
        <v>7250000</v>
      </c>
      <c r="G753">
        <v>2001</v>
      </c>
      <c r="H753" t="s">
        <v>81</v>
      </c>
      <c r="I753" t="s">
        <v>27</v>
      </c>
      <c r="J753">
        <v>155</v>
      </c>
      <c r="K753">
        <v>644</v>
      </c>
      <c r="L753">
        <v>108</v>
      </c>
      <c r="M753">
        <v>165</v>
      </c>
      <c r="N753">
        <v>34</v>
      </c>
      <c r="O753">
        <v>4</v>
      </c>
      <c r="P753">
        <v>9</v>
      </c>
      <c r="Q753">
        <v>49</v>
      </c>
      <c r="R753">
        <v>27</v>
      </c>
      <c r="S753">
        <v>12</v>
      </c>
      <c r="T753">
        <v>61</v>
      </c>
      <c r="U753">
        <v>70</v>
      </c>
      <c r="V753">
        <v>1</v>
      </c>
      <c r="W753">
        <v>5</v>
      </c>
      <c r="X753">
        <v>5</v>
      </c>
      <c r="Y753">
        <v>4</v>
      </c>
      <c r="Z753">
        <v>7</v>
      </c>
      <c r="AA753" s="1">
        <f>(M753+T753+W753)/(K753+T753+W753+Y753+X753)</f>
        <v>0.32127955493741306</v>
      </c>
      <c r="AB753" s="1">
        <f>(M753+1*N753+2*O753+3*P753)/(K753)</f>
        <v>0.36335403726708076</v>
      </c>
      <c r="AC753">
        <f>IF(E753="C",1,0)</f>
        <v>0</v>
      </c>
      <c r="AD753">
        <f>IF(OR(E753="SS",E753="2B",E753="3B"),1,0)</f>
        <v>0</v>
      </c>
      <c r="AE753">
        <f>K753+T753+W753+Y753+X753+V753</f>
        <v>720</v>
      </c>
      <c r="AF753">
        <v>0</v>
      </c>
      <c r="AG753" s="7">
        <f>IF(SUMPRODUCT(--(D753='2001FA'!C:C))&gt;0=TRUE,1,0)</f>
        <v>1</v>
      </c>
    </row>
    <row r="754" spans="1:33" x14ac:dyDescent="0.2">
      <c r="A754">
        <v>2002</v>
      </c>
      <c r="B754" t="s">
        <v>101</v>
      </c>
      <c r="C754" t="s">
        <v>27</v>
      </c>
      <c r="D754" t="s">
        <v>351</v>
      </c>
      <c r="E754" t="s">
        <v>346</v>
      </c>
      <c r="F754">
        <v>700000</v>
      </c>
      <c r="G754">
        <v>2001</v>
      </c>
      <c r="H754" t="s">
        <v>66</v>
      </c>
      <c r="I754" t="s">
        <v>27</v>
      </c>
      <c r="J754">
        <v>100</v>
      </c>
      <c r="K754">
        <v>390</v>
      </c>
      <c r="L754">
        <v>46</v>
      </c>
      <c r="M754">
        <v>118</v>
      </c>
      <c r="N754">
        <v>14</v>
      </c>
      <c r="O754">
        <v>5</v>
      </c>
      <c r="P754">
        <v>0</v>
      </c>
      <c r="Q754">
        <v>28</v>
      </c>
      <c r="R754">
        <v>9</v>
      </c>
      <c r="S754">
        <v>1</v>
      </c>
      <c r="T754">
        <v>11</v>
      </c>
      <c r="U754">
        <v>34</v>
      </c>
      <c r="V754">
        <v>0</v>
      </c>
      <c r="W754">
        <v>2</v>
      </c>
      <c r="X754">
        <v>9</v>
      </c>
      <c r="Y754">
        <v>4</v>
      </c>
      <c r="Z754">
        <v>11</v>
      </c>
      <c r="AA754" s="1">
        <f>(M754+T754+W754)/(K754+T754+W754+Y754+X754)</f>
        <v>0.31490384615384615</v>
      </c>
      <c r="AB754" s="1">
        <f>(M754+1*N754+2*O754+3*P754)/(K754)</f>
        <v>0.36410256410256409</v>
      </c>
      <c r="AC754">
        <f>IF(E754="C",1,0)</f>
        <v>0</v>
      </c>
      <c r="AD754">
        <f>IF(OR(E754="SS",E754="2B",E754="3B"),1,0)</f>
        <v>1</v>
      </c>
      <c r="AE754">
        <f>K754+T754+W754+Y754+X754+V754</f>
        <v>416</v>
      </c>
      <c r="AF754">
        <v>0</v>
      </c>
      <c r="AG754" s="7">
        <f>IF(SUMPRODUCT(--(D754='2001FA'!C:C))&gt;0=TRUE,1,0)</f>
        <v>1</v>
      </c>
    </row>
    <row r="755" spans="1:33" x14ac:dyDescent="0.2">
      <c r="A755">
        <v>2002</v>
      </c>
      <c r="B755" t="s">
        <v>101</v>
      </c>
      <c r="C755" t="s">
        <v>27</v>
      </c>
      <c r="D755" t="s">
        <v>42</v>
      </c>
      <c r="E755" t="s">
        <v>29</v>
      </c>
      <c r="F755">
        <v>5000000</v>
      </c>
      <c r="G755">
        <v>2001</v>
      </c>
      <c r="H755" t="s">
        <v>41</v>
      </c>
      <c r="I755" t="s">
        <v>27</v>
      </c>
      <c r="J755">
        <v>126</v>
      </c>
      <c r="K755">
        <v>428</v>
      </c>
      <c r="L755">
        <v>67</v>
      </c>
      <c r="M755">
        <v>123</v>
      </c>
      <c r="N755">
        <v>29</v>
      </c>
      <c r="O755">
        <v>3</v>
      </c>
      <c r="P755">
        <v>16</v>
      </c>
      <c r="Q755">
        <v>75</v>
      </c>
      <c r="R755">
        <v>0</v>
      </c>
      <c r="S755">
        <v>1</v>
      </c>
      <c r="T755">
        <v>62</v>
      </c>
      <c r="U755">
        <v>108</v>
      </c>
      <c r="V755">
        <v>10</v>
      </c>
      <c r="W755">
        <v>1</v>
      </c>
      <c r="X755">
        <v>0</v>
      </c>
      <c r="Y755">
        <v>6</v>
      </c>
      <c r="Z755">
        <v>14</v>
      </c>
      <c r="AA755" s="1">
        <f>(M755+T755+W755)/(K755+T755+W755+Y755+X755)</f>
        <v>0.37424547283702214</v>
      </c>
      <c r="AB755" s="1">
        <f>(M755+1*N755+2*O755+3*P755)/(K755)</f>
        <v>0.48130841121495327</v>
      </c>
      <c r="AC755">
        <f>IF(E755="C",1,0)</f>
        <v>0</v>
      </c>
      <c r="AD755">
        <f>IF(OR(E755="SS",E755="2B",E755="3B"),1,0)</f>
        <v>0</v>
      </c>
      <c r="AE755">
        <f>K755+T755+W755+Y755+X755+V755</f>
        <v>507</v>
      </c>
      <c r="AF755">
        <v>0</v>
      </c>
      <c r="AG755" s="7">
        <f>IF(SUMPRODUCT(--(D755='2001FA'!C:C))&gt;0=TRUE,1,0)</f>
        <v>0</v>
      </c>
    </row>
    <row r="756" spans="1:33" x14ac:dyDescent="0.2">
      <c r="A756">
        <v>2002</v>
      </c>
      <c r="B756" t="s">
        <v>101</v>
      </c>
      <c r="C756" t="s">
        <v>27</v>
      </c>
      <c r="D756" t="s">
        <v>102</v>
      </c>
      <c r="E756" t="s">
        <v>5</v>
      </c>
      <c r="F756">
        <v>6750000</v>
      </c>
      <c r="G756">
        <v>2001</v>
      </c>
      <c r="H756" t="s">
        <v>101</v>
      </c>
      <c r="I756" t="s">
        <v>27</v>
      </c>
      <c r="J756">
        <v>128</v>
      </c>
      <c r="K756">
        <v>524</v>
      </c>
      <c r="L756">
        <v>76</v>
      </c>
      <c r="M756">
        <v>140</v>
      </c>
      <c r="N756">
        <v>23</v>
      </c>
      <c r="O756">
        <v>3</v>
      </c>
      <c r="P756">
        <v>9</v>
      </c>
      <c r="Q756">
        <v>49</v>
      </c>
      <c r="R756">
        <v>5</v>
      </c>
      <c r="S756">
        <v>2</v>
      </c>
      <c r="T756">
        <v>61</v>
      </c>
      <c r="U756">
        <v>97</v>
      </c>
      <c r="V756">
        <v>2</v>
      </c>
      <c r="W756">
        <v>1</v>
      </c>
      <c r="X756">
        <v>3</v>
      </c>
      <c r="Y756">
        <v>5</v>
      </c>
      <c r="Z756">
        <v>9</v>
      </c>
      <c r="AA756" s="1">
        <f>(M756+T756+W756)/(K756+T756+W756+Y756+X756)</f>
        <v>0.34006734006734007</v>
      </c>
      <c r="AB756" s="1">
        <f>(M756+1*N756+2*O756+3*P756)/(K756)</f>
        <v>0.37404580152671757</v>
      </c>
      <c r="AC756">
        <f>IF(E756="C",1,0)</f>
        <v>0</v>
      </c>
      <c r="AD756">
        <f>IF(OR(E756="SS",E756="2B",E756="3B"),1,0)</f>
        <v>1</v>
      </c>
      <c r="AE756">
        <f>K756+T756+W756+Y756+X756+V756</f>
        <v>596</v>
      </c>
      <c r="AF756">
        <v>0</v>
      </c>
      <c r="AG756" s="7">
        <f>IF(SUMPRODUCT(--(D756='2001FA'!C:C))&gt;0=TRUE,1,0)</f>
        <v>0</v>
      </c>
    </row>
    <row r="757" spans="1:33" x14ac:dyDescent="0.2">
      <c r="A757">
        <v>2002</v>
      </c>
      <c r="B757" t="s">
        <v>101</v>
      </c>
      <c r="C757" t="s">
        <v>27</v>
      </c>
      <c r="D757" t="s">
        <v>428</v>
      </c>
      <c r="E757" t="s">
        <v>6</v>
      </c>
      <c r="F757">
        <v>260000</v>
      </c>
      <c r="G757">
        <v>2001</v>
      </c>
      <c r="H757" t="s">
        <v>101</v>
      </c>
      <c r="I757" t="s">
        <v>27</v>
      </c>
      <c r="J757">
        <v>139</v>
      </c>
      <c r="K757">
        <v>468</v>
      </c>
      <c r="L757">
        <v>52</v>
      </c>
      <c r="M757">
        <v>123</v>
      </c>
      <c r="N757">
        <v>20</v>
      </c>
      <c r="O757">
        <v>2</v>
      </c>
      <c r="P757">
        <v>12</v>
      </c>
      <c r="Q757">
        <v>49</v>
      </c>
      <c r="R757">
        <v>3</v>
      </c>
      <c r="S757">
        <v>4</v>
      </c>
      <c r="T757">
        <v>13</v>
      </c>
      <c r="U757">
        <v>61</v>
      </c>
      <c r="V757">
        <v>3</v>
      </c>
      <c r="W757">
        <v>7</v>
      </c>
      <c r="X757">
        <v>1</v>
      </c>
      <c r="Y757">
        <v>4</v>
      </c>
      <c r="Z757">
        <v>12</v>
      </c>
      <c r="AA757" s="1">
        <f>(M757+T757+W757)/(K757+T757+W757+Y757+X757)</f>
        <v>0.29006085192697767</v>
      </c>
      <c r="AB757" s="1">
        <f>(M757+1*N757+2*O757+3*P757)/(K757)</f>
        <v>0.39102564102564102</v>
      </c>
      <c r="AC757">
        <f>IF(E757="C",1,0)</f>
        <v>0</v>
      </c>
      <c r="AD757">
        <f>IF(OR(E757="SS",E757="2B",E757="3B"),1,0)</f>
        <v>1</v>
      </c>
      <c r="AE757">
        <f>K757+T757+W757+Y757+X757+V757</f>
        <v>496</v>
      </c>
      <c r="AF757">
        <v>0</v>
      </c>
      <c r="AG757" s="7">
        <f>IF(SUMPRODUCT(--(D757='2001FA'!C:C))&gt;0=TRUE,1,0)</f>
        <v>0</v>
      </c>
    </row>
    <row r="758" spans="1:33" x14ac:dyDescent="0.2">
      <c r="A758">
        <v>2002</v>
      </c>
      <c r="B758" t="s">
        <v>101</v>
      </c>
      <c r="C758" t="s">
        <v>27</v>
      </c>
      <c r="D758" t="s">
        <v>181</v>
      </c>
      <c r="E758" t="s">
        <v>147</v>
      </c>
      <c r="F758">
        <v>3500000</v>
      </c>
      <c r="G758">
        <v>2001</v>
      </c>
      <c r="H758" t="s">
        <v>101</v>
      </c>
      <c r="I758" t="s">
        <v>27</v>
      </c>
      <c r="J758">
        <v>51</v>
      </c>
      <c r="K758">
        <v>174</v>
      </c>
      <c r="L758">
        <v>19</v>
      </c>
      <c r="M758">
        <v>51</v>
      </c>
      <c r="N758">
        <v>11</v>
      </c>
      <c r="O758">
        <v>1</v>
      </c>
      <c r="P758">
        <v>7</v>
      </c>
      <c r="Q758">
        <v>25</v>
      </c>
      <c r="R758">
        <v>0</v>
      </c>
      <c r="S758">
        <v>0</v>
      </c>
      <c r="T758">
        <v>21</v>
      </c>
      <c r="U758">
        <v>35</v>
      </c>
      <c r="V758">
        <v>3</v>
      </c>
      <c r="W758">
        <v>1</v>
      </c>
      <c r="X758">
        <v>1</v>
      </c>
      <c r="Y758">
        <v>1</v>
      </c>
      <c r="Z758">
        <v>6</v>
      </c>
      <c r="AA758" s="1">
        <f>(M758+T758+W758)/(K758+T758+W758+Y758+X758)</f>
        <v>0.36868686868686867</v>
      </c>
      <c r="AB758" s="1">
        <f>(M758+1*N758+2*O758+3*P758)/(K758)</f>
        <v>0.4885057471264368</v>
      </c>
      <c r="AC758">
        <f>IF(E758="C",1,0)</f>
        <v>1</v>
      </c>
      <c r="AD758">
        <f>IF(OR(E758="SS",E758="2B",E758="3B"),1,0)</f>
        <v>0</v>
      </c>
      <c r="AE758">
        <f>K758+T758+W758+Y758+X758+V758</f>
        <v>201</v>
      </c>
      <c r="AF758">
        <v>0</v>
      </c>
      <c r="AG758" s="7">
        <f>IF(SUMPRODUCT(--(D758='2001FA'!C:C))&gt;0=TRUE,1,0)</f>
        <v>0</v>
      </c>
    </row>
    <row r="759" spans="1:33" x14ac:dyDescent="0.2">
      <c r="A759">
        <v>2002</v>
      </c>
      <c r="B759" t="s">
        <v>101</v>
      </c>
      <c r="C759" t="s">
        <v>27</v>
      </c>
      <c r="D759" t="s">
        <v>166</v>
      </c>
      <c r="E759" t="s">
        <v>147</v>
      </c>
      <c r="F759">
        <v>650000</v>
      </c>
      <c r="G759">
        <v>2001</v>
      </c>
      <c r="H759" t="s">
        <v>101</v>
      </c>
      <c r="I759" t="s">
        <v>27</v>
      </c>
      <c r="J759">
        <v>54</v>
      </c>
      <c r="K759">
        <v>141</v>
      </c>
      <c r="L759">
        <v>16</v>
      </c>
      <c r="M759">
        <v>38</v>
      </c>
      <c r="N759">
        <v>8</v>
      </c>
      <c r="O759">
        <v>0</v>
      </c>
      <c r="P759">
        <v>9</v>
      </c>
      <c r="Q759">
        <v>26</v>
      </c>
      <c r="R759">
        <v>0</v>
      </c>
      <c r="S759">
        <v>0</v>
      </c>
      <c r="T759">
        <v>17</v>
      </c>
      <c r="U759">
        <v>36</v>
      </c>
      <c r="V759">
        <v>2</v>
      </c>
      <c r="W759">
        <v>4</v>
      </c>
      <c r="X759">
        <v>1</v>
      </c>
      <c r="Y759">
        <v>2</v>
      </c>
      <c r="Z759">
        <v>2</v>
      </c>
      <c r="AA759" s="1">
        <f>(M759+T759+W759)/(K759+T759+W759+Y759+X759)</f>
        <v>0.3575757575757576</v>
      </c>
      <c r="AB759" s="1">
        <f>(M759+1*N759+2*O759+3*P759)/(K759)</f>
        <v>0.51773049645390068</v>
      </c>
      <c r="AC759">
        <f>IF(E759="C",1,0)</f>
        <v>1</v>
      </c>
      <c r="AD759">
        <f>IF(OR(E759="SS",E759="2B",E759="3B"),1,0)</f>
        <v>0</v>
      </c>
      <c r="AE759">
        <f>K759+T759+W759+Y759+X759+V759</f>
        <v>167</v>
      </c>
      <c r="AF759">
        <v>0</v>
      </c>
      <c r="AG759" s="7">
        <f>IF(SUMPRODUCT(--(D759='2001FA'!C:C))&gt;0=TRUE,1,0)</f>
        <v>0</v>
      </c>
    </row>
    <row r="760" spans="1:33" x14ac:dyDescent="0.2">
      <c r="A760">
        <v>2002</v>
      </c>
      <c r="B760" t="s">
        <v>101</v>
      </c>
      <c r="C760" t="s">
        <v>27</v>
      </c>
      <c r="D760" t="s">
        <v>300</v>
      </c>
      <c r="E760" t="s">
        <v>197</v>
      </c>
      <c r="F760">
        <v>2325000</v>
      </c>
      <c r="G760">
        <v>2001</v>
      </c>
      <c r="H760" t="s">
        <v>101</v>
      </c>
      <c r="I760" t="s">
        <v>27</v>
      </c>
      <c r="J760">
        <v>122</v>
      </c>
      <c r="K760">
        <v>407</v>
      </c>
      <c r="L760">
        <v>54</v>
      </c>
      <c r="M760">
        <v>107</v>
      </c>
      <c r="N760">
        <v>28</v>
      </c>
      <c r="O760">
        <v>3</v>
      </c>
      <c r="P760">
        <v>22</v>
      </c>
      <c r="Q760">
        <v>71</v>
      </c>
      <c r="R760">
        <v>1</v>
      </c>
      <c r="S760">
        <v>0</v>
      </c>
      <c r="T760">
        <v>53</v>
      </c>
      <c r="U760">
        <v>108</v>
      </c>
      <c r="V760">
        <v>7</v>
      </c>
      <c r="W760">
        <v>5</v>
      </c>
      <c r="X760">
        <v>1</v>
      </c>
      <c r="Y760">
        <v>6</v>
      </c>
      <c r="Z760">
        <v>10</v>
      </c>
      <c r="AA760" s="1">
        <f>(M760+T760+W760)/(K760+T760+W760+Y760+X760)</f>
        <v>0.34957627118644069</v>
      </c>
      <c r="AB760" s="1">
        <f>(M760+1*N760+2*O760+3*P760)/(K760)</f>
        <v>0.50859950859950864</v>
      </c>
      <c r="AC760">
        <f>IF(E760="C",1,0)</f>
        <v>0</v>
      </c>
      <c r="AD760">
        <f>IF(OR(E760="SS",E760="2B",E760="3B"),1,0)</f>
        <v>0</v>
      </c>
      <c r="AE760">
        <f>K760+T760+W760+Y760+X760+V760</f>
        <v>479</v>
      </c>
      <c r="AF760">
        <v>0</v>
      </c>
      <c r="AG760" s="7">
        <f>IF(SUMPRODUCT(--(D760='2001FA'!C:C))&gt;0=TRUE,1,0)</f>
        <v>0</v>
      </c>
    </row>
    <row r="761" spans="1:33" x14ac:dyDescent="0.2">
      <c r="A761">
        <v>2002</v>
      </c>
      <c r="B761" t="s">
        <v>101</v>
      </c>
      <c r="C761" t="s">
        <v>27</v>
      </c>
      <c r="D761" t="s">
        <v>258</v>
      </c>
      <c r="E761" t="s">
        <v>197</v>
      </c>
      <c r="F761">
        <v>2700000</v>
      </c>
      <c r="G761">
        <v>2001</v>
      </c>
      <c r="H761" t="s">
        <v>101</v>
      </c>
      <c r="I761" t="s">
        <v>27</v>
      </c>
      <c r="J761">
        <v>148</v>
      </c>
      <c r="K761">
        <v>535</v>
      </c>
      <c r="L761">
        <v>100</v>
      </c>
      <c r="M761">
        <v>150</v>
      </c>
      <c r="N761">
        <v>31</v>
      </c>
      <c r="O761">
        <v>4</v>
      </c>
      <c r="P761">
        <v>27</v>
      </c>
      <c r="Q761">
        <v>88</v>
      </c>
      <c r="R761">
        <v>7</v>
      </c>
      <c r="S761">
        <v>4</v>
      </c>
      <c r="T761">
        <v>79</v>
      </c>
      <c r="U761">
        <v>113</v>
      </c>
      <c r="V761">
        <v>1</v>
      </c>
      <c r="W761">
        <v>7</v>
      </c>
      <c r="X761">
        <v>6</v>
      </c>
      <c r="Y761">
        <v>6</v>
      </c>
      <c r="Z761">
        <v>8</v>
      </c>
      <c r="AA761" s="1">
        <f>(M761+T761+W761)/(K761+T761+W761+Y761+X761)</f>
        <v>0.37282780410742494</v>
      </c>
      <c r="AB761" s="1">
        <f>(M761+1*N761+2*O761+3*P761)/(K761)</f>
        <v>0.50467289719626163</v>
      </c>
      <c r="AC761">
        <f>IF(E761="C",1,0)</f>
        <v>0</v>
      </c>
      <c r="AD761">
        <f>IF(OR(E761="SS",E761="2B",E761="3B"),1,0)</f>
        <v>0</v>
      </c>
      <c r="AE761">
        <f>K761+T761+W761+Y761+X761+V761</f>
        <v>634</v>
      </c>
      <c r="AF761">
        <v>0</v>
      </c>
      <c r="AG761" s="7">
        <f>IF(SUMPRODUCT(--(D761='2001FA'!C:C))&gt;0=TRUE,1,0)</f>
        <v>0</v>
      </c>
    </row>
    <row r="762" spans="1:33" x14ac:dyDescent="0.2">
      <c r="A762">
        <v>2002</v>
      </c>
      <c r="B762" t="s">
        <v>101</v>
      </c>
      <c r="C762" t="s">
        <v>27</v>
      </c>
      <c r="D762" t="s">
        <v>335</v>
      </c>
      <c r="E762" t="s">
        <v>197</v>
      </c>
      <c r="F762">
        <v>15462727</v>
      </c>
      <c r="G762">
        <v>2001</v>
      </c>
      <c r="H762" t="s">
        <v>101</v>
      </c>
      <c r="I762" t="s">
        <v>27</v>
      </c>
      <c r="J762">
        <v>142</v>
      </c>
      <c r="K762">
        <v>529</v>
      </c>
      <c r="L762">
        <v>93</v>
      </c>
      <c r="M762">
        <v>162</v>
      </c>
      <c r="N762">
        <v>33</v>
      </c>
      <c r="O762">
        <v>2</v>
      </c>
      <c r="P762">
        <v>41</v>
      </c>
      <c r="Q762">
        <v>125</v>
      </c>
      <c r="R762">
        <v>0</v>
      </c>
      <c r="S762">
        <v>1</v>
      </c>
      <c r="T762">
        <v>81</v>
      </c>
      <c r="U762">
        <v>147</v>
      </c>
      <c r="V762">
        <v>25</v>
      </c>
      <c r="W762">
        <v>8</v>
      </c>
      <c r="X762">
        <v>0</v>
      </c>
      <c r="Y762">
        <v>2</v>
      </c>
      <c r="Z762">
        <v>9</v>
      </c>
      <c r="AA762" s="1">
        <f>(M762+T762+W762)/(K762+T762+W762+Y762+X762)</f>
        <v>0.40483870967741936</v>
      </c>
      <c r="AB762" s="1">
        <f>(M762+1*N762+2*O762+3*P762)/(K762)</f>
        <v>0.60869565217391308</v>
      </c>
      <c r="AC762">
        <f>IF(E762="C",1,0)</f>
        <v>0</v>
      </c>
      <c r="AD762">
        <f>IF(OR(E762="SS",E762="2B",E762="3B"),1,0)</f>
        <v>0</v>
      </c>
      <c r="AE762">
        <f>K762+T762+W762+Y762+X762+V762</f>
        <v>645</v>
      </c>
      <c r="AF762">
        <v>0</v>
      </c>
      <c r="AG762" s="7">
        <f>IF(SUMPRODUCT(--(D762='2001FA'!C:C))&gt;0=TRUE,1,0)</f>
        <v>0</v>
      </c>
    </row>
    <row r="763" spans="1:33" x14ac:dyDescent="0.2">
      <c r="A763">
        <v>2002</v>
      </c>
      <c r="B763" t="s">
        <v>101</v>
      </c>
      <c r="C763" t="s">
        <v>27</v>
      </c>
      <c r="D763" t="s">
        <v>464</v>
      </c>
      <c r="E763" t="s">
        <v>346</v>
      </c>
      <c r="F763">
        <v>290000</v>
      </c>
      <c r="G763">
        <v>2001</v>
      </c>
      <c r="H763" t="s">
        <v>101</v>
      </c>
      <c r="I763" t="s">
        <v>27</v>
      </c>
      <c r="J763">
        <v>52</v>
      </c>
      <c r="K763">
        <v>146</v>
      </c>
      <c r="L763">
        <v>21</v>
      </c>
      <c r="M763">
        <v>39</v>
      </c>
      <c r="N763">
        <v>10</v>
      </c>
      <c r="O763">
        <v>0</v>
      </c>
      <c r="P763">
        <v>3</v>
      </c>
      <c r="Q763">
        <v>13</v>
      </c>
      <c r="R763">
        <v>2</v>
      </c>
      <c r="S763">
        <v>1</v>
      </c>
      <c r="T763">
        <v>6</v>
      </c>
      <c r="U763">
        <v>31</v>
      </c>
      <c r="V763">
        <v>0</v>
      </c>
      <c r="W763">
        <v>3</v>
      </c>
      <c r="X763">
        <v>2</v>
      </c>
      <c r="Y763">
        <v>2</v>
      </c>
      <c r="Z763">
        <v>6</v>
      </c>
      <c r="AA763" s="1">
        <f>(M763+T763+W763)/(K763+T763+W763+Y763+X763)</f>
        <v>0.30188679245283018</v>
      </c>
      <c r="AB763" s="1">
        <f>(M763+1*N763+2*O763+3*P763)/(K763)</f>
        <v>0.39726027397260272</v>
      </c>
      <c r="AC763">
        <f>IF(E763="C",1,0)</f>
        <v>0</v>
      </c>
      <c r="AD763">
        <f>IF(OR(E763="SS",E763="2B",E763="3B"),1,0)</f>
        <v>1</v>
      </c>
      <c r="AE763">
        <f>K763+T763+W763+Y763+X763+V763</f>
        <v>159</v>
      </c>
      <c r="AF763">
        <v>0</v>
      </c>
      <c r="AG763" s="7">
        <f>IF(SUMPRODUCT(--(D763='2001FA'!C:C))&gt;0=TRUE,1,0)</f>
        <v>0</v>
      </c>
    </row>
    <row r="764" spans="1:33" x14ac:dyDescent="0.2">
      <c r="A764">
        <v>2002</v>
      </c>
      <c r="B764" t="s">
        <v>34</v>
      </c>
      <c r="C764" t="s">
        <v>27</v>
      </c>
      <c r="D764" t="s">
        <v>273</v>
      </c>
      <c r="E764" t="s">
        <v>197</v>
      </c>
      <c r="F764">
        <v>1025000</v>
      </c>
      <c r="G764">
        <v>2001</v>
      </c>
      <c r="H764" t="s">
        <v>49</v>
      </c>
      <c r="I764" t="s">
        <v>27</v>
      </c>
      <c r="J764">
        <v>133</v>
      </c>
      <c r="K764">
        <v>517</v>
      </c>
      <c r="L764">
        <v>91</v>
      </c>
      <c r="M764">
        <v>135</v>
      </c>
      <c r="N764">
        <v>21</v>
      </c>
      <c r="O764">
        <v>4</v>
      </c>
      <c r="P764">
        <v>14</v>
      </c>
      <c r="Q764">
        <v>66</v>
      </c>
      <c r="R764">
        <v>16</v>
      </c>
      <c r="S764">
        <v>8</v>
      </c>
      <c r="T764">
        <v>47</v>
      </c>
      <c r="U764">
        <v>69</v>
      </c>
      <c r="V764">
        <v>1</v>
      </c>
      <c r="W764">
        <v>2</v>
      </c>
      <c r="X764">
        <v>5</v>
      </c>
      <c r="Y764">
        <v>5</v>
      </c>
      <c r="Z764">
        <v>8</v>
      </c>
      <c r="AA764" s="1">
        <f>(M764+T764+W764)/(K764+T764+W764+Y764+X764)</f>
        <v>0.31944444444444442</v>
      </c>
      <c r="AB764" s="1">
        <f>(M764+1*N764+2*O764+3*P764)/(K764)</f>
        <v>0.39845261121856868</v>
      </c>
      <c r="AC764">
        <f>IF(E764="C",1,0)</f>
        <v>0</v>
      </c>
      <c r="AD764">
        <f>IF(OR(E764="SS",E764="2B",E764="3B"),1,0)</f>
        <v>0</v>
      </c>
      <c r="AE764">
        <f>K764+T764+W764+Y764+X764+V764</f>
        <v>577</v>
      </c>
      <c r="AF764">
        <v>0</v>
      </c>
      <c r="AG764" s="7">
        <f>IF(SUMPRODUCT(--(D764='2001FA'!C:C))&gt;0=TRUE,1,0)</f>
        <v>1</v>
      </c>
    </row>
    <row r="765" spans="1:33" x14ac:dyDescent="0.2">
      <c r="A765">
        <v>2002</v>
      </c>
      <c r="B765" t="s">
        <v>34</v>
      </c>
      <c r="C765" t="s">
        <v>27</v>
      </c>
      <c r="D765" t="s">
        <v>138</v>
      </c>
      <c r="E765" t="s">
        <v>29</v>
      </c>
      <c r="F765">
        <v>3800000</v>
      </c>
      <c r="G765">
        <v>2001</v>
      </c>
      <c r="H765" t="s">
        <v>34</v>
      </c>
      <c r="I765" t="s">
        <v>27</v>
      </c>
      <c r="J765">
        <v>156</v>
      </c>
      <c r="K765">
        <v>582</v>
      </c>
      <c r="L765">
        <v>92</v>
      </c>
      <c r="M765">
        <v>164</v>
      </c>
      <c r="N765">
        <v>35</v>
      </c>
      <c r="O765">
        <v>0</v>
      </c>
      <c r="P765">
        <v>32</v>
      </c>
      <c r="Q765">
        <v>99</v>
      </c>
      <c r="R765">
        <v>1</v>
      </c>
      <c r="S765">
        <v>0</v>
      </c>
      <c r="T765">
        <v>54</v>
      </c>
      <c r="U765">
        <v>89</v>
      </c>
      <c r="V765">
        <v>6</v>
      </c>
      <c r="W765">
        <v>9</v>
      </c>
      <c r="X765">
        <v>0</v>
      </c>
      <c r="Y765">
        <v>5</v>
      </c>
      <c r="Z765">
        <v>17</v>
      </c>
      <c r="AA765" s="1">
        <f>(M765+T765+W765)/(K765+T765+W765+Y765+X765)</f>
        <v>0.34923076923076923</v>
      </c>
      <c r="AB765" s="1">
        <f>(M765+1*N765+2*O765+3*P765)/(K765)</f>
        <v>0.50687285223367695</v>
      </c>
      <c r="AC765">
        <f>IF(E765="C",1,0)</f>
        <v>0</v>
      </c>
      <c r="AD765">
        <f>IF(OR(E765="SS",E765="2B",E765="3B"),1,0)</f>
        <v>0</v>
      </c>
      <c r="AE765">
        <f>K765+T765+W765+Y765+X765+V765</f>
        <v>656</v>
      </c>
      <c r="AF765">
        <v>0</v>
      </c>
      <c r="AG765" s="7">
        <f>IF(SUMPRODUCT(--(D765='2001FA'!C:C))&gt;0=TRUE,1,0)</f>
        <v>0</v>
      </c>
    </row>
    <row r="766" spans="1:33" x14ac:dyDescent="0.2">
      <c r="A766">
        <v>2002</v>
      </c>
      <c r="B766" t="s">
        <v>34</v>
      </c>
      <c r="C766" t="s">
        <v>27</v>
      </c>
      <c r="D766" t="s">
        <v>106</v>
      </c>
      <c r="E766" t="s">
        <v>5</v>
      </c>
      <c r="F766">
        <v>6300000</v>
      </c>
      <c r="G766">
        <v>2001</v>
      </c>
      <c r="H766" t="s">
        <v>34</v>
      </c>
      <c r="I766" t="s">
        <v>27</v>
      </c>
      <c r="J766">
        <v>152</v>
      </c>
      <c r="K766">
        <v>611</v>
      </c>
      <c r="L766">
        <v>104</v>
      </c>
      <c r="M766">
        <v>163</v>
      </c>
      <c r="N766">
        <v>42</v>
      </c>
      <c r="O766">
        <v>10</v>
      </c>
      <c r="P766">
        <v>20</v>
      </c>
      <c r="Q766">
        <v>65</v>
      </c>
      <c r="R766">
        <v>23</v>
      </c>
      <c r="S766">
        <v>10</v>
      </c>
      <c r="T766">
        <v>64</v>
      </c>
      <c r="U766">
        <v>110</v>
      </c>
      <c r="V766">
        <v>3</v>
      </c>
      <c r="W766">
        <v>4</v>
      </c>
      <c r="X766">
        <v>6</v>
      </c>
      <c r="Y766">
        <v>6</v>
      </c>
      <c r="Z766">
        <v>10</v>
      </c>
      <c r="AA766" s="1">
        <f>(M766+T766+W766)/(K766+T766+W766+Y766+X766)</f>
        <v>0.33429811866859621</v>
      </c>
      <c r="AB766" s="1">
        <f>(M766+1*N766+2*O766+3*P766)/(K766)</f>
        <v>0.46644844517184941</v>
      </c>
      <c r="AC766">
        <f>IF(E766="C",1,0)</f>
        <v>0</v>
      </c>
      <c r="AD766">
        <f>IF(OR(E766="SS",E766="2B",E766="3B"),1,0)</f>
        <v>1</v>
      </c>
      <c r="AE766">
        <f>K766+T766+W766+Y766+X766+V766</f>
        <v>694</v>
      </c>
      <c r="AF766">
        <v>0</v>
      </c>
      <c r="AG766" s="7">
        <f>IF(SUMPRODUCT(--(D766='2001FA'!C:C))&gt;0=TRUE,1,0)</f>
        <v>0</v>
      </c>
    </row>
    <row r="767" spans="1:33" x14ac:dyDescent="0.2">
      <c r="A767">
        <v>2002</v>
      </c>
      <c r="B767" t="s">
        <v>34</v>
      </c>
      <c r="C767" t="s">
        <v>27</v>
      </c>
      <c r="D767" t="s">
        <v>168</v>
      </c>
      <c r="E767" t="s">
        <v>147</v>
      </c>
      <c r="F767">
        <v>2500000</v>
      </c>
      <c r="G767">
        <v>2001</v>
      </c>
      <c r="H767" t="s">
        <v>34</v>
      </c>
      <c r="I767" t="s">
        <v>27</v>
      </c>
      <c r="J767">
        <v>70</v>
      </c>
      <c r="K767">
        <v>220</v>
      </c>
      <c r="L767">
        <v>17</v>
      </c>
      <c r="M767">
        <v>54</v>
      </c>
      <c r="N767">
        <v>8</v>
      </c>
      <c r="O767">
        <v>1</v>
      </c>
      <c r="P767">
        <v>4</v>
      </c>
      <c r="Q767">
        <v>21</v>
      </c>
      <c r="R767">
        <v>1</v>
      </c>
      <c r="S767">
        <v>2</v>
      </c>
      <c r="T767">
        <v>12</v>
      </c>
      <c r="U767">
        <v>17</v>
      </c>
      <c r="V767">
        <v>1</v>
      </c>
      <c r="W767">
        <v>2</v>
      </c>
      <c r="X767">
        <v>3</v>
      </c>
      <c r="Y767">
        <v>2</v>
      </c>
      <c r="Z767">
        <v>6</v>
      </c>
      <c r="AA767" s="1">
        <f>(M767+T767+W767)/(K767+T767+W767+Y767+X767)</f>
        <v>0.28451882845188287</v>
      </c>
      <c r="AB767" s="1">
        <f>(M767+1*N767+2*O767+3*P767)/(K767)</f>
        <v>0.34545454545454546</v>
      </c>
      <c r="AC767">
        <f>IF(E767="C",1,0)</f>
        <v>1</v>
      </c>
      <c r="AD767">
        <f>IF(OR(E767="SS",E767="2B",E767="3B"),1,0)</f>
        <v>0</v>
      </c>
      <c r="AE767">
        <f>K767+T767+W767+Y767+X767+V767</f>
        <v>240</v>
      </c>
      <c r="AF767">
        <v>0</v>
      </c>
      <c r="AG767" s="7">
        <f>IF(SUMPRODUCT(--(D767='2001FA'!C:C))&gt;0=TRUE,1,0)</f>
        <v>0</v>
      </c>
    </row>
    <row r="768" spans="1:33" x14ac:dyDescent="0.2">
      <c r="A768">
        <v>2002</v>
      </c>
      <c r="B768" t="s">
        <v>34</v>
      </c>
      <c r="C768" t="s">
        <v>27</v>
      </c>
      <c r="D768" t="s">
        <v>432</v>
      </c>
      <c r="E768" t="s">
        <v>147</v>
      </c>
      <c r="F768">
        <v>320000</v>
      </c>
      <c r="G768">
        <v>2001</v>
      </c>
      <c r="H768" t="s">
        <v>34</v>
      </c>
      <c r="I768" t="s">
        <v>27</v>
      </c>
      <c r="J768">
        <v>61</v>
      </c>
      <c r="K768">
        <v>173</v>
      </c>
      <c r="L768">
        <v>21</v>
      </c>
      <c r="M768">
        <v>43</v>
      </c>
      <c r="N768">
        <v>6</v>
      </c>
      <c r="O768">
        <v>1</v>
      </c>
      <c r="P768">
        <v>5</v>
      </c>
      <c r="Q768">
        <v>18</v>
      </c>
      <c r="R768">
        <v>2</v>
      </c>
      <c r="S768">
        <v>1</v>
      </c>
      <c r="T768">
        <v>23</v>
      </c>
      <c r="U768">
        <v>31</v>
      </c>
      <c r="V768">
        <v>1</v>
      </c>
      <c r="W768">
        <v>2</v>
      </c>
      <c r="X768">
        <v>10</v>
      </c>
      <c r="Y768">
        <v>3</v>
      </c>
      <c r="Z768">
        <v>5</v>
      </c>
      <c r="AA768" s="1">
        <f>(M768+T768+W768)/(K768+T768+W768+Y768+X768)</f>
        <v>0.32227488151658767</v>
      </c>
      <c r="AB768" s="1">
        <f>(M768+1*N768+2*O768+3*P768)/(K768)</f>
        <v>0.38150289017341038</v>
      </c>
      <c r="AC768">
        <f>IF(E768="C",1,0)</f>
        <v>1</v>
      </c>
      <c r="AD768">
        <f>IF(OR(E768="SS",E768="2B",E768="3B"),1,0)</f>
        <v>0</v>
      </c>
      <c r="AE768">
        <f>K768+T768+W768+Y768+X768+V768</f>
        <v>212</v>
      </c>
      <c r="AF768">
        <v>0</v>
      </c>
      <c r="AG768" s="7">
        <f>IF(SUMPRODUCT(--(D768='2001FA'!C:C))&gt;0=TRUE,1,0)</f>
        <v>0</v>
      </c>
    </row>
    <row r="769" spans="1:33" x14ac:dyDescent="0.2">
      <c r="A769">
        <v>2002</v>
      </c>
      <c r="B769" t="s">
        <v>34</v>
      </c>
      <c r="C769" t="s">
        <v>27</v>
      </c>
      <c r="D769" t="s">
        <v>453</v>
      </c>
      <c r="E769" t="s">
        <v>197</v>
      </c>
      <c r="F769">
        <v>285000</v>
      </c>
      <c r="G769">
        <v>2001</v>
      </c>
      <c r="H769" t="s">
        <v>34</v>
      </c>
      <c r="I769" t="s">
        <v>27</v>
      </c>
      <c r="J769">
        <v>83</v>
      </c>
      <c r="K769">
        <v>254</v>
      </c>
      <c r="L769">
        <v>36</v>
      </c>
      <c r="M769">
        <v>65</v>
      </c>
      <c r="N769">
        <v>13</v>
      </c>
      <c r="O769">
        <v>0</v>
      </c>
      <c r="P769">
        <v>18</v>
      </c>
      <c r="Q769">
        <v>39</v>
      </c>
      <c r="R769">
        <v>0</v>
      </c>
      <c r="S769">
        <v>1</v>
      </c>
      <c r="T769">
        <v>20</v>
      </c>
      <c r="U769">
        <v>69</v>
      </c>
      <c r="V769">
        <v>1</v>
      </c>
      <c r="W769">
        <v>2</v>
      </c>
      <c r="X769">
        <v>1</v>
      </c>
      <c r="Y769">
        <v>2</v>
      </c>
      <c r="Z769">
        <v>6</v>
      </c>
      <c r="AA769" s="1">
        <f>(M769+T769+W769)/(K769+T769+W769+Y769+X769)</f>
        <v>0.31182795698924731</v>
      </c>
      <c r="AB769" s="1">
        <f>(M769+1*N769+2*O769+3*P769)/(K769)</f>
        <v>0.51968503937007871</v>
      </c>
      <c r="AC769">
        <f>IF(E769="C",1,0)</f>
        <v>0</v>
      </c>
      <c r="AD769">
        <f>IF(OR(E769="SS",E769="2B",E769="3B"),1,0)</f>
        <v>0</v>
      </c>
      <c r="AE769">
        <f>K769+T769+W769+Y769+X769+V769</f>
        <v>280</v>
      </c>
      <c r="AF769">
        <v>0</v>
      </c>
      <c r="AG769" s="7">
        <f>IF(SUMPRODUCT(--(D769='2001FA'!C:C))&gt;0=TRUE,1,0)</f>
        <v>0</v>
      </c>
    </row>
    <row r="770" spans="1:33" x14ac:dyDescent="0.2">
      <c r="A770">
        <v>2002</v>
      </c>
      <c r="B770" t="s">
        <v>34</v>
      </c>
      <c r="C770" t="s">
        <v>27</v>
      </c>
      <c r="D770" t="s">
        <v>309</v>
      </c>
      <c r="E770" t="s">
        <v>197</v>
      </c>
      <c r="F770">
        <v>2700000</v>
      </c>
      <c r="G770">
        <v>2001</v>
      </c>
      <c r="H770" t="s">
        <v>34</v>
      </c>
      <c r="I770" t="s">
        <v>27</v>
      </c>
      <c r="J770">
        <v>150</v>
      </c>
      <c r="K770">
        <v>558</v>
      </c>
      <c r="L770">
        <v>75</v>
      </c>
      <c r="M770">
        <v>150</v>
      </c>
      <c r="N770">
        <v>33</v>
      </c>
      <c r="O770">
        <v>3</v>
      </c>
      <c r="P770">
        <v>24</v>
      </c>
      <c r="Q770">
        <v>84</v>
      </c>
      <c r="R770">
        <v>17</v>
      </c>
      <c r="S770">
        <v>7</v>
      </c>
      <c r="T770">
        <v>38</v>
      </c>
      <c r="U770">
        <v>85</v>
      </c>
      <c r="V770">
        <v>2</v>
      </c>
      <c r="W770">
        <v>6</v>
      </c>
      <c r="X770">
        <v>1</v>
      </c>
      <c r="Y770">
        <v>2</v>
      </c>
      <c r="Z770">
        <v>15</v>
      </c>
      <c r="AA770" s="1">
        <f>(M770+T770+W770)/(K770+T770+W770+Y770+X770)</f>
        <v>0.32066115702479336</v>
      </c>
      <c r="AB770" s="1">
        <f>(M770+1*N770+2*O770+3*P770)/(K770)</f>
        <v>0.46774193548387094</v>
      </c>
      <c r="AC770">
        <f>IF(E770="C",1,0)</f>
        <v>0</v>
      </c>
      <c r="AD770">
        <f>IF(OR(E770="SS",E770="2B",E770="3B"),1,0)</f>
        <v>0</v>
      </c>
      <c r="AE770">
        <f>K770+T770+W770+Y770+X770+V770</f>
        <v>607</v>
      </c>
      <c r="AF770">
        <v>0</v>
      </c>
      <c r="AG770" s="7">
        <f>IF(SUMPRODUCT(--(D770='2001FA'!C:C))&gt;0=TRUE,1,0)</f>
        <v>0</v>
      </c>
    </row>
    <row r="771" spans="1:33" x14ac:dyDescent="0.2">
      <c r="A771">
        <v>2002</v>
      </c>
      <c r="B771" t="s">
        <v>34</v>
      </c>
      <c r="C771" t="s">
        <v>27</v>
      </c>
      <c r="D771" t="s">
        <v>326</v>
      </c>
      <c r="E771" t="s">
        <v>197</v>
      </c>
      <c r="F771">
        <v>6500000</v>
      </c>
      <c r="G771">
        <v>2001</v>
      </c>
      <c r="H771" t="s">
        <v>34</v>
      </c>
      <c r="I771" t="s">
        <v>27</v>
      </c>
      <c r="J771">
        <v>160</v>
      </c>
      <c r="K771">
        <v>593</v>
      </c>
      <c r="L771">
        <v>97</v>
      </c>
      <c r="M771">
        <v>181</v>
      </c>
      <c r="N771">
        <v>40</v>
      </c>
      <c r="O771">
        <v>1</v>
      </c>
      <c r="P771">
        <v>31</v>
      </c>
      <c r="Q771">
        <v>113</v>
      </c>
      <c r="R771">
        <v>25</v>
      </c>
      <c r="S771">
        <v>7</v>
      </c>
      <c r="T771">
        <v>70</v>
      </c>
      <c r="U771">
        <v>70</v>
      </c>
      <c r="V771">
        <v>7</v>
      </c>
      <c r="W771">
        <v>5</v>
      </c>
      <c r="X771">
        <v>0</v>
      </c>
      <c r="Y771">
        <v>3</v>
      </c>
      <c r="Z771">
        <v>14</v>
      </c>
      <c r="AA771" s="1">
        <f>(M771+T771+W771)/(K771+T771+W771+Y771+X771)</f>
        <v>0.38152011922503726</v>
      </c>
      <c r="AB771" s="1">
        <f>(M771+1*N771+2*O771+3*P771)/(K771)</f>
        <v>0.53288364249578413</v>
      </c>
      <c r="AC771">
        <f>IF(E771="C",1,0)</f>
        <v>0</v>
      </c>
      <c r="AD771">
        <f>IF(OR(E771="SS",E771="2B",E771="3B"),1,0)</f>
        <v>0</v>
      </c>
      <c r="AE771">
        <f>K771+T771+W771+Y771+X771+V771</f>
        <v>678</v>
      </c>
      <c r="AF771">
        <v>0</v>
      </c>
      <c r="AG771" s="7">
        <f>IF(SUMPRODUCT(--(D771='2001FA'!C:C))&gt;0=TRUE,1,0)</f>
        <v>0</v>
      </c>
    </row>
    <row r="772" spans="1:33" x14ac:dyDescent="0.2">
      <c r="A772">
        <v>2002</v>
      </c>
      <c r="B772" t="s">
        <v>34</v>
      </c>
      <c r="C772" t="s">
        <v>27</v>
      </c>
      <c r="D772" t="s">
        <v>355</v>
      </c>
      <c r="E772" t="s">
        <v>346</v>
      </c>
      <c r="F772">
        <v>575000</v>
      </c>
      <c r="G772">
        <v>2001</v>
      </c>
      <c r="H772" t="s">
        <v>34</v>
      </c>
      <c r="I772" t="s">
        <v>27</v>
      </c>
      <c r="J772">
        <v>74</v>
      </c>
      <c r="K772">
        <v>145</v>
      </c>
      <c r="L772">
        <v>23</v>
      </c>
      <c r="M772">
        <v>44</v>
      </c>
      <c r="N772">
        <v>9</v>
      </c>
      <c r="O772">
        <v>0</v>
      </c>
      <c r="P772">
        <v>2</v>
      </c>
      <c r="Q772">
        <v>15</v>
      </c>
      <c r="R772">
        <v>4</v>
      </c>
      <c r="S772">
        <v>1</v>
      </c>
      <c r="T772">
        <v>16</v>
      </c>
      <c r="U772">
        <v>29</v>
      </c>
      <c r="V772">
        <v>0</v>
      </c>
      <c r="W772">
        <v>1</v>
      </c>
      <c r="X772">
        <v>4</v>
      </c>
      <c r="Y772">
        <v>3</v>
      </c>
      <c r="Z772">
        <v>4</v>
      </c>
      <c r="AA772" s="1">
        <f>(M772+T772+W772)/(K772+T772+W772+Y772+X772)</f>
        <v>0.36094674556213019</v>
      </c>
      <c r="AB772" s="1">
        <f>(M772+1*N772+2*O772+3*P772)/(K772)</f>
        <v>0.40689655172413791</v>
      </c>
      <c r="AC772">
        <f>IF(E772="C",1,0)</f>
        <v>0</v>
      </c>
      <c r="AD772">
        <f>IF(OR(E772="SS",E772="2B",E772="3B"),1,0)</f>
        <v>1</v>
      </c>
      <c r="AE772">
        <f>K772+T772+W772+Y772+X772+V772</f>
        <v>169</v>
      </c>
      <c r="AF772">
        <v>0</v>
      </c>
      <c r="AG772" s="7">
        <f>IF(SUMPRODUCT(--(D772='2001FA'!C:C))&gt;0=TRUE,1,0)</f>
        <v>0</v>
      </c>
    </row>
    <row r="773" spans="1:33" x14ac:dyDescent="0.2">
      <c r="A773">
        <v>2002</v>
      </c>
      <c r="B773" t="s">
        <v>34</v>
      </c>
      <c r="C773" t="s">
        <v>27</v>
      </c>
      <c r="D773" t="s">
        <v>404</v>
      </c>
      <c r="E773" t="s">
        <v>346</v>
      </c>
      <c r="F773">
        <v>4500000</v>
      </c>
      <c r="G773">
        <v>2001</v>
      </c>
      <c r="H773" t="s">
        <v>34</v>
      </c>
      <c r="I773" t="s">
        <v>27</v>
      </c>
      <c r="J773">
        <v>135</v>
      </c>
      <c r="K773">
        <v>433</v>
      </c>
      <c r="L773">
        <v>62</v>
      </c>
      <c r="M773">
        <v>114</v>
      </c>
      <c r="N773">
        <v>21</v>
      </c>
      <c r="O773">
        <v>4</v>
      </c>
      <c r="P773">
        <v>9</v>
      </c>
      <c r="Q773">
        <v>60</v>
      </c>
      <c r="R773">
        <v>10</v>
      </c>
      <c r="S773">
        <v>7</v>
      </c>
      <c r="T773">
        <v>33</v>
      </c>
      <c r="U773">
        <v>72</v>
      </c>
      <c r="V773">
        <v>2</v>
      </c>
      <c r="W773">
        <v>3</v>
      </c>
      <c r="X773">
        <v>9</v>
      </c>
      <c r="Y773">
        <v>7</v>
      </c>
      <c r="Z773">
        <v>16</v>
      </c>
      <c r="AA773" s="1">
        <f>(M773+T773+W773)/(K773+T773+W773+Y773+X773)</f>
        <v>0.30927835051546393</v>
      </c>
      <c r="AB773" s="1">
        <f>(M773+1*N773+2*O773+3*P773)/(K773)</f>
        <v>0.39260969976905313</v>
      </c>
      <c r="AC773">
        <f>IF(E773="C",1,0)</f>
        <v>0</v>
      </c>
      <c r="AD773">
        <f>IF(OR(E773="SS",E773="2B",E773="3B"),1,0)</f>
        <v>1</v>
      </c>
      <c r="AE773">
        <f>K773+T773+W773+Y773+X773+V773</f>
        <v>487</v>
      </c>
      <c r="AF773">
        <v>0</v>
      </c>
      <c r="AG773" s="7">
        <f>IF(SUMPRODUCT(--(D773='2001FA'!C:C))&gt;0=TRUE,1,0)</f>
        <v>0</v>
      </c>
    </row>
    <row r="774" spans="1:33" x14ac:dyDescent="0.2">
      <c r="A774">
        <v>2002</v>
      </c>
      <c r="B774" t="s">
        <v>34</v>
      </c>
      <c r="C774" t="s">
        <v>27</v>
      </c>
      <c r="D774" t="s">
        <v>412</v>
      </c>
      <c r="E774" t="s">
        <v>346</v>
      </c>
      <c r="F774">
        <v>5000000</v>
      </c>
      <c r="G774">
        <v>2001</v>
      </c>
      <c r="H774" t="s">
        <v>34</v>
      </c>
      <c r="I774" t="s">
        <v>27</v>
      </c>
      <c r="J774">
        <v>124</v>
      </c>
      <c r="K774">
        <v>438</v>
      </c>
      <c r="L774">
        <v>74</v>
      </c>
      <c r="M774">
        <v>113</v>
      </c>
      <c r="N774">
        <v>22</v>
      </c>
      <c r="O774">
        <v>2</v>
      </c>
      <c r="P774">
        <v>28</v>
      </c>
      <c r="Q774">
        <v>68</v>
      </c>
      <c r="R774">
        <v>9</v>
      </c>
      <c r="S774">
        <v>6</v>
      </c>
      <c r="T774">
        <v>50</v>
      </c>
      <c r="U774">
        <v>114</v>
      </c>
      <c r="V774">
        <v>2</v>
      </c>
      <c r="W774">
        <v>3</v>
      </c>
      <c r="X774">
        <v>8</v>
      </c>
      <c r="Y774">
        <v>3</v>
      </c>
      <c r="Z774">
        <v>7</v>
      </c>
      <c r="AA774" s="1">
        <f>(M774+T774+W774)/(K774+T774+W774+Y774+X774)</f>
        <v>0.33067729083665337</v>
      </c>
      <c r="AB774" s="1">
        <f>(M774+1*N774+2*O774+3*P774)/(K774)</f>
        <v>0.5091324200913242</v>
      </c>
      <c r="AC774">
        <f>IF(E774="C",1,0)</f>
        <v>0</v>
      </c>
      <c r="AD774">
        <f>IF(OR(E774="SS",E774="2B",E774="3B"),1,0)</f>
        <v>1</v>
      </c>
      <c r="AE774">
        <f>K774+T774+W774+Y774+X774+V774</f>
        <v>504</v>
      </c>
      <c r="AF774">
        <v>0</v>
      </c>
      <c r="AG774" s="7">
        <f>IF(SUMPRODUCT(--(D774='2001FA'!C:C))&gt;0=TRUE,1,0)</f>
        <v>0</v>
      </c>
    </row>
    <row r="775" spans="1:33" x14ac:dyDescent="0.2">
      <c r="A775">
        <v>2002</v>
      </c>
      <c r="B775" t="s">
        <v>40</v>
      </c>
      <c r="C775" t="s">
        <v>31</v>
      </c>
      <c r="D775" t="s">
        <v>206</v>
      </c>
      <c r="E775" t="s">
        <v>197</v>
      </c>
      <c r="F775">
        <v>500000</v>
      </c>
      <c r="G775">
        <v>2001</v>
      </c>
      <c r="H775" t="s">
        <v>101</v>
      </c>
      <c r="I775" t="s">
        <v>27</v>
      </c>
      <c r="J775">
        <v>82</v>
      </c>
      <c r="K775">
        <v>164</v>
      </c>
      <c r="L775">
        <v>18</v>
      </c>
      <c r="M775">
        <v>46</v>
      </c>
      <c r="N775">
        <v>9</v>
      </c>
      <c r="O775">
        <v>1</v>
      </c>
      <c r="P775">
        <v>1</v>
      </c>
      <c r="Q775">
        <v>12</v>
      </c>
      <c r="R775">
        <v>5</v>
      </c>
      <c r="S775">
        <v>5</v>
      </c>
      <c r="T775">
        <v>8</v>
      </c>
      <c r="U775">
        <v>25</v>
      </c>
      <c r="V775">
        <v>0</v>
      </c>
      <c r="W775">
        <v>3</v>
      </c>
      <c r="X775">
        <v>5</v>
      </c>
      <c r="Y775">
        <v>0</v>
      </c>
      <c r="Z775">
        <v>2</v>
      </c>
      <c r="AA775" s="1">
        <f>(M775+T775+W775)/(K775+T775+W775+Y775+X775)</f>
        <v>0.31666666666666665</v>
      </c>
      <c r="AB775" s="1">
        <f>(M775+1*N775+2*O775+3*P775)/(K775)</f>
        <v>0.36585365853658536</v>
      </c>
      <c r="AC775">
        <f>IF(E775="C",1,0)</f>
        <v>0</v>
      </c>
      <c r="AD775">
        <f>IF(OR(E775="SS",E775="2B",E775="3B"),1,0)</f>
        <v>0</v>
      </c>
      <c r="AE775">
        <f>K775+T775+W775+Y775+X775+V775</f>
        <v>180</v>
      </c>
      <c r="AF775">
        <v>0</v>
      </c>
      <c r="AG775" s="7">
        <f>IF(SUMPRODUCT(--(D775='2001FA'!C:C))&gt;0=TRUE,1,0)</f>
        <v>1</v>
      </c>
    </row>
    <row r="776" spans="1:33" x14ac:dyDescent="0.2">
      <c r="A776">
        <v>2002</v>
      </c>
      <c r="B776" t="s">
        <v>40</v>
      </c>
      <c r="C776" t="s">
        <v>31</v>
      </c>
      <c r="D776" t="s">
        <v>243</v>
      </c>
      <c r="E776" t="s">
        <v>197</v>
      </c>
      <c r="F776">
        <v>1250000</v>
      </c>
      <c r="G776">
        <v>2001</v>
      </c>
      <c r="H776" t="s">
        <v>36</v>
      </c>
      <c r="I776" t="s">
        <v>27</v>
      </c>
      <c r="J776">
        <v>58</v>
      </c>
      <c r="K776">
        <v>188</v>
      </c>
      <c r="L776">
        <v>29</v>
      </c>
      <c r="M776">
        <v>37</v>
      </c>
      <c r="N776">
        <v>8</v>
      </c>
      <c r="O776">
        <v>2</v>
      </c>
      <c r="P776">
        <v>3</v>
      </c>
      <c r="Q776">
        <v>21</v>
      </c>
      <c r="R776">
        <v>11</v>
      </c>
      <c r="S776">
        <v>1</v>
      </c>
      <c r="T776">
        <v>31</v>
      </c>
      <c r="U776">
        <v>42</v>
      </c>
      <c r="V776">
        <v>1</v>
      </c>
      <c r="W776">
        <v>1</v>
      </c>
      <c r="X776">
        <v>1</v>
      </c>
      <c r="Y776">
        <v>1</v>
      </c>
      <c r="Z776">
        <v>3</v>
      </c>
      <c r="AA776" s="1">
        <f>(M776+T776+W776)/(K776+T776+W776+Y776+X776)</f>
        <v>0.3108108108108108</v>
      </c>
      <c r="AB776" s="1">
        <f>(M776+1*N776+2*O776+3*P776)/(K776)</f>
        <v>0.30851063829787234</v>
      </c>
      <c r="AC776">
        <f>IF(E776="C",1,0)</f>
        <v>0</v>
      </c>
      <c r="AD776">
        <f>IF(OR(E776="SS",E776="2B",E776="3B"),1,0)</f>
        <v>0</v>
      </c>
      <c r="AE776">
        <f>K776+T776+W776+Y776+X776+V776</f>
        <v>223</v>
      </c>
      <c r="AF776">
        <v>0</v>
      </c>
      <c r="AG776" s="7">
        <f>IF(SUMPRODUCT(--(D776='2001FA'!C:C))&gt;0=TRUE,1,0)</f>
        <v>1</v>
      </c>
    </row>
    <row r="777" spans="1:33" x14ac:dyDescent="0.2">
      <c r="A777">
        <v>2002</v>
      </c>
      <c r="B777" t="s">
        <v>40</v>
      </c>
      <c r="C777" t="s">
        <v>31</v>
      </c>
      <c r="D777" t="s">
        <v>319</v>
      </c>
      <c r="E777" t="s">
        <v>197</v>
      </c>
      <c r="F777">
        <v>6000000</v>
      </c>
      <c r="G777">
        <v>2001</v>
      </c>
      <c r="H777" t="s">
        <v>84</v>
      </c>
      <c r="I777" t="s">
        <v>31</v>
      </c>
      <c r="J777">
        <v>136</v>
      </c>
      <c r="K777">
        <v>513</v>
      </c>
      <c r="L777">
        <v>79</v>
      </c>
      <c r="M777">
        <v>170</v>
      </c>
      <c r="N777">
        <v>31</v>
      </c>
      <c r="O777">
        <v>1</v>
      </c>
      <c r="P777">
        <v>27</v>
      </c>
      <c r="Q777">
        <v>108</v>
      </c>
      <c r="R777">
        <v>5</v>
      </c>
      <c r="S777">
        <v>1</v>
      </c>
      <c r="T777">
        <v>57</v>
      </c>
      <c r="U777">
        <v>57</v>
      </c>
      <c r="V777">
        <v>14</v>
      </c>
      <c r="W777">
        <v>3</v>
      </c>
      <c r="X777">
        <v>0</v>
      </c>
      <c r="Y777">
        <v>8</v>
      </c>
      <c r="Z777">
        <v>18</v>
      </c>
      <c r="AA777" s="1">
        <f>(M777+T777+W777)/(K777+T777+W777+Y777+X777)</f>
        <v>0.39586919104991392</v>
      </c>
      <c r="AB777" s="1">
        <f>(M777+1*N777+2*O777+3*P777)/(K777)</f>
        <v>0.5536062378167641</v>
      </c>
      <c r="AC777">
        <f>IF(E777="C",1,0)</f>
        <v>0</v>
      </c>
      <c r="AD777">
        <f>IF(OR(E777="SS",E777="2B",E777="3B"),1,0)</f>
        <v>0</v>
      </c>
      <c r="AE777">
        <f>K777+T777+W777+Y777+X777+V777</f>
        <v>595</v>
      </c>
      <c r="AF777">
        <v>0</v>
      </c>
      <c r="AG777" s="7">
        <f>IF(SUMPRODUCT(--(D777='2001FA'!C:C))&gt;0=TRUE,1,0)</f>
        <v>1</v>
      </c>
    </row>
    <row r="778" spans="1:33" x14ac:dyDescent="0.2">
      <c r="A778">
        <v>2002</v>
      </c>
      <c r="B778" t="s">
        <v>40</v>
      </c>
      <c r="C778" t="s">
        <v>31</v>
      </c>
      <c r="D778" t="s">
        <v>61</v>
      </c>
      <c r="E778" t="s">
        <v>29</v>
      </c>
      <c r="F778">
        <v>7250000</v>
      </c>
      <c r="G778">
        <v>2001</v>
      </c>
      <c r="H778" t="s">
        <v>60</v>
      </c>
      <c r="I778" t="s">
        <v>27</v>
      </c>
      <c r="J778">
        <v>97</v>
      </c>
      <c r="K778">
        <v>343</v>
      </c>
      <c r="L778">
        <v>40</v>
      </c>
      <c r="M778">
        <v>109</v>
      </c>
      <c r="N778">
        <v>18</v>
      </c>
      <c r="O778">
        <v>0</v>
      </c>
      <c r="P778">
        <v>19</v>
      </c>
      <c r="Q778">
        <v>61</v>
      </c>
      <c r="R778">
        <v>1</v>
      </c>
      <c r="S778">
        <v>1</v>
      </c>
      <c r="T778">
        <v>40</v>
      </c>
      <c r="U778">
        <v>69</v>
      </c>
      <c r="V778">
        <v>9</v>
      </c>
      <c r="W778">
        <v>0</v>
      </c>
      <c r="X778">
        <v>0</v>
      </c>
      <c r="Y778">
        <v>2</v>
      </c>
      <c r="Z778">
        <v>7</v>
      </c>
      <c r="AA778" s="1">
        <f>(M778+T778+W778)/(K778+T778+W778+Y778+X778)</f>
        <v>0.38701298701298703</v>
      </c>
      <c r="AB778" s="1">
        <f>(M778+1*N778+2*O778+3*P778)/(K778)</f>
        <v>0.53644314868804666</v>
      </c>
      <c r="AC778">
        <f>IF(E778="C",1,0)</f>
        <v>0</v>
      </c>
      <c r="AD778">
        <f>IF(OR(E778="SS",E778="2B",E778="3B"),1,0)</f>
        <v>0</v>
      </c>
      <c r="AE778">
        <f>K778+T778+W778+Y778+X778+V778</f>
        <v>394</v>
      </c>
      <c r="AF778">
        <v>0</v>
      </c>
      <c r="AG778" s="7">
        <f>IF(SUMPRODUCT(--(D778='2001FA'!C:C))&gt;0=TRUE,1,0)</f>
        <v>0</v>
      </c>
    </row>
    <row r="779" spans="1:33" x14ac:dyDescent="0.2">
      <c r="A779">
        <v>2002</v>
      </c>
      <c r="B779" t="s">
        <v>40</v>
      </c>
      <c r="C779" t="s">
        <v>31</v>
      </c>
      <c r="D779" t="s">
        <v>125</v>
      </c>
      <c r="E779" t="s">
        <v>6</v>
      </c>
      <c r="F779">
        <v>3450000</v>
      </c>
      <c r="G779">
        <v>2001</v>
      </c>
      <c r="H779" t="s">
        <v>40</v>
      </c>
      <c r="I779" t="s">
        <v>31</v>
      </c>
      <c r="J779">
        <v>70</v>
      </c>
      <c r="K779">
        <v>210</v>
      </c>
      <c r="L779">
        <v>38</v>
      </c>
      <c r="M779">
        <v>62</v>
      </c>
      <c r="N779">
        <v>12</v>
      </c>
      <c r="O779">
        <v>1</v>
      </c>
      <c r="P779">
        <v>6</v>
      </c>
      <c r="Q779">
        <v>23</v>
      </c>
      <c r="R779">
        <v>1</v>
      </c>
      <c r="S779">
        <v>1</v>
      </c>
      <c r="T779">
        <v>37</v>
      </c>
      <c r="U779">
        <v>19</v>
      </c>
      <c r="V779">
        <v>3</v>
      </c>
      <c r="W779">
        <v>3</v>
      </c>
      <c r="X779">
        <v>4</v>
      </c>
      <c r="Y779">
        <v>3</v>
      </c>
      <c r="Z779">
        <v>4</v>
      </c>
      <c r="AA779" s="1">
        <f>(M779+T779+W779)/(K779+T779+W779+Y779+X779)</f>
        <v>0.39688715953307391</v>
      </c>
      <c r="AB779" s="1">
        <f>(M779+1*N779+2*O779+3*P779)/(K779)</f>
        <v>0.44761904761904764</v>
      </c>
      <c r="AC779">
        <f>IF(E779="C",1,0)</f>
        <v>0</v>
      </c>
      <c r="AD779">
        <f>IF(OR(E779="SS",E779="2B",E779="3B"),1,0)</f>
        <v>1</v>
      </c>
      <c r="AE779">
        <f>K779+T779+W779+Y779+X779+V779</f>
        <v>260</v>
      </c>
      <c r="AF779">
        <v>0</v>
      </c>
      <c r="AG779" s="7">
        <f>IF(SUMPRODUCT(--(D779='2001FA'!C:C))&gt;0=TRUE,1,0)</f>
        <v>0</v>
      </c>
    </row>
    <row r="780" spans="1:33" x14ac:dyDescent="0.2">
      <c r="A780">
        <v>2002</v>
      </c>
      <c r="B780" t="s">
        <v>40</v>
      </c>
      <c r="C780" t="s">
        <v>31</v>
      </c>
      <c r="D780" t="s">
        <v>430</v>
      </c>
      <c r="E780" t="s">
        <v>147</v>
      </c>
      <c r="F780">
        <v>277500</v>
      </c>
      <c r="G780">
        <v>2001</v>
      </c>
      <c r="H780" t="s">
        <v>40</v>
      </c>
      <c r="I780" t="s">
        <v>31</v>
      </c>
      <c r="J780">
        <v>52</v>
      </c>
      <c r="K780">
        <v>135</v>
      </c>
      <c r="L780">
        <v>13</v>
      </c>
      <c r="M780">
        <v>30</v>
      </c>
      <c r="N780">
        <v>10</v>
      </c>
      <c r="O780">
        <v>0</v>
      </c>
      <c r="P780">
        <v>2</v>
      </c>
      <c r="Q780">
        <v>13</v>
      </c>
      <c r="R780">
        <v>0</v>
      </c>
      <c r="S780">
        <v>0</v>
      </c>
      <c r="T780">
        <v>7</v>
      </c>
      <c r="U780">
        <v>26</v>
      </c>
      <c r="V780">
        <v>3</v>
      </c>
      <c r="W780">
        <v>1</v>
      </c>
      <c r="X780">
        <v>3</v>
      </c>
      <c r="Y780">
        <v>0</v>
      </c>
      <c r="Z780">
        <v>4</v>
      </c>
      <c r="AA780" s="1">
        <f>(M780+T780+W780)/(K780+T780+W780+Y780+X780)</f>
        <v>0.26027397260273971</v>
      </c>
      <c r="AB780" s="1">
        <f>(M780+1*N780+2*O780+3*P780)/(K780)</f>
        <v>0.34074074074074073</v>
      </c>
      <c r="AC780">
        <f>IF(E780="C",1,0)</f>
        <v>1</v>
      </c>
      <c r="AD780">
        <f>IF(OR(E780="SS",E780="2B",E780="3B"),1,0)</f>
        <v>0</v>
      </c>
      <c r="AE780">
        <f>K780+T780+W780+Y780+X780+V780</f>
        <v>149</v>
      </c>
      <c r="AF780">
        <v>0</v>
      </c>
      <c r="AG780" s="7">
        <f>IF(SUMPRODUCT(--(D780='2001FA'!C:C))&gt;0=TRUE,1,0)</f>
        <v>0</v>
      </c>
    </row>
    <row r="781" spans="1:33" x14ac:dyDescent="0.2">
      <c r="A781">
        <v>2002</v>
      </c>
      <c r="B781" t="s">
        <v>40</v>
      </c>
      <c r="C781" t="s">
        <v>31</v>
      </c>
      <c r="D781" t="s">
        <v>162</v>
      </c>
      <c r="E781" t="s">
        <v>147</v>
      </c>
      <c r="F781">
        <v>1500000</v>
      </c>
      <c r="G781">
        <v>2001</v>
      </c>
      <c r="H781" t="s">
        <v>40</v>
      </c>
      <c r="I781" t="s">
        <v>31</v>
      </c>
      <c r="J781">
        <v>78</v>
      </c>
      <c r="K781">
        <v>229</v>
      </c>
      <c r="L781">
        <v>22</v>
      </c>
      <c r="M781">
        <v>58</v>
      </c>
      <c r="N781">
        <v>10</v>
      </c>
      <c r="O781">
        <v>1</v>
      </c>
      <c r="P781">
        <v>3</v>
      </c>
      <c r="Q781">
        <v>25</v>
      </c>
      <c r="R781">
        <v>0</v>
      </c>
      <c r="S781">
        <v>1</v>
      </c>
      <c r="T781">
        <v>21</v>
      </c>
      <c r="U781">
        <v>50</v>
      </c>
      <c r="V781">
        <v>4</v>
      </c>
      <c r="W781">
        <v>0</v>
      </c>
      <c r="X781">
        <v>2</v>
      </c>
      <c r="Y781">
        <v>1</v>
      </c>
      <c r="Z781">
        <v>2</v>
      </c>
      <c r="AA781" s="1">
        <f>(M781+T781+W781)/(K781+T781+W781+Y781+X781)</f>
        <v>0.31225296442687744</v>
      </c>
      <c r="AB781" s="1">
        <f>(M781+1*N781+2*O781+3*P781)/(K781)</f>
        <v>0.34497816593886466</v>
      </c>
      <c r="AC781">
        <f>IF(E781="C",1,0)</f>
        <v>1</v>
      </c>
      <c r="AD781">
        <f>IF(OR(E781="SS",E781="2B",E781="3B"),1,0)</f>
        <v>0</v>
      </c>
      <c r="AE781">
        <f>K781+T781+W781+Y781+X781+V781</f>
        <v>257</v>
      </c>
      <c r="AF781">
        <v>0</v>
      </c>
      <c r="AG781" s="7">
        <f>IF(SUMPRODUCT(--(D781='2001FA'!C:C))&gt;0=TRUE,1,0)</f>
        <v>0</v>
      </c>
    </row>
    <row r="782" spans="1:33" x14ac:dyDescent="0.2">
      <c r="A782">
        <v>2002</v>
      </c>
      <c r="B782" t="s">
        <v>40</v>
      </c>
      <c r="C782" t="s">
        <v>31</v>
      </c>
      <c r="D782" t="s">
        <v>191</v>
      </c>
      <c r="E782" t="s">
        <v>147</v>
      </c>
      <c r="F782">
        <v>6500000</v>
      </c>
      <c r="G782">
        <v>2001</v>
      </c>
      <c r="H782" t="s">
        <v>40</v>
      </c>
      <c r="I782" t="s">
        <v>31</v>
      </c>
      <c r="J782">
        <v>79</v>
      </c>
      <c r="K782">
        <v>246</v>
      </c>
      <c r="L782">
        <v>23</v>
      </c>
      <c r="M782">
        <v>46</v>
      </c>
      <c r="N782">
        <v>10</v>
      </c>
      <c r="O782">
        <v>0</v>
      </c>
      <c r="P782">
        <v>12</v>
      </c>
      <c r="Q782">
        <v>31</v>
      </c>
      <c r="R782">
        <v>0</v>
      </c>
      <c r="S782">
        <v>0</v>
      </c>
      <c r="T782">
        <v>25</v>
      </c>
      <c r="U782">
        <v>89</v>
      </c>
      <c r="V782">
        <v>0</v>
      </c>
      <c r="W782">
        <v>3</v>
      </c>
      <c r="X782">
        <v>0</v>
      </c>
      <c r="Y782">
        <v>2</v>
      </c>
      <c r="Z782">
        <v>7</v>
      </c>
      <c r="AA782" s="1">
        <f>(M782+T782+W782)/(K782+T782+W782+Y782+X782)</f>
        <v>0.26811594202898553</v>
      </c>
      <c r="AB782" s="1">
        <f>(M782+1*N782+2*O782+3*P782)/(K782)</f>
        <v>0.37398373983739835</v>
      </c>
      <c r="AC782">
        <f>IF(E782="C",1,0)</f>
        <v>1</v>
      </c>
      <c r="AD782">
        <f>IF(OR(E782="SS",E782="2B",E782="3B"),1,0)</f>
        <v>0</v>
      </c>
      <c r="AE782">
        <f>K782+T782+W782+Y782+X782+V782</f>
        <v>276</v>
      </c>
      <c r="AF782">
        <v>0</v>
      </c>
      <c r="AG782" s="7">
        <f>IF(SUMPRODUCT(--(D782='2001FA'!C:C))&gt;0=TRUE,1,0)</f>
        <v>0</v>
      </c>
    </row>
    <row r="783" spans="1:33" x14ac:dyDescent="0.2">
      <c r="A783">
        <v>2002</v>
      </c>
      <c r="B783" t="s">
        <v>40</v>
      </c>
      <c r="C783" t="s">
        <v>31</v>
      </c>
      <c r="D783" t="s">
        <v>440</v>
      </c>
      <c r="E783" t="s">
        <v>197</v>
      </c>
      <c r="F783">
        <v>227500</v>
      </c>
      <c r="G783">
        <v>2001</v>
      </c>
      <c r="H783" t="s">
        <v>40</v>
      </c>
      <c r="I783" t="s">
        <v>31</v>
      </c>
      <c r="J783">
        <v>59</v>
      </c>
      <c r="K783">
        <v>131</v>
      </c>
      <c r="L783">
        <v>26</v>
      </c>
      <c r="M783">
        <v>29</v>
      </c>
      <c r="N783">
        <v>3</v>
      </c>
      <c r="O783">
        <v>0</v>
      </c>
      <c r="P783">
        <v>4</v>
      </c>
      <c r="Q783">
        <v>14</v>
      </c>
      <c r="R783">
        <v>4</v>
      </c>
      <c r="S783">
        <v>0</v>
      </c>
      <c r="T783">
        <v>6</v>
      </c>
      <c r="U783">
        <v>33</v>
      </c>
      <c r="V783">
        <v>0</v>
      </c>
      <c r="W783">
        <v>3</v>
      </c>
      <c r="X783">
        <v>2</v>
      </c>
      <c r="Y783">
        <v>3</v>
      </c>
      <c r="Z783">
        <v>1</v>
      </c>
      <c r="AA783" s="1">
        <f>(M783+T783+W783)/(K783+T783+W783+Y783+X783)</f>
        <v>0.2620689655172414</v>
      </c>
      <c r="AB783" s="1">
        <f>(M783+1*N783+2*O783+3*P783)/(K783)</f>
        <v>0.33587786259541985</v>
      </c>
      <c r="AC783">
        <f>IF(E783="C",1,0)</f>
        <v>0</v>
      </c>
      <c r="AD783">
        <f>IF(OR(E783="SS",E783="2B",E783="3B"),1,0)</f>
        <v>0</v>
      </c>
      <c r="AE783">
        <f>K783+T783+W783+Y783+X783+V783</f>
        <v>145</v>
      </c>
      <c r="AF783">
        <v>0</v>
      </c>
      <c r="AG783" s="7">
        <f>IF(SUMPRODUCT(--(D783='2001FA'!C:C))&gt;0=TRUE,1,0)</f>
        <v>0</v>
      </c>
    </row>
    <row r="784" spans="1:33" x14ac:dyDescent="0.2">
      <c r="A784">
        <v>2002</v>
      </c>
      <c r="B784" t="s">
        <v>40</v>
      </c>
      <c r="C784" t="s">
        <v>31</v>
      </c>
      <c r="D784" t="s">
        <v>259</v>
      </c>
      <c r="E784" t="s">
        <v>197</v>
      </c>
      <c r="F784">
        <v>1250000</v>
      </c>
      <c r="G784">
        <v>2001</v>
      </c>
      <c r="H784" t="s">
        <v>101</v>
      </c>
      <c r="I784" t="s">
        <v>27</v>
      </c>
      <c r="J784">
        <v>96</v>
      </c>
      <c r="K784">
        <v>361</v>
      </c>
      <c r="L784">
        <v>52</v>
      </c>
      <c r="M784">
        <v>101</v>
      </c>
      <c r="N784">
        <v>19</v>
      </c>
      <c r="O784">
        <v>2</v>
      </c>
      <c r="P784">
        <v>8</v>
      </c>
      <c r="Q784">
        <v>33</v>
      </c>
      <c r="R784">
        <v>4</v>
      </c>
      <c r="S784">
        <v>5</v>
      </c>
      <c r="T784">
        <v>20</v>
      </c>
      <c r="U784">
        <v>56</v>
      </c>
      <c r="V784">
        <v>0</v>
      </c>
      <c r="W784">
        <v>3</v>
      </c>
      <c r="X784">
        <v>1</v>
      </c>
      <c r="Y784">
        <v>1</v>
      </c>
      <c r="Z784">
        <v>12</v>
      </c>
      <c r="AA784" s="1">
        <f>(M784+T784+W784)/(K784+T784+W784+Y784+X784)</f>
        <v>0.32124352331606215</v>
      </c>
      <c r="AB784" s="1">
        <f>(M784+1*N784+2*O784+3*P784)/(K784)</f>
        <v>0.4099722991689751</v>
      </c>
      <c r="AC784">
        <f>IF(E784="C",1,0)</f>
        <v>0</v>
      </c>
      <c r="AD784">
        <f>IF(OR(E784="SS",E784="2B",E784="3B"),1,0)</f>
        <v>0</v>
      </c>
      <c r="AE784">
        <f>K784+T784+W784+Y784+X784+V784</f>
        <v>386</v>
      </c>
      <c r="AF784">
        <v>0</v>
      </c>
      <c r="AG784" s="7">
        <f>IF(SUMPRODUCT(--(D784='2001FA'!C:C))&gt;0=TRUE,1,0)</f>
        <v>0</v>
      </c>
    </row>
    <row r="785" spans="1:33" x14ac:dyDescent="0.2">
      <c r="A785">
        <v>2002</v>
      </c>
      <c r="B785" t="s">
        <v>40</v>
      </c>
      <c r="C785" t="s">
        <v>31</v>
      </c>
      <c r="D785" t="s">
        <v>342</v>
      </c>
      <c r="E785" t="s">
        <v>197</v>
      </c>
      <c r="F785">
        <v>15000000</v>
      </c>
      <c r="G785">
        <v>2001</v>
      </c>
      <c r="H785" t="s">
        <v>40</v>
      </c>
      <c r="I785" t="s">
        <v>31</v>
      </c>
      <c r="J785">
        <v>160</v>
      </c>
      <c r="K785">
        <v>577</v>
      </c>
      <c r="L785">
        <v>146</v>
      </c>
      <c r="M785">
        <v>189</v>
      </c>
      <c r="N785">
        <v>34</v>
      </c>
      <c r="O785">
        <v>5</v>
      </c>
      <c r="P785">
        <v>64</v>
      </c>
      <c r="Q785">
        <v>160</v>
      </c>
      <c r="R785">
        <v>0</v>
      </c>
      <c r="S785">
        <v>2</v>
      </c>
      <c r="T785">
        <v>116</v>
      </c>
      <c r="U785">
        <v>153</v>
      </c>
      <c r="V785">
        <v>37</v>
      </c>
      <c r="W785">
        <v>6</v>
      </c>
      <c r="X785">
        <v>0</v>
      </c>
      <c r="Y785">
        <v>12</v>
      </c>
      <c r="Z785">
        <v>6</v>
      </c>
      <c r="AA785" s="1">
        <f>(M785+T785+W785)/(K785+T785+W785+Y785+X785)</f>
        <v>0.43741209563994377</v>
      </c>
      <c r="AB785" s="1">
        <f>(M785+1*N785+2*O785+3*P785)/(K785)</f>
        <v>0.7365684575389948</v>
      </c>
      <c r="AC785">
        <f>IF(E785="C",1,0)</f>
        <v>0</v>
      </c>
      <c r="AD785">
        <f>IF(OR(E785="SS",E785="2B",E785="3B"),1,0)</f>
        <v>0</v>
      </c>
      <c r="AE785">
        <f>K785+T785+W785+Y785+X785+V785</f>
        <v>748</v>
      </c>
      <c r="AF785">
        <v>0</v>
      </c>
      <c r="AG785" s="7">
        <f>IF(SUMPRODUCT(--(D785='2001FA'!C:C))&gt;0=TRUE,1,0)</f>
        <v>0</v>
      </c>
    </row>
    <row r="786" spans="1:33" x14ac:dyDescent="0.2">
      <c r="A786">
        <v>2002</v>
      </c>
      <c r="B786" t="s">
        <v>40</v>
      </c>
      <c r="C786" t="s">
        <v>31</v>
      </c>
      <c r="D786" t="s">
        <v>460</v>
      </c>
      <c r="E786" t="s">
        <v>346</v>
      </c>
      <c r="F786">
        <v>240000</v>
      </c>
      <c r="G786">
        <v>2001</v>
      </c>
      <c r="H786" t="s">
        <v>40</v>
      </c>
      <c r="I786" t="s">
        <v>31</v>
      </c>
      <c r="J786">
        <v>78</v>
      </c>
      <c r="K786">
        <v>144</v>
      </c>
      <c r="L786">
        <v>16</v>
      </c>
      <c r="M786">
        <v>29</v>
      </c>
      <c r="N786">
        <v>5</v>
      </c>
      <c r="O786">
        <v>1</v>
      </c>
      <c r="P786">
        <v>1</v>
      </c>
      <c r="Q786">
        <v>12</v>
      </c>
      <c r="R786">
        <v>1</v>
      </c>
      <c r="S786">
        <v>0</v>
      </c>
      <c r="T786">
        <v>12</v>
      </c>
      <c r="U786">
        <v>20</v>
      </c>
      <c r="V786">
        <v>1</v>
      </c>
      <c r="W786">
        <v>2</v>
      </c>
      <c r="X786">
        <v>2</v>
      </c>
      <c r="Y786">
        <v>2</v>
      </c>
      <c r="Z786">
        <v>2</v>
      </c>
      <c r="AA786" s="1">
        <f>(M786+T786+W786)/(K786+T786+W786+Y786+X786)</f>
        <v>0.26543209876543211</v>
      </c>
      <c r="AB786" s="1">
        <f>(M786+1*N786+2*O786+3*P786)/(K786)</f>
        <v>0.27083333333333331</v>
      </c>
      <c r="AC786">
        <f>IF(E786="C",1,0)</f>
        <v>0</v>
      </c>
      <c r="AD786">
        <f>IF(OR(E786="SS",E786="2B",E786="3B"),1,0)</f>
        <v>1</v>
      </c>
      <c r="AE786">
        <f>K786+T786+W786+Y786+X786+V786</f>
        <v>163</v>
      </c>
      <c r="AF786">
        <v>0</v>
      </c>
      <c r="AG786" s="7">
        <f>IF(SUMPRODUCT(--(D786='2001FA'!C:C))&gt;0=TRUE,1,0)</f>
        <v>0</v>
      </c>
    </row>
    <row r="787" spans="1:33" x14ac:dyDescent="0.2">
      <c r="A787">
        <v>2002</v>
      </c>
      <c r="B787" t="s">
        <v>40</v>
      </c>
      <c r="C787" t="s">
        <v>31</v>
      </c>
      <c r="D787" t="s">
        <v>405</v>
      </c>
      <c r="E787" t="s">
        <v>346</v>
      </c>
      <c r="F787">
        <v>4250000</v>
      </c>
      <c r="G787">
        <v>2001</v>
      </c>
      <c r="H787" t="s">
        <v>70</v>
      </c>
      <c r="I787" t="s">
        <v>27</v>
      </c>
      <c r="J787">
        <v>154</v>
      </c>
      <c r="K787">
        <v>636</v>
      </c>
      <c r="L787">
        <v>79</v>
      </c>
      <c r="M787">
        <v>161</v>
      </c>
      <c r="N787">
        <v>25</v>
      </c>
      <c r="O787">
        <v>5</v>
      </c>
      <c r="P787">
        <v>17</v>
      </c>
      <c r="Q787">
        <v>76</v>
      </c>
      <c r="R787">
        <v>18</v>
      </c>
      <c r="S787">
        <v>11</v>
      </c>
      <c r="T787">
        <v>43</v>
      </c>
      <c r="U787">
        <v>149</v>
      </c>
      <c r="V787">
        <v>0</v>
      </c>
      <c r="W787">
        <v>7</v>
      </c>
      <c r="X787">
        <v>7</v>
      </c>
      <c r="Y787">
        <v>10</v>
      </c>
      <c r="Z787">
        <v>16</v>
      </c>
      <c r="AA787" s="1">
        <f>(M787+T787+W787)/(K787+T787+W787+Y787+X787)</f>
        <v>0.30014224751066854</v>
      </c>
      <c r="AB787" s="1">
        <f>(M787+1*N787+2*O787+3*P787)/(K787)</f>
        <v>0.38836477987421386</v>
      </c>
      <c r="AC787">
        <f>IF(E787="C",1,0)</f>
        <v>0</v>
      </c>
      <c r="AD787">
        <f>IF(OR(E787="SS",E787="2B",E787="3B"),1,0)</f>
        <v>1</v>
      </c>
      <c r="AE787">
        <f>K787+T787+W787+Y787+X787+V787</f>
        <v>703</v>
      </c>
      <c r="AF787">
        <v>0</v>
      </c>
      <c r="AG787" s="7">
        <f>IF(SUMPRODUCT(--(D787='2001FA'!C:C))&gt;0=TRUE,1,0)</f>
        <v>0</v>
      </c>
    </row>
    <row r="788" spans="1:33" x14ac:dyDescent="0.2">
      <c r="A788">
        <v>2002</v>
      </c>
      <c r="B788" t="s">
        <v>52</v>
      </c>
      <c r="C788" t="s">
        <v>31</v>
      </c>
      <c r="D788" t="s">
        <v>53</v>
      </c>
      <c r="E788" t="s">
        <v>29</v>
      </c>
      <c r="F788">
        <v>4000000</v>
      </c>
      <c r="G788">
        <v>2001</v>
      </c>
      <c r="H788" t="s">
        <v>52</v>
      </c>
      <c r="I788" t="s">
        <v>31</v>
      </c>
      <c r="J788">
        <v>145</v>
      </c>
      <c r="K788">
        <v>533</v>
      </c>
      <c r="L788">
        <v>69</v>
      </c>
      <c r="M788">
        <v>165</v>
      </c>
      <c r="N788">
        <v>40</v>
      </c>
      <c r="O788">
        <v>0</v>
      </c>
      <c r="P788">
        <v>13</v>
      </c>
      <c r="Q788">
        <v>89</v>
      </c>
      <c r="R788">
        <v>3</v>
      </c>
      <c r="S788">
        <v>1</v>
      </c>
      <c r="T788">
        <v>43</v>
      </c>
      <c r="U788">
        <v>63</v>
      </c>
      <c r="V788">
        <v>8</v>
      </c>
      <c r="W788">
        <v>9</v>
      </c>
      <c r="X788">
        <v>0</v>
      </c>
      <c r="Y788">
        <v>3</v>
      </c>
      <c r="Z788">
        <v>16</v>
      </c>
      <c r="AA788" s="1">
        <f>(M788+T788+W788)/(K788+T788+W788+Y788+X788)</f>
        <v>0.36904761904761907</v>
      </c>
      <c r="AB788" s="1">
        <f>(M788+1*N788+2*O788+3*P788)/(K788)</f>
        <v>0.45778611632270166</v>
      </c>
      <c r="AC788">
        <f>IF(E788="C",1,0)</f>
        <v>0</v>
      </c>
      <c r="AD788">
        <f>IF(OR(E788="SS",E788="2B",E788="3B"),1,0)</f>
        <v>0</v>
      </c>
      <c r="AE788">
        <f>K788+T788+W788+Y788+X788+V788</f>
        <v>596</v>
      </c>
      <c r="AF788">
        <v>1</v>
      </c>
      <c r="AG788" s="7">
        <f>IF(SUMPRODUCT(--(D788='2001FA'!C:C))&gt;0=TRUE,1,0)</f>
        <v>0</v>
      </c>
    </row>
    <row r="789" spans="1:33" x14ac:dyDescent="0.2">
      <c r="A789">
        <v>2002</v>
      </c>
      <c r="B789" t="s">
        <v>52</v>
      </c>
      <c r="C789" t="s">
        <v>31</v>
      </c>
      <c r="D789" t="s">
        <v>400</v>
      </c>
      <c r="E789" t="s">
        <v>6</v>
      </c>
      <c r="F789">
        <v>2100000</v>
      </c>
      <c r="G789">
        <v>2001</v>
      </c>
      <c r="H789" t="s">
        <v>52</v>
      </c>
      <c r="I789" t="s">
        <v>31</v>
      </c>
      <c r="J789">
        <v>103</v>
      </c>
      <c r="K789">
        <v>381</v>
      </c>
      <c r="L789">
        <v>54</v>
      </c>
      <c r="M789">
        <v>112</v>
      </c>
      <c r="N789">
        <v>26</v>
      </c>
      <c r="O789">
        <v>2</v>
      </c>
      <c r="P789">
        <v>14</v>
      </c>
      <c r="Q789">
        <v>62</v>
      </c>
      <c r="R789">
        <v>6</v>
      </c>
      <c r="S789">
        <v>3</v>
      </c>
      <c r="T789">
        <v>29</v>
      </c>
      <c r="U789">
        <v>71</v>
      </c>
      <c r="V789">
        <v>1</v>
      </c>
      <c r="W789">
        <v>8</v>
      </c>
      <c r="X789">
        <v>3</v>
      </c>
      <c r="Y789">
        <v>6</v>
      </c>
      <c r="Z789">
        <v>9</v>
      </c>
      <c r="AA789" s="1">
        <f>(M789+T789+W789)/(K789+T789+W789+Y789+X789)</f>
        <v>0.34894613583138173</v>
      </c>
      <c r="AB789" s="1">
        <f>(M789+1*N789+2*O789+3*P789)/(K789)</f>
        <v>0.48293963254593175</v>
      </c>
      <c r="AC789">
        <f>IF(E789="C",1,0)</f>
        <v>0</v>
      </c>
      <c r="AD789">
        <f>IF(OR(E789="SS",E789="2B",E789="3B"),1,0)</f>
        <v>1</v>
      </c>
      <c r="AE789">
        <f>K789+T789+W789+Y789+X789+V789</f>
        <v>428</v>
      </c>
      <c r="AF789">
        <v>0</v>
      </c>
      <c r="AG789" s="7">
        <f>IF(SUMPRODUCT(--(D789='2001FA'!C:C))&gt;0=TRUE,1,0)</f>
        <v>0</v>
      </c>
    </row>
    <row r="790" spans="1:33" x14ac:dyDescent="0.2">
      <c r="A790">
        <v>2002</v>
      </c>
      <c r="B790" t="s">
        <v>52</v>
      </c>
      <c r="C790" t="s">
        <v>31</v>
      </c>
      <c r="D790" t="s">
        <v>176</v>
      </c>
      <c r="E790" t="s">
        <v>147</v>
      </c>
      <c r="F790">
        <v>1000000</v>
      </c>
      <c r="G790">
        <v>2001</v>
      </c>
      <c r="H790" t="s">
        <v>52</v>
      </c>
      <c r="I790" t="s">
        <v>31</v>
      </c>
      <c r="J790">
        <v>63</v>
      </c>
      <c r="K790">
        <v>187</v>
      </c>
      <c r="L790">
        <v>27</v>
      </c>
      <c r="M790">
        <v>48</v>
      </c>
      <c r="N790">
        <v>11</v>
      </c>
      <c r="O790">
        <v>0</v>
      </c>
      <c r="P790">
        <v>9</v>
      </c>
      <c r="Q790">
        <v>25</v>
      </c>
      <c r="R790">
        <v>2</v>
      </c>
      <c r="S790">
        <v>2</v>
      </c>
      <c r="T790">
        <v>17</v>
      </c>
      <c r="U790">
        <v>61</v>
      </c>
      <c r="V790">
        <v>3</v>
      </c>
      <c r="W790">
        <v>5</v>
      </c>
      <c r="X790">
        <v>1</v>
      </c>
      <c r="Y790">
        <v>1</v>
      </c>
      <c r="Z790">
        <v>5</v>
      </c>
      <c r="AA790" s="1">
        <f>(M790+T790+W790)/(K790+T790+W790+Y790+X790)</f>
        <v>0.33175355450236965</v>
      </c>
      <c r="AB790" s="1">
        <f>(M790+1*N790+2*O790+3*P790)/(K790)</f>
        <v>0.45989304812834225</v>
      </c>
      <c r="AC790">
        <f>IF(E790="C",1,0)</f>
        <v>1</v>
      </c>
      <c r="AD790">
        <f>IF(OR(E790="SS",E790="2B",E790="3B"),1,0)</f>
        <v>0</v>
      </c>
      <c r="AE790">
        <f>K790+T790+W790+Y790+X790+V790</f>
        <v>214</v>
      </c>
      <c r="AF790">
        <v>0</v>
      </c>
      <c r="AG790" s="7">
        <f>IF(SUMPRODUCT(--(D790='2001FA'!C:C))&gt;0=TRUE,1,0)</f>
        <v>0</v>
      </c>
    </row>
    <row r="791" spans="1:33" x14ac:dyDescent="0.2">
      <c r="A791">
        <v>2002</v>
      </c>
      <c r="B791" t="s">
        <v>52</v>
      </c>
      <c r="C791" t="s">
        <v>31</v>
      </c>
      <c r="D791" t="s">
        <v>267</v>
      </c>
      <c r="E791" t="s">
        <v>197</v>
      </c>
      <c r="F791">
        <v>1550000</v>
      </c>
      <c r="G791">
        <v>2001</v>
      </c>
      <c r="H791" t="s">
        <v>41</v>
      </c>
      <c r="I791" t="s">
        <v>27</v>
      </c>
      <c r="J791">
        <v>120</v>
      </c>
      <c r="K791">
        <v>417</v>
      </c>
      <c r="L791">
        <v>52</v>
      </c>
      <c r="M791">
        <v>101</v>
      </c>
      <c r="N791">
        <v>19</v>
      </c>
      <c r="O791">
        <v>7</v>
      </c>
      <c r="P791">
        <v>12</v>
      </c>
      <c r="Q791">
        <v>52</v>
      </c>
      <c r="R791">
        <v>9</v>
      </c>
      <c r="S791">
        <v>5</v>
      </c>
      <c r="T791">
        <v>25</v>
      </c>
      <c r="U791">
        <v>93</v>
      </c>
      <c r="V791">
        <v>1</v>
      </c>
      <c r="W791">
        <v>6</v>
      </c>
      <c r="X791">
        <v>5</v>
      </c>
      <c r="Y791">
        <v>4</v>
      </c>
      <c r="Z791">
        <v>9</v>
      </c>
      <c r="AA791" s="1">
        <f>(M791+T791+W791)/(K791+T791+W791+Y791+X791)</f>
        <v>0.28884026258205692</v>
      </c>
      <c r="AB791" s="1">
        <f>(M791+1*N791+2*O791+3*P791)/(K791)</f>
        <v>0.407673860911271</v>
      </c>
      <c r="AC791">
        <f>IF(E791="C",1,0)</f>
        <v>0</v>
      </c>
      <c r="AD791">
        <f>IF(OR(E791="SS",E791="2B",E791="3B"),1,0)</f>
        <v>0</v>
      </c>
      <c r="AE791">
        <f>K791+T791+W791+Y791+X791+V791</f>
        <v>458</v>
      </c>
      <c r="AF791">
        <v>0</v>
      </c>
      <c r="AG791" s="7">
        <f>IF(SUMPRODUCT(--(D791='2001FA'!C:C))&gt;0=TRUE,1,0)</f>
        <v>0</v>
      </c>
    </row>
    <row r="792" spans="1:33" x14ac:dyDescent="0.2">
      <c r="A792">
        <v>2002</v>
      </c>
      <c r="B792" t="s">
        <v>52</v>
      </c>
      <c r="C792" t="s">
        <v>31</v>
      </c>
      <c r="D792" t="s">
        <v>449</v>
      </c>
      <c r="E792" t="s">
        <v>197</v>
      </c>
      <c r="F792">
        <v>305000</v>
      </c>
      <c r="G792">
        <v>2001</v>
      </c>
      <c r="H792" t="s">
        <v>52</v>
      </c>
      <c r="I792" t="s">
        <v>31</v>
      </c>
      <c r="J792">
        <v>121</v>
      </c>
      <c r="K792">
        <v>364</v>
      </c>
      <c r="L792">
        <v>39</v>
      </c>
      <c r="M792">
        <v>86</v>
      </c>
      <c r="N792">
        <v>21</v>
      </c>
      <c r="O792">
        <v>2</v>
      </c>
      <c r="P792">
        <v>12</v>
      </c>
      <c r="Q792">
        <v>43</v>
      </c>
      <c r="R792">
        <v>3</v>
      </c>
      <c r="S792">
        <v>3</v>
      </c>
      <c r="T792">
        <v>27</v>
      </c>
      <c r="U792">
        <v>106</v>
      </c>
      <c r="V792">
        <v>4</v>
      </c>
      <c r="W792">
        <v>9</v>
      </c>
      <c r="X792">
        <v>1</v>
      </c>
      <c r="Y792">
        <v>2</v>
      </c>
      <c r="Z792">
        <v>11</v>
      </c>
      <c r="AA792" s="1">
        <f>(M792+T792+W792)/(K792+T792+W792+Y792+X792)</f>
        <v>0.30272952853598017</v>
      </c>
      <c r="AB792" s="1">
        <f>(M792+1*N792+2*O792+3*P792)/(K792)</f>
        <v>0.40384615384615385</v>
      </c>
      <c r="AC792">
        <f>IF(E792="C",1,0)</f>
        <v>0</v>
      </c>
      <c r="AD792">
        <f>IF(OR(E792="SS",E792="2B",E792="3B"),1,0)</f>
        <v>0</v>
      </c>
      <c r="AE792">
        <f>K792+T792+W792+Y792+X792+V792</f>
        <v>407</v>
      </c>
      <c r="AF792">
        <v>0</v>
      </c>
      <c r="AG792" s="7">
        <f>IF(SUMPRODUCT(--(D792='2001FA'!C:C))&gt;0=TRUE,1,0)</f>
        <v>0</v>
      </c>
    </row>
    <row r="793" spans="1:33" x14ac:dyDescent="0.2">
      <c r="A793">
        <v>2002</v>
      </c>
      <c r="B793" t="s">
        <v>52</v>
      </c>
      <c r="C793" t="s">
        <v>31</v>
      </c>
      <c r="D793" t="s">
        <v>454</v>
      </c>
      <c r="E793" t="s">
        <v>197</v>
      </c>
      <c r="F793">
        <v>250000</v>
      </c>
      <c r="G793">
        <v>2001</v>
      </c>
      <c r="H793" t="s">
        <v>52</v>
      </c>
      <c r="I793" t="s">
        <v>31</v>
      </c>
      <c r="J793">
        <v>66</v>
      </c>
      <c r="K793">
        <v>244</v>
      </c>
      <c r="L793">
        <v>54</v>
      </c>
      <c r="M793">
        <v>64</v>
      </c>
      <c r="N793">
        <v>18</v>
      </c>
      <c r="O793">
        <v>1</v>
      </c>
      <c r="P793">
        <v>19</v>
      </c>
      <c r="Q793">
        <v>43</v>
      </c>
      <c r="R793">
        <v>4</v>
      </c>
      <c r="S793">
        <v>2</v>
      </c>
      <c r="T793">
        <v>38</v>
      </c>
      <c r="U793">
        <v>74</v>
      </c>
      <c r="V793">
        <v>2</v>
      </c>
      <c r="W793">
        <v>4</v>
      </c>
      <c r="X793">
        <v>0</v>
      </c>
      <c r="Y793">
        <v>0</v>
      </c>
      <c r="Z793">
        <v>4</v>
      </c>
      <c r="AA793" s="1">
        <f>(M793+T793+W793)/(K793+T793+W793+Y793+X793)</f>
        <v>0.37062937062937062</v>
      </c>
      <c r="AB793" s="1">
        <f>(M793+1*N793+2*O793+3*P793)/(K793)</f>
        <v>0.57786885245901642</v>
      </c>
      <c r="AC793">
        <f>IF(E793="C",1,0)</f>
        <v>0</v>
      </c>
      <c r="AD793">
        <f>IF(OR(E793="SS",E793="2B",E793="3B"),1,0)</f>
        <v>0</v>
      </c>
      <c r="AE793">
        <f>K793+T793+W793+Y793+X793+V793</f>
        <v>288</v>
      </c>
      <c r="AF793">
        <v>0</v>
      </c>
      <c r="AG793" s="7">
        <f>IF(SUMPRODUCT(--(D793='2001FA'!C:C))&gt;0=TRUE,1,0)</f>
        <v>0</v>
      </c>
    </row>
    <row r="794" spans="1:33" x14ac:dyDescent="0.2">
      <c r="A794">
        <v>2002</v>
      </c>
      <c r="B794" t="s">
        <v>52</v>
      </c>
      <c r="C794" t="s">
        <v>31</v>
      </c>
      <c r="D794" t="s">
        <v>336</v>
      </c>
      <c r="E794" t="s">
        <v>197</v>
      </c>
      <c r="F794">
        <v>8557223</v>
      </c>
      <c r="G794">
        <v>2001</v>
      </c>
      <c r="H794" t="s">
        <v>52</v>
      </c>
      <c r="I794" t="s">
        <v>31</v>
      </c>
      <c r="J794">
        <v>111</v>
      </c>
      <c r="K794">
        <v>364</v>
      </c>
      <c r="L794">
        <v>57</v>
      </c>
      <c r="M794">
        <v>104</v>
      </c>
      <c r="N794">
        <v>20</v>
      </c>
      <c r="O794">
        <v>2</v>
      </c>
      <c r="P794">
        <v>22</v>
      </c>
      <c r="Q794">
        <v>65</v>
      </c>
      <c r="R794">
        <v>2</v>
      </c>
      <c r="S794">
        <v>0</v>
      </c>
      <c r="T794">
        <v>44</v>
      </c>
      <c r="U794">
        <v>72</v>
      </c>
      <c r="V794">
        <v>6</v>
      </c>
      <c r="W794">
        <v>4</v>
      </c>
      <c r="X794">
        <v>1</v>
      </c>
      <c r="Y794">
        <v>4</v>
      </c>
      <c r="Z794">
        <v>8</v>
      </c>
      <c r="AA794" s="1">
        <f>(M794+T794+W794)/(K794+T794+W794+Y794+X794)</f>
        <v>0.36450839328537171</v>
      </c>
      <c r="AB794" s="1">
        <f>(M794+1*N794+2*O794+3*P794)/(K794)</f>
        <v>0.53296703296703296</v>
      </c>
      <c r="AC794">
        <f>IF(E794="C",1,0)</f>
        <v>0</v>
      </c>
      <c r="AD794">
        <f>IF(OR(E794="SS",E794="2B",E794="3B"),1,0)</f>
        <v>0</v>
      </c>
      <c r="AE794">
        <f>K794+T794+W794+Y794+X794+V794</f>
        <v>423</v>
      </c>
      <c r="AF794">
        <v>0</v>
      </c>
      <c r="AG794" s="7">
        <f>IF(SUMPRODUCT(--(D794='2001FA'!C:C))&gt;0=TRUE,1,0)</f>
        <v>0</v>
      </c>
    </row>
    <row r="795" spans="1:33" x14ac:dyDescent="0.2">
      <c r="A795">
        <v>2002</v>
      </c>
      <c r="B795" t="s">
        <v>52</v>
      </c>
      <c r="C795" t="s">
        <v>31</v>
      </c>
      <c r="D795" t="s">
        <v>205</v>
      </c>
      <c r="E795" t="s">
        <v>346</v>
      </c>
      <c r="F795">
        <v>850000</v>
      </c>
      <c r="G795">
        <v>2001</v>
      </c>
      <c r="H795" t="s">
        <v>52</v>
      </c>
      <c r="I795" t="s">
        <v>31</v>
      </c>
      <c r="J795">
        <v>60</v>
      </c>
      <c r="K795">
        <v>142</v>
      </c>
      <c r="L795">
        <v>16</v>
      </c>
      <c r="M795">
        <v>48</v>
      </c>
      <c r="N795">
        <v>5</v>
      </c>
      <c r="O795">
        <v>1</v>
      </c>
      <c r="P795">
        <v>1</v>
      </c>
      <c r="Q795">
        <v>8</v>
      </c>
      <c r="R795">
        <v>5</v>
      </c>
      <c r="S795">
        <v>2</v>
      </c>
      <c r="T795">
        <v>3</v>
      </c>
      <c r="U795">
        <v>17</v>
      </c>
      <c r="V795">
        <v>0</v>
      </c>
      <c r="W795">
        <v>0</v>
      </c>
      <c r="X795">
        <v>2</v>
      </c>
      <c r="Y795">
        <v>0</v>
      </c>
      <c r="Z795">
        <v>1</v>
      </c>
      <c r="AA795" s="1">
        <f>(M795+T795+W795)/(K795+T795+W795+Y795+X795)</f>
        <v>0.34693877551020408</v>
      </c>
      <c r="AB795" s="1">
        <f>(M795+1*N795+2*O795+3*P795)/(K795)</f>
        <v>0.40845070422535212</v>
      </c>
      <c r="AC795">
        <f>IF(E795="C",1,0)</f>
        <v>0</v>
      </c>
      <c r="AD795">
        <f>IF(OR(E795="SS",E795="2B",E795="3B"),1,0)</f>
        <v>1</v>
      </c>
      <c r="AE795">
        <f>K795+T795+W795+Y795+X795+V795</f>
        <v>147</v>
      </c>
      <c r="AF795">
        <v>0</v>
      </c>
      <c r="AG795" s="7">
        <f>IF(SUMPRODUCT(--(D795='2001FA'!C:C))&gt;0=TRUE,1,0)</f>
        <v>0</v>
      </c>
    </row>
    <row r="796" spans="1:33" x14ac:dyDescent="0.2">
      <c r="A796">
        <v>2002</v>
      </c>
      <c r="B796" t="s">
        <v>52</v>
      </c>
      <c r="C796" t="s">
        <v>31</v>
      </c>
      <c r="D796" t="s">
        <v>399</v>
      </c>
      <c r="E796" t="s">
        <v>346</v>
      </c>
      <c r="F796">
        <v>9000000</v>
      </c>
      <c r="G796">
        <v>2001</v>
      </c>
      <c r="H796" t="s">
        <v>52</v>
      </c>
      <c r="I796" t="s">
        <v>31</v>
      </c>
      <c r="J796">
        <v>45</v>
      </c>
      <c r="K796">
        <v>156</v>
      </c>
      <c r="L796">
        <v>29</v>
      </c>
      <c r="M796">
        <v>40</v>
      </c>
      <c r="N796">
        <v>12</v>
      </c>
      <c r="O796">
        <v>0</v>
      </c>
      <c r="P796">
        <v>2</v>
      </c>
      <c r="Q796">
        <v>17</v>
      </c>
      <c r="R796">
        <v>3</v>
      </c>
      <c r="S796">
        <v>2</v>
      </c>
      <c r="T796">
        <v>27</v>
      </c>
      <c r="U796">
        <v>25</v>
      </c>
      <c r="V796">
        <v>2</v>
      </c>
      <c r="W796">
        <v>2</v>
      </c>
      <c r="X796">
        <v>0</v>
      </c>
      <c r="Y796">
        <v>0</v>
      </c>
      <c r="Z796">
        <v>2</v>
      </c>
      <c r="AA796" s="1">
        <f>(M796+T796+W796)/(K796+T796+W796+Y796+X796)</f>
        <v>0.37297297297297299</v>
      </c>
      <c r="AB796" s="1">
        <f>(M796+1*N796+2*O796+3*P796)/(K796)</f>
        <v>0.37179487179487181</v>
      </c>
      <c r="AC796">
        <f>IF(E796="C",1,0)</f>
        <v>0</v>
      </c>
      <c r="AD796">
        <f>IF(OR(E796="SS",E796="2B",E796="3B"),1,0)</f>
        <v>1</v>
      </c>
      <c r="AE796">
        <f>K796+T796+W796+Y796+X796+V796</f>
        <v>187</v>
      </c>
      <c r="AF796">
        <v>0</v>
      </c>
      <c r="AG796" s="7">
        <f>IF(SUMPRODUCT(--(D796='2001FA'!C:C))&gt;0=TRUE,1,0)</f>
        <v>0</v>
      </c>
    </row>
    <row r="797" spans="1:33" x14ac:dyDescent="0.2">
      <c r="A797">
        <v>2002</v>
      </c>
      <c r="B797" t="s">
        <v>52</v>
      </c>
      <c r="C797" t="s">
        <v>31</v>
      </c>
      <c r="D797" t="s">
        <v>366</v>
      </c>
      <c r="E797" t="s">
        <v>346</v>
      </c>
      <c r="F797">
        <v>400000</v>
      </c>
      <c r="G797">
        <v>2001</v>
      </c>
      <c r="H797" t="s">
        <v>52</v>
      </c>
      <c r="I797" t="s">
        <v>31</v>
      </c>
      <c r="J797">
        <v>96</v>
      </c>
      <c r="K797">
        <v>242</v>
      </c>
      <c r="L797">
        <v>27</v>
      </c>
      <c r="M797">
        <v>54</v>
      </c>
      <c r="N797">
        <v>10</v>
      </c>
      <c r="O797">
        <v>0</v>
      </c>
      <c r="P797">
        <v>3</v>
      </c>
      <c r="Q797">
        <v>13</v>
      </c>
      <c r="R797">
        <v>0</v>
      </c>
      <c r="S797">
        <v>0</v>
      </c>
      <c r="T797">
        <v>13</v>
      </c>
      <c r="U797">
        <v>50</v>
      </c>
      <c r="V797">
        <v>2</v>
      </c>
      <c r="W797">
        <v>0</v>
      </c>
      <c r="X797">
        <v>4</v>
      </c>
      <c r="Y797">
        <v>2</v>
      </c>
      <c r="Z797">
        <v>9</v>
      </c>
      <c r="AA797" s="1">
        <f>(M797+T797+W797)/(K797+T797+W797+Y797+X797)</f>
        <v>0.25670498084291188</v>
      </c>
      <c r="AB797" s="1">
        <f>(M797+1*N797+2*O797+3*P797)/(K797)</f>
        <v>0.30165289256198347</v>
      </c>
      <c r="AC797">
        <f>IF(E797="C",1,0)</f>
        <v>0</v>
      </c>
      <c r="AD797">
        <f>IF(OR(E797="SS",E797="2B",E797="3B"),1,0)</f>
        <v>1</v>
      </c>
      <c r="AE797">
        <f>K797+T797+W797+Y797+X797+V797</f>
        <v>263</v>
      </c>
      <c r="AF797">
        <v>0</v>
      </c>
      <c r="AG797" s="7">
        <f>IF(SUMPRODUCT(--(D797='2001FA'!C:C))&gt;0=TRUE,1,0)</f>
        <v>0</v>
      </c>
    </row>
    <row r="798" spans="1:33" x14ac:dyDescent="0.2">
      <c r="A798">
        <v>2002</v>
      </c>
      <c r="B798" t="s">
        <v>52</v>
      </c>
      <c r="C798" t="s">
        <v>31</v>
      </c>
      <c r="D798" t="s">
        <v>97</v>
      </c>
      <c r="E798" t="s">
        <v>346</v>
      </c>
      <c r="F798">
        <v>2050000</v>
      </c>
      <c r="G798">
        <v>2001</v>
      </c>
      <c r="H798" t="s">
        <v>79</v>
      </c>
      <c r="I798" t="s">
        <v>31</v>
      </c>
      <c r="J798">
        <v>85</v>
      </c>
      <c r="K798">
        <v>290</v>
      </c>
      <c r="L798">
        <v>52</v>
      </c>
      <c r="M798">
        <v>86</v>
      </c>
      <c r="N798">
        <v>18</v>
      </c>
      <c r="O798">
        <v>2</v>
      </c>
      <c r="P798">
        <v>12</v>
      </c>
      <c r="Q798">
        <v>43</v>
      </c>
      <c r="R798">
        <v>1</v>
      </c>
      <c r="S798">
        <v>3</v>
      </c>
      <c r="T798">
        <v>25</v>
      </c>
      <c r="U798">
        <v>40</v>
      </c>
      <c r="V798">
        <v>1</v>
      </c>
      <c r="W798">
        <v>0</v>
      </c>
      <c r="X798">
        <v>3</v>
      </c>
      <c r="Y798">
        <v>3</v>
      </c>
      <c r="Z798">
        <v>8</v>
      </c>
      <c r="AA798" s="1">
        <f>(M798+T798+W798)/(K798+T798+W798+Y798+X798)</f>
        <v>0.34579439252336447</v>
      </c>
      <c r="AB798" s="1">
        <f>(M798+1*N798+2*O798+3*P798)/(K798)</f>
        <v>0.49655172413793103</v>
      </c>
      <c r="AC798">
        <f>IF(E798="C",1,0)</f>
        <v>0</v>
      </c>
      <c r="AD798">
        <f>IF(OR(E798="SS",E798="2B",E798="3B"),1,0)</f>
        <v>1</v>
      </c>
      <c r="AE798">
        <f>K798+T798+W798+Y798+X798+V798</f>
        <v>322</v>
      </c>
      <c r="AF798">
        <v>0</v>
      </c>
      <c r="AG798" s="7">
        <f>IF(SUMPRODUCT(--(D798='2001FA'!C:C))&gt;0=TRUE,1,0)</f>
        <v>0</v>
      </c>
    </row>
    <row r="799" spans="1:33" x14ac:dyDescent="0.2">
      <c r="A799">
        <v>2002</v>
      </c>
      <c r="B799" t="s">
        <v>49</v>
      </c>
      <c r="C799" t="s">
        <v>27</v>
      </c>
      <c r="D799" t="s">
        <v>397</v>
      </c>
      <c r="E799" t="s">
        <v>346</v>
      </c>
      <c r="F799">
        <v>2166667</v>
      </c>
      <c r="G799">
        <v>2001</v>
      </c>
      <c r="H799" t="s">
        <v>40</v>
      </c>
      <c r="I799" t="s">
        <v>31</v>
      </c>
      <c r="J799">
        <v>147</v>
      </c>
      <c r="K799">
        <v>528</v>
      </c>
      <c r="L799">
        <v>76</v>
      </c>
      <c r="M799">
        <v>153</v>
      </c>
      <c r="N799">
        <v>23</v>
      </c>
      <c r="O799">
        <v>3</v>
      </c>
      <c r="P799">
        <v>10</v>
      </c>
      <c r="Q799">
        <v>66</v>
      </c>
      <c r="R799">
        <v>4</v>
      </c>
      <c r="S799">
        <v>3</v>
      </c>
      <c r="T799">
        <v>40</v>
      </c>
      <c r="U799">
        <v>56</v>
      </c>
      <c r="V799">
        <v>0</v>
      </c>
      <c r="W799">
        <v>10</v>
      </c>
      <c r="X799">
        <v>17</v>
      </c>
      <c r="Y799">
        <v>11</v>
      </c>
      <c r="Z799">
        <v>13</v>
      </c>
      <c r="AA799" s="1">
        <f>(M799+T799+W799)/(K799+T799+W799+Y799+X799)</f>
        <v>0.33498349834983498</v>
      </c>
      <c r="AB799" s="1">
        <f>(M799+1*N799+2*O799+3*P799)/(K799)</f>
        <v>0.40151515151515149</v>
      </c>
      <c r="AC799">
        <f>IF(E799="C",1,0)</f>
        <v>0</v>
      </c>
      <c r="AD799">
        <f>IF(OR(E799="SS",E799="2B",E799="3B"),1,0)</f>
        <v>1</v>
      </c>
      <c r="AE799">
        <f>K799+T799+W799+Y799+X799+V799</f>
        <v>606</v>
      </c>
      <c r="AF799">
        <v>0</v>
      </c>
      <c r="AG799" s="7">
        <f>IF(SUMPRODUCT(--(D799='2001FA'!C:C))&gt;0=TRUE,1,0)</f>
        <v>1</v>
      </c>
    </row>
    <row r="800" spans="1:33" x14ac:dyDescent="0.2">
      <c r="A800">
        <v>2002</v>
      </c>
      <c r="B800" t="s">
        <v>49</v>
      </c>
      <c r="C800" t="s">
        <v>27</v>
      </c>
      <c r="D800" t="s">
        <v>76</v>
      </c>
      <c r="E800" t="s">
        <v>29</v>
      </c>
      <c r="F800">
        <v>8000000</v>
      </c>
      <c r="G800">
        <v>2001</v>
      </c>
      <c r="H800" t="s">
        <v>49</v>
      </c>
      <c r="I800" t="s">
        <v>27</v>
      </c>
      <c r="J800">
        <v>156</v>
      </c>
      <c r="K800">
        <v>526</v>
      </c>
      <c r="L800">
        <v>101</v>
      </c>
      <c r="M800">
        <v>153</v>
      </c>
      <c r="N800">
        <v>26</v>
      </c>
      <c r="O800">
        <v>1</v>
      </c>
      <c r="P800">
        <v>49</v>
      </c>
      <c r="Q800">
        <v>124</v>
      </c>
      <c r="R800">
        <v>0</v>
      </c>
      <c r="S800">
        <v>1</v>
      </c>
      <c r="T800">
        <v>111</v>
      </c>
      <c r="U800">
        <v>185</v>
      </c>
      <c r="V800">
        <v>14</v>
      </c>
      <c r="W800">
        <v>4</v>
      </c>
      <c r="X800">
        <v>0</v>
      </c>
      <c r="Y800">
        <v>3</v>
      </c>
      <c r="Z800">
        <v>9</v>
      </c>
      <c r="AA800" s="1">
        <f>(M800+T800+W800)/(K800+T800+W800+Y800+X800)</f>
        <v>0.41614906832298137</v>
      </c>
      <c r="AB800" s="1">
        <f>(M800+1*N800+2*O800+3*P800)/(K800)</f>
        <v>0.62357414448669202</v>
      </c>
      <c r="AC800">
        <f>IF(E800="C",1,0)</f>
        <v>0</v>
      </c>
      <c r="AD800">
        <f>IF(OR(E800="SS",E800="2B",E800="3B"),1,0)</f>
        <v>0</v>
      </c>
      <c r="AE800">
        <f>K800+T800+W800+Y800+X800+V800</f>
        <v>658</v>
      </c>
      <c r="AF800">
        <v>0</v>
      </c>
      <c r="AG800" s="7">
        <f>IF(SUMPRODUCT(--(D800='2001FA'!C:C))&gt;0=TRUE,1,0)</f>
        <v>0</v>
      </c>
    </row>
    <row r="801" spans="1:33" x14ac:dyDescent="0.2">
      <c r="A801">
        <v>2002</v>
      </c>
      <c r="B801" t="s">
        <v>49</v>
      </c>
      <c r="C801" t="s">
        <v>27</v>
      </c>
      <c r="D801" t="s">
        <v>157</v>
      </c>
      <c r="E801" t="s">
        <v>147</v>
      </c>
      <c r="F801">
        <v>1087500</v>
      </c>
      <c r="G801">
        <v>2001</v>
      </c>
      <c r="H801" t="s">
        <v>49</v>
      </c>
      <c r="I801" t="s">
        <v>27</v>
      </c>
      <c r="J801">
        <v>134</v>
      </c>
      <c r="K801">
        <v>437</v>
      </c>
      <c r="L801">
        <v>54</v>
      </c>
      <c r="M801">
        <v>121</v>
      </c>
      <c r="N801">
        <v>34</v>
      </c>
      <c r="O801">
        <v>1</v>
      </c>
      <c r="P801">
        <v>4</v>
      </c>
      <c r="Q801">
        <v>56</v>
      </c>
      <c r="R801">
        <v>1</v>
      </c>
      <c r="S801">
        <v>2</v>
      </c>
      <c r="T801">
        <v>17</v>
      </c>
      <c r="U801">
        <v>44</v>
      </c>
      <c r="V801">
        <v>0</v>
      </c>
      <c r="W801">
        <v>16</v>
      </c>
      <c r="X801">
        <v>8</v>
      </c>
      <c r="Y801">
        <v>0</v>
      </c>
      <c r="Z801">
        <v>11</v>
      </c>
      <c r="AA801" s="1">
        <f>(M801+T801+W801)/(K801+T801+W801+Y801+X801)</f>
        <v>0.32217573221757323</v>
      </c>
      <c r="AB801" s="1">
        <f>(M801+1*N801+2*O801+3*P801)/(K801)</f>
        <v>0.38672768878718533</v>
      </c>
      <c r="AC801">
        <f>IF(E801="C",1,0)</f>
        <v>1</v>
      </c>
      <c r="AD801">
        <f>IF(OR(E801="SS",E801="2B",E801="3B"),1,0)</f>
        <v>0</v>
      </c>
      <c r="AE801">
        <f>K801+T801+W801+Y801+X801+V801</f>
        <v>478</v>
      </c>
      <c r="AF801">
        <v>0</v>
      </c>
      <c r="AG801" s="7">
        <f>IF(SUMPRODUCT(--(D801='2001FA'!C:C))&gt;0=TRUE,1,0)</f>
        <v>0</v>
      </c>
    </row>
    <row r="802" spans="1:33" x14ac:dyDescent="0.2">
      <c r="A802">
        <v>2002</v>
      </c>
      <c r="B802" t="s">
        <v>49</v>
      </c>
      <c r="C802" t="s">
        <v>27</v>
      </c>
      <c r="D802" t="s">
        <v>204</v>
      </c>
      <c r="E802" t="s">
        <v>197</v>
      </c>
      <c r="F802">
        <v>221000</v>
      </c>
      <c r="G802">
        <v>2001</v>
      </c>
      <c r="H802" t="s">
        <v>56</v>
      </c>
      <c r="I802" t="s">
        <v>31</v>
      </c>
      <c r="J802">
        <v>67</v>
      </c>
      <c r="K802">
        <v>220</v>
      </c>
      <c r="L802">
        <v>19</v>
      </c>
      <c r="M802">
        <v>49</v>
      </c>
      <c r="N802">
        <v>16</v>
      </c>
      <c r="O802">
        <v>3</v>
      </c>
      <c r="P802">
        <v>1</v>
      </c>
      <c r="Q802">
        <v>19</v>
      </c>
      <c r="R802">
        <v>7</v>
      </c>
      <c r="S802">
        <v>4</v>
      </c>
      <c r="T802">
        <v>19</v>
      </c>
      <c r="U802">
        <v>62</v>
      </c>
      <c r="V802">
        <v>0</v>
      </c>
      <c r="W802">
        <v>1</v>
      </c>
      <c r="X802">
        <v>2</v>
      </c>
      <c r="Y802">
        <v>0</v>
      </c>
      <c r="Z802">
        <v>6</v>
      </c>
      <c r="AA802" s="1">
        <f>(M802+T802+W802)/(K802+T802+W802+Y802+X802)</f>
        <v>0.28512396694214875</v>
      </c>
      <c r="AB802" s="1">
        <f>(M802+1*N802+2*O802+3*P802)/(K802)</f>
        <v>0.33636363636363636</v>
      </c>
      <c r="AC802">
        <f>IF(E802="C",1,0)</f>
        <v>0</v>
      </c>
      <c r="AD802">
        <f>IF(OR(E802="SS",E802="2B",E802="3B"),1,0)</f>
        <v>0</v>
      </c>
      <c r="AE802">
        <f>K802+T802+W802+Y802+X802+V802</f>
        <v>242</v>
      </c>
      <c r="AF802">
        <v>0</v>
      </c>
      <c r="AG802" s="7">
        <f>IF(SUMPRODUCT(--(D802='2001FA'!C:C))&gt;0=TRUE,1,0)</f>
        <v>0</v>
      </c>
    </row>
    <row r="803" spans="1:33" x14ac:dyDescent="0.2">
      <c r="A803">
        <v>2002</v>
      </c>
      <c r="B803" t="s">
        <v>49</v>
      </c>
      <c r="C803" t="s">
        <v>27</v>
      </c>
      <c r="D803" t="s">
        <v>279</v>
      </c>
      <c r="E803" t="s">
        <v>197</v>
      </c>
      <c r="F803">
        <v>4166667</v>
      </c>
      <c r="G803">
        <v>2001</v>
      </c>
      <c r="H803" t="s">
        <v>49</v>
      </c>
      <c r="I803" t="s">
        <v>27</v>
      </c>
      <c r="J803">
        <v>89</v>
      </c>
      <c r="K803">
        <v>268</v>
      </c>
      <c r="L803">
        <v>30</v>
      </c>
      <c r="M803">
        <v>67</v>
      </c>
      <c r="N803">
        <v>11</v>
      </c>
      <c r="O803">
        <v>1</v>
      </c>
      <c r="P803">
        <v>4</v>
      </c>
      <c r="Q803">
        <v>21</v>
      </c>
      <c r="R803">
        <v>0</v>
      </c>
      <c r="S803">
        <v>0</v>
      </c>
      <c r="T803">
        <v>22</v>
      </c>
      <c r="U803">
        <v>50</v>
      </c>
      <c r="V803">
        <v>2</v>
      </c>
      <c r="W803">
        <v>4</v>
      </c>
      <c r="X803">
        <v>2</v>
      </c>
      <c r="Y803">
        <v>3</v>
      </c>
      <c r="Z803">
        <v>8</v>
      </c>
      <c r="AA803" s="1">
        <f>(M803+T803+W803)/(K803+T803+W803+Y803+X803)</f>
        <v>0.31103678929765888</v>
      </c>
      <c r="AB803" s="1">
        <f>(M803+1*N803+2*O803+3*P803)/(K803)</f>
        <v>0.34328358208955223</v>
      </c>
      <c r="AC803">
        <f>IF(E803="C",1,0)</f>
        <v>0</v>
      </c>
      <c r="AD803">
        <f>IF(OR(E803="SS",E803="2B",E803="3B"),1,0)</f>
        <v>0</v>
      </c>
      <c r="AE803">
        <f>K803+T803+W803+Y803+X803+V803</f>
        <v>301</v>
      </c>
      <c r="AF803">
        <v>0</v>
      </c>
      <c r="AG803" s="7">
        <f>IF(SUMPRODUCT(--(D803='2001FA'!C:C))&gt;0=TRUE,1,0)</f>
        <v>0</v>
      </c>
    </row>
    <row r="804" spans="1:33" x14ac:dyDescent="0.2">
      <c r="A804">
        <v>2002</v>
      </c>
      <c r="B804" t="s">
        <v>49</v>
      </c>
      <c r="C804" t="s">
        <v>27</v>
      </c>
      <c r="D804" t="s">
        <v>291</v>
      </c>
      <c r="E804" t="s">
        <v>197</v>
      </c>
      <c r="F804">
        <v>200000</v>
      </c>
      <c r="G804">
        <v>2001</v>
      </c>
      <c r="H804" t="s">
        <v>36</v>
      </c>
      <c r="I804" t="s">
        <v>27</v>
      </c>
      <c r="J804">
        <v>131</v>
      </c>
      <c r="K804">
        <v>430</v>
      </c>
      <c r="L804">
        <v>50</v>
      </c>
      <c r="M804">
        <v>87</v>
      </c>
      <c r="N804">
        <v>12</v>
      </c>
      <c r="O804">
        <v>3</v>
      </c>
      <c r="P804">
        <v>8</v>
      </c>
      <c r="Q804">
        <v>45</v>
      </c>
      <c r="R804">
        <v>12</v>
      </c>
      <c r="S804">
        <v>4</v>
      </c>
      <c r="T804">
        <v>60</v>
      </c>
      <c r="U804">
        <v>77</v>
      </c>
      <c r="V804">
        <v>4</v>
      </c>
      <c r="W804">
        <v>8</v>
      </c>
      <c r="X804">
        <v>2</v>
      </c>
      <c r="Y804">
        <v>1</v>
      </c>
      <c r="Z804">
        <v>3</v>
      </c>
      <c r="AA804" s="1">
        <f>(M804+T804+W804)/(K804+T804+W804+Y804+X804)</f>
        <v>0.30938123752495011</v>
      </c>
      <c r="AB804" s="1">
        <f>(M804+1*N804+2*O804+3*P804)/(K804)</f>
        <v>0.3</v>
      </c>
      <c r="AC804">
        <f>IF(E804="C",1,0)</f>
        <v>0</v>
      </c>
      <c r="AD804">
        <f>IF(OR(E804="SS",E804="2B",E804="3B"),1,0)</f>
        <v>0</v>
      </c>
      <c r="AE804">
        <f>K804+T804+W804+Y804+X804+V804</f>
        <v>505</v>
      </c>
      <c r="AF804">
        <v>0</v>
      </c>
      <c r="AG804" s="7">
        <f>IF(SUMPRODUCT(--(D804='2001FA'!C:C))&gt;0=TRUE,1,0)</f>
        <v>0</v>
      </c>
    </row>
    <row r="805" spans="1:33" x14ac:dyDescent="0.2">
      <c r="A805">
        <v>2002</v>
      </c>
      <c r="B805" t="s">
        <v>49</v>
      </c>
      <c r="C805" t="s">
        <v>27</v>
      </c>
      <c r="D805" t="s">
        <v>262</v>
      </c>
      <c r="E805" t="s">
        <v>197</v>
      </c>
      <c r="F805">
        <v>5250000</v>
      </c>
      <c r="G805">
        <v>2001</v>
      </c>
      <c r="H805" t="s">
        <v>37</v>
      </c>
      <c r="I805" t="s">
        <v>27</v>
      </c>
      <c r="J805">
        <v>103</v>
      </c>
      <c r="K805">
        <v>376</v>
      </c>
      <c r="L805">
        <v>71</v>
      </c>
      <c r="M805">
        <v>110</v>
      </c>
      <c r="N805">
        <v>25</v>
      </c>
      <c r="O805">
        <v>0</v>
      </c>
      <c r="P805">
        <v>10</v>
      </c>
      <c r="Q805">
        <v>51</v>
      </c>
      <c r="R805">
        <v>19</v>
      </c>
      <c r="S805">
        <v>6</v>
      </c>
      <c r="T805">
        <v>63</v>
      </c>
      <c r="U805">
        <v>46</v>
      </c>
      <c r="V805">
        <v>6</v>
      </c>
      <c r="W805">
        <v>3</v>
      </c>
      <c r="X805">
        <v>0</v>
      </c>
      <c r="Y805">
        <v>2</v>
      </c>
      <c r="Z805">
        <v>14</v>
      </c>
      <c r="AA805" s="1">
        <f>(M805+T805+W805)/(K805+T805+W805+Y805+X805)</f>
        <v>0.3963963963963964</v>
      </c>
      <c r="AB805" s="1">
        <f>(M805+1*N805+2*O805+3*P805)/(K805)</f>
        <v>0.43882978723404253</v>
      </c>
      <c r="AC805">
        <f>IF(E805="C",1,0)</f>
        <v>0</v>
      </c>
      <c r="AD805">
        <f>IF(OR(E805="SS",E805="2B",E805="3B"),1,0)</f>
        <v>0</v>
      </c>
      <c r="AE805">
        <f>K805+T805+W805+Y805+X805+V805</f>
        <v>450</v>
      </c>
      <c r="AF805">
        <v>0</v>
      </c>
      <c r="AG805" s="7">
        <f>IF(SUMPRODUCT(--(D805='2001FA'!C:C))&gt;0=TRUE,1,0)</f>
        <v>0</v>
      </c>
    </row>
    <row r="806" spans="1:33" x14ac:dyDescent="0.2">
      <c r="A806">
        <v>2002</v>
      </c>
      <c r="B806" t="s">
        <v>49</v>
      </c>
      <c r="C806" t="s">
        <v>27</v>
      </c>
      <c r="D806" t="s">
        <v>277</v>
      </c>
      <c r="E806" t="s">
        <v>197</v>
      </c>
      <c r="F806">
        <v>251000</v>
      </c>
      <c r="G806">
        <v>2001</v>
      </c>
      <c r="H806" t="s">
        <v>49</v>
      </c>
      <c r="I806" t="s">
        <v>27</v>
      </c>
      <c r="J806">
        <v>113</v>
      </c>
      <c r="K806">
        <v>315</v>
      </c>
      <c r="L806">
        <v>48</v>
      </c>
      <c r="M806">
        <v>73</v>
      </c>
      <c r="N806">
        <v>16</v>
      </c>
      <c r="O806">
        <v>2</v>
      </c>
      <c r="P806">
        <v>20</v>
      </c>
      <c r="Q806">
        <v>54</v>
      </c>
      <c r="R806">
        <v>1</v>
      </c>
      <c r="S806">
        <v>1</v>
      </c>
      <c r="T806">
        <v>38</v>
      </c>
      <c r="U806">
        <v>132</v>
      </c>
      <c r="V806">
        <v>1</v>
      </c>
      <c r="W806">
        <v>3</v>
      </c>
      <c r="X806">
        <v>0</v>
      </c>
      <c r="Y806">
        <v>5</v>
      </c>
      <c r="Z806">
        <v>2</v>
      </c>
      <c r="AA806" s="1">
        <f>(M806+T806+W806)/(K806+T806+W806+Y806+X806)</f>
        <v>0.31578947368421051</v>
      </c>
      <c r="AB806" s="1">
        <f>(M806+1*N806+2*O806+3*P806)/(K806)</f>
        <v>0.48571428571428571</v>
      </c>
      <c r="AC806">
        <f>IF(E806="C",1,0)</f>
        <v>0</v>
      </c>
      <c r="AD806">
        <f>IF(OR(E806="SS",E806="2B",E806="3B"),1,0)</f>
        <v>0</v>
      </c>
      <c r="AE806">
        <f>K806+T806+W806+Y806+X806+V806</f>
        <v>362</v>
      </c>
      <c r="AF806">
        <v>0</v>
      </c>
      <c r="AG806" s="7">
        <f>IF(SUMPRODUCT(--(D806='2001FA'!C:C))&gt;0=TRUE,1,0)</f>
        <v>0</v>
      </c>
    </row>
    <row r="807" spans="1:33" x14ac:dyDescent="0.2">
      <c r="A807">
        <v>2002</v>
      </c>
      <c r="B807" t="s">
        <v>49</v>
      </c>
      <c r="C807" t="s">
        <v>27</v>
      </c>
      <c r="D807" t="s">
        <v>307</v>
      </c>
      <c r="E807" t="s">
        <v>197</v>
      </c>
      <c r="F807">
        <v>6666667</v>
      </c>
      <c r="G807">
        <v>2001</v>
      </c>
      <c r="H807" t="s">
        <v>49</v>
      </c>
      <c r="I807" t="s">
        <v>27</v>
      </c>
      <c r="J807">
        <v>124</v>
      </c>
      <c r="K807">
        <v>439</v>
      </c>
      <c r="L807">
        <v>83</v>
      </c>
      <c r="M807">
        <v>123</v>
      </c>
      <c r="N807">
        <v>29</v>
      </c>
      <c r="O807">
        <v>1</v>
      </c>
      <c r="P807">
        <v>28</v>
      </c>
      <c r="Q807">
        <v>74</v>
      </c>
      <c r="R807">
        <v>5</v>
      </c>
      <c r="S807">
        <v>1</v>
      </c>
      <c r="T807">
        <v>62</v>
      </c>
      <c r="U807">
        <v>85</v>
      </c>
      <c r="V807">
        <v>2</v>
      </c>
      <c r="W807">
        <v>5</v>
      </c>
      <c r="X807">
        <v>0</v>
      </c>
      <c r="Y807">
        <v>9</v>
      </c>
      <c r="Z807">
        <v>16</v>
      </c>
      <c r="AA807" s="1">
        <f>(M807+T807+W807)/(K807+T807+W807+Y807+X807)</f>
        <v>0.36893203883495146</v>
      </c>
      <c r="AB807" s="1">
        <f>(M807+1*N807+2*O807+3*P807)/(K807)</f>
        <v>0.54214123006833714</v>
      </c>
      <c r="AC807">
        <f>IF(E807="C",1,0)</f>
        <v>0</v>
      </c>
      <c r="AD807">
        <f>IF(OR(E807="SS",E807="2B",E807="3B"),1,0)</f>
        <v>0</v>
      </c>
      <c r="AE807">
        <f>K807+T807+W807+Y807+X807+V807</f>
        <v>517</v>
      </c>
      <c r="AF807">
        <v>0</v>
      </c>
      <c r="AG807" s="7">
        <f>IF(SUMPRODUCT(--(D807='2001FA'!C:C))&gt;0=TRUE,1,0)</f>
        <v>0</v>
      </c>
    </row>
    <row r="808" spans="1:33" x14ac:dyDescent="0.2">
      <c r="A808">
        <v>2002</v>
      </c>
      <c r="B808" t="s">
        <v>49</v>
      </c>
      <c r="C808" t="s">
        <v>27</v>
      </c>
      <c r="D808" t="s">
        <v>354</v>
      </c>
      <c r="E808" t="s">
        <v>346</v>
      </c>
      <c r="F808">
        <v>266000</v>
      </c>
      <c r="G808">
        <v>2001</v>
      </c>
      <c r="H808" t="s">
        <v>49</v>
      </c>
      <c r="I808" t="s">
        <v>27</v>
      </c>
      <c r="J808">
        <v>141</v>
      </c>
      <c r="K808">
        <v>287</v>
      </c>
      <c r="L808">
        <v>50</v>
      </c>
      <c r="M808">
        <v>75</v>
      </c>
      <c r="N808">
        <v>16</v>
      </c>
      <c r="O808">
        <v>3</v>
      </c>
      <c r="P808">
        <v>1</v>
      </c>
      <c r="Q808">
        <v>38</v>
      </c>
      <c r="R808">
        <v>10</v>
      </c>
      <c r="S808">
        <v>4</v>
      </c>
      <c r="T808">
        <v>16</v>
      </c>
      <c r="U808">
        <v>41</v>
      </c>
      <c r="V808">
        <v>0</v>
      </c>
      <c r="W808">
        <v>6</v>
      </c>
      <c r="X808">
        <v>1</v>
      </c>
      <c r="Y808">
        <v>2</v>
      </c>
      <c r="Z808">
        <v>4</v>
      </c>
      <c r="AA808" s="1">
        <f>(M808+T808+W808)/(K808+T808+W808+Y808+X808)</f>
        <v>0.3108974358974359</v>
      </c>
      <c r="AB808" s="1">
        <f>(M808+1*N808+2*O808+3*P808)/(K808)</f>
        <v>0.34843205574912894</v>
      </c>
      <c r="AC808">
        <f>IF(E808="C",1,0)</f>
        <v>0</v>
      </c>
      <c r="AD808">
        <f>IF(OR(E808="SS",E808="2B",E808="3B"),1,0)</f>
        <v>1</v>
      </c>
      <c r="AE808">
        <f>K808+T808+W808+Y808+X808+V808</f>
        <v>312</v>
      </c>
      <c r="AF808">
        <v>0</v>
      </c>
      <c r="AG808" s="7">
        <f>IF(SUMPRODUCT(--(D808='2001FA'!C:C))&gt;0=TRUE,1,0)</f>
        <v>0</v>
      </c>
    </row>
    <row r="809" spans="1:33" x14ac:dyDescent="0.2">
      <c r="A809">
        <v>2002</v>
      </c>
      <c r="B809" t="s">
        <v>49</v>
      </c>
      <c r="C809" t="s">
        <v>27</v>
      </c>
      <c r="D809" t="s">
        <v>388</v>
      </c>
      <c r="E809" t="s">
        <v>346</v>
      </c>
      <c r="F809">
        <v>4500000</v>
      </c>
      <c r="G809">
        <v>2001</v>
      </c>
      <c r="H809" t="s">
        <v>49</v>
      </c>
      <c r="I809" t="s">
        <v>27</v>
      </c>
      <c r="J809">
        <v>155</v>
      </c>
      <c r="K809">
        <v>611</v>
      </c>
      <c r="L809">
        <v>84</v>
      </c>
      <c r="M809">
        <v>156</v>
      </c>
      <c r="N809">
        <v>26</v>
      </c>
      <c r="O809">
        <v>8</v>
      </c>
      <c r="P809">
        <v>2</v>
      </c>
      <c r="Q809">
        <v>50</v>
      </c>
      <c r="R809">
        <v>13</v>
      </c>
      <c r="S809">
        <v>9</v>
      </c>
      <c r="T809">
        <v>61</v>
      </c>
      <c r="U809">
        <v>72</v>
      </c>
      <c r="V809">
        <v>0</v>
      </c>
      <c r="W809">
        <v>2</v>
      </c>
      <c r="X809">
        <v>15</v>
      </c>
      <c r="Y809">
        <v>4</v>
      </c>
      <c r="Z809">
        <v>14</v>
      </c>
      <c r="AA809" s="1">
        <f>(M809+T809+W809)/(K809+T809+W809+Y809+X809)</f>
        <v>0.31601731601731603</v>
      </c>
      <c r="AB809" s="1">
        <f>(M809+1*N809+2*O809+3*P809)/(K809)</f>
        <v>0.33387888707037644</v>
      </c>
      <c r="AC809">
        <f>IF(E809="C",1,0)</f>
        <v>0</v>
      </c>
      <c r="AD809">
        <f>IF(OR(E809="SS",E809="2B",E809="3B"),1,0)</f>
        <v>1</v>
      </c>
      <c r="AE809">
        <f>K809+T809+W809+Y809+X809+V809</f>
        <v>693</v>
      </c>
      <c r="AF809">
        <v>0</v>
      </c>
      <c r="AG809" s="7">
        <f>IF(SUMPRODUCT(--(D809='2001FA'!C:C))&gt;0=TRUE,1,0)</f>
        <v>0</v>
      </c>
    </row>
    <row r="810" spans="1:33" x14ac:dyDescent="0.2">
      <c r="A810">
        <v>2002</v>
      </c>
      <c r="B810" t="s">
        <v>49</v>
      </c>
      <c r="C810" t="s">
        <v>27</v>
      </c>
      <c r="D810" t="s">
        <v>139</v>
      </c>
      <c r="E810" t="s">
        <v>346</v>
      </c>
      <c r="F810">
        <v>5825000</v>
      </c>
      <c r="G810">
        <v>2001</v>
      </c>
      <c r="H810" t="s">
        <v>49</v>
      </c>
      <c r="I810" t="s">
        <v>27</v>
      </c>
      <c r="J810">
        <v>98</v>
      </c>
      <c r="K810">
        <v>334</v>
      </c>
      <c r="L810">
        <v>34</v>
      </c>
      <c r="M810">
        <v>88</v>
      </c>
      <c r="N810">
        <v>15</v>
      </c>
      <c r="O810">
        <v>0</v>
      </c>
      <c r="P810">
        <v>3</v>
      </c>
      <c r="Q810">
        <v>38</v>
      </c>
      <c r="R810">
        <v>1</v>
      </c>
      <c r="S810">
        <v>2</v>
      </c>
      <c r="T810">
        <v>30</v>
      </c>
      <c r="U810">
        <v>63</v>
      </c>
      <c r="V810">
        <v>1</v>
      </c>
      <c r="W810">
        <v>3</v>
      </c>
      <c r="X810">
        <v>0</v>
      </c>
      <c r="Y810">
        <v>3</v>
      </c>
      <c r="Z810">
        <v>8</v>
      </c>
      <c r="AA810" s="1">
        <f>(M810+T810+W810)/(K810+T810+W810+Y810+X810)</f>
        <v>0.32702702702702702</v>
      </c>
      <c r="AB810" s="1">
        <f>(M810+1*N810+2*O810+3*P810)/(K810)</f>
        <v>0.33532934131736525</v>
      </c>
      <c r="AC810">
        <f>IF(E810="C",1,0)</f>
        <v>0</v>
      </c>
      <c r="AD810">
        <f>IF(OR(E810="SS",E810="2B",E810="3B"),1,0)</f>
        <v>1</v>
      </c>
      <c r="AE810">
        <f>K810+T810+W810+Y810+X810+V810</f>
        <v>371</v>
      </c>
      <c r="AF810">
        <v>0</v>
      </c>
      <c r="AG810" s="7">
        <f>IF(SUMPRODUCT(--(D810='2001FA'!C:C))&gt;0=TRUE,1,0)</f>
        <v>0</v>
      </c>
    </row>
    <row r="811" spans="1:33" x14ac:dyDescent="0.2">
      <c r="A811">
        <v>2002</v>
      </c>
      <c r="B811" t="s">
        <v>79</v>
      </c>
      <c r="C811" t="s">
        <v>31</v>
      </c>
      <c r="D811" t="s">
        <v>59</v>
      </c>
      <c r="E811" t="s">
        <v>29</v>
      </c>
      <c r="F811">
        <v>6833333</v>
      </c>
      <c r="G811">
        <v>2001</v>
      </c>
      <c r="H811" t="s">
        <v>58</v>
      </c>
      <c r="I811" t="s">
        <v>31</v>
      </c>
      <c r="J811">
        <v>151</v>
      </c>
      <c r="K811">
        <v>531</v>
      </c>
      <c r="L811">
        <v>66</v>
      </c>
      <c r="M811">
        <v>141</v>
      </c>
      <c r="N811">
        <v>25</v>
      </c>
      <c r="O811">
        <v>1</v>
      </c>
      <c r="P811">
        <v>10</v>
      </c>
      <c r="Q811">
        <v>62</v>
      </c>
      <c r="R811">
        <v>1</v>
      </c>
      <c r="S811">
        <v>0</v>
      </c>
      <c r="T811">
        <v>73</v>
      </c>
      <c r="U811">
        <v>102</v>
      </c>
      <c r="V811">
        <v>3</v>
      </c>
      <c r="W811">
        <v>6</v>
      </c>
      <c r="X811">
        <v>0</v>
      </c>
      <c r="Y811">
        <v>2</v>
      </c>
      <c r="Z811">
        <v>15</v>
      </c>
      <c r="AA811" s="1">
        <f>(M811+T811+W811)/(K811+T811+W811+Y811+X811)</f>
        <v>0.35947712418300654</v>
      </c>
      <c r="AB811" s="1">
        <f>(M811+1*N811+2*O811+3*P811)/(K811)</f>
        <v>0.3728813559322034</v>
      </c>
      <c r="AC811">
        <f>IF(E811="C",1,0)</f>
        <v>0</v>
      </c>
      <c r="AD811">
        <f>IF(OR(E811="SS",E811="2B",E811="3B"),1,0)</f>
        <v>0</v>
      </c>
      <c r="AE811">
        <f>K811+T811+W811+Y811+X811+V811</f>
        <v>615</v>
      </c>
      <c r="AF811">
        <v>0</v>
      </c>
      <c r="AG811" s="7">
        <f>IF(SUMPRODUCT(--(D811='2001FA'!C:C))&gt;0=TRUE,1,0)</f>
        <v>0</v>
      </c>
    </row>
    <row r="812" spans="1:33" x14ac:dyDescent="0.2">
      <c r="A812">
        <v>2002</v>
      </c>
      <c r="B812" t="s">
        <v>79</v>
      </c>
      <c r="C812" t="s">
        <v>31</v>
      </c>
      <c r="D812" t="s">
        <v>80</v>
      </c>
      <c r="E812" t="s">
        <v>29</v>
      </c>
      <c r="F812">
        <v>5000000</v>
      </c>
      <c r="G812">
        <v>2001</v>
      </c>
      <c r="H812" t="s">
        <v>79</v>
      </c>
      <c r="I812" t="s">
        <v>31</v>
      </c>
      <c r="J812">
        <v>159</v>
      </c>
      <c r="K812">
        <v>587</v>
      </c>
      <c r="L812">
        <v>132</v>
      </c>
      <c r="M812">
        <v>197</v>
      </c>
      <c r="N812">
        <v>54</v>
      </c>
      <c r="O812">
        <v>2</v>
      </c>
      <c r="P812">
        <v>49</v>
      </c>
      <c r="Q812">
        <v>146</v>
      </c>
      <c r="R812">
        <v>7</v>
      </c>
      <c r="S812">
        <v>5</v>
      </c>
      <c r="T812">
        <v>98</v>
      </c>
      <c r="U812">
        <v>104</v>
      </c>
      <c r="V812">
        <v>15</v>
      </c>
      <c r="W812">
        <v>5</v>
      </c>
      <c r="X812">
        <v>1</v>
      </c>
      <c r="Y812">
        <v>5</v>
      </c>
      <c r="Z812">
        <v>14</v>
      </c>
      <c r="AA812" s="1">
        <f>(M812+T812+W812)/(K812+T812+W812+Y812+X812)</f>
        <v>0.43103448275862066</v>
      </c>
      <c r="AB812" s="1">
        <f>(M812+1*N812+2*O812+3*P812)/(K812)</f>
        <v>0.68483816013628618</v>
      </c>
      <c r="AC812">
        <f>IF(E812="C",1,0)</f>
        <v>0</v>
      </c>
      <c r="AD812">
        <f>IF(OR(E812="SS",E812="2B",E812="3B"),1,0)</f>
        <v>0</v>
      </c>
      <c r="AE812">
        <f>K812+T812+W812+Y812+X812+V812</f>
        <v>711</v>
      </c>
      <c r="AF812">
        <v>0</v>
      </c>
      <c r="AG812" s="7">
        <f>IF(SUMPRODUCT(--(D812='2001FA'!C:C))&gt;0=TRUE,1,0)</f>
        <v>0</v>
      </c>
    </row>
    <row r="813" spans="1:33" x14ac:dyDescent="0.2">
      <c r="A813">
        <v>2002</v>
      </c>
      <c r="B813" t="s">
        <v>79</v>
      </c>
      <c r="C813" t="s">
        <v>31</v>
      </c>
      <c r="D813" t="s">
        <v>424</v>
      </c>
      <c r="E813" t="s">
        <v>5</v>
      </c>
      <c r="F813">
        <v>232000</v>
      </c>
      <c r="G813">
        <v>2001</v>
      </c>
      <c r="H813" t="s">
        <v>79</v>
      </c>
      <c r="I813" t="s">
        <v>31</v>
      </c>
      <c r="J813">
        <v>53</v>
      </c>
      <c r="K813">
        <v>204</v>
      </c>
      <c r="L813">
        <v>38</v>
      </c>
      <c r="M813">
        <v>52</v>
      </c>
      <c r="N813">
        <v>8</v>
      </c>
      <c r="O813">
        <v>1</v>
      </c>
      <c r="P813">
        <v>13</v>
      </c>
      <c r="Q813">
        <v>35</v>
      </c>
      <c r="R813">
        <v>3</v>
      </c>
      <c r="S813">
        <v>1</v>
      </c>
      <c r="T813">
        <v>14</v>
      </c>
      <c r="U813">
        <v>36</v>
      </c>
      <c r="V813">
        <v>0</v>
      </c>
      <c r="W813">
        <v>4</v>
      </c>
      <c r="X813">
        <v>1</v>
      </c>
      <c r="Y813">
        <v>1</v>
      </c>
      <c r="Z813">
        <v>5</v>
      </c>
      <c r="AA813" s="1">
        <f>(M813+T813+W813)/(K813+T813+W813+Y813+X813)</f>
        <v>0.3125</v>
      </c>
      <c r="AB813" s="1">
        <f>(M813+1*N813+2*O813+3*P813)/(K813)</f>
        <v>0.49509803921568629</v>
      </c>
      <c r="AC813">
        <f>IF(E813="C",1,0)</f>
        <v>0</v>
      </c>
      <c r="AD813">
        <f>IF(OR(E813="SS",E813="2B",E813="3B"),1,0)</f>
        <v>1</v>
      </c>
      <c r="AE813">
        <f>K813+T813+W813+Y813+X813+V813</f>
        <v>224</v>
      </c>
      <c r="AF813">
        <v>0</v>
      </c>
      <c r="AG813" s="7">
        <f>IF(SUMPRODUCT(--(D813='2001FA'!C:C))&gt;0=TRUE,1,0)</f>
        <v>0</v>
      </c>
    </row>
    <row r="814" spans="1:33" x14ac:dyDescent="0.2">
      <c r="A814">
        <v>2002</v>
      </c>
      <c r="B814" t="s">
        <v>79</v>
      </c>
      <c r="C814" t="s">
        <v>31</v>
      </c>
      <c r="D814" t="s">
        <v>156</v>
      </c>
      <c r="E814" t="s">
        <v>147</v>
      </c>
      <c r="F814">
        <v>265000</v>
      </c>
      <c r="G814">
        <v>2001</v>
      </c>
      <c r="H814" t="s">
        <v>79</v>
      </c>
      <c r="I814" t="s">
        <v>31</v>
      </c>
      <c r="J814">
        <v>85</v>
      </c>
      <c r="K814">
        <v>244</v>
      </c>
      <c r="L814">
        <v>41</v>
      </c>
      <c r="M814">
        <v>58</v>
      </c>
      <c r="N814">
        <v>15</v>
      </c>
      <c r="O814">
        <v>3</v>
      </c>
      <c r="P814">
        <v>11</v>
      </c>
      <c r="Q814">
        <v>39</v>
      </c>
      <c r="R814">
        <v>3</v>
      </c>
      <c r="S814">
        <v>3</v>
      </c>
      <c r="T814">
        <v>31</v>
      </c>
      <c r="U814">
        <v>67</v>
      </c>
      <c r="V814">
        <v>3</v>
      </c>
      <c r="W814">
        <v>3</v>
      </c>
      <c r="X814">
        <v>1</v>
      </c>
      <c r="Y814">
        <v>3</v>
      </c>
      <c r="Z814">
        <v>5</v>
      </c>
      <c r="AA814" s="1">
        <f>(M814+T814+W814)/(K814+T814+W814+Y814+X814)</f>
        <v>0.32624113475177308</v>
      </c>
      <c r="AB814" s="1">
        <f>(M814+1*N814+2*O814+3*P814)/(K814)</f>
        <v>0.45901639344262296</v>
      </c>
      <c r="AC814">
        <f>IF(E814="C",1,0)</f>
        <v>1</v>
      </c>
      <c r="AD814">
        <f>IF(OR(E814="SS",E814="2B",E814="3B"),1,0)</f>
        <v>0</v>
      </c>
      <c r="AE814">
        <f>K814+T814+W814+Y814+X814+V814</f>
        <v>285</v>
      </c>
      <c r="AF814">
        <v>0</v>
      </c>
      <c r="AG814" s="7">
        <f>IF(SUMPRODUCT(--(D814='2001FA'!C:C))&gt;0=TRUE,1,0)</f>
        <v>0</v>
      </c>
    </row>
    <row r="815" spans="1:33" x14ac:dyDescent="0.2">
      <c r="A815">
        <v>2002</v>
      </c>
      <c r="B815" t="s">
        <v>79</v>
      </c>
      <c r="C815" t="s">
        <v>31</v>
      </c>
      <c r="D815" t="s">
        <v>199</v>
      </c>
      <c r="E815" t="s">
        <v>197</v>
      </c>
      <c r="F815">
        <v>600000</v>
      </c>
      <c r="G815">
        <v>2001</v>
      </c>
      <c r="H815" t="s">
        <v>79</v>
      </c>
      <c r="I815" t="s">
        <v>31</v>
      </c>
      <c r="J815">
        <v>156</v>
      </c>
      <c r="K815">
        <v>617</v>
      </c>
      <c r="L815">
        <v>108</v>
      </c>
      <c r="M815">
        <v>202</v>
      </c>
      <c r="N815">
        <v>26</v>
      </c>
      <c r="O815">
        <v>11</v>
      </c>
      <c r="P815">
        <v>2</v>
      </c>
      <c r="Q815">
        <v>55</v>
      </c>
      <c r="R815">
        <v>46</v>
      </c>
      <c r="S815">
        <v>17</v>
      </c>
      <c r="T815">
        <v>41</v>
      </c>
      <c r="U815">
        <v>29</v>
      </c>
      <c r="V815">
        <v>1</v>
      </c>
      <c r="W815">
        <v>10</v>
      </c>
      <c r="X815">
        <v>14</v>
      </c>
      <c r="Y815">
        <v>1</v>
      </c>
      <c r="Z815">
        <v>6</v>
      </c>
      <c r="AA815" s="1">
        <f>(M815+T815+W815)/(K815+T815+W815+Y815+X815)</f>
        <v>0.37042459736456806</v>
      </c>
      <c r="AB815" s="1">
        <f>(M815+1*N815+2*O815+3*P815)/(K815)</f>
        <v>0.41491085899513774</v>
      </c>
      <c r="AC815">
        <f>IF(E815="C",1,0)</f>
        <v>0</v>
      </c>
      <c r="AD815">
        <f>IF(OR(E815="SS",E815="2B",E815="3B"),1,0)</f>
        <v>0</v>
      </c>
      <c r="AE815">
        <f>K815+T815+W815+Y815+X815+V815</f>
        <v>684</v>
      </c>
      <c r="AF815">
        <v>0</v>
      </c>
      <c r="AG815" s="7">
        <f>IF(SUMPRODUCT(--(D815='2001FA'!C:C))&gt;0=TRUE,1,0)</f>
        <v>0</v>
      </c>
    </row>
    <row r="816" spans="1:33" x14ac:dyDescent="0.2">
      <c r="A816">
        <v>2002</v>
      </c>
      <c r="B816" t="s">
        <v>79</v>
      </c>
      <c r="C816" t="s">
        <v>31</v>
      </c>
      <c r="D816" t="s">
        <v>271</v>
      </c>
      <c r="E816" t="s">
        <v>197</v>
      </c>
      <c r="F816">
        <v>600000</v>
      </c>
      <c r="G816">
        <v>2001</v>
      </c>
      <c r="H816" t="s">
        <v>58</v>
      </c>
      <c r="I816" t="s">
        <v>31</v>
      </c>
      <c r="J816">
        <v>91</v>
      </c>
      <c r="K816">
        <v>296</v>
      </c>
      <c r="L816">
        <v>28</v>
      </c>
      <c r="M816">
        <v>82</v>
      </c>
      <c r="N816">
        <v>14</v>
      </c>
      <c r="O816">
        <v>2</v>
      </c>
      <c r="P816">
        <v>6</v>
      </c>
      <c r="Q816">
        <v>27</v>
      </c>
      <c r="R816">
        <v>4</v>
      </c>
      <c r="S816">
        <v>5</v>
      </c>
      <c r="T816">
        <v>36</v>
      </c>
      <c r="U816">
        <v>73</v>
      </c>
      <c r="V816">
        <v>0</v>
      </c>
      <c r="W816">
        <v>5</v>
      </c>
      <c r="X816">
        <v>1</v>
      </c>
      <c r="Y816">
        <v>1</v>
      </c>
      <c r="Z816">
        <v>11</v>
      </c>
      <c r="AA816" s="1">
        <f>(M816+T816+W816)/(K816+T816+W816+Y816+X816)</f>
        <v>0.36283185840707965</v>
      </c>
      <c r="AB816" s="1">
        <f>(M816+1*N816+2*O816+3*P816)/(K816)</f>
        <v>0.39864864864864863</v>
      </c>
      <c r="AC816">
        <f>IF(E816="C",1,0)</f>
        <v>0</v>
      </c>
      <c r="AD816">
        <f>IF(OR(E816="SS",E816="2B",E816="3B"),1,0)</f>
        <v>0</v>
      </c>
      <c r="AE816">
        <f>K816+T816+W816+Y816+X816+V816</f>
        <v>339</v>
      </c>
      <c r="AF816">
        <v>0</v>
      </c>
      <c r="AG816" s="7">
        <f>IF(SUMPRODUCT(--(D816='2001FA'!C:C))&gt;0=TRUE,1,0)</f>
        <v>0</v>
      </c>
    </row>
    <row r="817" spans="1:33" x14ac:dyDescent="0.2">
      <c r="A817">
        <v>2002</v>
      </c>
      <c r="B817" t="s">
        <v>79</v>
      </c>
      <c r="C817" t="s">
        <v>31</v>
      </c>
      <c r="D817" t="s">
        <v>118</v>
      </c>
      <c r="E817" t="s">
        <v>197</v>
      </c>
      <c r="F817">
        <v>525000</v>
      </c>
      <c r="G817">
        <v>2001</v>
      </c>
      <c r="H817" t="s">
        <v>79</v>
      </c>
      <c r="I817" t="s">
        <v>31</v>
      </c>
      <c r="J817">
        <v>117</v>
      </c>
      <c r="K817">
        <v>225</v>
      </c>
      <c r="L817">
        <v>30</v>
      </c>
      <c r="M817">
        <v>60</v>
      </c>
      <c r="N817">
        <v>13</v>
      </c>
      <c r="O817">
        <v>2</v>
      </c>
      <c r="P817">
        <v>13</v>
      </c>
      <c r="Q817">
        <v>40</v>
      </c>
      <c r="R817">
        <v>1</v>
      </c>
      <c r="S817">
        <v>0</v>
      </c>
      <c r="T817">
        <v>19</v>
      </c>
      <c r="U817">
        <v>65</v>
      </c>
      <c r="V817">
        <v>2</v>
      </c>
      <c r="W817">
        <v>0</v>
      </c>
      <c r="X817">
        <v>0</v>
      </c>
      <c r="Y817">
        <v>2</v>
      </c>
      <c r="Z817">
        <v>6</v>
      </c>
      <c r="AA817" s="1">
        <f>(M817+T817+W817)/(K817+T817+W817+Y817+X817)</f>
        <v>0.32113821138211385</v>
      </c>
      <c r="AB817" s="1">
        <f>(M817+1*N817+2*O817+3*P817)/(K817)</f>
        <v>0.51555555555555554</v>
      </c>
      <c r="AC817">
        <f>IF(E817="C",1,0)</f>
        <v>0</v>
      </c>
      <c r="AD817">
        <f>IF(OR(E817="SS",E817="2B",E817="3B"),1,0)</f>
        <v>0</v>
      </c>
      <c r="AE817">
        <f>K817+T817+W817+Y817+X817+V817</f>
        <v>248</v>
      </c>
      <c r="AF817">
        <v>0</v>
      </c>
      <c r="AG817" s="7">
        <f>IF(SUMPRODUCT(--(D817='2001FA'!C:C))&gt;0=TRUE,1,0)</f>
        <v>0</v>
      </c>
    </row>
    <row r="818" spans="1:33" x14ac:dyDescent="0.2">
      <c r="A818">
        <v>2002</v>
      </c>
      <c r="B818" t="s">
        <v>79</v>
      </c>
      <c r="C818" t="s">
        <v>31</v>
      </c>
      <c r="D818" t="s">
        <v>241</v>
      </c>
      <c r="E818" t="s">
        <v>197</v>
      </c>
      <c r="F818">
        <v>12666667</v>
      </c>
      <c r="G818">
        <v>2001</v>
      </c>
      <c r="H818" t="s">
        <v>79</v>
      </c>
      <c r="I818" t="s">
        <v>31</v>
      </c>
      <c r="J818">
        <v>142</v>
      </c>
      <c r="K818">
        <v>497</v>
      </c>
      <c r="L818">
        <v>107</v>
      </c>
      <c r="M818">
        <v>174</v>
      </c>
      <c r="N818">
        <v>35</v>
      </c>
      <c r="O818">
        <v>3</v>
      </c>
      <c r="P818">
        <v>38</v>
      </c>
      <c r="Q818">
        <v>123</v>
      </c>
      <c r="R818">
        <v>14</v>
      </c>
      <c r="S818">
        <v>5</v>
      </c>
      <c r="T818">
        <v>82</v>
      </c>
      <c r="U818">
        <v>103</v>
      </c>
      <c r="V818">
        <v>6</v>
      </c>
      <c r="W818">
        <v>14</v>
      </c>
      <c r="X818">
        <v>0</v>
      </c>
      <c r="Y818">
        <v>8</v>
      </c>
      <c r="Z818">
        <v>9</v>
      </c>
      <c r="AA818" s="1">
        <f>(M818+T818+W818)/(K818+T818+W818+Y818+X818)</f>
        <v>0.4492512479201331</v>
      </c>
      <c r="AB818" s="1">
        <f>(M818+1*N818+2*O818+3*P818)/(K818)</f>
        <v>0.6619718309859155</v>
      </c>
      <c r="AC818">
        <f>IF(E818="C",1,0)</f>
        <v>0</v>
      </c>
      <c r="AD818">
        <f>IF(OR(E818="SS",E818="2B",E818="3B"),1,0)</f>
        <v>0</v>
      </c>
      <c r="AE818">
        <f>K818+T818+W818+Y818+X818+V818</f>
        <v>607</v>
      </c>
      <c r="AF818">
        <v>0</v>
      </c>
      <c r="AG818" s="7">
        <f>IF(SUMPRODUCT(--(D818='2001FA'!C:C))&gt;0=TRUE,1,0)</f>
        <v>0</v>
      </c>
    </row>
    <row r="819" spans="1:33" x14ac:dyDescent="0.2">
      <c r="A819">
        <v>2002</v>
      </c>
      <c r="B819" t="s">
        <v>79</v>
      </c>
      <c r="C819" t="s">
        <v>31</v>
      </c>
      <c r="D819" t="s">
        <v>391</v>
      </c>
      <c r="E819" t="s">
        <v>346</v>
      </c>
      <c r="F819">
        <v>775000</v>
      </c>
      <c r="G819">
        <v>2001</v>
      </c>
      <c r="H819" t="s">
        <v>79</v>
      </c>
      <c r="I819" t="s">
        <v>31</v>
      </c>
      <c r="J819">
        <v>114</v>
      </c>
      <c r="K819">
        <v>242</v>
      </c>
      <c r="L819">
        <v>37</v>
      </c>
      <c r="M819">
        <v>70</v>
      </c>
      <c r="N819">
        <v>14</v>
      </c>
      <c r="O819">
        <v>5</v>
      </c>
      <c r="P819">
        <v>4</v>
      </c>
      <c r="Q819">
        <v>24</v>
      </c>
      <c r="R819">
        <v>14</v>
      </c>
      <c r="S819">
        <v>3</v>
      </c>
      <c r="T819">
        <v>15</v>
      </c>
      <c r="U819">
        <v>44</v>
      </c>
      <c r="V819">
        <v>2</v>
      </c>
      <c r="W819">
        <v>3</v>
      </c>
      <c r="X819">
        <v>4</v>
      </c>
      <c r="Y819">
        <v>1</v>
      </c>
      <c r="Z819">
        <v>2</v>
      </c>
      <c r="AA819" s="1">
        <f>(M819+T819+W819)/(K819+T819+W819+Y819+X819)</f>
        <v>0.33207547169811319</v>
      </c>
      <c r="AB819" s="1">
        <f>(M819+1*N819+2*O819+3*P819)/(K819)</f>
        <v>0.43801652892561982</v>
      </c>
      <c r="AC819">
        <f>IF(E819="C",1,0)</f>
        <v>0</v>
      </c>
      <c r="AD819">
        <f>IF(OR(E819="SS",E819="2B",E819="3B"),1,0)</f>
        <v>1</v>
      </c>
      <c r="AE819">
        <f>K819+T819+W819+Y819+X819+V819</f>
        <v>267</v>
      </c>
      <c r="AF819">
        <v>0</v>
      </c>
      <c r="AG819" s="7">
        <f>IF(SUMPRODUCT(--(D819='2001FA'!C:C))&gt;0=TRUE,1,0)</f>
        <v>0</v>
      </c>
    </row>
    <row r="820" spans="1:33" x14ac:dyDescent="0.2">
      <c r="A820">
        <v>2002</v>
      </c>
      <c r="B820" t="s">
        <v>79</v>
      </c>
      <c r="C820" t="s">
        <v>31</v>
      </c>
      <c r="D820" t="s">
        <v>471</v>
      </c>
      <c r="E820" t="s">
        <v>346</v>
      </c>
      <c r="F820">
        <v>222000</v>
      </c>
      <c r="G820">
        <v>2001</v>
      </c>
      <c r="H820" t="s">
        <v>79</v>
      </c>
      <c r="I820" t="s">
        <v>31</v>
      </c>
      <c r="J820">
        <v>72</v>
      </c>
      <c r="K820">
        <v>273</v>
      </c>
      <c r="L820">
        <v>32</v>
      </c>
      <c r="M820">
        <v>82</v>
      </c>
      <c r="N820">
        <v>15</v>
      </c>
      <c r="O820">
        <v>11</v>
      </c>
      <c r="P820">
        <v>8</v>
      </c>
      <c r="Q820">
        <v>53</v>
      </c>
      <c r="R820">
        <v>3</v>
      </c>
      <c r="S820">
        <v>0</v>
      </c>
      <c r="T820">
        <v>8</v>
      </c>
      <c r="U820">
        <v>55</v>
      </c>
      <c r="V820">
        <v>1</v>
      </c>
      <c r="W820">
        <v>2</v>
      </c>
      <c r="X820">
        <v>0</v>
      </c>
      <c r="Y820">
        <v>0</v>
      </c>
      <c r="Z820">
        <v>6</v>
      </c>
      <c r="AA820" s="1">
        <f>(M820+T820+W820)/(K820+T820+W820+Y820+X820)</f>
        <v>0.32508833922261482</v>
      </c>
      <c r="AB820" s="1">
        <f>(M820+1*N820+2*O820+3*P820)/(K820)</f>
        <v>0.52380952380952384</v>
      </c>
      <c r="AC820">
        <f>IF(E820="C",1,0)</f>
        <v>0</v>
      </c>
      <c r="AD820">
        <f>IF(OR(E820="SS",E820="2B",E820="3B"),1,0)</f>
        <v>1</v>
      </c>
      <c r="AE820">
        <f>K820+T820+W820+Y820+X820+V820</f>
        <v>284</v>
      </c>
      <c r="AF820">
        <v>0</v>
      </c>
      <c r="AG820" s="7">
        <f>IF(SUMPRODUCT(--(D820='2001FA'!C:C))&gt;0=TRUE,1,0)</f>
        <v>0</v>
      </c>
    </row>
    <row r="821" spans="1:33" x14ac:dyDescent="0.2">
      <c r="A821">
        <v>2002</v>
      </c>
      <c r="B821" t="s">
        <v>41</v>
      </c>
      <c r="C821" t="s">
        <v>27</v>
      </c>
      <c r="D821" t="s">
        <v>274</v>
      </c>
      <c r="E821" t="s">
        <v>197</v>
      </c>
      <c r="F821">
        <v>2125000</v>
      </c>
      <c r="G821">
        <v>2001</v>
      </c>
      <c r="H821" t="s">
        <v>72</v>
      </c>
      <c r="I821" t="s">
        <v>31</v>
      </c>
      <c r="J821">
        <v>123</v>
      </c>
      <c r="K821">
        <v>340</v>
      </c>
      <c r="L821">
        <v>47</v>
      </c>
      <c r="M821">
        <v>96</v>
      </c>
      <c r="N821">
        <v>17</v>
      </c>
      <c r="O821">
        <v>0</v>
      </c>
      <c r="P821">
        <v>15</v>
      </c>
      <c r="Q821">
        <v>64</v>
      </c>
      <c r="R821">
        <v>3</v>
      </c>
      <c r="S821">
        <v>1</v>
      </c>
      <c r="T821">
        <v>18</v>
      </c>
      <c r="U821">
        <v>67</v>
      </c>
      <c r="V821">
        <v>1</v>
      </c>
      <c r="W821">
        <v>5</v>
      </c>
      <c r="X821">
        <v>5</v>
      </c>
      <c r="Y821">
        <v>2</v>
      </c>
      <c r="Z821">
        <v>11</v>
      </c>
      <c r="AA821" s="1">
        <f>(M821+T821+W821)/(K821+T821+W821+Y821+X821)</f>
        <v>0.32162162162162161</v>
      </c>
      <c r="AB821" s="1">
        <f>(M821+1*N821+2*O821+3*P821)/(K821)</f>
        <v>0.46470588235294119</v>
      </c>
      <c r="AC821">
        <f>IF(E821="C",1,0)</f>
        <v>0</v>
      </c>
      <c r="AD821">
        <f>IF(OR(E821="SS",E821="2B",E821="3B"),1,0)</f>
        <v>0</v>
      </c>
      <c r="AE821">
        <f>K821+T821+W821+Y821+X821+V821</f>
        <v>371</v>
      </c>
      <c r="AF821">
        <v>0</v>
      </c>
      <c r="AG821" s="7">
        <f>IF(SUMPRODUCT(--(D821='2001FA'!C:C))&gt;0=TRUE,1,0)</f>
        <v>1</v>
      </c>
    </row>
    <row r="822" spans="1:33" x14ac:dyDescent="0.2">
      <c r="A822">
        <v>2002</v>
      </c>
      <c r="B822" t="s">
        <v>41</v>
      </c>
      <c r="C822" t="s">
        <v>27</v>
      </c>
      <c r="D822" t="s">
        <v>418</v>
      </c>
      <c r="E822" t="s">
        <v>29</v>
      </c>
      <c r="F822">
        <v>290000</v>
      </c>
      <c r="G822">
        <v>2001</v>
      </c>
      <c r="H822" t="s">
        <v>41</v>
      </c>
      <c r="I822" t="s">
        <v>27</v>
      </c>
      <c r="J822">
        <v>81</v>
      </c>
      <c r="K822">
        <v>256</v>
      </c>
      <c r="L822">
        <v>28</v>
      </c>
      <c r="M822">
        <v>78</v>
      </c>
      <c r="N822">
        <v>14</v>
      </c>
      <c r="O822">
        <v>2</v>
      </c>
      <c r="P822">
        <v>6</v>
      </c>
      <c r="Q822">
        <v>37</v>
      </c>
      <c r="R822">
        <v>0</v>
      </c>
      <c r="S822">
        <v>1</v>
      </c>
      <c r="T822">
        <v>15</v>
      </c>
      <c r="U822">
        <v>28</v>
      </c>
      <c r="V822">
        <v>2</v>
      </c>
      <c r="W822">
        <v>0</v>
      </c>
      <c r="X822">
        <v>1</v>
      </c>
      <c r="Y822">
        <v>2</v>
      </c>
      <c r="Z822">
        <v>9</v>
      </c>
      <c r="AA822" s="1">
        <f>(M822+T822+W822)/(K822+T822+W822+Y822+X822)</f>
        <v>0.33941605839416056</v>
      </c>
      <c r="AB822" s="1">
        <f>(M822+1*N822+2*O822+3*P822)/(K822)</f>
        <v>0.4453125</v>
      </c>
      <c r="AC822">
        <f>IF(E822="C",1,0)</f>
        <v>0</v>
      </c>
      <c r="AD822">
        <f>IF(OR(E822="SS",E822="2B",E822="3B"),1,0)</f>
        <v>0</v>
      </c>
      <c r="AE822">
        <f>K822+T822+W822+Y822+X822+V822</f>
        <v>276</v>
      </c>
      <c r="AF822">
        <v>0</v>
      </c>
      <c r="AG822" s="7">
        <f>IF(SUMPRODUCT(--(D822='2001FA'!C:C))&gt;0=TRUE,1,0)</f>
        <v>0</v>
      </c>
    </row>
    <row r="823" spans="1:33" x14ac:dyDescent="0.2">
      <c r="A823">
        <v>2002</v>
      </c>
      <c r="B823" t="s">
        <v>41</v>
      </c>
      <c r="C823" t="s">
        <v>27</v>
      </c>
      <c r="D823" t="s">
        <v>105</v>
      </c>
      <c r="E823" t="s">
        <v>5</v>
      </c>
      <c r="F823">
        <v>6250000</v>
      </c>
      <c r="G823">
        <v>2001</v>
      </c>
      <c r="H823" t="s">
        <v>41</v>
      </c>
      <c r="I823" t="s">
        <v>27</v>
      </c>
      <c r="J823">
        <v>154</v>
      </c>
      <c r="K823">
        <v>585</v>
      </c>
      <c r="L823">
        <v>77</v>
      </c>
      <c r="M823">
        <v>146</v>
      </c>
      <c r="N823">
        <v>27</v>
      </c>
      <c r="O823">
        <v>7</v>
      </c>
      <c r="P823">
        <v>11</v>
      </c>
      <c r="Q823">
        <v>65</v>
      </c>
      <c r="R823">
        <v>10</v>
      </c>
      <c r="S823">
        <v>5</v>
      </c>
      <c r="T823">
        <v>52</v>
      </c>
      <c r="U823">
        <v>90</v>
      </c>
      <c r="V823">
        <v>3</v>
      </c>
      <c r="W823">
        <v>13</v>
      </c>
      <c r="X823">
        <v>4</v>
      </c>
      <c r="Y823">
        <v>4</v>
      </c>
      <c r="Z823">
        <v>10</v>
      </c>
      <c r="AA823" s="1">
        <f>(M823+T823+W823)/(K823+T823+W823+Y823+X823)</f>
        <v>0.32066869300911854</v>
      </c>
      <c r="AB823" s="1">
        <f>(M823+1*N823+2*O823+3*P823)/(K823)</f>
        <v>0.37606837606837606</v>
      </c>
      <c r="AC823">
        <f>IF(E823="C",1,0)</f>
        <v>0</v>
      </c>
      <c r="AD823">
        <f>IF(OR(E823="SS",E823="2B",E823="3B"),1,0)</f>
        <v>1</v>
      </c>
      <c r="AE823">
        <f>K823+T823+W823+Y823+X823+V823</f>
        <v>661</v>
      </c>
      <c r="AF823">
        <v>0</v>
      </c>
      <c r="AG823" s="7">
        <f>IF(SUMPRODUCT(--(D823='2001FA'!C:C))&gt;0=TRUE,1,0)</f>
        <v>0</v>
      </c>
    </row>
    <row r="824" spans="1:33" x14ac:dyDescent="0.2">
      <c r="A824">
        <v>2002</v>
      </c>
      <c r="B824" t="s">
        <v>41</v>
      </c>
      <c r="C824" t="s">
        <v>27</v>
      </c>
      <c r="D824" t="s">
        <v>232</v>
      </c>
      <c r="E824" t="s">
        <v>197</v>
      </c>
      <c r="F824">
        <v>425000</v>
      </c>
      <c r="G824">
        <v>2001</v>
      </c>
      <c r="H824" t="s">
        <v>41</v>
      </c>
      <c r="I824" t="s">
        <v>27</v>
      </c>
      <c r="J824">
        <v>90</v>
      </c>
      <c r="K824">
        <v>207</v>
      </c>
      <c r="L824">
        <v>26</v>
      </c>
      <c r="M824">
        <v>44</v>
      </c>
      <c r="N824">
        <v>11</v>
      </c>
      <c r="O824">
        <v>4</v>
      </c>
      <c r="P824">
        <v>5</v>
      </c>
      <c r="Q824">
        <v>17</v>
      </c>
      <c r="R824">
        <v>3</v>
      </c>
      <c r="S824">
        <v>0</v>
      </c>
      <c r="T824">
        <v>23</v>
      </c>
      <c r="U824">
        <v>44</v>
      </c>
      <c r="V824">
        <v>1</v>
      </c>
      <c r="W824">
        <v>1</v>
      </c>
      <c r="X824">
        <v>1</v>
      </c>
      <c r="Y824">
        <v>1</v>
      </c>
      <c r="Z824">
        <v>8</v>
      </c>
      <c r="AA824" s="1">
        <f>(M824+T824+W824)/(K824+T824+W824+Y824+X824)</f>
        <v>0.29184549356223177</v>
      </c>
      <c r="AB824" s="1">
        <f>(M824+1*N824+2*O824+3*P824)/(K824)</f>
        <v>0.37681159420289856</v>
      </c>
      <c r="AC824">
        <f>IF(E824="C",1,0)</f>
        <v>0</v>
      </c>
      <c r="AD824">
        <f>IF(OR(E824="SS",E824="2B",E824="3B"),1,0)</f>
        <v>0</v>
      </c>
      <c r="AE824">
        <f>K824+T824+W824+Y824+X824+V824</f>
        <v>234</v>
      </c>
      <c r="AF824">
        <v>0</v>
      </c>
      <c r="AG824" s="7">
        <f>IF(SUMPRODUCT(--(D824='2001FA'!C:C))&gt;0=TRUE,1,0)</f>
        <v>0</v>
      </c>
    </row>
    <row r="825" spans="1:33" x14ac:dyDescent="0.2">
      <c r="A825">
        <v>2002</v>
      </c>
      <c r="B825" t="s">
        <v>41</v>
      </c>
      <c r="C825" t="s">
        <v>27</v>
      </c>
      <c r="D825" t="s">
        <v>357</v>
      </c>
      <c r="E825" t="s">
        <v>197</v>
      </c>
      <c r="F825">
        <v>375000</v>
      </c>
      <c r="G825">
        <v>2001</v>
      </c>
      <c r="H825" t="s">
        <v>41</v>
      </c>
      <c r="I825" t="s">
        <v>27</v>
      </c>
      <c r="J825">
        <v>137</v>
      </c>
      <c r="K825">
        <v>488</v>
      </c>
      <c r="L825">
        <v>62</v>
      </c>
      <c r="M825">
        <v>131</v>
      </c>
      <c r="N825">
        <v>24</v>
      </c>
      <c r="O825">
        <v>6</v>
      </c>
      <c r="P825">
        <v>8</v>
      </c>
      <c r="Q825">
        <v>51</v>
      </c>
      <c r="R825">
        <v>21</v>
      </c>
      <c r="S825">
        <v>6</v>
      </c>
      <c r="T825">
        <v>32</v>
      </c>
      <c r="U825">
        <v>54</v>
      </c>
      <c r="V825">
        <v>0</v>
      </c>
      <c r="W825">
        <v>3</v>
      </c>
      <c r="X825">
        <v>8</v>
      </c>
      <c r="Y825">
        <v>3</v>
      </c>
      <c r="Z825">
        <v>7</v>
      </c>
      <c r="AA825" s="1">
        <f>(M825+T825+W825)/(K825+T825+W825+Y825+X825)</f>
        <v>0.31086142322097376</v>
      </c>
      <c r="AB825" s="1">
        <f>(M825+1*N825+2*O825+3*P825)/(K825)</f>
        <v>0.39139344262295084</v>
      </c>
      <c r="AC825">
        <f>IF(E825="C",1,0)</f>
        <v>0</v>
      </c>
      <c r="AD825">
        <f>IF(OR(E825="SS",E825="2B",E825="3B"),1,0)</f>
        <v>0</v>
      </c>
      <c r="AE825">
        <f>K825+T825+W825+Y825+X825+V825</f>
        <v>534</v>
      </c>
      <c r="AF825">
        <v>0</v>
      </c>
      <c r="AG825" s="7">
        <f>IF(SUMPRODUCT(--(D825='2001FA'!C:C))&gt;0=TRUE,1,0)</f>
        <v>0</v>
      </c>
    </row>
    <row r="826" spans="1:33" x14ac:dyDescent="0.2">
      <c r="A826">
        <v>2002</v>
      </c>
      <c r="B826" t="s">
        <v>41</v>
      </c>
      <c r="C826" t="s">
        <v>27</v>
      </c>
      <c r="D826" t="s">
        <v>320</v>
      </c>
      <c r="E826" t="s">
        <v>197</v>
      </c>
      <c r="F826">
        <v>5850000</v>
      </c>
      <c r="G826">
        <v>2001</v>
      </c>
      <c r="H826" t="s">
        <v>41</v>
      </c>
      <c r="I826" t="s">
        <v>27</v>
      </c>
      <c r="J826">
        <v>147</v>
      </c>
      <c r="K826">
        <v>541</v>
      </c>
      <c r="L826">
        <v>84</v>
      </c>
      <c r="M826">
        <v>150</v>
      </c>
      <c r="N826">
        <v>28</v>
      </c>
      <c r="O826">
        <v>6</v>
      </c>
      <c r="P826">
        <v>17</v>
      </c>
      <c r="Q826">
        <v>71</v>
      </c>
      <c r="R826">
        <v>20</v>
      </c>
      <c r="S826">
        <v>12</v>
      </c>
      <c r="T826">
        <v>80</v>
      </c>
      <c r="U826">
        <v>65</v>
      </c>
      <c r="V826">
        <v>3</v>
      </c>
      <c r="W826">
        <v>2</v>
      </c>
      <c r="X826">
        <v>1</v>
      </c>
      <c r="Y826">
        <v>9</v>
      </c>
      <c r="Z826">
        <v>8</v>
      </c>
      <c r="AA826" s="1">
        <f>(M826+T826+W826)/(K826+T826+W826+Y826+X826)</f>
        <v>0.36650868878357029</v>
      </c>
      <c r="AB826" s="1">
        <f>(M826+1*N826+2*O826+3*P826)/(K826)</f>
        <v>0.44547134935304988</v>
      </c>
      <c r="AC826">
        <f>IF(E826="C",1,0)</f>
        <v>0</v>
      </c>
      <c r="AD826">
        <f>IF(OR(E826="SS",E826="2B",E826="3B"),1,0)</f>
        <v>0</v>
      </c>
      <c r="AE826">
        <f>K826+T826+W826+Y826+X826+V826</f>
        <v>636</v>
      </c>
      <c r="AF826">
        <v>0</v>
      </c>
      <c r="AG826" s="7">
        <f>IF(SUMPRODUCT(--(D826='2001FA'!C:C))&gt;0=TRUE,1,0)</f>
        <v>0</v>
      </c>
    </row>
    <row r="827" spans="1:33" x14ac:dyDescent="0.2">
      <c r="A827">
        <v>2002</v>
      </c>
      <c r="B827" t="s">
        <v>41</v>
      </c>
      <c r="C827" t="s">
        <v>27</v>
      </c>
      <c r="D827" t="s">
        <v>155</v>
      </c>
      <c r="E827" t="s">
        <v>197</v>
      </c>
      <c r="F827">
        <v>1150000</v>
      </c>
      <c r="G827">
        <v>2001</v>
      </c>
      <c r="H827" t="s">
        <v>41</v>
      </c>
      <c r="I827" t="s">
        <v>27</v>
      </c>
      <c r="J827">
        <v>124</v>
      </c>
      <c r="K827">
        <v>401</v>
      </c>
      <c r="L827">
        <v>62</v>
      </c>
      <c r="M827">
        <v>109</v>
      </c>
      <c r="N827">
        <v>21</v>
      </c>
      <c r="O827">
        <v>2</v>
      </c>
      <c r="P827">
        <v>19</v>
      </c>
      <c r="Q827">
        <v>61</v>
      </c>
      <c r="R827">
        <v>0</v>
      </c>
      <c r="S827">
        <v>3</v>
      </c>
      <c r="T827">
        <v>39</v>
      </c>
      <c r="U827">
        <v>62</v>
      </c>
      <c r="V827">
        <v>3</v>
      </c>
      <c r="W827">
        <v>4</v>
      </c>
      <c r="X827">
        <v>0</v>
      </c>
      <c r="Y827">
        <v>4</v>
      </c>
      <c r="Z827">
        <v>10</v>
      </c>
      <c r="AA827" s="1">
        <f>(M827+T827+W827)/(K827+T827+W827+Y827+X827)</f>
        <v>0.3392857142857143</v>
      </c>
      <c r="AB827" s="1">
        <f>(M827+1*N827+2*O827+3*P827)/(K827)</f>
        <v>0.47630922693266831</v>
      </c>
      <c r="AC827">
        <f>IF(E827="C",1,0)</f>
        <v>0</v>
      </c>
      <c r="AD827">
        <f>IF(OR(E827="SS",E827="2B",E827="3B"),1,0)</f>
        <v>0</v>
      </c>
      <c r="AE827">
        <f>K827+T827+W827+Y827+X827+V827</f>
        <v>451</v>
      </c>
      <c r="AF827">
        <v>0</v>
      </c>
      <c r="AG827" s="7">
        <f>IF(SUMPRODUCT(--(D827='2001FA'!C:C))&gt;0=TRUE,1,0)</f>
        <v>0</v>
      </c>
    </row>
    <row r="828" spans="1:33" x14ac:dyDescent="0.2">
      <c r="A828">
        <v>2002</v>
      </c>
      <c r="B828" t="s">
        <v>41</v>
      </c>
      <c r="C828" t="s">
        <v>27</v>
      </c>
      <c r="D828" t="s">
        <v>290</v>
      </c>
      <c r="E828" t="s">
        <v>197</v>
      </c>
      <c r="F828">
        <v>5500000</v>
      </c>
      <c r="G828">
        <v>2001</v>
      </c>
      <c r="H828" t="s">
        <v>52</v>
      </c>
      <c r="I828" t="s">
        <v>31</v>
      </c>
      <c r="J828">
        <v>142</v>
      </c>
      <c r="K828">
        <v>540</v>
      </c>
      <c r="L828">
        <v>68</v>
      </c>
      <c r="M828">
        <v>163</v>
      </c>
      <c r="N828">
        <v>28</v>
      </c>
      <c r="O828">
        <v>3</v>
      </c>
      <c r="P828">
        <v>21</v>
      </c>
      <c r="Q828">
        <v>69</v>
      </c>
      <c r="R828">
        <v>8</v>
      </c>
      <c r="S828">
        <v>5</v>
      </c>
      <c r="T828">
        <v>37</v>
      </c>
      <c r="U828">
        <v>77</v>
      </c>
      <c r="V828">
        <v>10</v>
      </c>
      <c r="W828">
        <v>5</v>
      </c>
      <c r="X828">
        <v>1</v>
      </c>
      <c r="Y828">
        <v>3</v>
      </c>
      <c r="Z828">
        <v>22</v>
      </c>
      <c r="AA828" s="1">
        <f>(M828+T828+W828)/(K828+T828+W828+Y828+X828)</f>
        <v>0.34982935153583616</v>
      </c>
      <c r="AB828" s="1">
        <f>(M828+1*N828+2*O828+3*P828)/(K828)</f>
        <v>0.48148148148148145</v>
      </c>
      <c r="AC828">
        <f>IF(E828="C",1,0)</f>
        <v>0</v>
      </c>
      <c r="AD828">
        <f>IF(OR(E828="SS",E828="2B",E828="3B"),1,0)</f>
        <v>0</v>
      </c>
      <c r="AE828">
        <f>K828+T828+W828+Y828+X828+V828</f>
        <v>596</v>
      </c>
      <c r="AF828">
        <v>0</v>
      </c>
      <c r="AG828" s="7">
        <f>IF(SUMPRODUCT(--(D828='2001FA'!C:C))&gt;0=TRUE,1,0)</f>
        <v>0</v>
      </c>
    </row>
    <row r="829" spans="1:33" x14ac:dyDescent="0.2">
      <c r="A829">
        <v>2002</v>
      </c>
      <c r="B829" t="s">
        <v>41</v>
      </c>
      <c r="C829" t="s">
        <v>27</v>
      </c>
      <c r="D829" t="s">
        <v>143</v>
      </c>
      <c r="E829" t="s">
        <v>197</v>
      </c>
      <c r="F829">
        <v>8000000</v>
      </c>
      <c r="G829">
        <v>2001</v>
      </c>
      <c r="H829" t="s">
        <v>41</v>
      </c>
      <c r="I829" t="s">
        <v>27</v>
      </c>
      <c r="J829">
        <v>57</v>
      </c>
      <c r="K829">
        <v>216</v>
      </c>
      <c r="L829">
        <v>34</v>
      </c>
      <c r="M829">
        <v>48</v>
      </c>
      <c r="N829">
        <v>11</v>
      </c>
      <c r="O829">
        <v>0</v>
      </c>
      <c r="P829">
        <v>11</v>
      </c>
      <c r="Q829">
        <v>40</v>
      </c>
      <c r="R829">
        <v>4</v>
      </c>
      <c r="S829">
        <v>1</v>
      </c>
      <c r="T829">
        <v>27</v>
      </c>
      <c r="U829">
        <v>59</v>
      </c>
      <c r="V829">
        <v>0</v>
      </c>
      <c r="W829">
        <v>3</v>
      </c>
      <c r="X829">
        <v>0</v>
      </c>
      <c r="Y829">
        <v>0</v>
      </c>
      <c r="Z829">
        <v>3</v>
      </c>
      <c r="AA829" s="1">
        <f>(M829+T829+W829)/(K829+T829+W829+Y829+X829)</f>
        <v>0.31707317073170732</v>
      </c>
      <c r="AB829" s="1">
        <f>(M829+1*N829+2*O829+3*P829)/(K829)</f>
        <v>0.42592592592592593</v>
      </c>
      <c r="AC829">
        <f>IF(E829="C",1,0)</f>
        <v>0</v>
      </c>
      <c r="AD829">
        <f>IF(OR(E829="SS",E829="2B",E829="3B"),1,0)</f>
        <v>0</v>
      </c>
      <c r="AE829">
        <f>K829+T829+W829+Y829+X829+V829</f>
        <v>246</v>
      </c>
      <c r="AF829">
        <v>0</v>
      </c>
      <c r="AG829" s="7">
        <f>IF(SUMPRODUCT(--(D829='2001FA'!C:C))&gt;0=TRUE,1,0)</f>
        <v>0</v>
      </c>
    </row>
    <row r="830" spans="1:33" x14ac:dyDescent="0.2">
      <c r="A830">
        <v>2002</v>
      </c>
      <c r="B830" t="s">
        <v>41</v>
      </c>
      <c r="C830" t="s">
        <v>27</v>
      </c>
      <c r="D830" t="s">
        <v>378</v>
      </c>
      <c r="E830" t="s">
        <v>346</v>
      </c>
      <c r="F830">
        <v>625000</v>
      </c>
      <c r="G830">
        <v>2001</v>
      </c>
      <c r="H830" t="s">
        <v>110</v>
      </c>
      <c r="I830" t="s">
        <v>31</v>
      </c>
      <c r="J830">
        <v>122</v>
      </c>
      <c r="K830">
        <v>440</v>
      </c>
      <c r="L830">
        <v>67</v>
      </c>
      <c r="M830">
        <v>106</v>
      </c>
      <c r="N830">
        <v>21</v>
      </c>
      <c r="O830">
        <v>6</v>
      </c>
      <c r="P830">
        <v>4</v>
      </c>
      <c r="Q830">
        <v>38</v>
      </c>
      <c r="R830">
        <v>23</v>
      </c>
      <c r="S830">
        <v>6</v>
      </c>
      <c r="T830">
        <v>44</v>
      </c>
      <c r="U830">
        <v>128</v>
      </c>
      <c r="V830">
        <v>2</v>
      </c>
      <c r="W830">
        <v>6</v>
      </c>
      <c r="X830">
        <v>2</v>
      </c>
      <c r="Y830">
        <v>3</v>
      </c>
      <c r="Z830">
        <v>6</v>
      </c>
      <c r="AA830" s="1">
        <f>(M830+T830+W830)/(K830+T830+W830+Y830+X830)</f>
        <v>0.31515151515151513</v>
      </c>
      <c r="AB830" s="1">
        <f>(M830+1*N830+2*O830+3*P830)/(K830)</f>
        <v>0.3431818181818182</v>
      </c>
      <c r="AC830">
        <f>IF(E830="C",1,0)</f>
        <v>0</v>
      </c>
      <c r="AD830">
        <f>IF(OR(E830="SS",E830="2B",E830="3B"),1,0)</f>
        <v>1</v>
      </c>
      <c r="AE830">
        <f>K830+T830+W830+Y830+X830+V830</f>
        <v>497</v>
      </c>
      <c r="AF830">
        <v>0</v>
      </c>
      <c r="AG830" s="7">
        <f>IF(SUMPRODUCT(--(D830='2001FA'!C:C))&gt;0=TRUE,1,0)</f>
        <v>0</v>
      </c>
    </row>
    <row r="831" spans="1:33" x14ac:dyDescent="0.2">
      <c r="A831">
        <v>2002</v>
      </c>
      <c r="B831" t="s">
        <v>41</v>
      </c>
      <c r="C831" t="s">
        <v>27</v>
      </c>
      <c r="D831" t="s">
        <v>363</v>
      </c>
      <c r="E831" t="s">
        <v>346</v>
      </c>
      <c r="F831">
        <v>1500000</v>
      </c>
      <c r="G831">
        <v>2001</v>
      </c>
      <c r="H831" t="s">
        <v>41</v>
      </c>
      <c r="I831" t="s">
        <v>27</v>
      </c>
      <c r="J831">
        <v>136</v>
      </c>
      <c r="K831">
        <v>450</v>
      </c>
      <c r="L831">
        <v>53</v>
      </c>
      <c r="M831">
        <v>128</v>
      </c>
      <c r="N831">
        <v>32</v>
      </c>
      <c r="O831">
        <v>7</v>
      </c>
      <c r="P831">
        <v>12</v>
      </c>
      <c r="Q831">
        <v>65</v>
      </c>
      <c r="R831">
        <v>3</v>
      </c>
      <c r="S831">
        <v>3</v>
      </c>
      <c r="T831">
        <v>37</v>
      </c>
      <c r="U831">
        <v>100</v>
      </c>
      <c r="V831">
        <v>2</v>
      </c>
      <c r="W831">
        <v>7</v>
      </c>
      <c r="X831">
        <v>7</v>
      </c>
      <c r="Y831">
        <v>6</v>
      </c>
      <c r="Z831">
        <v>14</v>
      </c>
      <c r="AA831" s="1">
        <f>(M831+T831+W831)/(K831+T831+W831+Y831+X831)</f>
        <v>0.33925049309664695</v>
      </c>
      <c r="AB831" s="1">
        <f>(M831+1*N831+2*O831+3*P831)/(K831)</f>
        <v>0.46666666666666667</v>
      </c>
      <c r="AC831">
        <f>IF(E831="C",1,0)</f>
        <v>0</v>
      </c>
      <c r="AD831">
        <f>IF(OR(E831="SS",E831="2B",E831="3B"),1,0)</f>
        <v>1</v>
      </c>
      <c r="AE831">
        <f>K831+T831+W831+Y831+X831+V831</f>
        <v>509</v>
      </c>
      <c r="AF831">
        <v>0</v>
      </c>
      <c r="AG831" s="7">
        <f>IF(SUMPRODUCT(--(D831='2001FA'!C:C))&gt;0=TRUE,1,0)</f>
        <v>0</v>
      </c>
    </row>
    <row r="832" spans="1:33" x14ac:dyDescent="0.2">
      <c r="A832">
        <v>2002</v>
      </c>
      <c r="B832" t="s">
        <v>64</v>
      </c>
      <c r="C832" t="s">
        <v>31</v>
      </c>
      <c r="D832" t="s">
        <v>65</v>
      </c>
      <c r="E832" t="s">
        <v>29</v>
      </c>
      <c r="F832">
        <v>2700000</v>
      </c>
      <c r="G832">
        <v>2001</v>
      </c>
      <c r="H832" t="s">
        <v>64</v>
      </c>
      <c r="I832" t="s">
        <v>31</v>
      </c>
      <c r="J832">
        <v>158</v>
      </c>
      <c r="K832">
        <v>561</v>
      </c>
      <c r="L832">
        <v>83</v>
      </c>
      <c r="M832">
        <v>158</v>
      </c>
      <c r="N832">
        <v>37</v>
      </c>
      <c r="O832">
        <v>4</v>
      </c>
      <c r="P832">
        <v>21</v>
      </c>
      <c r="Q832">
        <v>75</v>
      </c>
      <c r="R832">
        <v>4</v>
      </c>
      <c r="S832">
        <v>2</v>
      </c>
      <c r="T832">
        <v>50</v>
      </c>
      <c r="U832">
        <v>126</v>
      </c>
      <c r="V832">
        <v>1</v>
      </c>
      <c r="W832">
        <v>8</v>
      </c>
      <c r="X832">
        <v>0</v>
      </c>
      <c r="Y832">
        <v>6</v>
      </c>
      <c r="Z832">
        <v>18</v>
      </c>
      <c r="AA832" s="1">
        <f>(M832+T832+W832)/(K832+T832+W832+Y832+X832)</f>
        <v>0.34560000000000002</v>
      </c>
      <c r="AB832" s="1">
        <f>(M832+1*N832+2*O832+3*P832)/(K832)</f>
        <v>0.47415329768270947</v>
      </c>
      <c r="AC832">
        <f>IF(E832="C",1,0)</f>
        <v>0</v>
      </c>
      <c r="AD832">
        <f>IF(OR(E832="SS",E832="2B",E832="3B"),1,0)</f>
        <v>0</v>
      </c>
      <c r="AE832">
        <f>K832+T832+W832+Y832+X832+V832</f>
        <v>626</v>
      </c>
      <c r="AF832">
        <v>0</v>
      </c>
      <c r="AG832" s="7">
        <f>IF(SUMPRODUCT(--(D832='2001FA'!C:C))&gt;0=TRUE,1,0)</f>
        <v>0</v>
      </c>
    </row>
    <row r="833" spans="1:33" x14ac:dyDescent="0.2">
      <c r="A833">
        <v>2002</v>
      </c>
      <c r="B833" t="s">
        <v>64</v>
      </c>
      <c r="C833" t="s">
        <v>31</v>
      </c>
      <c r="D833" t="s">
        <v>89</v>
      </c>
      <c r="E833" t="s">
        <v>5</v>
      </c>
      <c r="F833">
        <v>3325000</v>
      </c>
      <c r="G833">
        <v>2001</v>
      </c>
      <c r="H833" t="s">
        <v>64</v>
      </c>
      <c r="I833" t="s">
        <v>31</v>
      </c>
      <c r="J833">
        <v>134</v>
      </c>
      <c r="K833">
        <v>537</v>
      </c>
      <c r="L833">
        <v>76</v>
      </c>
      <c r="M833">
        <v>141</v>
      </c>
      <c r="N833">
        <v>16</v>
      </c>
      <c r="O833">
        <v>10</v>
      </c>
      <c r="P833">
        <v>2</v>
      </c>
      <c r="Q833">
        <v>45</v>
      </c>
      <c r="R833">
        <v>33</v>
      </c>
      <c r="S833">
        <v>16</v>
      </c>
      <c r="T833">
        <v>67</v>
      </c>
      <c r="U833">
        <v>90</v>
      </c>
      <c r="V833">
        <v>0</v>
      </c>
      <c r="W833">
        <v>1</v>
      </c>
      <c r="X833">
        <v>4</v>
      </c>
      <c r="Y833">
        <v>3</v>
      </c>
      <c r="Z833">
        <v>6</v>
      </c>
      <c r="AA833" s="1">
        <f>(M833+T833+W833)/(K833+T833+W833+Y833+X833)</f>
        <v>0.34150326797385622</v>
      </c>
      <c r="AB833" s="1">
        <f>(M833+1*N833+2*O833+3*P833)/(K833)</f>
        <v>0.34078212290502791</v>
      </c>
      <c r="AC833">
        <f>IF(E833="C",1,0)</f>
        <v>0</v>
      </c>
      <c r="AD833">
        <f>IF(OR(E833="SS",E833="2B",E833="3B"),1,0)</f>
        <v>1</v>
      </c>
      <c r="AE833">
        <f>K833+T833+W833+Y833+X833+V833</f>
        <v>612</v>
      </c>
      <c r="AF833">
        <v>0</v>
      </c>
      <c r="AG833" s="7">
        <f>IF(SUMPRODUCT(--(D833='2001FA'!C:C))&gt;0=TRUE,1,0)</f>
        <v>0</v>
      </c>
    </row>
    <row r="834" spans="1:33" x14ac:dyDescent="0.2">
      <c r="A834">
        <v>2002</v>
      </c>
      <c r="B834" t="s">
        <v>64</v>
      </c>
      <c r="C834" t="s">
        <v>31</v>
      </c>
      <c r="D834" t="s">
        <v>140</v>
      </c>
      <c r="E834" t="s">
        <v>6</v>
      </c>
      <c r="F834">
        <v>2300000</v>
      </c>
      <c r="G834">
        <v>2001</v>
      </c>
      <c r="H834" t="s">
        <v>64</v>
      </c>
      <c r="I834" t="s">
        <v>31</v>
      </c>
      <c r="J834">
        <v>146</v>
      </c>
      <c r="K834">
        <v>551</v>
      </c>
      <c r="L834">
        <v>65</v>
      </c>
      <c r="M834">
        <v>156</v>
      </c>
      <c r="N834">
        <v>37</v>
      </c>
      <c r="O834">
        <v>0</v>
      </c>
      <c r="P834">
        <v>18</v>
      </c>
      <c r="Q834">
        <v>100</v>
      </c>
      <c r="R834">
        <v>1</v>
      </c>
      <c r="S834">
        <v>2</v>
      </c>
      <c r="T834">
        <v>43</v>
      </c>
      <c r="U834">
        <v>79</v>
      </c>
      <c r="V834">
        <v>3</v>
      </c>
      <c r="W834">
        <v>10</v>
      </c>
      <c r="X834">
        <v>0</v>
      </c>
      <c r="Y834">
        <v>10</v>
      </c>
      <c r="Z834">
        <v>9</v>
      </c>
      <c r="AA834" s="1">
        <f>(M834+T834+W834)/(K834+T834+W834+Y834+X834)</f>
        <v>0.34039087947882735</v>
      </c>
      <c r="AB834" s="1">
        <f>(M834+1*N834+2*O834+3*P834)/(K834)</f>
        <v>0.44827586206896552</v>
      </c>
      <c r="AC834">
        <f>IF(E834="C",1,0)</f>
        <v>0</v>
      </c>
      <c r="AD834">
        <f>IF(OR(E834="SS",E834="2B",E834="3B"),1,0)</f>
        <v>1</v>
      </c>
      <c r="AE834">
        <f>K834+T834+W834+Y834+X834+V834</f>
        <v>617</v>
      </c>
      <c r="AF834">
        <v>0</v>
      </c>
      <c r="AG834" s="7">
        <f>IF(SUMPRODUCT(--(D834='2001FA'!C:C))&gt;0=TRUE,1,0)</f>
        <v>0</v>
      </c>
    </row>
    <row r="835" spans="1:33" x14ac:dyDescent="0.2">
      <c r="A835">
        <v>2002</v>
      </c>
      <c r="B835" t="s">
        <v>64</v>
      </c>
      <c r="C835" t="s">
        <v>31</v>
      </c>
      <c r="D835" t="s">
        <v>148</v>
      </c>
      <c r="E835" t="s">
        <v>147</v>
      </c>
      <c r="F835">
        <v>650000</v>
      </c>
      <c r="G835">
        <v>2001</v>
      </c>
      <c r="H835" t="s">
        <v>64</v>
      </c>
      <c r="I835" t="s">
        <v>31</v>
      </c>
      <c r="J835">
        <v>48</v>
      </c>
      <c r="K835">
        <v>141</v>
      </c>
      <c r="L835">
        <v>19</v>
      </c>
      <c r="M835">
        <v>44</v>
      </c>
      <c r="N835">
        <v>4</v>
      </c>
      <c r="O835">
        <v>0</v>
      </c>
      <c r="P835">
        <v>4</v>
      </c>
      <c r="Q835">
        <v>14</v>
      </c>
      <c r="R835">
        <v>0</v>
      </c>
      <c r="S835">
        <v>0</v>
      </c>
      <c r="T835">
        <v>13</v>
      </c>
      <c r="U835">
        <v>13</v>
      </c>
      <c r="V835">
        <v>4</v>
      </c>
      <c r="W835">
        <v>2</v>
      </c>
      <c r="X835">
        <v>1</v>
      </c>
      <c r="Y835">
        <v>1</v>
      </c>
      <c r="Z835">
        <v>6</v>
      </c>
      <c r="AA835" s="1">
        <f>(M835+T835+W835)/(K835+T835+W835+Y835+X835)</f>
        <v>0.37341772151898733</v>
      </c>
      <c r="AB835" s="1">
        <f>(M835+1*N835+2*O835+3*P835)/(K835)</f>
        <v>0.42553191489361702</v>
      </c>
      <c r="AC835">
        <f>IF(E835="C",1,0)</f>
        <v>1</v>
      </c>
      <c r="AD835">
        <f>IF(OR(E835="SS",E835="2B",E835="3B"),1,0)</f>
        <v>0</v>
      </c>
      <c r="AE835">
        <f>K835+T835+W835+Y835+X835+V835</f>
        <v>162</v>
      </c>
      <c r="AF835">
        <v>0</v>
      </c>
      <c r="AG835" s="7">
        <f>IF(SUMPRODUCT(--(D835='2001FA'!C:C))&gt;0=TRUE,1,0)</f>
        <v>0</v>
      </c>
    </row>
    <row r="836" spans="1:33" x14ac:dyDescent="0.2">
      <c r="A836">
        <v>2002</v>
      </c>
      <c r="B836" t="s">
        <v>64</v>
      </c>
      <c r="C836" t="s">
        <v>31</v>
      </c>
      <c r="D836" t="s">
        <v>190</v>
      </c>
      <c r="E836" t="s">
        <v>147</v>
      </c>
      <c r="F836">
        <v>5000000</v>
      </c>
      <c r="G836">
        <v>2001</v>
      </c>
      <c r="H836" t="s">
        <v>64</v>
      </c>
      <c r="I836" t="s">
        <v>31</v>
      </c>
      <c r="J836">
        <v>128</v>
      </c>
      <c r="K836">
        <v>451</v>
      </c>
      <c r="L836">
        <v>51</v>
      </c>
      <c r="M836">
        <v>117</v>
      </c>
      <c r="N836">
        <v>32</v>
      </c>
      <c r="O836">
        <v>0</v>
      </c>
      <c r="P836">
        <v>18</v>
      </c>
      <c r="Q836">
        <v>75</v>
      </c>
      <c r="R836">
        <v>0</v>
      </c>
      <c r="S836">
        <v>0</v>
      </c>
      <c r="T836">
        <v>38</v>
      </c>
      <c r="U836">
        <v>133</v>
      </c>
      <c r="V836">
        <v>2</v>
      </c>
      <c r="W836">
        <v>4</v>
      </c>
      <c r="X836">
        <v>0</v>
      </c>
      <c r="Y836">
        <v>3</v>
      </c>
      <c r="Z836">
        <v>8</v>
      </c>
      <c r="AA836" s="1">
        <f>(M836+T836+W836)/(K836+T836+W836+Y836+X836)</f>
        <v>0.32056451612903225</v>
      </c>
      <c r="AB836" s="1">
        <f>(M836+1*N836+2*O836+3*P836)/(K836)</f>
        <v>0.45011086474501111</v>
      </c>
      <c r="AC836">
        <f>IF(E836="C",1,0)</f>
        <v>1</v>
      </c>
      <c r="AD836">
        <f>IF(OR(E836="SS",E836="2B",E836="3B"),1,0)</f>
        <v>0</v>
      </c>
      <c r="AE836">
        <f>K836+T836+W836+Y836+X836+V836</f>
        <v>498</v>
      </c>
      <c r="AF836">
        <v>0</v>
      </c>
      <c r="AG836" s="7">
        <f>IF(SUMPRODUCT(--(D836='2001FA'!C:C))&gt;0=TRUE,1,0)</f>
        <v>0</v>
      </c>
    </row>
    <row r="837" spans="1:33" x14ac:dyDescent="0.2">
      <c r="A837">
        <v>2002</v>
      </c>
      <c r="B837" t="s">
        <v>64</v>
      </c>
      <c r="C837" t="s">
        <v>31</v>
      </c>
      <c r="D837" t="s">
        <v>229</v>
      </c>
      <c r="E837" t="s">
        <v>197</v>
      </c>
      <c r="F837">
        <v>2166667</v>
      </c>
      <c r="G837">
        <v>2001</v>
      </c>
      <c r="H837" t="s">
        <v>64</v>
      </c>
      <c r="I837" t="s">
        <v>31</v>
      </c>
      <c r="J837">
        <v>119</v>
      </c>
      <c r="K837">
        <v>400</v>
      </c>
      <c r="L837">
        <v>51</v>
      </c>
      <c r="M837">
        <v>101</v>
      </c>
      <c r="N837">
        <v>16</v>
      </c>
      <c r="O837">
        <v>1</v>
      </c>
      <c r="P837">
        <v>5</v>
      </c>
      <c r="Q837">
        <v>28</v>
      </c>
      <c r="R837">
        <v>8</v>
      </c>
      <c r="S837">
        <v>6</v>
      </c>
      <c r="T837">
        <v>29</v>
      </c>
      <c r="U837">
        <v>59</v>
      </c>
      <c r="V837">
        <v>2</v>
      </c>
      <c r="W837">
        <v>0</v>
      </c>
      <c r="X837">
        <v>4</v>
      </c>
      <c r="Y837">
        <v>1</v>
      </c>
      <c r="Z837">
        <v>13</v>
      </c>
      <c r="AA837" s="1">
        <f>(M837+T837+W837)/(K837+T837+W837+Y837+X837)</f>
        <v>0.29953917050691242</v>
      </c>
      <c r="AB837" s="1">
        <f>(M837+1*N837+2*O837+3*P837)/(K837)</f>
        <v>0.33500000000000002</v>
      </c>
      <c r="AC837">
        <f>IF(E837="C",1,0)</f>
        <v>0</v>
      </c>
      <c r="AD837">
        <f>IF(OR(E837="SS",E837="2B",E837="3B"),1,0)</f>
        <v>0</v>
      </c>
      <c r="AE837">
        <f>K837+T837+W837+Y837+X837+V837</f>
        <v>436</v>
      </c>
      <c r="AF837">
        <v>0</v>
      </c>
      <c r="AG837" s="7">
        <f>IF(SUMPRODUCT(--(D837='2001FA'!C:C))&gt;0=TRUE,1,0)</f>
        <v>0</v>
      </c>
    </row>
    <row r="838" spans="1:33" x14ac:dyDescent="0.2">
      <c r="A838">
        <v>2002</v>
      </c>
      <c r="B838" t="s">
        <v>64</v>
      </c>
      <c r="C838" t="s">
        <v>31</v>
      </c>
      <c r="D838" t="s">
        <v>270</v>
      </c>
      <c r="E838" t="s">
        <v>197</v>
      </c>
      <c r="F838">
        <v>900000</v>
      </c>
      <c r="G838">
        <v>2001</v>
      </c>
      <c r="H838" t="s">
        <v>64</v>
      </c>
      <c r="I838" t="s">
        <v>31</v>
      </c>
      <c r="J838">
        <v>144</v>
      </c>
      <c r="K838">
        <v>449</v>
      </c>
      <c r="L838">
        <v>62</v>
      </c>
      <c r="M838">
        <v>141</v>
      </c>
      <c r="N838">
        <v>39</v>
      </c>
      <c r="O838">
        <v>5</v>
      </c>
      <c r="P838">
        <v>20</v>
      </c>
      <c r="Q838">
        <v>85</v>
      </c>
      <c r="R838">
        <v>0</v>
      </c>
      <c r="S838">
        <v>0</v>
      </c>
      <c r="T838">
        <v>39</v>
      </c>
      <c r="U838">
        <v>70</v>
      </c>
      <c r="V838">
        <v>2</v>
      </c>
      <c r="W838">
        <v>5</v>
      </c>
      <c r="X838">
        <v>0</v>
      </c>
      <c r="Y838">
        <v>2</v>
      </c>
      <c r="Z838">
        <v>8</v>
      </c>
      <c r="AA838" s="1">
        <f>(M838+T838+W838)/(K838+T838+W838+Y838+X838)</f>
        <v>0.37373737373737376</v>
      </c>
      <c r="AB838" s="1">
        <f>(M838+1*N838+2*O838+3*P838)/(K838)</f>
        <v>0.55679287305122493</v>
      </c>
      <c r="AC838">
        <f>IF(E838="C",1,0)</f>
        <v>0</v>
      </c>
      <c r="AD838">
        <f>IF(OR(E838="SS",E838="2B",E838="3B"),1,0)</f>
        <v>0</v>
      </c>
      <c r="AE838">
        <f>K838+T838+W838+Y838+X838+V838</f>
        <v>497</v>
      </c>
      <c r="AF838">
        <v>0</v>
      </c>
      <c r="AG838" s="7">
        <f>IF(SUMPRODUCT(--(D838='2001FA'!C:C))&gt;0=TRUE,1,0)</f>
        <v>0</v>
      </c>
    </row>
    <row r="839" spans="1:33" x14ac:dyDescent="0.2">
      <c r="A839">
        <v>2002</v>
      </c>
      <c r="B839" t="s">
        <v>64</v>
      </c>
      <c r="C839" t="s">
        <v>31</v>
      </c>
      <c r="D839" t="s">
        <v>325</v>
      </c>
      <c r="E839" t="s">
        <v>197</v>
      </c>
      <c r="F839">
        <v>3500000</v>
      </c>
      <c r="G839">
        <v>2001</v>
      </c>
      <c r="H839" t="s">
        <v>64</v>
      </c>
      <c r="I839" t="s">
        <v>31</v>
      </c>
      <c r="J839">
        <v>123</v>
      </c>
      <c r="K839">
        <v>468</v>
      </c>
      <c r="L839">
        <v>70</v>
      </c>
      <c r="M839">
        <v>128</v>
      </c>
      <c r="N839">
        <v>30</v>
      </c>
      <c r="O839">
        <v>2</v>
      </c>
      <c r="P839">
        <v>23</v>
      </c>
      <c r="Q839">
        <v>71</v>
      </c>
      <c r="R839">
        <v>20</v>
      </c>
      <c r="S839">
        <v>8</v>
      </c>
      <c r="T839">
        <v>36</v>
      </c>
      <c r="U839">
        <v>107</v>
      </c>
      <c r="V839">
        <v>2</v>
      </c>
      <c r="W839">
        <v>6</v>
      </c>
      <c r="X839">
        <v>0</v>
      </c>
      <c r="Y839">
        <v>3</v>
      </c>
      <c r="Z839">
        <v>14</v>
      </c>
      <c r="AA839" s="1">
        <f>(M839+T839+W839)/(K839+T839+W839+Y839+X839)</f>
        <v>0.33138401559454189</v>
      </c>
      <c r="AB839" s="1">
        <f>(M839+1*N839+2*O839+3*P839)/(K839)</f>
        <v>0.49358974358974361</v>
      </c>
      <c r="AC839">
        <f>IF(E839="C",1,0)</f>
        <v>0</v>
      </c>
      <c r="AD839">
        <f>IF(OR(E839="SS",E839="2B",E839="3B"),1,0)</f>
        <v>0</v>
      </c>
      <c r="AE839">
        <f>K839+T839+W839+Y839+X839+V839</f>
        <v>515</v>
      </c>
      <c r="AF839">
        <v>0</v>
      </c>
      <c r="AG839" s="7">
        <f>IF(SUMPRODUCT(--(D839='2001FA'!C:C))&gt;0=TRUE,1,0)</f>
        <v>0</v>
      </c>
    </row>
    <row r="840" spans="1:33" x14ac:dyDescent="0.2">
      <c r="A840">
        <v>2002</v>
      </c>
      <c r="B840" t="s">
        <v>64</v>
      </c>
      <c r="C840" t="s">
        <v>31</v>
      </c>
      <c r="D840" t="s">
        <v>304</v>
      </c>
      <c r="E840" t="s">
        <v>197</v>
      </c>
      <c r="F840">
        <v>6500000</v>
      </c>
      <c r="G840">
        <v>2001</v>
      </c>
      <c r="H840" t="s">
        <v>64</v>
      </c>
      <c r="I840" t="s">
        <v>31</v>
      </c>
      <c r="J840">
        <v>149</v>
      </c>
      <c r="K840">
        <v>555</v>
      </c>
      <c r="L840">
        <v>123</v>
      </c>
      <c r="M840">
        <v>176</v>
      </c>
      <c r="N840">
        <v>44</v>
      </c>
      <c r="O840">
        <v>4</v>
      </c>
      <c r="P840">
        <v>31</v>
      </c>
      <c r="Q840">
        <v>103</v>
      </c>
      <c r="R840">
        <v>18</v>
      </c>
      <c r="S840">
        <v>3</v>
      </c>
      <c r="T840">
        <v>59</v>
      </c>
      <c r="U840">
        <v>101</v>
      </c>
      <c r="V840">
        <v>19</v>
      </c>
      <c r="W840">
        <v>10</v>
      </c>
      <c r="X840">
        <v>0</v>
      </c>
      <c r="Y840">
        <v>5</v>
      </c>
      <c r="Z840">
        <v>9</v>
      </c>
      <c r="AA840" s="1">
        <f>(M840+T840+W840)/(K840+T840+W840+Y840+X840)</f>
        <v>0.38950715421303655</v>
      </c>
      <c r="AB840" s="1">
        <f>(M840+1*N840+2*O840+3*P840)/(K840)</f>
        <v>0.57837837837837835</v>
      </c>
      <c r="AC840">
        <f>IF(E840="C",1,0)</f>
        <v>0</v>
      </c>
      <c r="AD840">
        <f>IF(OR(E840="SS",E840="2B",E840="3B"),1,0)</f>
        <v>0</v>
      </c>
      <c r="AE840">
        <f>K840+T840+W840+Y840+X840+V840</f>
        <v>648</v>
      </c>
      <c r="AF840">
        <v>0</v>
      </c>
      <c r="AG840" s="7">
        <f>IF(SUMPRODUCT(--(D840='2001FA'!C:C))&gt;0=TRUE,1,0)</f>
        <v>0</v>
      </c>
    </row>
    <row r="841" spans="1:33" x14ac:dyDescent="0.2">
      <c r="A841">
        <v>2002</v>
      </c>
      <c r="B841" t="s">
        <v>64</v>
      </c>
      <c r="C841" t="s">
        <v>31</v>
      </c>
      <c r="D841" t="s">
        <v>384</v>
      </c>
      <c r="E841" t="s">
        <v>346</v>
      </c>
      <c r="F841">
        <v>1700000</v>
      </c>
      <c r="G841">
        <v>2001</v>
      </c>
      <c r="H841" t="s">
        <v>64</v>
      </c>
      <c r="I841" t="s">
        <v>31</v>
      </c>
      <c r="J841">
        <v>145</v>
      </c>
      <c r="K841">
        <v>515</v>
      </c>
      <c r="L841">
        <v>57</v>
      </c>
      <c r="M841">
        <v>129</v>
      </c>
      <c r="N841">
        <v>36</v>
      </c>
      <c r="O841">
        <v>1</v>
      </c>
      <c r="P841">
        <v>9</v>
      </c>
      <c r="Q841">
        <v>48</v>
      </c>
      <c r="R841">
        <v>2</v>
      </c>
      <c r="S841">
        <v>2</v>
      </c>
      <c r="T841">
        <v>30</v>
      </c>
      <c r="U841">
        <v>107</v>
      </c>
      <c r="V841">
        <v>6</v>
      </c>
      <c r="W841">
        <v>10</v>
      </c>
      <c r="X841">
        <v>3</v>
      </c>
      <c r="Y841">
        <v>3</v>
      </c>
      <c r="Z841">
        <v>13</v>
      </c>
      <c r="AA841" s="1">
        <f>(M841+T841+W841)/(K841+T841+W841+Y841+X841)</f>
        <v>0.30124777183600715</v>
      </c>
      <c r="AB841" s="1">
        <f>(M841+1*N841+2*O841+3*P841)/(K841)</f>
        <v>0.37669902912621361</v>
      </c>
      <c r="AC841">
        <f>IF(E841="C",1,0)</f>
        <v>0</v>
      </c>
      <c r="AD841">
        <f>IF(OR(E841="SS",E841="2B",E841="3B"),1,0)</f>
        <v>1</v>
      </c>
      <c r="AE841">
        <f>K841+T841+W841+Y841+X841+V841</f>
        <v>567</v>
      </c>
      <c r="AF841">
        <v>0</v>
      </c>
      <c r="AG841" s="7">
        <f>IF(SUMPRODUCT(--(D841='2001FA'!C:C))&gt;0=TRUE,1,0)</f>
        <v>0</v>
      </c>
    </row>
    <row r="842" spans="1:33" x14ac:dyDescent="0.2">
      <c r="A842">
        <v>2002</v>
      </c>
      <c r="B842" t="s">
        <v>84</v>
      </c>
      <c r="C842" t="s">
        <v>31</v>
      </c>
      <c r="D842" t="s">
        <v>443</v>
      </c>
      <c r="E842" t="s">
        <v>197</v>
      </c>
      <c r="F842">
        <v>1050000</v>
      </c>
      <c r="G842">
        <v>2001</v>
      </c>
      <c r="H842" t="s">
        <v>84</v>
      </c>
      <c r="I842" t="s">
        <v>31</v>
      </c>
      <c r="J842">
        <v>94</v>
      </c>
      <c r="K842">
        <v>137</v>
      </c>
      <c r="L842">
        <v>19</v>
      </c>
      <c r="M842">
        <v>36</v>
      </c>
      <c r="N842">
        <v>6</v>
      </c>
      <c r="O842">
        <v>1</v>
      </c>
      <c r="P842">
        <v>6</v>
      </c>
      <c r="Q842">
        <v>29</v>
      </c>
      <c r="R842">
        <v>5</v>
      </c>
      <c r="S842">
        <v>1</v>
      </c>
      <c r="T842">
        <v>14</v>
      </c>
      <c r="U842">
        <v>32</v>
      </c>
      <c r="V842">
        <v>1</v>
      </c>
      <c r="W842">
        <v>1</v>
      </c>
      <c r="X842">
        <v>0</v>
      </c>
      <c r="Y842">
        <v>1</v>
      </c>
      <c r="Z842">
        <v>3</v>
      </c>
      <c r="AA842" s="1">
        <f>(M842+T842+W842)/(K842+T842+W842+Y842+X842)</f>
        <v>0.33333333333333331</v>
      </c>
      <c r="AB842" s="1">
        <f>(M842+1*N842+2*O842+3*P842)/(K842)</f>
        <v>0.45255474452554745</v>
      </c>
      <c r="AC842">
        <f>IF(E842="C",1,0)</f>
        <v>0</v>
      </c>
      <c r="AD842">
        <f>IF(OR(E842="SS",E842="2B",E842="3B"),1,0)</f>
        <v>0</v>
      </c>
      <c r="AE842">
        <f>K842+T842+W842+Y842+X842+V842</f>
        <v>154</v>
      </c>
      <c r="AF842">
        <v>0</v>
      </c>
      <c r="AG842" s="7">
        <f>IF(SUMPRODUCT(--(D842='2001FA'!C:C))&gt;0=TRUE,1,0)</f>
        <v>1</v>
      </c>
    </row>
    <row r="843" spans="1:33" x14ac:dyDescent="0.2">
      <c r="A843">
        <v>2002</v>
      </c>
      <c r="B843" t="s">
        <v>84</v>
      </c>
      <c r="C843" t="s">
        <v>31</v>
      </c>
      <c r="D843" t="s">
        <v>348</v>
      </c>
      <c r="E843" t="s">
        <v>346</v>
      </c>
      <c r="F843">
        <v>1700000</v>
      </c>
      <c r="G843">
        <v>2001</v>
      </c>
      <c r="H843" t="s">
        <v>84</v>
      </c>
      <c r="I843" t="s">
        <v>31</v>
      </c>
      <c r="J843">
        <v>107</v>
      </c>
      <c r="K843">
        <v>256</v>
      </c>
      <c r="L843">
        <v>38</v>
      </c>
      <c r="M843">
        <v>71</v>
      </c>
      <c r="N843">
        <v>8</v>
      </c>
      <c r="O843">
        <v>3</v>
      </c>
      <c r="P843">
        <v>1</v>
      </c>
      <c r="Q843">
        <v>14</v>
      </c>
      <c r="R843">
        <v>3</v>
      </c>
      <c r="S843">
        <v>2</v>
      </c>
      <c r="T843">
        <v>15</v>
      </c>
      <c r="U843">
        <v>33</v>
      </c>
      <c r="V843">
        <v>0</v>
      </c>
      <c r="W843">
        <v>2</v>
      </c>
      <c r="X843">
        <v>9</v>
      </c>
      <c r="Y843">
        <v>0</v>
      </c>
      <c r="Z843">
        <v>6</v>
      </c>
      <c r="AA843" s="1">
        <f>(M843+T843+W843)/(K843+T843+W843+Y843+X843)</f>
        <v>0.31205673758865249</v>
      </c>
      <c r="AB843" s="1">
        <f>(M843+1*N843+2*O843+3*P843)/(K843)</f>
        <v>0.34375</v>
      </c>
      <c r="AC843">
        <f>IF(E843="C",1,0)</f>
        <v>0</v>
      </c>
      <c r="AD843">
        <f>IF(OR(E843="SS",E843="2B",E843="3B"),1,0)</f>
        <v>1</v>
      </c>
      <c r="AE843">
        <f>K843+T843+W843+Y843+X843+V843</f>
        <v>282</v>
      </c>
      <c r="AF843">
        <v>0</v>
      </c>
      <c r="AG843" s="7">
        <f>IF(SUMPRODUCT(--(D843='2001FA'!C:C))&gt;0=TRUE,1,0)</f>
        <v>1</v>
      </c>
    </row>
    <row r="844" spans="1:33" x14ac:dyDescent="0.2">
      <c r="A844">
        <v>2002</v>
      </c>
      <c r="B844" t="s">
        <v>84</v>
      </c>
      <c r="C844" t="s">
        <v>31</v>
      </c>
      <c r="D844" t="s">
        <v>85</v>
      </c>
      <c r="E844" t="s">
        <v>29</v>
      </c>
      <c r="F844">
        <v>11000000</v>
      </c>
      <c r="G844">
        <v>2001</v>
      </c>
      <c r="H844" t="s">
        <v>84</v>
      </c>
      <c r="I844" t="s">
        <v>31</v>
      </c>
      <c r="J844">
        <v>161</v>
      </c>
      <c r="K844">
        <v>600</v>
      </c>
      <c r="L844">
        <v>126</v>
      </c>
      <c r="M844">
        <v>173</v>
      </c>
      <c r="N844">
        <v>43</v>
      </c>
      <c r="O844">
        <v>4</v>
      </c>
      <c r="P844">
        <v>39</v>
      </c>
      <c r="Q844">
        <v>130</v>
      </c>
      <c r="R844">
        <v>11</v>
      </c>
      <c r="S844">
        <v>3</v>
      </c>
      <c r="T844">
        <v>106</v>
      </c>
      <c r="U844">
        <v>135</v>
      </c>
      <c r="V844">
        <v>5</v>
      </c>
      <c r="W844">
        <v>6</v>
      </c>
      <c r="X844">
        <v>0</v>
      </c>
      <c r="Y844">
        <v>5</v>
      </c>
      <c r="Z844">
        <v>20</v>
      </c>
      <c r="AA844" s="1">
        <f>(M844+T844+W844)/(K844+T844+W844+Y844+X844)</f>
        <v>0.39748953974895396</v>
      </c>
      <c r="AB844" s="1">
        <f>(M844+1*N844+2*O844+3*P844)/(K844)</f>
        <v>0.56833333333333336</v>
      </c>
      <c r="AC844">
        <f>IF(E844="C",1,0)</f>
        <v>0</v>
      </c>
      <c r="AD844">
        <f>IF(OR(E844="SS",E844="2B",E844="3B"),1,0)</f>
        <v>0</v>
      </c>
      <c r="AE844">
        <f>K844+T844+W844+Y844+X844+V844</f>
        <v>722</v>
      </c>
      <c r="AF844">
        <v>0</v>
      </c>
      <c r="AG844" s="7">
        <f>IF(SUMPRODUCT(--(D844='2001FA'!C:C))&gt;0=TRUE,1,0)</f>
        <v>0</v>
      </c>
    </row>
    <row r="845" spans="1:33" x14ac:dyDescent="0.2">
      <c r="A845">
        <v>2002</v>
      </c>
      <c r="B845" t="s">
        <v>84</v>
      </c>
      <c r="C845" t="s">
        <v>31</v>
      </c>
      <c r="D845" t="s">
        <v>99</v>
      </c>
      <c r="E845" t="s">
        <v>5</v>
      </c>
      <c r="F845">
        <v>8750000</v>
      </c>
      <c r="G845">
        <v>2001</v>
      </c>
      <c r="H845" t="s">
        <v>84</v>
      </c>
      <c r="I845" t="s">
        <v>31</v>
      </c>
      <c r="J845">
        <v>155</v>
      </c>
      <c r="K845">
        <v>617</v>
      </c>
      <c r="L845">
        <v>118</v>
      </c>
      <c r="M845">
        <v>180</v>
      </c>
      <c r="N845">
        <v>35</v>
      </c>
      <c r="O845">
        <v>3</v>
      </c>
      <c r="P845">
        <v>20</v>
      </c>
      <c r="Q845">
        <v>70</v>
      </c>
      <c r="R845">
        <v>7</v>
      </c>
      <c r="S845">
        <v>4</v>
      </c>
      <c r="T845">
        <v>66</v>
      </c>
      <c r="U845">
        <v>100</v>
      </c>
      <c r="V845">
        <v>4</v>
      </c>
      <c r="W845">
        <v>28</v>
      </c>
      <c r="X845">
        <v>0</v>
      </c>
      <c r="Y845">
        <v>6</v>
      </c>
      <c r="Z845">
        <v>11</v>
      </c>
      <c r="AA845" s="1">
        <f>(M845+T845+W845)/(K845+T845+W845+Y845+X845)</f>
        <v>0.38214783821478382</v>
      </c>
      <c r="AB845" s="1">
        <f>(M845+1*N845+2*O845+3*P845)/(K845)</f>
        <v>0.45542949756888168</v>
      </c>
      <c r="AC845">
        <f>IF(E845="C",1,0)</f>
        <v>0</v>
      </c>
      <c r="AD845">
        <f>IF(OR(E845="SS",E845="2B",E845="3B"),1,0)</f>
        <v>1</v>
      </c>
      <c r="AE845">
        <f>K845+T845+W845+Y845+X845+V845</f>
        <v>721</v>
      </c>
      <c r="AF845">
        <v>0</v>
      </c>
      <c r="AG845" s="7">
        <f>IF(SUMPRODUCT(--(D845='2001FA'!C:C))&gt;0=TRUE,1,0)</f>
        <v>0</v>
      </c>
    </row>
    <row r="846" spans="1:33" x14ac:dyDescent="0.2">
      <c r="A846">
        <v>2002</v>
      </c>
      <c r="B846" t="s">
        <v>84</v>
      </c>
      <c r="C846" t="s">
        <v>31</v>
      </c>
      <c r="D846" t="s">
        <v>169</v>
      </c>
      <c r="E846" t="s">
        <v>147</v>
      </c>
      <c r="F846">
        <v>5000000</v>
      </c>
      <c r="G846">
        <v>2001</v>
      </c>
      <c r="H846" t="s">
        <v>84</v>
      </c>
      <c r="I846" t="s">
        <v>31</v>
      </c>
      <c r="J846">
        <v>128</v>
      </c>
      <c r="K846">
        <v>422</v>
      </c>
      <c r="L846">
        <v>45</v>
      </c>
      <c r="M846">
        <v>98</v>
      </c>
      <c r="N846">
        <v>23</v>
      </c>
      <c r="O846">
        <v>4</v>
      </c>
      <c r="P846">
        <v>5</v>
      </c>
      <c r="Q846">
        <v>34</v>
      </c>
      <c r="R846">
        <v>4</v>
      </c>
      <c r="S846">
        <v>1</v>
      </c>
      <c r="T846">
        <v>30</v>
      </c>
      <c r="U846">
        <v>64</v>
      </c>
      <c r="V846">
        <v>6</v>
      </c>
      <c r="W846">
        <v>1</v>
      </c>
      <c r="X846">
        <v>6</v>
      </c>
      <c r="Y846">
        <v>2</v>
      </c>
      <c r="Z846">
        <v>13</v>
      </c>
      <c r="AA846" s="1">
        <f>(M846+T846+W846)/(K846+T846+W846+Y846+X846)</f>
        <v>0.27982646420824298</v>
      </c>
      <c r="AB846" s="1">
        <f>(M846+1*N846+2*O846+3*P846)/(K846)</f>
        <v>0.34123222748815168</v>
      </c>
      <c r="AC846">
        <f>IF(E846="C",1,0)</f>
        <v>1</v>
      </c>
      <c r="AD846">
        <f>IF(OR(E846="SS",E846="2B",E846="3B"),1,0)</f>
        <v>0</v>
      </c>
      <c r="AE846">
        <f>K846+T846+W846+Y846+X846+V846</f>
        <v>467</v>
      </c>
      <c r="AF846">
        <v>0</v>
      </c>
      <c r="AG846" s="7">
        <f>IF(SUMPRODUCT(--(D846='2001FA'!C:C))&gt;0=TRUE,1,0)</f>
        <v>0</v>
      </c>
    </row>
    <row r="847" spans="1:33" x14ac:dyDescent="0.2">
      <c r="A847">
        <v>2002</v>
      </c>
      <c r="B847" t="s">
        <v>84</v>
      </c>
      <c r="C847" t="s">
        <v>31</v>
      </c>
      <c r="D847" t="s">
        <v>201</v>
      </c>
      <c r="E847" t="s">
        <v>197</v>
      </c>
      <c r="F847">
        <v>1000000</v>
      </c>
      <c r="G847">
        <v>2001</v>
      </c>
      <c r="H847" t="s">
        <v>86</v>
      </c>
      <c r="I847" t="s">
        <v>31</v>
      </c>
      <c r="J847">
        <v>83</v>
      </c>
      <c r="K847">
        <v>145</v>
      </c>
      <c r="L847">
        <v>22</v>
      </c>
      <c r="M847">
        <v>40</v>
      </c>
      <c r="N847">
        <v>6</v>
      </c>
      <c r="O847">
        <v>0</v>
      </c>
      <c r="P847">
        <v>2</v>
      </c>
      <c r="Q847">
        <v>16</v>
      </c>
      <c r="R847">
        <v>14</v>
      </c>
      <c r="S847">
        <v>3</v>
      </c>
      <c r="T847">
        <v>16</v>
      </c>
      <c r="U847">
        <v>25</v>
      </c>
      <c r="V847">
        <v>0</v>
      </c>
      <c r="W847">
        <v>0</v>
      </c>
      <c r="X847">
        <v>3</v>
      </c>
      <c r="Y847">
        <v>2</v>
      </c>
      <c r="Z847">
        <v>3</v>
      </c>
      <c r="AA847" s="1">
        <f>(M847+T847+W847)/(K847+T847+W847+Y847+X847)</f>
        <v>0.33734939759036142</v>
      </c>
      <c r="AB847" s="1">
        <f>(M847+1*N847+2*O847+3*P847)/(K847)</f>
        <v>0.35862068965517241</v>
      </c>
      <c r="AC847">
        <f>IF(E847="C",1,0)</f>
        <v>0</v>
      </c>
      <c r="AD847">
        <f>IF(OR(E847="SS",E847="2B",E847="3B"),1,0)</f>
        <v>0</v>
      </c>
      <c r="AE847">
        <f>K847+T847+W847+Y847+X847+V847</f>
        <v>166</v>
      </c>
      <c r="AF847">
        <v>0</v>
      </c>
      <c r="AG847" s="7">
        <f>IF(SUMPRODUCT(--(D847='2001FA'!C:C))&gt;0=TRUE,1,0)</f>
        <v>0</v>
      </c>
    </row>
    <row r="848" spans="1:33" x14ac:dyDescent="0.2">
      <c r="A848">
        <v>2002</v>
      </c>
      <c r="B848" t="s">
        <v>84</v>
      </c>
      <c r="C848" t="s">
        <v>31</v>
      </c>
      <c r="D848" t="s">
        <v>298</v>
      </c>
      <c r="E848" t="s">
        <v>197</v>
      </c>
      <c r="F848">
        <v>375000</v>
      </c>
      <c r="G848">
        <v>2001</v>
      </c>
      <c r="H848" t="s">
        <v>84</v>
      </c>
      <c r="I848" t="s">
        <v>31</v>
      </c>
      <c r="J848">
        <v>95</v>
      </c>
      <c r="K848">
        <v>213</v>
      </c>
      <c r="L848">
        <v>21</v>
      </c>
      <c r="M848">
        <v>56</v>
      </c>
      <c r="N848">
        <v>15</v>
      </c>
      <c r="O848">
        <v>0</v>
      </c>
      <c r="P848">
        <v>9</v>
      </c>
      <c r="Q848">
        <v>39</v>
      </c>
      <c r="R848">
        <v>0</v>
      </c>
      <c r="S848">
        <v>0</v>
      </c>
      <c r="T848">
        <v>19</v>
      </c>
      <c r="U848">
        <v>48</v>
      </c>
      <c r="V848">
        <v>4</v>
      </c>
      <c r="W848">
        <v>1</v>
      </c>
      <c r="X848">
        <v>0</v>
      </c>
      <c r="Y848">
        <v>2</v>
      </c>
      <c r="Z848">
        <v>3</v>
      </c>
      <c r="AA848" s="1">
        <f>(M848+T848+W848)/(K848+T848+W848+Y848+X848)</f>
        <v>0.32340425531914896</v>
      </c>
      <c r="AB848" s="1">
        <f>(M848+1*N848+2*O848+3*P848)/(K848)</f>
        <v>0.460093896713615</v>
      </c>
      <c r="AC848">
        <f>IF(E848="C",1,0)</f>
        <v>0</v>
      </c>
      <c r="AD848">
        <f>IF(OR(E848="SS",E848="2B",E848="3B"),1,0)</f>
        <v>0</v>
      </c>
      <c r="AE848">
        <f>K848+T848+W848+Y848+X848+V848</f>
        <v>239</v>
      </c>
      <c r="AF848">
        <v>0</v>
      </c>
      <c r="AG848" s="7">
        <f>IF(SUMPRODUCT(--(D848='2001FA'!C:C))&gt;0=TRUE,1,0)</f>
        <v>0</v>
      </c>
    </row>
    <row r="849" spans="1:33" x14ac:dyDescent="0.2">
      <c r="A849">
        <v>2002</v>
      </c>
      <c r="B849" t="s">
        <v>84</v>
      </c>
      <c r="C849" t="s">
        <v>31</v>
      </c>
      <c r="D849" t="s">
        <v>340</v>
      </c>
      <c r="E849" t="s">
        <v>197</v>
      </c>
      <c r="F849">
        <v>5500000</v>
      </c>
      <c r="G849">
        <v>2001</v>
      </c>
      <c r="H849" t="s">
        <v>84</v>
      </c>
      <c r="I849" t="s">
        <v>31</v>
      </c>
      <c r="J849">
        <v>146</v>
      </c>
      <c r="K849">
        <v>512</v>
      </c>
      <c r="L849">
        <v>70</v>
      </c>
      <c r="M849">
        <v>141</v>
      </c>
      <c r="N849">
        <v>29</v>
      </c>
      <c r="O849">
        <v>3</v>
      </c>
      <c r="P849">
        <v>19</v>
      </c>
      <c r="Q849">
        <v>80</v>
      </c>
      <c r="R849">
        <v>3</v>
      </c>
      <c r="S849">
        <v>5</v>
      </c>
      <c r="T849">
        <v>54</v>
      </c>
      <c r="U849">
        <v>107</v>
      </c>
      <c r="V849">
        <v>3</v>
      </c>
      <c r="W849">
        <v>16</v>
      </c>
      <c r="X849">
        <v>0</v>
      </c>
      <c r="Y849">
        <v>11</v>
      </c>
      <c r="Z849">
        <v>15</v>
      </c>
      <c r="AA849" s="1">
        <f>(M849+T849+W849)/(K849+T849+W849+Y849+X849)</f>
        <v>0.35581787521079256</v>
      </c>
      <c r="AB849" s="1">
        <f>(M849+1*N849+2*O849+3*P849)/(K849)</f>
        <v>0.455078125</v>
      </c>
      <c r="AC849">
        <f>IF(E849="C",1,0)</f>
        <v>0</v>
      </c>
      <c r="AD849">
        <f>IF(OR(E849="SS",E849="2B",E849="3B"),1,0)</f>
        <v>0</v>
      </c>
      <c r="AE849">
        <f>K849+T849+W849+Y849+X849+V849</f>
        <v>596</v>
      </c>
      <c r="AF849">
        <v>0</v>
      </c>
      <c r="AG849" s="7">
        <f>IF(SUMPRODUCT(--(D849='2001FA'!C:C))&gt;0=TRUE,1,0)</f>
        <v>0</v>
      </c>
    </row>
    <row r="850" spans="1:33" x14ac:dyDescent="0.2">
      <c r="A850">
        <v>2002</v>
      </c>
      <c r="B850" t="s">
        <v>84</v>
      </c>
      <c r="C850" t="s">
        <v>31</v>
      </c>
      <c r="D850" t="s">
        <v>299</v>
      </c>
      <c r="E850" t="s">
        <v>197</v>
      </c>
      <c r="F850">
        <v>500000</v>
      </c>
      <c r="G850">
        <v>2001</v>
      </c>
      <c r="H850" t="s">
        <v>84</v>
      </c>
      <c r="I850" t="s">
        <v>31</v>
      </c>
      <c r="J850">
        <v>156</v>
      </c>
      <c r="K850">
        <v>577</v>
      </c>
      <c r="L850">
        <v>110</v>
      </c>
      <c r="M850">
        <v>191</v>
      </c>
      <c r="N850">
        <v>55</v>
      </c>
      <c r="O850">
        <v>5</v>
      </c>
      <c r="P850">
        <v>34</v>
      </c>
      <c r="Q850">
        <v>126</v>
      </c>
      <c r="R850">
        <v>7</v>
      </c>
      <c r="S850">
        <v>9</v>
      </c>
      <c r="T850">
        <v>92</v>
      </c>
      <c r="U850">
        <v>121</v>
      </c>
      <c r="V850">
        <v>5</v>
      </c>
      <c r="W850">
        <v>13</v>
      </c>
      <c r="X850">
        <v>0</v>
      </c>
      <c r="Y850">
        <v>6</v>
      </c>
      <c r="Z850">
        <v>8</v>
      </c>
      <c r="AA850" s="1">
        <f>(M850+T850+W850)/(K850+T850+W850+Y850+X850)</f>
        <v>0.43023255813953487</v>
      </c>
      <c r="AB850" s="1">
        <f>(M850+1*N850+2*O850+3*P850)/(K850)</f>
        <v>0.62045060658578854</v>
      </c>
      <c r="AC850">
        <f>IF(E850="C",1,0)</f>
        <v>0</v>
      </c>
      <c r="AD850">
        <f>IF(OR(E850="SS",E850="2B",E850="3B"),1,0)</f>
        <v>0</v>
      </c>
      <c r="AE850">
        <f>K850+T850+W850+Y850+X850+V850</f>
        <v>693</v>
      </c>
      <c r="AF850">
        <v>0</v>
      </c>
      <c r="AG850" s="7">
        <f>IF(SUMPRODUCT(--(D850='2001FA'!C:C))&gt;0=TRUE,1,0)</f>
        <v>0</v>
      </c>
    </row>
    <row r="851" spans="1:33" x14ac:dyDescent="0.2">
      <c r="A851">
        <v>2002</v>
      </c>
      <c r="B851" t="s">
        <v>84</v>
      </c>
      <c r="C851" t="s">
        <v>31</v>
      </c>
      <c r="D851" t="s">
        <v>396</v>
      </c>
      <c r="E851" t="s">
        <v>346</v>
      </c>
      <c r="F851">
        <v>315000</v>
      </c>
      <c r="G851">
        <v>2001</v>
      </c>
      <c r="H851" t="s">
        <v>56</v>
      </c>
      <c r="I851" t="s">
        <v>31</v>
      </c>
      <c r="J851">
        <v>148</v>
      </c>
      <c r="K851">
        <v>453</v>
      </c>
      <c r="L851">
        <v>57</v>
      </c>
      <c r="M851">
        <v>107</v>
      </c>
      <c r="N851">
        <v>25</v>
      </c>
      <c r="O851">
        <v>0</v>
      </c>
      <c r="P851">
        <v>9</v>
      </c>
      <c r="Q851">
        <v>50</v>
      </c>
      <c r="R851">
        <v>9</v>
      </c>
      <c r="S851">
        <v>5</v>
      </c>
      <c r="T851">
        <v>43</v>
      </c>
      <c r="U851">
        <v>94</v>
      </c>
      <c r="V851">
        <v>8</v>
      </c>
      <c r="W851">
        <v>10</v>
      </c>
      <c r="X851">
        <v>3</v>
      </c>
      <c r="Y851">
        <v>5</v>
      </c>
      <c r="Z851">
        <v>12</v>
      </c>
      <c r="AA851" s="1">
        <f>(M851+T851+W851)/(K851+T851+W851+Y851+X851)</f>
        <v>0.31128404669260701</v>
      </c>
      <c r="AB851" s="1">
        <f>(M851+1*N851+2*O851+3*P851)/(K851)</f>
        <v>0.35099337748344372</v>
      </c>
      <c r="AC851">
        <f>IF(E851="C",1,0)</f>
        <v>0</v>
      </c>
      <c r="AD851">
        <f>IF(OR(E851="SS",E851="2B",E851="3B"),1,0)</f>
        <v>1</v>
      </c>
      <c r="AE851">
        <f>K851+T851+W851+Y851+X851+V851</f>
        <v>522</v>
      </c>
      <c r="AF851">
        <v>0</v>
      </c>
      <c r="AG851" s="7">
        <f>IF(SUMPRODUCT(--(D851='2001FA'!C:C))&gt;0=TRUE,1,0)</f>
        <v>0</v>
      </c>
    </row>
    <row r="852" spans="1:33" x14ac:dyDescent="0.2">
      <c r="A852">
        <v>2002</v>
      </c>
      <c r="B852" t="s">
        <v>84</v>
      </c>
      <c r="C852" t="s">
        <v>31</v>
      </c>
      <c r="D852" t="s">
        <v>393</v>
      </c>
      <c r="E852" t="s">
        <v>346</v>
      </c>
      <c r="F852">
        <v>325000</v>
      </c>
      <c r="G852">
        <v>2001</v>
      </c>
      <c r="H852" t="s">
        <v>84</v>
      </c>
      <c r="I852" t="s">
        <v>31</v>
      </c>
      <c r="J852">
        <v>140</v>
      </c>
      <c r="K852">
        <v>513</v>
      </c>
      <c r="L852">
        <v>93</v>
      </c>
      <c r="M852">
        <v>135</v>
      </c>
      <c r="N852">
        <v>20</v>
      </c>
      <c r="O852">
        <v>3</v>
      </c>
      <c r="P852">
        <v>10</v>
      </c>
      <c r="Q852">
        <v>37</v>
      </c>
      <c r="R852">
        <v>12</v>
      </c>
      <c r="S852">
        <v>11</v>
      </c>
      <c r="T852">
        <v>46</v>
      </c>
      <c r="U852">
        <v>116</v>
      </c>
      <c r="V852">
        <v>0</v>
      </c>
      <c r="W852">
        <v>5</v>
      </c>
      <c r="X852">
        <v>15</v>
      </c>
      <c r="Y852">
        <v>7</v>
      </c>
      <c r="Z852">
        <v>7</v>
      </c>
      <c r="AA852" s="1">
        <f>(M852+T852+W852)/(K852+T852+W852+Y852+X852)</f>
        <v>0.3174061433447099</v>
      </c>
      <c r="AB852" s="1">
        <f>(M852+1*N852+2*O852+3*P852)/(K852)</f>
        <v>0.37231968810916177</v>
      </c>
      <c r="AC852">
        <f>IF(E852="C",1,0)</f>
        <v>0</v>
      </c>
      <c r="AD852">
        <f>IF(OR(E852="SS",E852="2B",E852="3B"),1,0)</f>
        <v>1</v>
      </c>
      <c r="AE852">
        <f>K852+T852+W852+Y852+X852+V852</f>
        <v>586</v>
      </c>
      <c r="AF852">
        <v>0</v>
      </c>
      <c r="AG852" s="7">
        <f>IF(SUMPRODUCT(--(D852='2001FA'!C:C))&gt;0=TRUE,1,0)</f>
        <v>0</v>
      </c>
    </row>
    <row r="853" spans="1:33" x14ac:dyDescent="0.2">
      <c r="A853">
        <v>2002</v>
      </c>
      <c r="B853" t="s">
        <v>66</v>
      </c>
      <c r="C853" t="s">
        <v>27</v>
      </c>
      <c r="D853" t="s">
        <v>375</v>
      </c>
      <c r="E853" t="s">
        <v>6</v>
      </c>
      <c r="F853">
        <v>800000</v>
      </c>
      <c r="G853">
        <v>2001</v>
      </c>
      <c r="H853" t="s">
        <v>66</v>
      </c>
      <c r="I853" t="s">
        <v>27</v>
      </c>
      <c r="J853">
        <v>113</v>
      </c>
      <c r="K853">
        <v>387</v>
      </c>
      <c r="L853">
        <v>44</v>
      </c>
      <c r="M853">
        <v>106</v>
      </c>
      <c r="N853">
        <v>16</v>
      </c>
      <c r="O853">
        <v>4</v>
      </c>
      <c r="P853">
        <v>4</v>
      </c>
      <c r="Q853">
        <v>32</v>
      </c>
      <c r="R853">
        <v>8</v>
      </c>
      <c r="S853">
        <v>6</v>
      </c>
      <c r="T853">
        <v>23</v>
      </c>
      <c r="U853">
        <v>56</v>
      </c>
      <c r="V853">
        <v>0</v>
      </c>
      <c r="W853">
        <v>4</v>
      </c>
      <c r="X853">
        <v>3</v>
      </c>
      <c r="Y853">
        <v>1</v>
      </c>
      <c r="Z853">
        <v>6</v>
      </c>
      <c r="AA853" s="1">
        <f>(M853+T853+W853)/(K853+T853+W853+Y853+X853)</f>
        <v>0.31818181818181818</v>
      </c>
      <c r="AB853" s="1">
        <f>(M853+1*N853+2*O853+3*P853)/(K853)</f>
        <v>0.36692506459948321</v>
      </c>
      <c r="AC853">
        <f>IF(E853="C",1,0)</f>
        <v>0</v>
      </c>
      <c r="AD853">
        <f>IF(OR(E853="SS",E853="2B",E853="3B"),1,0)</f>
        <v>1</v>
      </c>
      <c r="AE853">
        <f>K853+T853+W853+Y853+X853+V853</f>
        <v>418</v>
      </c>
      <c r="AF853">
        <v>0</v>
      </c>
      <c r="AG853" s="7">
        <f>IF(SUMPRODUCT(--(D853='2001FA'!C:C))&gt;0=TRUE,1,0)</f>
        <v>1</v>
      </c>
    </row>
    <row r="854" spans="1:33" x14ac:dyDescent="0.2">
      <c r="A854">
        <v>2002</v>
      </c>
      <c r="B854" t="s">
        <v>66</v>
      </c>
      <c r="C854" t="s">
        <v>27</v>
      </c>
      <c r="D854" t="s">
        <v>93</v>
      </c>
      <c r="E854" t="s">
        <v>197</v>
      </c>
      <c r="F854">
        <v>2000000</v>
      </c>
      <c r="G854">
        <v>2001</v>
      </c>
      <c r="H854" t="s">
        <v>45</v>
      </c>
      <c r="I854" t="s">
        <v>27</v>
      </c>
      <c r="J854">
        <v>137</v>
      </c>
      <c r="K854">
        <v>521</v>
      </c>
      <c r="L854">
        <v>66</v>
      </c>
      <c r="M854">
        <v>130</v>
      </c>
      <c r="N854">
        <v>20</v>
      </c>
      <c r="O854">
        <v>3</v>
      </c>
      <c r="P854">
        <v>9</v>
      </c>
      <c r="Q854">
        <v>44</v>
      </c>
      <c r="R854">
        <v>38</v>
      </c>
      <c r="S854">
        <v>9</v>
      </c>
      <c r="T854">
        <v>58</v>
      </c>
      <c r="U854">
        <v>73</v>
      </c>
      <c r="V854">
        <v>1</v>
      </c>
      <c r="W854">
        <v>14</v>
      </c>
      <c r="X854">
        <v>5</v>
      </c>
      <c r="Y854">
        <v>2</v>
      </c>
      <c r="Z854">
        <v>10</v>
      </c>
      <c r="AA854" s="1">
        <f>(M854+T854+W854)/(K854+T854+W854+Y854+X854)</f>
        <v>0.33666666666666667</v>
      </c>
      <c r="AB854" s="1">
        <f>(M854+1*N854+2*O854+3*P854)/(K854)</f>
        <v>0.3512476007677543</v>
      </c>
      <c r="AC854">
        <f>IF(E854="C",1,0)</f>
        <v>0</v>
      </c>
      <c r="AD854">
        <f>IF(OR(E854="SS",E854="2B",E854="3B"),1,0)</f>
        <v>0</v>
      </c>
      <c r="AE854">
        <f>K854+T854+W854+Y854+X854+V854</f>
        <v>601</v>
      </c>
      <c r="AF854">
        <v>0</v>
      </c>
      <c r="AG854" s="7">
        <f>IF(SUMPRODUCT(--(D854='2001FA'!C:C))&gt;0=TRUE,1,0)</f>
        <v>1</v>
      </c>
    </row>
    <row r="855" spans="1:33" x14ac:dyDescent="0.2">
      <c r="A855">
        <v>2002</v>
      </c>
      <c r="B855" t="s">
        <v>66</v>
      </c>
      <c r="C855" t="s">
        <v>27</v>
      </c>
      <c r="D855" t="s">
        <v>67</v>
      </c>
      <c r="E855" t="s">
        <v>29</v>
      </c>
      <c r="F855">
        <v>8000000</v>
      </c>
      <c r="G855">
        <v>2001</v>
      </c>
      <c r="H855" t="s">
        <v>66</v>
      </c>
      <c r="I855" t="s">
        <v>27</v>
      </c>
      <c r="J855">
        <v>147</v>
      </c>
      <c r="K855">
        <v>559</v>
      </c>
      <c r="L855">
        <v>97</v>
      </c>
      <c r="M855">
        <v>170</v>
      </c>
      <c r="N855">
        <v>46</v>
      </c>
      <c r="O855">
        <v>0</v>
      </c>
      <c r="P855">
        <v>29</v>
      </c>
      <c r="Q855">
        <v>99</v>
      </c>
      <c r="R855">
        <v>10</v>
      </c>
      <c r="S855">
        <v>3</v>
      </c>
      <c r="T855">
        <v>64</v>
      </c>
      <c r="U855">
        <v>64</v>
      </c>
      <c r="V855">
        <v>13</v>
      </c>
      <c r="W855">
        <v>2</v>
      </c>
      <c r="X855">
        <v>1</v>
      </c>
      <c r="Y855">
        <v>6</v>
      </c>
      <c r="Z855">
        <v>13</v>
      </c>
      <c r="AA855" s="1">
        <f>(M855+T855+W855)/(K855+T855+W855+Y855+X855)</f>
        <v>0.37341772151898733</v>
      </c>
      <c r="AB855" s="1">
        <f>(M855+1*N855+2*O855+3*P855)/(K855)</f>
        <v>0.54203935599284436</v>
      </c>
      <c r="AC855">
        <f>IF(E855="C",1,0)</f>
        <v>0</v>
      </c>
      <c r="AD855">
        <f>IF(OR(E855="SS",E855="2B",E855="3B"),1,0)</f>
        <v>0</v>
      </c>
      <c r="AE855">
        <f>K855+T855+W855+Y855+X855+V855</f>
        <v>645</v>
      </c>
      <c r="AF855">
        <v>0</v>
      </c>
      <c r="AG855" s="7">
        <f>IF(SUMPRODUCT(--(D855='2001FA'!C:C))&gt;0=TRUE,1,0)</f>
        <v>0</v>
      </c>
    </row>
    <row r="856" spans="1:33" x14ac:dyDescent="0.2">
      <c r="A856">
        <v>2002</v>
      </c>
      <c r="B856" t="s">
        <v>66</v>
      </c>
      <c r="C856" t="s">
        <v>27</v>
      </c>
      <c r="D856" t="s">
        <v>90</v>
      </c>
      <c r="E856" t="s">
        <v>5</v>
      </c>
      <c r="F856">
        <v>775000</v>
      </c>
      <c r="G856">
        <v>2001</v>
      </c>
      <c r="H856" t="s">
        <v>66</v>
      </c>
      <c r="I856" t="s">
        <v>27</v>
      </c>
      <c r="J856">
        <v>79</v>
      </c>
      <c r="K856">
        <v>292</v>
      </c>
      <c r="L856">
        <v>45</v>
      </c>
      <c r="M856">
        <v>69</v>
      </c>
      <c r="N856">
        <v>9</v>
      </c>
      <c r="O856">
        <v>2</v>
      </c>
      <c r="P856">
        <v>8</v>
      </c>
      <c r="Q856">
        <v>25</v>
      </c>
      <c r="R856">
        <v>5</v>
      </c>
      <c r="S856">
        <v>2</v>
      </c>
      <c r="T856">
        <v>22</v>
      </c>
      <c r="U856">
        <v>58</v>
      </c>
      <c r="V856">
        <v>0</v>
      </c>
      <c r="W856">
        <v>1</v>
      </c>
      <c r="X856">
        <v>1</v>
      </c>
      <c r="Y856">
        <v>1</v>
      </c>
      <c r="Z856">
        <v>7</v>
      </c>
      <c r="AA856" s="1">
        <f>(M856+T856+W856)/(K856+T856+W856+Y856+X856)</f>
        <v>0.29022082018927448</v>
      </c>
      <c r="AB856" s="1">
        <f>(M856+1*N856+2*O856+3*P856)/(K856)</f>
        <v>0.36301369863013699</v>
      </c>
      <c r="AC856">
        <f>IF(E856="C",1,0)</f>
        <v>0</v>
      </c>
      <c r="AD856">
        <f>IF(OR(E856="SS",E856="2B",E856="3B"),1,0)</f>
        <v>1</v>
      </c>
      <c r="AE856">
        <f>K856+T856+W856+Y856+X856+V856</f>
        <v>317</v>
      </c>
      <c r="AF856">
        <v>0</v>
      </c>
      <c r="AG856" s="7">
        <f>IF(SUMPRODUCT(--(D856='2001FA'!C:C))&gt;0=TRUE,1,0)</f>
        <v>0</v>
      </c>
    </row>
    <row r="857" spans="1:33" x14ac:dyDescent="0.2">
      <c r="A857">
        <v>2002</v>
      </c>
      <c r="B857" t="s">
        <v>66</v>
      </c>
      <c r="C857" t="s">
        <v>27</v>
      </c>
      <c r="D857" t="s">
        <v>134</v>
      </c>
      <c r="E857" t="s">
        <v>6</v>
      </c>
      <c r="F857">
        <v>4000000</v>
      </c>
      <c r="G857">
        <v>2001</v>
      </c>
      <c r="H857" t="s">
        <v>66</v>
      </c>
      <c r="I857" t="s">
        <v>27</v>
      </c>
      <c r="J857">
        <v>151</v>
      </c>
      <c r="K857">
        <v>581</v>
      </c>
      <c r="L857">
        <v>59</v>
      </c>
      <c r="M857">
        <v>147</v>
      </c>
      <c r="N857">
        <v>34</v>
      </c>
      <c r="O857">
        <v>2</v>
      </c>
      <c r="P857">
        <v>13</v>
      </c>
      <c r="Q857">
        <v>83</v>
      </c>
      <c r="R857">
        <v>3</v>
      </c>
      <c r="S857">
        <v>2</v>
      </c>
      <c r="T857">
        <v>42</v>
      </c>
      <c r="U857">
        <v>80</v>
      </c>
      <c r="V857">
        <v>2</v>
      </c>
      <c r="W857">
        <v>6</v>
      </c>
      <c r="X857">
        <v>1</v>
      </c>
      <c r="Y857">
        <v>6</v>
      </c>
      <c r="Z857">
        <v>15</v>
      </c>
      <c r="AA857" s="1">
        <f>(M857+T857+W857)/(K857+T857+W857+Y857+X857)</f>
        <v>0.30660377358490565</v>
      </c>
      <c r="AB857" s="1">
        <f>(M857+1*N857+2*O857+3*P857)/(K857)</f>
        <v>0.38554216867469882</v>
      </c>
      <c r="AC857">
        <f>IF(E857="C",1,0)</f>
        <v>0</v>
      </c>
      <c r="AD857">
        <f>IF(OR(E857="SS",E857="2B",E857="3B"),1,0)</f>
        <v>1</v>
      </c>
      <c r="AE857">
        <f>K857+T857+W857+Y857+X857+V857</f>
        <v>638</v>
      </c>
      <c r="AF857">
        <v>0</v>
      </c>
      <c r="AG857" s="7">
        <f>IF(SUMPRODUCT(--(D857='2001FA'!C:C))&gt;0=TRUE,1,0)</f>
        <v>0</v>
      </c>
    </row>
    <row r="858" spans="1:33" x14ac:dyDescent="0.2">
      <c r="A858">
        <v>2002</v>
      </c>
      <c r="B858" t="s">
        <v>66</v>
      </c>
      <c r="C858" t="s">
        <v>27</v>
      </c>
      <c r="D858" t="s">
        <v>343</v>
      </c>
      <c r="E858" t="s">
        <v>147</v>
      </c>
      <c r="F858">
        <v>2500000</v>
      </c>
      <c r="G858">
        <v>2001</v>
      </c>
      <c r="H858" t="s">
        <v>66</v>
      </c>
      <c r="I858" t="s">
        <v>27</v>
      </c>
      <c r="J858">
        <v>51</v>
      </c>
      <c r="K858">
        <v>166</v>
      </c>
      <c r="L858">
        <v>13</v>
      </c>
      <c r="M858">
        <v>40</v>
      </c>
      <c r="N858">
        <v>4</v>
      </c>
      <c r="O858">
        <v>1</v>
      </c>
      <c r="P858">
        <v>2</v>
      </c>
      <c r="Q858">
        <v>20</v>
      </c>
      <c r="R858">
        <v>1</v>
      </c>
      <c r="S858">
        <v>2</v>
      </c>
      <c r="T858">
        <v>10</v>
      </c>
      <c r="U858">
        <v>17</v>
      </c>
      <c r="V858">
        <v>2</v>
      </c>
      <c r="W858">
        <v>1</v>
      </c>
      <c r="X858">
        <v>0</v>
      </c>
      <c r="Y858">
        <v>3</v>
      </c>
      <c r="Z858">
        <v>8</v>
      </c>
      <c r="AA858" s="1">
        <f>(M858+T858+W858)/(K858+T858+W858+Y858+X858)</f>
        <v>0.28333333333333333</v>
      </c>
      <c r="AB858" s="1">
        <f>(M858+1*N858+2*O858+3*P858)/(K858)</f>
        <v>0.31325301204819278</v>
      </c>
      <c r="AC858">
        <f>IF(E858="C",1,0)</f>
        <v>1</v>
      </c>
      <c r="AD858">
        <f>IF(OR(E858="SS",E858="2B",E858="3B"),1,0)</f>
        <v>0</v>
      </c>
      <c r="AE858">
        <f>K858+T858+W858+Y858+X858+V858</f>
        <v>182</v>
      </c>
      <c r="AF858">
        <v>0</v>
      </c>
      <c r="AG858" s="7">
        <f>IF(SUMPRODUCT(--(D858='2001FA'!C:C))&gt;0=TRUE,1,0)</f>
        <v>0</v>
      </c>
    </row>
    <row r="859" spans="1:33" x14ac:dyDescent="0.2">
      <c r="A859">
        <v>2002</v>
      </c>
      <c r="B859" t="s">
        <v>66</v>
      </c>
      <c r="C859" t="s">
        <v>27</v>
      </c>
      <c r="D859" t="s">
        <v>257</v>
      </c>
      <c r="E859" t="s">
        <v>197</v>
      </c>
      <c r="F859">
        <v>850000</v>
      </c>
      <c r="G859">
        <v>2001</v>
      </c>
      <c r="H859" t="s">
        <v>66</v>
      </c>
      <c r="I859" t="s">
        <v>27</v>
      </c>
      <c r="J859">
        <v>98</v>
      </c>
      <c r="K859">
        <v>200</v>
      </c>
      <c r="L859">
        <v>26</v>
      </c>
      <c r="M859">
        <v>50</v>
      </c>
      <c r="N859">
        <v>10</v>
      </c>
      <c r="O859">
        <v>0</v>
      </c>
      <c r="P859">
        <v>7</v>
      </c>
      <c r="Q859">
        <v>26</v>
      </c>
      <c r="R859">
        <v>0</v>
      </c>
      <c r="S859">
        <v>0</v>
      </c>
      <c r="T859">
        <v>24</v>
      </c>
      <c r="U859">
        <v>45</v>
      </c>
      <c r="V859">
        <v>1</v>
      </c>
      <c r="W859">
        <v>1</v>
      </c>
      <c r="X859">
        <v>1</v>
      </c>
      <c r="Y859">
        <v>4</v>
      </c>
      <c r="Z859">
        <v>8</v>
      </c>
      <c r="AA859" s="1">
        <f>(M859+T859+W859)/(K859+T859+W859+Y859+X859)</f>
        <v>0.32608695652173914</v>
      </c>
      <c r="AB859" s="1">
        <f>(M859+1*N859+2*O859+3*P859)/(K859)</f>
        <v>0.40500000000000003</v>
      </c>
      <c r="AC859">
        <f>IF(E859="C",1,0)</f>
        <v>0</v>
      </c>
      <c r="AD859">
        <f>IF(OR(E859="SS",E859="2B",E859="3B"),1,0)</f>
        <v>0</v>
      </c>
      <c r="AE859">
        <f>K859+T859+W859+Y859+X859+V859</f>
        <v>231</v>
      </c>
      <c r="AF859">
        <v>0</v>
      </c>
      <c r="AG859" s="7">
        <f>IF(SUMPRODUCT(--(D859='2001FA'!C:C))&gt;0=TRUE,1,0)</f>
        <v>0</v>
      </c>
    </row>
    <row r="860" spans="1:33" x14ac:dyDescent="0.2">
      <c r="A860">
        <v>2002</v>
      </c>
      <c r="B860" t="s">
        <v>66</v>
      </c>
      <c r="C860" t="s">
        <v>27</v>
      </c>
      <c r="D860" t="s">
        <v>275</v>
      </c>
      <c r="E860" t="s">
        <v>197</v>
      </c>
      <c r="F860">
        <v>2250000</v>
      </c>
      <c r="G860">
        <v>2001</v>
      </c>
      <c r="H860" t="s">
        <v>52</v>
      </c>
      <c r="I860" t="s">
        <v>31</v>
      </c>
      <c r="J860">
        <v>86</v>
      </c>
      <c r="K860">
        <v>231</v>
      </c>
      <c r="L860">
        <v>31</v>
      </c>
      <c r="M860">
        <v>56</v>
      </c>
      <c r="N860">
        <v>10</v>
      </c>
      <c r="O860">
        <v>1</v>
      </c>
      <c r="P860">
        <v>7</v>
      </c>
      <c r="Q860">
        <v>30</v>
      </c>
      <c r="R860">
        <v>12</v>
      </c>
      <c r="S860">
        <v>5</v>
      </c>
      <c r="T860">
        <v>23</v>
      </c>
      <c r="U860">
        <v>55</v>
      </c>
      <c r="V860">
        <v>1</v>
      </c>
      <c r="W860">
        <v>1</v>
      </c>
      <c r="X860">
        <v>5</v>
      </c>
      <c r="Y860">
        <v>5</v>
      </c>
      <c r="Z860">
        <v>4</v>
      </c>
      <c r="AA860" s="1">
        <f>(M860+T860+W860)/(K860+T860+W860+Y860+X860)</f>
        <v>0.30188679245283018</v>
      </c>
      <c r="AB860" s="1">
        <f>(M860+1*N860+2*O860+3*P860)/(K860)</f>
        <v>0.38528138528138528</v>
      </c>
      <c r="AC860">
        <f>IF(E860="C",1,0)</f>
        <v>0</v>
      </c>
      <c r="AD860">
        <f>IF(OR(E860="SS",E860="2B",E860="3B"),1,0)</f>
        <v>0</v>
      </c>
      <c r="AE860">
        <f>K860+T860+W860+Y860+X860+V860</f>
        <v>266</v>
      </c>
      <c r="AF860">
        <v>0</v>
      </c>
      <c r="AG860" s="7">
        <f>IF(SUMPRODUCT(--(D860='2001FA'!C:C))&gt;0=TRUE,1,0)</f>
        <v>0</v>
      </c>
    </row>
    <row r="861" spans="1:33" x14ac:dyDescent="0.2">
      <c r="A861">
        <v>2002</v>
      </c>
      <c r="B861" t="s">
        <v>66</v>
      </c>
      <c r="C861" t="s">
        <v>27</v>
      </c>
      <c r="D861" t="s">
        <v>450</v>
      </c>
      <c r="E861" t="s">
        <v>197</v>
      </c>
      <c r="F861">
        <v>800000</v>
      </c>
      <c r="G861">
        <v>2001</v>
      </c>
      <c r="H861" t="s">
        <v>66</v>
      </c>
      <c r="I861" t="s">
        <v>27</v>
      </c>
      <c r="J861">
        <v>104</v>
      </c>
      <c r="K861">
        <v>279</v>
      </c>
      <c r="L861">
        <v>44</v>
      </c>
      <c r="M861">
        <v>78</v>
      </c>
      <c r="N861">
        <v>11</v>
      </c>
      <c r="O861">
        <v>5</v>
      </c>
      <c r="P861">
        <v>13</v>
      </c>
      <c r="Q861">
        <v>54</v>
      </c>
      <c r="R861">
        <v>0</v>
      </c>
      <c r="S861">
        <v>2</v>
      </c>
      <c r="T861">
        <v>32</v>
      </c>
      <c r="U861">
        <v>51</v>
      </c>
      <c r="V861">
        <v>2</v>
      </c>
      <c r="W861">
        <v>0</v>
      </c>
      <c r="X861">
        <v>0</v>
      </c>
      <c r="Y861">
        <v>1</v>
      </c>
      <c r="Z861">
        <v>6</v>
      </c>
      <c r="AA861" s="1">
        <f>(M861+T861+W861)/(K861+T861+W861+Y861+X861)</f>
        <v>0.35256410256410259</v>
      </c>
      <c r="AB861" s="1">
        <f>(M861+1*N861+2*O861+3*P861)/(K861)</f>
        <v>0.4946236559139785</v>
      </c>
      <c r="AC861">
        <f>IF(E861="C",1,0)</f>
        <v>0</v>
      </c>
      <c r="AD861">
        <f>IF(OR(E861="SS",E861="2B",E861="3B"),1,0)</f>
        <v>0</v>
      </c>
      <c r="AE861">
        <f>K861+T861+W861+Y861+X861+V861</f>
        <v>314</v>
      </c>
      <c r="AF861">
        <v>0</v>
      </c>
      <c r="AG861" s="7">
        <f>IF(SUMPRODUCT(--(D861='2001FA'!C:C))&gt;0=TRUE,1,0)</f>
        <v>0</v>
      </c>
    </row>
    <row r="862" spans="1:33" x14ac:dyDescent="0.2">
      <c r="A862">
        <v>2002</v>
      </c>
      <c r="B862" t="s">
        <v>66</v>
      </c>
      <c r="C862" t="s">
        <v>27</v>
      </c>
      <c r="D862" t="s">
        <v>297</v>
      </c>
      <c r="E862" t="s">
        <v>197</v>
      </c>
      <c r="F862">
        <v>375000</v>
      </c>
      <c r="G862">
        <v>2001</v>
      </c>
      <c r="H862" t="s">
        <v>66</v>
      </c>
      <c r="I862" t="s">
        <v>27</v>
      </c>
      <c r="J862">
        <v>118</v>
      </c>
      <c r="K862">
        <v>453</v>
      </c>
      <c r="L862">
        <v>57</v>
      </c>
      <c r="M862">
        <v>122</v>
      </c>
      <c r="N862">
        <v>31</v>
      </c>
      <c r="O862">
        <v>2</v>
      </c>
      <c r="P862">
        <v>17</v>
      </c>
      <c r="Q862">
        <v>60</v>
      </c>
      <c r="R862">
        <v>9</v>
      </c>
      <c r="S862">
        <v>5</v>
      </c>
      <c r="T862">
        <v>12</v>
      </c>
      <c r="U862">
        <v>69</v>
      </c>
      <c r="V862">
        <v>1</v>
      </c>
      <c r="W862">
        <v>7</v>
      </c>
      <c r="X862">
        <v>0</v>
      </c>
      <c r="Y862">
        <v>1</v>
      </c>
      <c r="Z862">
        <v>16</v>
      </c>
      <c r="AA862" s="1">
        <f>(M862+T862+W862)/(K862+T862+W862+Y862+X862)</f>
        <v>0.29809725158562367</v>
      </c>
      <c r="AB862" s="1">
        <f>(M862+1*N862+2*O862+3*P862)/(K862)</f>
        <v>0.45916114790286977</v>
      </c>
      <c r="AC862">
        <f>IF(E862="C",1,0)</f>
        <v>0</v>
      </c>
      <c r="AD862">
        <f>IF(OR(E862="SS",E862="2B",E862="3B"),1,0)</f>
        <v>0</v>
      </c>
      <c r="AE862">
        <f>K862+T862+W862+Y862+X862+V862</f>
        <v>474</v>
      </c>
      <c r="AF862">
        <v>0</v>
      </c>
      <c r="AG862" s="7">
        <f>IF(SUMPRODUCT(--(D862='2001FA'!C:C))&gt;0=TRUE,1,0)</f>
        <v>0</v>
      </c>
    </row>
    <row r="863" spans="1:33" x14ac:dyDescent="0.2">
      <c r="A863">
        <v>2002</v>
      </c>
      <c r="B863" t="s">
        <v>66</v>
      </c>
      <c r="C863" t="s">
        <v>27</v>
      </c>
      <c r="D863" t="s">
        <v>231</v>
      </c>
      <c r="E863" t="s">
        <v>197</v>
      </c>
      <c r="F863">
        <v>3500000</v>
      </c>
      <c r="G863">
        <v>2001</v>
      </c>
      <c r="H863" t="s">
        <v>66</v>
      </c>
      <c r="I863" t="s">
        <v>27</v>
      </c>
      <c r="J863">
        <v>155</v>
      </c>
      <c r="K863">
        <v>617</v>
      </c>
      <c r="L863">
        <v>106</v>
      </c>
      <c r="M863">
        <v>189</v>
      </c>
      <c r="N863">
        <v>32</v>
      </c>
      <c r="O863">
        <v>12</v>
      </c>
      <c r="P863">
        <v>24</v>
      </c>
      <c r="Q863">
        <v>101</v>
      </c>
      <c r="R863">
        <v>31</v>
      </c>
      <c r="S863">
        <v>1</v>
      </c>
      <c r="T863">
        <v>52</v>
      </c>
      <c r="U863">
        <v>120</v>
      </c>
      <c r="V863">
        <v>2</v>
      </c>
      <c r="W863">
        <v>5</v>
      </c>
      <c r="X863">
        <v>1</v>
      </c>
      <c r="Y863">
        <v>5</v>
      </c>
      <c r="Z863">
        <v>7</v>
      </c>
      <c r="AA863" s="1">
        <f>(M863+T863+W863)/(K863+T863+W863+Y863+X863)</f>
        <v>0.36176470588235293</v>
      </c>
      <c r="AB863" s="1">
        <f>(M863+1*N863+2*O863+3*P863)/(K863)</f>
        <v>0.51377633711507298</v>
      </c>
      <c r="AC863">
        <f>IF(E863="C",1,0)</f>
        <v>0</v>
      </c>
      <c r="AD863">
        <f>IF(OR(E863="SS",E863="2B",E863="3B"),1,0)</f>
        <v>0</v>
      </c>
      <c r="AE863">
        <f>K863+T863+W863+Y863+X863+V863</f>
        <v>682</v>
      </c>
      <c r="AF863">
        <v>0</v>
      </c>
      <c r="AG863" s="7">
        <f>IF(SUMPRODUCT(--(D863='2001FA'!C:C))&gt;0=TRUE,1,0)</f>
        <v>0</v>
      </c>
    </row>
    <row r="864" spans="1:33" x14ac:dyDescent="0.2">
      <c r="A864">
        <v>2002</v>
      </c>
      <c r="B864" t="s">
        <v>66</v>
      </c>
      <c r="C864" t="s">
        <v>27</v>
      </c>
      <c r="D864" t="s">
        <v>394</v>
      </c>
      <c r="E864" t="s">
        <v>346</v>
      </c>
      <c r="F864">
        <v>4100000</v>
      </c>
      <c r="G864">
        <v>2001</v>
      </c>
      <c r="H864" t="s">
        <v>79</v>
      </c>
      <c r="I864" t="s">
        <v>31</v>
      </c>
      <c r="J864">
        <v>87</v>
      </c>
      <c r="K864">
        <v>382</v>
      </c>
      <c r="L864">
        <v>65</v>
      </c>
      <c r="M864">
        <v>114</v>
      </c>
      <c r="N864">
        <v>19</v>
      </c>
      <c r="O864">
        <v>8</v>
      </c>
      <c r="P864">
        <v>7</v>
      </c>
      <c r="Q864">
        <v>47</v>
      </c>
      <c r="R864">
        <v>6</v>
      </c>
      <c r="S864">
        <v>2</v>
      </c>
      <c r="T864">
        <v>16</v>
      </c>
      <c r="U864">
        <v>49</v>
      </c>
      <c r="V864">
        <v>1</v>
      </c>
      <c r="W864">
        <v>0</v>
      </c>
      <c r="X864">
        <v>4</v>
      </c>
      <c r="Y864">
        <v>1</v>
      </c>
      <c r="Z864">
        <v>8</v>
      </c>
      <c r="AA864" s="1">
        <f>(M864+T864+W864)/(K864+T864+W864+Y864+X864)</f>
        <v>0.32258064516129031</v>
      </c>
      <c r="AB864" s="1">
        <f>(M864+1*N864+2*O864+3*P864)/(K864)</f>
        <v>0.44502617801047123</v>
      </c>
      <c r="AC864">
        <f>IF(E864="C",1,0)</f>
        <v>0</v>
      </c>
      <c r="AD864">
        <f>IF(OR(E864="SS",E864="2B",E864="3B"),1,0)</f>
        <v>1</v>
      </c>
      <c r="AE864">
        <f>K864+T864+W864+Y864+X864+V864</f>
        <v>404</v>
      </c>
      <c r="AF864">
        <v>0</v>
      </c>
      <c r="AG864" s="7">
        <f>IF(SUMPRODUCT(--(D864='2001FA'!C:C))&gt;0=TRUE,1,0)</f>
        <v>0</v>
      </c>
    </row>
    <row r="865" spans="1:33" x14ac:dyDescent="0.2">
      <c r="A865">
        <v>2002</v>
      </c>
      <c r="B865" t="s">
        <v>68</v>
      </c>
      <c r="C865" t="s">
        <v>31</v>
      </c>
      <c r="D865" t="s">
        <v>69</v>
      </c>
      <c r="E865" t="s">
        <v>29</v>
      </c>
      <c r="F865">
        <v>6875000</v>
      </c>
      <c r="G865">
        <v>2001</v>
      </c>
      <c r="H865" t="s">
        <v>68</v>
      </c>
      <c r="I865" t="s">
        <v>31</v>
      </c>
      <c r="J865">
        <v>121</v>
      </c>
      <c r="K865">
        <v>438</v>
      </c>
      <c r="L865">
        <v>42</v>
      </c>
      <c r="M865">
        <v>103</v>
      </c>
      <c r="N865">
        <v>22</v>
      </c>
      <c r="O865">
        <v>0</v>
      </c>
      <c r="P865">
        <v>15</v>
      </c>
      <c r="Q865">
        <v>63</v>
      </c>
      <c r="R865">
        <v>3</v>
      </c>
      <c r="S865">
        <v>1</v>
      </c>
      <c r="T865">
        <v>41</v>
      </c>
      <c r="U865">
        <v>101</v>
      </c>
      <c r="V865">
        <v>2</v>
      </c>
      <c r="W865">
        <v>3</v>
      </c>
      <c r="X865">
        <v>0</v>
      </c>
      <c r="Y865">
        <v>3</v>
      </c>
      <c r="Z865">
        <v>15</v>
      </c>
      <c r="AA865" s="1">
        <f>(M865+T865+W865)/(K865+T865+W865+Y865+X865)</f>
        <v>0.30309278350515462</v>
      </c>
      <c r="AB865" s="1">
        <f>(M865+1*N865+2*O865+3*P865)/(K865)</f>
        <v>0.38812785388127852</v>
      </c>
      <c r="AC865">
        <f>IF(E865="C",1,0)</f>
        <v>0</v>
      </c>
      <c r="AD865">
        <f>IF(OR(E865="SS",E865="2B",E865="3B"),1,0)</f>
        <v>0</v>
      </c>
      <c r="AE865">
        <f>K865+T865+W865+Y865+X865+V865</f>
        <v>487</v>
      </c>
      <c r="AF865">
        <v>0</v>
      </c>
      <c r="AG865" s="7">
        <f>IF(SUMPRODUCT(--(D865='2001FA'!C:C))&gt;0=TRUE,1,0)</f>
        <v>0</v>
      </c>
    </row>
    <row r="866" spans="1:33" x14ac:dyDescent="0.2">
      <c r="A866">
        <v>2002</v>
      </c>
      <c r="B866" t="s">
        <v>68</v>
      </c>
      <c r="C866" t="s">
        <v>31</v>
      </c>
      <c r="D866" t="s">
        <v>385</v>
      </c>
      <c r="E866" t="s">
        <v>5</v>
      </c>
      <c r="F866">
        <v>5000000</v>
      </c>
      <c r="G866">
        <v>2001</v>
      </c>
      <c r="H866" t="s">
        <v>68</v>
      </c>
      <c r="I866" t="s">
        <v>31</v>
      </c>
      <c r="J866">
        <v>133</v>
      </c>
      <c r="K866">
        <v>539</v>
      </c>
      <c r="L866">
        <v>83</v>
      </c>
      <c r="M866">
        <v>146</v>
      </c>
      <c r="N866">
        <v>21</v>
      </c>
      <c r="O866">
        <v>3</v>
      </c>
      <c r="P866">
        <v>13</v>
      </c>
      <c r="Q866">
        <v>55</v>
      </c>
      <c r="R866">
        <v>4</v>
      </c>
      <c r="S866">
        <v>4</v>
      </c>
      <c r="T866">
        <v>28</v>
      </c>
      <c r="U866">
        <v>83</v>
      </c>
      <c r="V866">
        <v>0</v>
      </c>
      <c r="W866">
        <v>11</v>
      </c>
      <c r="X866">
        <v>3</v>
      </c>
      <c r="Y866">
        <v>5</v>
      </c>
      <c r="Z866">
        <v>9</v>
      </c>
      <c r="AA866" s="1">
        <f>(M866+T866+W866)/(K866+T866+W866+Y866+X866)</f>
        <v>0.31569965870307165</v>
      </c>
      <c r="AB866" s="1">
        <f>(M866+1*N866+2*O866+3*P866)/(K866)</f>
        <v>0.39332096474953615</v>
      </c>
      <c r="AC866">
        <f>IF(E866="C",1,0)</f>
        <v>0</v>
      </c>
      <c r="AD866">
        <f>IF(OR(E866="SS",E866="2B",E866="3B"),1,0)</f>
        <v>1</v>
      </c>
      <c r="AE866">
        <f>K866+T866+W866+Y866+X866+V866</f>
        <v>586</v>
      </c>
      <c r="AF866">
        <v>0</v>
      </c>
      <c r="AG866" s="7">
        <f>IF(SUMPRODUCT(--(D866='2001FA'!C:C))&gt;0=TRUE,1,0)</f>
        <v>0</v>
      </c>
    </row>
    <row r="867" spans="1:33" x14ac:dyDescent="0.2">
      <c r="A867">
        <v>2002</v>
      </c>
      <c r="B867" t="s">
        <v>68</v>
      </c>
      <c r="C867" t="s">
        <v>31</v>
      </c>
      <c r="D867" t="s">
        <v>426</v>
      </c>
      <c r="E867" t="s">
        <v>6</v>
      </c>
      <c r="F867">
        <v>675000</v>
      </c>
      <c r="G867">
        <v>2001</v>
      </c>
      <c r="H867" t="s">
        <v>68</v>
      </c>
      <c r="I867" t="s">
        <v>31</v>
      </c>
      <c r="J867">
        <v>92</v>
      </c>
      <c r="K867">
        <v>140</v>
      </c>
      <c r="L867">
        <v>13</v>
      </c>
      <c r="M867">
        <v>33</v>
      </c>
      <c r="N867">
        <v>10</v>
      </c>
      <c r="O867">
        <v>0</v>
      </c>
      <c r="P867">
        <v>2</v>
      </c>
      <c r="Q867">
        <v>20</v>
      </c>
      <c r="R867">
        <v>0</v>
      </c>
      <c r="S867">
        <v>1</v>
      </c>
      <c r="T867">
        <v>32</v>
      </c>
      <c r="U867">
        <v>29</v>
      </c>
      <c r="V867">
        <v>5</v>
      </c>
      <c r="W867">
        <v>0</v>
      </c>
      <c r="X867">
        <v>0</v>
      </c>
      <c r="Y867">
        <v>3</v>
      </c>
      <c r="Z867">
        <v>3</v>
      </c>
      <c r="AA867" s="1">
        <f>(M867+T867+W867)/(K867+T867+W867+Y867+X867)</f>
        <v>0.37142857142857144</v>
      </c>
      <c r="AB867" s="1">
        <f>(M867+1*N867+2*O867+3*P867)/(K867)</f>
        <v>0.35</v>
      </c>
      <c r="AC867">
        <f>IF(E867="C",1,0)</f>
        <v>0</v>
      </c>
      <c r="AD867">
        <f>IF(OR(E867="SS",E867="2B",E867="3B"),1,0)</f>
        <v>1</v>
      </c>
      <c r="AE867">
        <f>K867+T867+W867+Y867+X867+V867</f>
        <v>180</v>
      </c>
      <c r="AF867">
        <v>0</v>
      </c>
      <c r="AG867" s="7">
        <f>IF(SUMPRODUCT(--(D867='2001FA'!C:C))&gt;0=TRUE,1,0)</f>
        <v>0</v>
      </c>
    </row>
    <row r="868" spans="1:33" x14ac:dyDescent="0.2">
      <c r="A868">
        <v>2002</v>
      </c>
      <c r="B868" t="s">
        <v>68</v>
      </c>
      <c r="C868" t="s">
        <v>31</v>
      </c>
      <c r="D868" t="s">
        <v>164</v>
      </c>
      <c r="E868" t="s">
        <v>147</v>
      </c>
      <c r="F868">
        <v>1100000</v>
      </c>
      <c r="G868">
        <v>2001</v>
      </c>
      <c r="H868" t="s">
        <v>68</v>
      </c>
      <c r="I868" t="s">
        <v>31</v>
      </c>
      <c r="J868">
        <v>73</v>
      </c>
      <c r="K868">
        <v>191</v>
      </c>
      <c r="L868">
        <v>21</v>
      </c>
      <c r="M868">
        <v>41</v>
      </c>
      <c r="N868">
        <v>11</v>
      </c>
      <c r="O868">
        <v>1</v>
      </c>
      <c r="P868">
        <v>6</v>
      </c>
      <c r="Q868">
        <v>17</v>
      </c>
      <c r="R868">
        <v>0</v>
      </c>
      <c r="S868">
        <v>0</v>
      </c>
      <c r="T868">
        <v>41</v>
      </c>
      <c r="U868">
        <v>52</v>
      </c>
      <c r="V868">
        <v>2</v>
      </c>
      <c r="W868">
        <v>1</v>
      </c>
      <c r="X868">
        <v>0</v>
      </c>
      <c r="Y868">
        <v>1</v>
      </c>
      <c r="Z868">
        <v>5</v>
      </c>
      <c r="AA868" s="1">
        <f>(M868+T868+W868)/(K868+T868+W868+Y868+X868)</f>
        <v>0.35470085470085472</v>
      </c>
      <c r="AB868" s="1">
        <f>(M868+1*N868+2*O868+3*P868)/(K868)</f>
        <v>0.37696335078534032</v>
      </c>
      <c r="AC868">
        <f>IF(E868="C",1,0)</f>
        <v>1</v>
      </c>
      <c r="AD868">
        <f>IF(OR(E868="SS",E868="2B",E868="3B"),1,0)</f>
        <v>0</v>
      </c>
      <c r="AE868">
        <f>K868+T868+W868+Y868+X868+V868</f>
        <v>236</v>
      </c>
      <c r="AF868">
        <v>0</v>
      </c>
      <c r="AG868" s="7">
        <f>IF(SUMPRODUCT(--(D868='2001FA'!C:C))&gt;0=TRUE,1,0)</f>
        <v>0</v>
      </c>
    </row>
    <row r="869" spans="1:33" x14ac:dyDescent="0.2">
      <c r="A869">
        <v>2002</v>
      </c>
      <c r="B869" t="s">
        <v>68</v>
      </c>
      <c r="C869" t="s">
        <v>31</v>
      </c>
      <c r="D869" t="s">
        <v>438</v>
      </c>
      <c r="E869" t="s">
        <v>197</v>
      </c>
      <c r="F869">
        <v>225000</v>
      </c>
      <c r="G869">
        <v>2001</v>
      </c>
      <c r="H869" t="s">
        <v>68</v>
      </c>
      <c r="I869" t="s">
        <v>31</v>
      </c>
      <c r="J869">
        <v>75</v>
      </c>
      <c r="K869">
        <v>133</v>
      </c>
      <c r="L869">
        <v>15</v>
      </c>
      <c r="M869">
        <v>31</v>
      </c>
      <c r="N869">
        <v>11</v>
      </c>
      <c r="O869">
        <v>1</v>
      </c>
      <c r="P869">
        <v>2</v>
      </c>
      <c r="Q869">
        <v>9</v>
      </c>
      <c r="R869">
        <v>4</v>
      </c>
      <c r="S869">
        <v>1</v>
      </c>
      <c r="T869">
        <v>9</v>
      </c>
      <c r="U869">
        <v>33</v>
      </c>
      <c r="V869">
        <v>0</v>
      </c>
      <c r="W869">
        <v>1</v>
      </c>
      <c r="X869">
        <v>0</v>
      </c>
      <c r="Y869">
        <v>0</v>
      </c>
      <c r="Z869">
        <v>1</v>
      </c>
      <c r="AA869" s="1">
        <f>(M869+T869+W869)/(K869+T869+W869+Y869+X869)</f>
        <v>0.28671328671328672</v>
      </c>
      <c r="AB869" s="1">
        <f>(M869+1*N869+2*O869+3*P869)/(K869)</f>
        <v>0.37593984962406013</v>
      </c>
      <c r="AC869">
        <f>IF(E869="C",1,0)</f>
        <v>0</v>
      </c>
      <c r="AD869">
        <f>IF(OR(E869="SS",E869="2B",E869="3B"),1,0)</f>
        <v>0</v>
      </c>
      <c r="AE869">
        <f>K869+T869+W869+Y869+X869+V869</f>
        <v>143</v>
      </c>
      <c r="AF869">
        <v>0</v>
      </c>
      <c r="AG869" s="7">
        <f>IF(SUMPRODUCT(--(D869='2001FA'!C:C))&gt;0=TRUE,1,0)</f>
        <v>0</v>
      </c>
    </row>
    <row r="870" spans="1:33" x14ac:dyDescent="0.2">
      <c r="A870">
        <v>2002</v>
      </c>
      <c r="B870" t="s">
        <v>68</v>
      </c>
      <c r="C870" t="s">
        <v>31</v>
      </c>
      <c r="D870" t="s">
        <v>268</v>
      </c>
      <c r="E870" t="s">
        <v>197</v>
      </c>
      <c r="F870">
        <v>5000000</v>
      </c>
      <c r="G870">
        <v>2001</v>
      </c>
      <c r="H870" t="s">
        <v>68</v>
      </c>
      <c r="I870" t="s">
        <v>31</v>
      </c>
      <c r="J870">
        <v>135</v>
      </c>
      <c r="K870">
        <v>448</v>
      </c>
      <c r="L870">
        <v>56</v>
      </c>
      <c r="M870">
        <v>99</v>
      </c>
      <c r="N870">
        <v>17</v>
      </c>
      <c r="O870">
        <v>1</v>
      </c>
      <c r="P870">
        <v>21</v>
      </c>
      <c r="Q870">
        <v>60</v>
      </c>
      <c r="R870">
        <v>7</v>
      </c>
      <c r="S870">
        <v>5</v>
      </c>
      <c r="T870">
        <v>16</v>
      </c>
      <c r="U870">
        <v>107</v>
      </c>
      <c r="V870">
        <v>0</v>
      </c>
      <c r="W870">
        <v>2</v>
      </c>
      <c r="X870">
        <v>0</v>
      </c>
      <c r="Y870">
        <v>2</v>
      </c>
      <c r="Z870">
        <v>12</v>
      </c>
      <c r="AA870" s="1">
        <f>(M870+T870+W870)/(K870+T870+W870+Y870+X870)</f>
        <v>0.25</v>
      </c>
      <c r="AB870" s="1">
        <f>(M870+1*N870+2*O870+3*P870)/(K870)</f>
        <v>0.40401785714285715</v>
      </c>
      <c r="AC870">
        <f>IF(E870="C",1,0)</f>
        <v>0</v>
      </c>
      <c r="AD870">
        <f>IF(OR(E870="SS",E870="2B",E870="3B"),1,0)</f>
        <v>0</v>
      </c>
      <c r="AE870">
        <f>K870+T870+W870+Y870+X870+V870</f>
        <v>468</v>
      </c>
      <c r="AF870">
        <v>0</v>
      </c>
      <c r="AG870" s="7">
        <f>IF(SUMPRODUCT(--(D870='2001FA'!C:C))&gt;0=TRUE,1,0)</f>
        <v>0</v>
      </c>
    </row>
    <row r="871" spans="1:33" x14ac:dyDescent="0.2">
      <c r="A871">
        <v>2002</v>
      </c>
      <c r="B871" t="s">
        <v>68</v>
      </c>
      <c r="C871" t="s">
        <v>31</v>
      </c>
      <c r="D871" t="s">
        <v>281</v>
      </c>
      <c r="E871" t="s">
        <v>197</v>
      </c>
      <c r="F871">
        <v>6600000</v>
      </c>
      <c r="G871">
        <v>2001</v>
      </c>
      <c r="H871" t="s">
        <v>30</v>
      </c>
      <c r="I871" t="s">
        <v>31</v>
      </c>
      <c r="J871">
        <v>148</v>
      </c>
      <c r="K871">
        <v>560</v>
      </c>
      <c r="L871">
        <v>82</v>
      </c>
      <c r="M871">
        <v>165</v>
      </c>
      <c r="N871">
        <v>32</v>
      </c>
      <c r="O871">
        <v>3</v>
      </c>
      <c r="P871">
        <v>25</v>
      </c>
      <c r="Q871">
        <v>97</v>
      </c>
      <c r="R871">
        <v>3</v>
      </c>
      <c r="S871">
        <v>2</v>
      </c>
      <c r="T871">
        <v>31</v>
      </c>
      <c r="U871">
        <v>88</v>
      </c>
      <c r="V871">
        <v>3</v>
      </c>
      <c r="W871">
        <v>6</v>
      </c>
      <c r="X871">
        <v>0</v>
      </c>
      <c r="Y871">
        <v>8</v>
      </c>
      <c r="Z871">
        <v>18</v>
      </c>
      <c r="AA871" s="1">
        <f>(M871+T871+W871)/(K871+T871+W871+Y871+X871)</f>
        <v>0.33388429752066118</v>
      </c>
      <c r="AB871" s="1">
        <f>(M871+1*N871+2*O871+3*P871)/(K871)</f>
        <v>0.49642857142857144</v>
      </c>
      <c r="AC871">
        <f>IF(E871="C",1,0)</f>
        <v>0</v>
      </c>
      <c r="AD871">
        <f>IF(OR(E871="SS",E871="2B",E871="3B"),1,0)</f>
        <v>0</v>
      </c>
      <c r="AE871">
        <f>K871+T871+W871+Y871+X871+V871</f>
        <v>608</v>
      </c>
      <c r="AF871">
        <v>0</v>
      </c>
      <c r="AG871" s="7">
        <f>IF(SUMPRODUCT(--(D871='2001FA'!C:C))&gt;0=TRUE,1,0)</f>
        <v>0</v>
      </c>
    </row>
    <row r="872" spans="1:33" x14ac:dyDescent="0.2">
      <c r="A872">
        <v>2002</v>
      </c>
      <c r="B872" t="s">
        <v>68</v>
      </c>
      <c r="C872" t="s">
        <v>31</v>
      </c>
      <c r="D872" t="s">
        <v>456</v>
      </c>
      <c r="E872" t="s">
        <v>197</v>
      </c>
      <c r="F872">
        <v>546667</v>
      </c>
      <c r="G872">
        <v>2001</v>
      </c>
      <c r="H872" t="s">
        <v>68</v>
      </c>
      <c r="I872" t="s">
        <v>31</v>
      </c>
      <c r="J872">
        <v>125</v>
      </c>
      <c r="K872">
        <v>460</v>
      </c>
      <c r="L872">
        <v>71</v>
      </c>
      <c r="M872">
        <v>147</v>
      </c>
      <c r="N872">
        <v>28</v>
      </c>
      <c r="O872">
        <v>0</v>
      </c>
      <c r="P872">
        <v>25</v>
      </c>
      <c r="Q872">
        <v>90</v>
      </c>
      <c r="R872">
        <v>2</v>
      </c>
      <c r="S872">
        <v>4</v>
      </c>
      <c r="T872">
        <v>39</v>
      </c>
      <c r="U872">
        <v>30</v>
      </c>
      <c r="V872">
        <v>2</v>
      </c>
      <c r="W872">
        <v>6</v>
      </c>
      <c r="X872">
        <v>5</v>
      </c>
      <c r="Y872">
        <v>9</v>
      </c>
      <c r="Z872">
        <v>11</v>
      </c>
      <c r="AA872" s="1">
        <f>(M872+T872+W872)/(K872+T872+W872+Y872+X872)</f>
        <v>0.36994219653179189</v>
      </c>
      <c r="AB872" s="1">
        <f>(M872+1*N872+2*O872+3*P872)/(K872)</f>
        <v>0.54347826086956519</v>
      </c>
      <c r="AC872">
        <f>IF(E872="C",1,0)</f>
        <v>0</v>
      </c>
      <c r="AD872">
        <f>IF(OR(E872="SS",E872="2B",E872="3B"),1,0)</f>
        <v>0</v>
      </c>
      <c r="AE872">
        <f>K872+T872+W872+Y872+X872+V872</f>
        <v>521</v>
      </c>
      <c r="AF872">
        <v>0</v>
      </c>
      <c r="AG872" s="7">
        <f>IF(SUMPRODUCT(--(D872='2001FA'!C:C))&gt;0=TRUE,1,0)</f>
        <v>0</v>
      </c>
    </row>
    <row r="873" spans="1:33" x14ac:dyDescent="0.2">
      <c r="A873">
        <v>2002</v>
      </c>
      <c r="B873" t="s">
        <v>68</v>
      </c>
      <c r="C873" t="s">
        <v>31</v>
      </c>
      <c r="D873" t="s">
        <v>308</v>
      </c>
      <c r="E873" t="s">
        <v>197</v>
      </c>
      <c r="F873">
        <v>13416667</v>
      </c>
      <c r="G873">
        <v>2001</v>
      </c>
      <c r="H873" t="s">
        <v>68</v>
      </c>
      <c r="I873" t="s">
        <v>31</v>
      </c>
      <c r="J873">
        <v>161</v>
      </c>
      <c r="K873">
        <v>619</v>
      </c>
      <c r="L873">
        <v>121</v>
      </c>
      <c r="M873">
        <v>184</v>
      </c>
      <c r="N873">
        <v>31</v>
      </c>
      <c r="O873">
        <v>4</v>
      </c>
      <c r="P873">
        <v>49</v>
      </c>
      <c r="Q873">
        <v>125</v>
      </c>
      <c r="R873">
        <v>20</v>
      </c>
      <c r="S873">
        <v>4</v>
      </c>
      <c r="T873">
        <v>72</v>
      </c>
      <c r="U873">
        <v>107</v>
      </c>
      <c r="V873">
        <v>10</v>
      </c>
      <c r="W873">
        <v>5</v>
      </c>
      <c r="X873">
        <v>0</v>
      </c>
      <c r="Y873">
        <v>5</v>
      </c>
      <c r="Z873">
        <v>10</v>
      </c>
      <c r="AA873" s="1">
        <f>(M873+T873+W873)/(K873+T873+W873+Y873+X873)</f>
        <v>0.37232524964336661</v>
      </c>
      <c r="AB873" s="1">
        <f>(M873+1*N873+2*O873+3*P873)/(K873)</f>
        <v>0.59773828756058156</v>
      </c>
      <c r="AC873">
        <f>IF(E873="C",1,0)</f>
        <v>0</v>
      </c>
      <c r="AD873">
        <f>IF(OR(E873="SS",E873="2B",E873="3B"),1,0)</f>
        <v>0</v>
      </c>
      <c r="AE873">
        <f>K873+T873+W873+Y873+X873+V873</f>
        <v>711</v>
      </c>
      <c r="AF873">
        <v>0</v>
      </c>
      <c r="AG873" s="7">
        <f>IF(SUMPRODUCT(--(D873='2001FA'!C:C))&gt;0=TRUE,1,0)</f>
        <v>0</v>
      </c>
    </row>
    <row r="874" spans="1:33" x14ac:dyDescent="0.2">
      <c r="A874">
        <v>2002</v>
      </c>
      <c r="B874" t="s">
        <v>68</v>
      </c>
      <c r="C874" t="s">
        <v>31</v>
      </c>
      <c r="D874" t="s">
        <v>461</v>
      </c>
      <c r="E874" t="s">
        <v>346</v>
      </c>
      <c r="F874">
        <v>215000</v>
      </c>
      <c r="G874">
        <v>2001</v>
      </c>
      <c r="H874" t="s">
        <v>70</v>
      </c>
      <c r="I874" t="s">
        <v>27</v>
      </c>
      <c r="J874">
        <v>46</v>
      </c>
      <c r="K874">
        <v>134</v>
      </c>
      <c r="L874">
        <v>19</v>
      </c>
      <c r="M874">
        <v>36</v>
      </c>
      <c r="N874">
        <v>6</v>
      </c>
      <c r="O874">
        <v>2</v>
      </c>
      <c r="P874">
        <v>2</v>
      </c>
      <c r="Q874">
        <v>9</v>
      </c>
      <c r="R874">
        <v>8</v>
      </c>
      <c r="S874">
        <v>1</v>
      </c>
      <c r="T874">
        <v>2</v>
      </c>
      <c r="U874">
        <v>15</v>
      </c>
      <c r="V874">
        <v>0</v>
      </c>
      <c r="W874">
        <v>0</v>
      </c>
      <c r="X874">
        <v>4</v>
      </c>
      <c r="Y874">
        <v>0</v>
      </c>
      <c r="Z874">
        <v>0</v>
      </c>
      <c r="AA874" s="1">
        <f>(M874+T874+W874)/(K874+T874+W874+Y874+X874)</f>
        <v>0.27142857142857141</v>
      </c>
      <c r="AB874" s="1">
        <f>(M874+1*N874+2*O874+3*P874)/(K874)</f>
        <v>0.38805970149253732</v>
      </c>
      <c r="AC874">
        <f>IF(E874="C",1,0)</f>
        <v>0</v>
      </c>
      <c r="AD874">
        <f>IF(OR(E874="SS",E874="2B",E874="3B"),1,0)</f>
        <v>1</v>
      </c>
      <c r="AE874">
        <f>K874+T874+W874+Y874+X874+V874</f>
        <v>140</v>
      </c>
      <c r="AF874">
        <v>0</v>
      </c>
      <c r="AG874" s="7">
        <f>IF(SUMPRODUCT(--(D874='2001FA'!C:C))&gt;0=TRUE,1,0)</f>
        <v>0</v>
      </c>
    </row>
    <row r="875" spans="1:33" x14ac:dyDescent="0.2">
      <c r="A875">
        <v>2002</v>
      </c>
      <c r="B875" t="s">
        <v>68</v>
      </c>
      <c r="C875" t="s">
        <v>31</v>
      </c>
      <c r="D875" t="s">
        <v>347</v>
      </c>
      <c r="E875" t="s">
        <v>346</v>
      </c>
      <c r="F875">
        <v>450000</v>
      </c>
      <c r="G875">
        <v>2001</v>
      </c>
      <c r="H875" t="s">
        <v>68</v>
      </c>
      <c r="I875" t="s">
        <v>31</v>
      </c>
      <c r="J875">
        <v>94</v>
      </c>
      <c r="K875">
        <v>214</v>
      </c>
      <c r="L875">
        <v>35</v>
      </c>
      <c r="M875">
        <v>57</v>
      </c>
      <c r="N875">
        <v>15</v>
      </c>
      <c r="O875">
        <v>2</v>
      </c>
      <c r="P875">
        <v>3</v>
      </c>
      <c r="Q875">
        <v>22</v>
      </c>
      <c r="R875">
        <v>0</v>
      </c>
      <c r="S875">
        <v>1</v>
      </c>
      <c r="T875">
        <v>33</v>
      </c>
      <c r="U875">
        <v>48</v>
      </c>
      <c r="V875">
        <v>1</v>
      </c>
      <c r="W875">
        <v>1</v>
      </c>
      <c r="X875">
        <v>5</v>
      </c>
      <c r="Y875">
        <v>0</v>
      </c>
      <c r="Z875">
        <v>3</v>
      </c>
      <c r="AA875" s="1">
        <f>(M875+T875+W875)/(K875+T875+W875+Y875+X875)</f>
        <v>0.35968379446640314</v>
      </c>
      <c r="AB875" s="1">
        <f>(M875+1*N875+2*O875+3*P875)/(K875)</f>
        <v>0.39719626168224298</v>
      </c>
      <c r="AC875">
        <f>IF(E875="C",1,0)</f>
        <v>0</v>
      </c>
      <c r="AD875">
        <f>IF(OR(E875="SS",E875="2B",E875="3B"),1,0)</f>
        <v>1</v>
      </c>
      <c r="AE875">
        <f>K875+T875+W875+Y875+X875+V875</f>
        <v>254</v>
      </c>
      <c r="AF875">
        <v>0</v>
      </c>
      <c r="AG875" s="7">
        <f>IF(SUMPRODUCT(--(D875='2001FA'!C:C))&gt;0=TRUE,1,0)</f>
        <v>0</v>
      </c>
    </row>
    <row r="876" spans="1:33" x14ac:dyDescent="0.2">
      <c r="A876">
        <v>2002</v>
      </c>
      <c r="B876" t="s">
        <v>68</v>
      </c>
      <c r="C876" t="s">
        <v>31</v>
      </c>
      <c r="D876" t="s">
        <v>367</v>
      </c>
      <c r="E876" t="s">
        <v>346</v>
      </c>
      <c r="F876">
        <v>625000</v>
      </c>
      <c r="G876">
        <v>2001</v>
      </c>
      <c r="H876" t="s">
        <v>68</v>
      </c>
      <c r="I876" t="s">
        <v>31</v>
      </c>
      <c r="J876">
        <v>134</v>
      </c>
      <c r="K876">
        <v>405</v>
      </c>
      <c r="L876">
        <v>38</v>
      </c>
      <c r="M876">
        <v>88</v>
      </c>
      <c r="N876">
        <v>18</v>
      </c>
      <c r="O876">
        <v>3</v>
      </c>
      <c r="P876">
        <v>4</v>
      </c>
      <c r="Q876">
        <v>29</v>
      </c>
      <c r="R876">
        <v>0</v>
      </c>
      <c r="S876">
        <v>2</v>
      </c>
      <c r="T876">
        <v>31</v>
      </c>
      <c r="U876">
        <v>58</v>
      </c>
      <c r="V876">
        <v>6</v>
      </c>
      <c r="W876">
        <v>8</v>
      </c>
      <c r="X876">
        <v>3</v>
      </c>
      <c r="Y876">
        <v>2</v>
      </c>
      <c r="Z876">
        <v>16</v>
      </c>
      <c r="AA876" s="1">
        <f>(M876+T876+W876)/(K876+T876+W876+Y876+X876)</f>
        <v>0.2828507795100223</v>
      </c>
      <c r="AB876" s="1">
        <f>(M876+1*N876+2*O876+3*P876)/(K876)</f>
        <v>0.30617283950617286</v>
      </c>
      <c r="AC876">
        <f>IF(E876="C",1,0)</f>
        <v>0</v>
      </c>
      <c r="AD876">
        <f>IF(OR(E876="SS",E876="2B",E876="3B"),1,0)</f>
        <v>1</v>
      </c>
      <c r="AE876">
        <f>K876+T876+W876+Y876+X876+V876</f>
        <v>455</v>
      </c>
      <c r="AF876">
        <v>0</v>
      </c>
      <c r="AG876" s="7">
        <f>IF(SUMPRODUCT(--(D876='2001FA'!C:C))&gt;0=TRUE,1,0)</f>
        <v>0</v>
      </c>
    </row>
    <row r="877" spans="1:33" x14ac:dyDescent="0.2">
      <c r="A877">
        <v>2002</v>
      </c>
      <c r="B877" t="s">
        <v>68</v>
      </c>
      <c r="C877" t="s">
        <v>31</v>
      </c>
      <c r="D877" t="s">
        <v>410</v>
      </c>
      <c r="E877" t="s">
        <v>346</v>
      </c>
      <c r="F877">
        <v>2800000</v>
      </c>
      <c r="G877">
        <v>2001</v>
      </c>
      <c r="H877" t="s">
        <v>68</v>
      </c>
      <c r="I877" t="s">
        <v>31</v>
      </c>
      <c r="J877">
        <v>126</v>
      </c>
      <c r="K877">
        <v>475</v>
      </c>
      <c r="L877">
        <v>59</v>
      </c>
      <c r="M877">
        <v>126</v>
      </c>
      <c r="N877">
        <v>22</v>
      </c>
      <c r="O877">
        <v>4</v>
      </c>
      <c r="P877">
        <v>13</v>
      </c>
      <c r="Q877">
        <v>60</v>
      </c>
      <c r="R877">
        <v>13</v>
      </c>
      <c r="S877">
        <v>4</v>
      </c>
      <c r="T877">
        <v>28</v>
      </c>
      <c r="U877">
        <v>82</v>
      </c>
      <c r="V877">
        <v>1</v>
      </c>
      <c r="W877">
        <v>5</v>
      </c>
      <c r="X877">
        <v>2</v>
      </c>
      <c r="Y877">
        <v>5</v>
      </c>
      <c r="Z877">
        <v>9</v>
      </c>
      <c r="AA877" s="1">
        <f>(M877+T877+W877)/(K877+T877+W877+Y877+X877)</f>
        <v>0.3087378640776699</v>
      </c>
      <c r="AB877" s="1">
        <f>(M877+1*N877+2*O877+3*P877)/(K877)</f>
        <v>0.41052631578947368</v>
      </c>
      <c r="AC877">
        <f>IF(E877="C",1,0)</f>
        <v>0</v>
      </c>
      <c r="AD877">
        <f>IF(OR(E877="SS",E877="2B",E877="3B"),1,0)</f>
        <v>1</v>
      </c>
      <c r="AE877">
        <f>K877+T877+W877+Y877+X877+V877</f>
        <v>516</v>
      </c>
      <c r="AF877">
        <v>0</v>
      </c>
      <c r="AG877" s="7">
        <f>IF(SUMPRODUCT(--(D877='2001FA'!C:C))&gt;0=TRUE,1,0)</f>
        <v>0</v>
      </c>
    </row>
    <row r="878" spans="1:33" x14ac:dyDescent="0.2">
      <c r="A878">
        <v>2002</v>
      </c>
      <c r="B878" t="s">
        <v>47</v>
      </c>
      <c r="C878" t="s">
        <v>31</v>
      </c>
      <c r="D878" t="s">
        <v>95</v>
      </c>
      <c r="E878" t="s">
        <v>5</v>
      </c>
      <c r="F878">
        <v>2000000</v>
      </c>
      <c r="G878">
        <v>2001</v>
      </c>
      <c r="H878" t="s">
        <v>40</v>
      </c>
      <c r="I878" t="s">
        <v>31</v>
      </c>
      <c r="J878">
        <v>149</v>
      </c>
      <c r="K878">
        <v>603</v>
      </c>
      <c r="L878">
        <v>98</v>
      </c>
      <c r="M878">
        <v>168</v>
      </c>
      <c r="N878">
        <v>43</v>
      </c>
      <c r="O878">
        <v>4</v>
      </c>
      <c r="P878">
        <v>6</v>
      </c>
      <c r="Q878">
        <v>42</v>
      </c>
      <c r="R878">
        <v>31</v>
      </c>
      <c r="S878">
        <v>14</v>
      </c>
      <c r="T878">
        <v>42</v>
      </c>
      <c r="U878">
        <v>45</v>
      </c>
      <c r="V878">
        <v>1</v>
      </c>
      <c r="W878">
        <v>9</v>
      </c>
      <c r="X878">
        <v>15</v>
      </c>
      <c r="Y878">
        <v>3</v>
      </c>
      <c r="Z878">
        <v>15</v>
      </c>
      <c r="AA878" s="1">
        <f>(M878+T878+W878)/(K878+T878+W878+Y878+X878)</f>
        <v>0.32589285714285715</v>
      </c>
      <c r="AB878" s="1">
        <f>(M878+1*N878+2*O878+3*P878)/(K878)</f>
        <v>0.39303482587064675</v>
      </c>
      <c r="AC878">
        <f>IF(E878="C",1,0)</f>
        <v>0</v>
      </c>
      <c r="AD878">
        <f>IF(OR(E878="SS",E878="2B",E878="3B"),1,0)</f>
        <v>1</v>
      </c>
      <c r="AE878">
        <f>K878+T878+W878+Y878+X878+V878</f>
        <v>673</v>
      </c>
      <c r="AF878">
        <v>0</v>
      </c>
      <c r="AG878" s="7">
        <f>IF(SUMPRODUCT(--(D878='2001FA'!C:C))&gt;0=TRUE,1,0)</f>
        <v>1</v>
      </c>
    </row>
    <row r="879" spans="1:33" x14ac:dyDescent="0.2">
      <c r="A879">
        <v>2002</v>
      </c>
      <c r="B879" t="s">
        <v>47</v>
      </c>
      <c r="C879" t="s">
        <v>31</v>
      </c>
      <c r="D879" t="s">
        <v>301</v>
      </c>
      <c r="E879" t="s">
        <v>197</v>
      </c>
      <c r="F879">
        <v>500000</v>
      </c>
      <c r="G879">
        <v>2001</v>
      </c>
      <c r="H879" t="s">
        <v>40</v>
      </c>
      <c r="I879" t="s">
        <v>31</v>
      </c>
      <c r="J879">
        <v>128</v>
      </c>
      <c r="K879">
        <v>340</v>
      </c>
      <c r="L879">
        <v>48</v>
      </c>
      <c r="M879">
        <v>85</v>
      </c>
      <c r="N879">
        <v>21</v>
      </c>
      <c r="O879">
        <v>0</v>
      </c>
      <c r="P879">
        <v>17</v>
      </c>
      <c r="Q879">
        <v>61</v>
      </c>
      <c r="R879">
        <v>2</v>
      </c>
      <c r="S879">
        <v>3</v>
      </c>
      <c r="T879">
        <v>52</v>
      </c>
      <c r="U879">
        <v>76</v>
      </c>
      <c r="V879">
        <v>7</v>
      </c>
      <c r="W879">
        <v>7</v>
      </c>
      <c r="X879">
        <v>1</v>
      </c>
      <c r="Y879">
        <v>3</v>
      </c>
      <c r="Z879">
        <v>4</v>
      </c>
      <c r="AA879" s="1">
        <f>(M879+T879+W879)/(K879+T879+W879+Y879+X879)</f>
        <v>0.35732009925558311</v>
      </c>
      <c r="AB879" s="1">
        <f>(M879+1*N879+2*O879+3*P879)/(K879)</f>
        <v>0.46176470588235297</v>
      </c>
      <c r="AC879">
        <f>IF(E879="C",1,0)</f>
        <v>0</v>
      </c>
      <c r="AD879">
        <f>IF(OR(E879="SS",E879="2B",E879="3B"),1,0)</f>
        <v>0</v>
      </c>
      <c r="AE879">
        <f>K879+T879+W879+Y879+X879+V879</f>
        <v>410</v>
      </c>
      <c r="AF879">
        <v>0</v>
      </c>
      <c r="AG879" s="7">
        <f>IF(SUMPRODUCT(--(D879='2001FA'!C:C))&gt;0=TRUE,1,0)</f>
        <v>1</v>
      </c>
    </row>
    <row r="880" spans="1:33" x14ac:dyDescent="0.2">
      <c r="A880">
        <v>2002</v>
      </c>
      <c r="B880" t="s">
        <v>47</v>
      </c>
      <c r="C880" t="s">
        <v>31</v>
      </c>
      <c r="D880" t="s">
        <v>48</v>
      </c>
      <c r="E880" t="s">
        <v>29</v>
      </c>
      <c r="F880">
        <v>3125000</v>
      </c>
      <c r="G880">
        <v>2001</v>
      </c>
      <c r="H880" t="s">
        <v>47</v>
      </c>
      <c r="I880" t="s">
        <v>31</v>
      </c>
      <c r="J880">
        <v>158</v>
      </c>
      <c r="K880">
        <v>598</v>
      </c>
      <c r="L880">
        <v>94</v>
      </c>
      <c r="M880">
        <v>162</v>
      </c>
      <c r="N880">
        <v>24</v>
      </c>
      <c r="O880">
        <v>3</v>
      </c>
      <c r="P880">
        <v>45</v>
      </c>
      <c r="Q880">
        <v>125</v>
      </c>
      <c r="R880">
        <v>2</v>
      </c>
      <c r="S880">
        <v>4</v>
      </c>
      <c r="T880">
        <v>60</v>
      </c>
      <c r="U880">
        <v>178</v>
      </c>
      <c r="V880">
        <v>5</v>
      </c>
      <c r="W880">
        <v>6</v>
      </c>
      <c r="X880">
        <v>0</v>
      </c>
      <c r="Y880">
        <v>3</v>
      </c>
      <c r="Z880">
        <v>20</v>
      </c>
      <c r="AA880" s="1">
        <f>(M880+T880+W880)/(K880+T880+W880+Y880+X880)</f>
        <v>0.34182908545727136</v>
      </c>
      <c r="AB880" s="1">
        <f>(M880+1*N880+2*O880+3*P880)/(K880)</f>
        <v>0.54682274247491636</v>
      </c>
      <c r="AC880">
        <f>IF(E880="C",1,0)</f>
        <v>0</v>
      </c>
      <c r="AD880">
        <f>IF(OR(E880="SS",E880="2B",E880="3B"),1,0)</f>
        <v>0</v>
      </c>
      <c r="AE880">
        <f>K880+T880+W880+Y880+X880+V880</f>
        <v>672</v>
      </c>
      <c r="AF880">
        <v>0</v>
      </c>
      <c r="AG880" s="7">
        <f>IF(SUMPRODUCT(--(D880='2001FA'!C:C))&gt;0=TRUE,1,0)</f>
        <v>0</v>
      </c>
    </row>
    <row r="881" spans="1:33" x14ac:dyDescent="0.2">
      <c r="A881">
        <v>2002</v>
      </c>
      <c r="B881" t="s">
        <v>47</v>
      </c>
      <c r="C881" t="s">
        <v>31</v>
      </c>
      <c r="D881" t="s">
        <v>98</v>
      </c>
      <c r="E881" t="s">
        <v>5</v>
      </c>
      <c r="F881">
        <v>1650000</v>
      </c>
      <c r="G881">
        <v>2001</v>
      </c>
      <c r="H881" t="s">
        <v>47</v>
      </c>
      <c r="I881" t="s">
        <v>31</v>
      </c>
      <c r="J881">
        <v>101</v>
      </c>
      <c r="K881">
        <v>364</v>
      </c>
      <c r="L881">
        <v>69</v>
      </c>
      <c r="M881">
        <v>96</v>
      </c>
      <c r="N881">
        <v>30</v>
      </c>
      <c r="O881">
        <v>3</v>
      </c>
      <c r="P881">
        <v>11</v>
      </c>
      <c r="Q881">
        <v>36</v>
      </c>
      <c r="R881">
        <v>5</v>
      </c>
      <c r="S881">
        <v>2</v>
      </c>
      <c r="T881">
        <v>35</v>
      </c>
      <c r="U881">
        <v>65</v>
      </c>
      <c r="V881">
        <v>2</v>
      </c>
      <c r="W881">
        <v>5</v>
      </c>
      <c r="X881">
        <v>4</v>
      </c>
      <c r="Y881">
        <v>2</v>
      </c>
      <c r="Z881">
        <v>5</v>
      </c>
      <c r="AA881" s="1">
        <f>(M881+T881+W881)/(K881+T881+W881+Y881+X881)</f>
        <v>0.33170731707317075</v>
      </c>
      <c r="AB881" s="1">
        <f>(M881+1*N881+2*O881+3*P881)/(K881)</f>
        <v>0.4532967032967033</v>
      </c>
      <c r="AC881">
        <f>IF(E881="C",1,0)</f>
        <v>0</v>
      </c>
      <c r="AD881">
        <f>IF(OR(E881="SS",E881="2B",E881="3B"),1,0)</f>
        <v>1</v>
      </c>
      <c r="AE881">
        <f>K881+T881+W881+Y881+X881+V881</f>
        <v>412</v>
      </c>
      <c r="AF881">
        <v>0</v>
      </c>
      <c r="AG881" s="7">
        <f>IF(SUMPRODUCT(--(D881='2001FA'!C:C))&gt;0=TRUE,1,0)</f>
        <v>0</v>
      </c>
    </row>
    <row r="882" spans="1:33" x14ac:dyDescent="0.2">
      <c r="A882">
        <v>2002</v>
      </c>
      <c r="B882" t="s">
        <v>47</v>
      </c>
      <c r="C882" t="s">
        <v>31</v>
      </c>
      <c r="D882" t="s">
        <v>188</v>
      </c>
      <c r="E882" t="s">
        <v>6</v>
      </c>
      <c r="F882">
        <v>1625000</v>
      </c>
      <c r="G882">
        <v>2001</v>
      </c>
      <c r="H882" t="s">
        <v>47</v>
      </c>
      <c r="I882" t="s">
        <v>31</v>
      </c>
      <c r="J882">
        <v>75</v>
      </c>
      <c r="K882">
        <v>235</v>
      </c>
      <c r="L882">
        <v>36</v>
      </c>
      <c r="M882">
        <v>68</v>
      </c>
      <c r="N882">
        <v>7</v>
      </c>
      <c r="O882">
        <v>0</v>
      </c>
      <c r="P882">
        <v>12</v>
      </c>
      <c r="Q882">
        <v>38</v>
      </c>
      <c r="R882">
        <v>0</v>
      </c>
      <c r="S882">
        <v>0</v>
      </c>
      <c r="T882">
        <v>18</v>
      </c>
      <c r="U882">
        <v>62</v>
      </c>
      <c r="V882">
        <v>1</v>
      </c>
      <c r="W882">
        <v>1</v>
      </c>
      <c r="X882">
        <v>2</v>
      </c>
      <c r="Y882">
        <v>0</v>
      </c>
      <c r="Z882">
        <v>3</v>
      </c>
      <c r="AA882" s="1">
        <f>(M882+T882+W882)/(K882+T882+W882+Y882+X882)</f>
        <v>0.33984375</v>
      </c>
      <c r="AB882" s="1">
        <f>(M882+1*N882+2*O882+3*P882)/(K882)</f>
        <v>0.47234042553191491</v>
      </c>
      <c r="AC882">
        <f>IF(E882="C",1,0)</f>
        <v>0</v>
      </c>
      <c r="AD882">
        <f>IF(OR(E882="SS",E882="2B",E882="3B"),1,0)</f>
        <v>1</v>
      </c>
      <c r="AE882">
        <f>K882+T882+W882+Y882+X882+V882</f>
        <v>257</v>
      </c>
      <c r="AF882">
        <v>0</v>
      </c>
      <c r="AG882" s="7">
        <f>IF(SUMPRODUCT(--(D882='2001FA'!C:C))&gt;0=TRUE,1,0)</f>
        <v>0</v>
      </c>
    </row>
    <row r="883" spans="1:33" x14ac:dyDescent="0.2">
      <c r="A883">
        <v>2002</v>
      </c>
      <c r="B883" t="s">
        <v>47</v>
      </c>
      <c r="C883" t="s">
        <v>31</v>
      </c>
      <c r="D883" t="s">
        <v>146</v>
      </c>
      <c r="E883" t="s">
        <v>147</v>
      </c>
      <c r="F883">
        <v>750000</v>
      </c>
      <c r="G883">
        <v>2001</v>
      </c>
      <c r="H883" t="s">
        <v>30</v>
      </c>
      <c r="I883" t="s">
        <v>31</v>
      </c>
      <c r="J883">
        <v>61</v>
      </c>
      <c r="K883">
        <v>137</v>
      </c>
      <c r="L883">
        <v>19</v>
      </c>
      <c r="M883">
        <v>29</v>
      </c>
      <c r="N883">
        <v>10</v>
      </c>
      <c r="O883">
        <v>1</v>
      </c>
      <c r="P883">
        <v>2</v>
      </c>
      <c r="Q883">
        <v>15</v>
      </c>
      <c r="R883">
        <v>1</v>
      </c>
      <c r="S883">
        <v>0</v>
      </c>
      <c r="T883">
        <v>20</v>
      </c>
      <c r="U883">
        <v>34</v>
      </c>
      <c r="V883">
        <v>2</v>
      </c>
      <c r="W883">
        <v>0</v>
      </c>
      <c r="X883">
        <v>0</v>
      </c>
      <c r="Y883">
        <v>0</v>
      </c>
      <c r="Z883">
        <v>3</v>
      </c>
      <c r="AA883" s="1">
        <f>(M883+T883+W883)/(K883+T883+W883+Y883+X883)</f>
        <v>0.31210191082802546</v>
      </c>
      <c r="AB883" s="1">
        <f>(M883+1*N883+2*O883+3*P883)/(K883)</f>
        <v>0.34306569343065696</v>
      </c>
      <c r="AC883">
        <f>IF(E883="C",1,0)</f>
        <v>1</v>
      </c>
      <c r="AD883">
        <f>IF(OR(E883="SS",E883="2B",E883="3B"),1,0)</f>
        <v>0</v>
      </c>
      <c r="AE883">
        <f>K883+T883+W883+Y883+X883+V883</f>
        <v>159</v>
      </c>
      <c r="AF883">
        <v>0</v>
      </c>
      <c r="AG883" s="7">
        <f>IF(SUMPRODUCT(--(D883='2001FA'!C:C))&gt;0=TRUE,1,0)</f>
        <v>0</v>
      </c>
    </row>
    <row r="884" spans="1:33" x14ac:dyDescent="0.2">
      <c r="A884">
        <v>2002</v>
      </c>
      <c r="B884" t="s">
        <v>47</v>
      </c>
      <c r="C884" t="s">
        <v>31</v>
      </c>
      <c r="D884" t="s">
        <v>160</v>
      </c>
      <c r="E884" t="s">
        <v>147</v>
      </c>
      <c r="F884">
        <v>850000</v>
      </c>
      <c r="G884">
        <v>2001</v>
      </c>
      <c r="H884" t="s">
        <v>47</v>
      </c>
      <c r="I884" t="s">
        <v>31</v>
      </c>
      <c r="J884">
        <v>71</v>
      </c>
      <c r="K884">
        <v>192</v>
      </c>
      <c r="L884">
        <v>21</v>
      </c>
      <c r="M884">
        <v>50</v>
      </c>
      <c r="N884">
        <v>10</v>
      </c>
      <c r="O884">
        <v>0</v>
      </c>
      <c r="P884">
        <v>11</v>
      </c>
      <c r="Q884">
        <v>33</v>
      </c>
      <c r="R884">
        <v>0</v>
      </c>
      <c r="S884">
        <v>0</v>
      </c>
      <c r="T884">
        <v>12</v>
      </c>
      <c r="U884">
        <v>29</v>
      </c>
      <c r="V884">
        <v>2</v>
      </c>
      <c r="W884">
        <v>1</v>
      </c>
      <c r="X884">
        <v>0</v>
      </c>
      <c r="Y884">
        <v>3</v>
      </c>
      <c r="Z884">
        <v>3</v>
      </c>
      <c r="AA884" s="1">
        <f>(M884+T884+W884)/(K884+T884+W884+Y884+X884)</f>
        <v>0.30288461538461536</v>
      </c>
      <c r="AB884" s="1">
        <f>(M884+1*N884+2*O884+3*P884)/(K884)</f>
        <v>0.484375</v>
      </c>
      <c r="AC884">
        <f>IF(E884="C",1,0)</f>
        <v>1</v>
      </c>
      <c r="AD884">
        <f>IF(OR(E884="SS",E884="2B",E884="3B"),1,0)</f>
        <v>0</v>
      </c>
      <c r="AE884">
        <f>K884+T884+W884+Y884+X884+V884</f>
        <v>210</v>
      </c>
      <c r="AF884">
        <v>0</v>
      </c>
      <c r="AG884" s="7">
        <f>IF(SUMPRODUCT(--(D884='2001FA'!C:C))&gt;0=TRUE,1,0)</f>
        <v>0</v>
      </c>
    </row>
    <row r="885" spans="1:33" x14ac:dyDescent="0.2">
      <c r="A885">
        <v>2002</v>
      </c>
      <c r="B885" t="s">
        <v>47</v>
      </c>
      <c r="C885" t="s">
        <v>31</v>
      </c>
      <c r="D885" t="s">
        <v>211</v>
      </c>
      <c r="E885" t="s">
        <v>197</v>
      </c>
      <c r="F885">
        <v>1100000</v>
      </c>
      <c r="G885">
        <v>2001</v>
      </c>
      <c r="H885" t="s">
        <v>58</v>
      </c>
      <c r="I885" t="s">
        <v>31</v>
      </c>
      <c r="J885">
        <v>110</v>
      </c>
      <c r="K885">
        <v>135</v>
      </c>
      <c r="L885">
        <v>12</v>
      </c>
      <c r="M885">
        <v>30</v>
      </c>
      <c r="N885">
        <v>5</v>
      </c>
      <c r="O885">
        <v>1</v>
      </c>
      <c r="P885">
        <v>0</v>
      </c>
      <c r="Q885">
        <v>9</v>
      </c>
      <c r="R885">
        <v>3</v>
      </c>
      <c r="S885">
        <v>2</v>
      </c>
      <c r="T885">
        <v>8</v>
      </c>
      <c r="U885">
        <v>9</v>
      </c>
      <c r="V885">
        <v>0</v>
      </c>
      <c r="W885">
        <v>0</v>
      </c>
      <c r="X885">
        <v>0</v>
      </c>
      <c r="Y885">
        <v>0</v>
      </c>
      <c r="Z885">
        <v>3</v>
      </c>
      <c r="AA885" s="1">
        <f>(M885+T885+W885)/(K885+T885+W885+Y885+X885)</f>
        <v>0.26573426573426573</v>
      </c>
      <c r="AB885" s="1">
        <f>(M885+1*N885+2*O885+3*P885)/(K885)</f>
        <v>0.27407407407407408</v>
      </c>
      <c r="AC885">
        <f>IF(E885="C",1,0)</f>
        <v>0</v>
      </c>
      <c r="AD885">
        <f>IF(OR(E885="SS",E885="2B",E885="3B"),1,0)</f>
        <v>0</v>
      </c>
      <c r="AE885">
        <f>K885+T885+W885+Y885+X885+V885</f>
        <v>143</v>
      </c>
      <c r="AF885">
        <v>0</v>
      </c>
      <c r="AG885" s="7">
        <f>IF(SUMPRODUCT(--(D885='2001FA'!C:C))&gt;0=TRUE,1,0)</f>
        <v>0</v>
      </c>
    </row>
    <row r="886" spans="1:33" x14ac:dyDescent="0.2">
      <c r="A886">
        <v>2002</v>
      </c>
      <c r="B886" t="s">
        <v>47</v>
      </c>
      <c r="C886" t="s">
        <v>31</v>
      </c>
      <c r="D886" t="s">
        <v>295</v>
      </c>
      <c r="E886" t="s">
        <v>197</v>
      </c>
      <c r="F886">
        <v>7500000</v>
      </c>
      <c r="G886">
        <v>2001</v>
      </c>
      <c r="H886" t="s">
        <v>47</v>
      </c>
      <c r="I886" t="s">
        <v>31</v>
      </c>
      <c r="J886">
        <v>49</v>
      </c>
      <c r="K886">
        <v>174</v>
      </c>
      <c r="L886">
        <v>20</v>
      </c>
      <c r="M886">
        <v>43</v>
      </c>
      <c r="N886">
        <v>11</v>
      </c>
      <c r="O886">
        <v>1</v>
      </c>
      <c r="P886">
        <v>6</v>
      </c>
      <c r="Q886">
        <v>21</v>
      </c>
      <c r="R886">
        <v>5</v>
      </c>
      <c r="S886">
        <v>3</v>
      </c>
      <c r="T886">
        <v>14</v>
      </c>
      <c r="U886">
        <v>42</v>
      </c>
      <c r="V886">
        <v>1</v>
      </c>
      <c r="W886">
        <v>4</v>
      </c>
      <c r="X886">
        <v>0</v>
      </c>
      <c r="Y886">
        <v>2</v>
      </c>
      <c r="Z886">
        <v>2</v>
      </c>
      <c r="AA886" s="1">
        <f>(M886+T886+W886)/(K886+T886+W886+Y886+X886)</f>
        <v>0.31443298969072164</v>
      </c>
      <c r="AB886" s="1">
        <f>(M886+1*N886+2*O886+3*P886)/(K886)</f>
        <v>0.42528735632183906</v>
      </c>
      <c r="AC886">
        <f>IF(E886="C",1,0)</f>
        <v>0</v>
      </c>
      <c r="AD886">
        <f>IF(OR(E886="SS",E886="2B",E886="3B"),1,0)</f>
        <v>0</v>
      </c>
      <c r="AE886">
        <f>K886+T886+W886+Y886+X886+V886</f>
        <v>195</v>
      </c>
      <c r="AF886">
        <v>0</v>
      </c>
      <c r="AG886" s="7">
        <f>IF(SUMPRODUCT(--(D886='2001FA'!C:C))&gt;0=TRUE,1,0)</f>
        <v>0</v>
      </c>
    </row>
    <row r="887" spans="1:33" x14ac:dyDescent="0.2">
      <c r="A887">
        <v>2002</v>
      </c>
      <c r="B887" t="s">
        <v>47</v>
      </c>
      <c r="C887" t="s">
        <v>31</v>
      </c>
      <c r="D887" t="s">
        <v>263</v>
      </c>
      <c r="E887" t="s">
        <v>197</v>
      </c>
      <c r="F887">
        <v>2750000</v>
      </c>
      <c r="G887">
        <v>2001</v>
      </c>
      <c r="H887" t="s">
        <v>52</v>
      </c>
      <c r="I887" t="s">
        <v>31</v>
      </c>
      <c r="J887">
        <v>90</v>
      </c>
      <c r="K887">
        <v>349</v>
      </c>
      <c r="L887">
        <v>48</v>
      </c>
      <c r="M887">
        <v>101</v>
      </c>
      <c r="N887">
        <v>20</v>
      </c>
      <c r="O887">
        <v>4</v>
      </c>
      <c r="P887">
        <v>7</v>
      </c>
      <c r="Q887">
        <v>35</v>
      </c>
      <c r="R887">
        <v>12</v>
      </c>
      <c r="S887">
        <v>9</v>
      </c>
      <c r="T887">
        <v>24</v>
      </c>
      <c r="U887">
        <v>53</v>
      </c>
      <c r="V887">
        <v>0</v>
      </c>
      <c r="W887">
        <v>2</v>
      </c>
      <c r="X887">
        <v>2</v>
      </c>
      <c r="Y887">
        <v>2</v>
      </c>
      <c r="Z887">
        <v>3</v>
      </c>
      <c r="AA887" s="1">
        <f>(M887+T887+W887)/(K887+T887+W887+Y887+X887)</f>
        <v>0.33509234828496043</v>
      </c>
      <c r="AB887" s="1">
        <f>(M887+1*N887+2*O887+3*P887)/(K887)</f>
        <v>0.42979942693409739</v>
      </c>
      <c r="AC887">
        <f>IF(E887="C",1,0)</f>
        <v>0</v>
      </c>
      <c r="AD887">
        <f>IF(OR(E887="SS",E887="2B",E887="3B"),1,0)</f>
        <v>0</v>
      </c>
      <c r="AE887">
        <f>K887+T887+W887+Y887+X887+V887</f>
        <v>379</v>
      </c>
      <c r="AF887">
        <v>0</v>
      </c>
      <c r="AG887" s="7">
        <f>IF(SUMPRODUCT(--(D887='2001FA'!C:C))&gt;0=TRUE,1,0)</f>
        <v>0</v>
      </c>
    </row>
    <row r="888" spans="1:33" x14ac:dyDescent="0.2">
      <c r="A888">
        <v>2002</v>
      </c>
      <c r="B888" t="s">
        <v>47</v>
      </c>
      <c r="C888" t="s">
        <v>31</v>
      </c>
      <c r="D888" t="s">
        <v>329</v>
      </c>
      <c r="E888" t="s">
        <v>197</v>
      </c>
      <c r="F888">
        <v>3187500</v>
      </c>
      <c r="G888">
        <v>2001</v>
      </c>
      <c r="H888" t="s">
        <v>47</v>
      </c>
      <c r="I888" t="s">
        <v>31</v>
      </c>
      <c r="J888">
        <v>105</v>
      </c>
      <c r="K888">
        <v>397</v>
      </c>
      <c r="L888">
        <v>60</v>
      </c>
      <c r="M888">
        <v>105</v>
      </c>
      <c r="N888">
        <v>21</v>
      </c>
      <c r="O888">
        <v>1</v>
      </c>
      <c r="P888">
        <v>20</v>
      </c>
      <c r="Q888">
        <v>63</v>
      </c>
      <c r="R888">
        <v>4</v>
      </c>
      <c r="S888">
        <v>2</v>
      </c>
      <c r="T888">
        <v>36</v>
      </c>
      <c r="U888">
        <v>120</v>
      </c>
      <c r="V888">
        <v>7</v>
      </c>
      <c r="W888">
        <v>8</v>
      </c>
      <c r="X888">
        <v>0</v>
      </c>
      <c r="Y888">
        <v>5</v>
      </c>
      <c r="Z888">
        <v>11</v>
      </c>
      <c r="AA888" s="1">
        <f>(M888+T888+W888)/(K888+T888+W888+Y888+X888)</f>
        <v>0.33408071748878926</v>
      </c>
      <c r="AB888" s="1">
        <f>(M888+1*N888+2*O888+3*P888)/(K888)</f>
        <v>0.47355163727959698</v>
      </c>
      <c r="AC888">
        <f>IF(E888="C",1,0)</f>
        <v>0</v>
      </c>
      <c r="AD888">
        <f>IF(OR(E888="SS",E888="2B",E888="3B"),1,0)</f>
        <v>0</v>
      </c>
      <c r="AE888">
        <f>K888+T888+W888+Y888+X888+V888</f>
        <v>453</v>
      </c>
      <c r="AF888">
        <v>0</v>
      </c>
      <c r="AG888" s="7">
        <f>IF(SUMPRODUCT(--(D888='2001FA'!C:C))&gt;0=TRUE,1,0)</f>
        <v>0</v>
      </c>
    </row>
    <row r="889" spans="1:33" x14ac:dyDescent="0.2">
      <c r="A889">
        <v>2002</v>
      </c>
      <c r="B889" t="s">
        <v>47</v>
      </c>
      <c r="C889" t="s">
        <v>31</v>
      </c>
      <c r="D889" t="s">
        <v>387</v>
      </c>
      <c r="E889" t="s">
        <v>346</v>
      </c>
      <c r="F889">
        <v>5000000</v>
      </c>
      <c r="G889">
        <v>2001</v>
      </c>
      <c r="H889" t="s">
        <v>47</v>
      </c>
      <c r="I889" t="s">
        <v>31</v>
      </c>
      <c r="J889">
        <v>102</v>
      </c>
      <c r="K889">
        <v>384</v>
      </c>
      <c r="L889">
        <v>40</v>
      </c>
      <c r="M889">
        <v>111</v>
      </c>
      <c r="N889">
        <v>14</v>
      </c>
      <c r="O889">
        <v>2</v>
      </c>
      <c r="P889">
        <v>2</v>
      </c>
      <c r="Q889">
        <v>29</v>
      </c>
      <c r="R889">
        <v>1</v>
      </c>
      <c r="S889">
        <v>2</v>
      </c>
      <c r="T889">
        <v>28</v>
      </c>
      <c r="U889">
        <v>46</v>
      </c>
      <c r="V889">
        <v>0</v>
      </c>
      <c r="W889">
        <v>7</v>
      </c>
      <c r="X889">
        <v>7</v>
      </c>
      <c r="Y889">
        <v>3</v>
      </c>
      <c r="Z889">
        <v>6</v>
      </c>
      <c r="AA889" s="1">
        <f>(M889+T889+W889)/(K889+T889+W889+Y889+X889)</f>
        <v>0.34032634032634035</v>
      </c>
      <c r="AB889" s="1">
        <f>(M889+1*N889+2*O889+3*P889)/(K889)</f>
        <v>0.3515625</v>
      </c>
      <c r="AC889">
        <f>IF(E889="C",1,0)</f>
        <v>0</v>
      </c>
      <c r="AD889">
        <f>IF(OR(E889="SS",E889="2B",E889="3B"),1,0)</f>
        <v>1</v>
      </c>
      <c r="AE889">
        <f>K889+T889+W889+Y889+X889+V889</f>
        <v>429</v>
      </c>
      <c r="AF889">
        <v>0</v>
      </c>
      <c r="AG889" s="7">
        <f>IF(SUMPRODUCT(--(D889='2001FA'!C:C))&gt;0=TRUE,1,0)</f>
        <v>0</v>
      </c>
    </row>
    <row r="890" spans="1:33" x14ac:dyDescent="0.2">
      <c r="A890">
        <v>2002</v>
      </c>
      <c r="B890" t="s">
        <v>47</v>
      </c>
      <c r="C890" t="s">
        <v>31</v>
      </c>
      <c r="D890" t="s">
        <v>379</v>
      </c>
      <c r="E890" t="s">
        <v>346</v>
      </c>
      <c r="F890">
        <v>700000</v>
      </c>
      <c r="G890">
        <v>2001</v>
      </c>
      <c r="H890" t="s">
        <v>47</v>
      </c>
      <c r="I890" t="s">
        <v>31</v>
      </c>
      <c r="J890">
        <v>92</v>
      </c>
      <c r="K890">
        <v>222</v>
      </c>
      <c r="L890">
        <v>22</v>
      </c>
      <c r="M890">
        <v>60</v>
      </c>
      <c r="N890">
        <v>8</v>
      </c>
      <c r="O890">
        <v>3</v>
      </c>
      <c r="P890">
        <v>4</v>
      </c>
      <c r="Q890">
        <v>18</v>
      </c>
      <c r="R890">
        <v>0</v>
      </c>
      <c r="S890">
        <v>1</v>
      </c>
      <c r="T890">
        <v>14</v>
      </c>
      <c r="U890">
        <v>44</v>
      </c>
      <c r="V890">
        <v>2</v>
      </c>
      <c r="W890">
        <v>5</v>
      </c>
      <c r="X890">
        <v>5</v>
      </c>
      <c r="Y890">
        <v>1</v>
      </c>
      <c r="Z890">
        <v>6</v>
      </c>
      <c r="AA890" s="1">
        <f>(M890+T890+W890)/(K890+T890+W890+Y890+X890)</f>
        <v>0.31983805668016196</v>
      </c>
      <c r="AB890" s="1">
        <f>(M890+1*N890+2*O890+3*P890)/(K890)</f>
        <v>0.38738738738738737</v>
      </c>
      <c r="AC890">
        <f>IF(E890="C",1,0)</f>
        <v>0</v>
      </c>
      <c r="AD890">
        <f>IF(OR(E890="SS",E890="2B",E890="3B"),1,0)</f>
        <v>1</v>
      </c>
      <c r="AE890">
        <f>K890+T890+W890+Y890+X890+V890</f>
        <v>249</v>
      </c>
      <c r="AF890">
        <v>0</v>
      </c>
      <c r="AG890" s="7">
        <f>IF(SUMPRODUCT(--(D890='2001FA'!C:C))&gt;0=TRUE,1,0)</f>
        <v>0</v>
      </c>
    </row>
    <row r="891" spans="1:33" x14ac:dyDescent="0.2">
      <c r="A891">
        <v>2002</v>
      </c>
      <c r="B891" t="s">
        <v>47</v>
      </c>
      <c r="C891" t="s">
        <v>31</v>
      </c>
      <c r="D891" t="s">
        <v>398</v>
      </c>
      <c r="E891" t="s">
        <v>346</v>
      </c>
      <c r="F891">
        <v>3333333</v>
      </c>
      <c r="G891">
        <v>2001</v>
      </c>
      <c r="H891" t="s">
        <v>47</v>
      </c>
      <c r="I891" t="s">
        <v>31</v>
      </c>
      <c r="J891">
        <v>152</v>
      </c>
      <c r="K891">
        <v>542</v>
      </c>
      <c r="L891">
        <v>67</v>
      </c>
      <c r="M891">
        <v>135</v>
      </c>
      <c r="N891">
        <v>26</v>
      </c>
      <c r="O891">
        <v>2</v>
      </c>
      <c r="P891">
        <v>25</v>
      </c>
      <c r="Q891">
        <v>78</v>
      </c>
      <c r="R891">
        <v>5</v>
      </c>
      <c r="S891">
        <v>4</v>
      </c>
      <c r="T891">
        <v>39</v>
      </c>
      <c r="U891">
        <v>185</v>
      </c>
      <c r="V891">
        <v>8</v>
      </c>
      <c r="W891">
        <v>2</v>
      </c>
      <c r="X891">
        <v>5</v>
      </c>
      <c r="Y891">
        <v>4</v>
      </c>
      <c r="Z891">
        <v>9</v>
      </c>
      <c r="AA891" s="1">
        <f>(M891+T891+W891)/(K891+T891+W891+Y891+X891)</f>
        <v>0.29729729729729731</v>
      </c>
      <c r="AB891" s="1">
        <f>(M891+1*N891+2*O891+3*P891)/(K891)</f>
        <v>0.44280442804428044</v>
      </c>
      <c r="AC891">
        <f>IF(E891="C",1,0)</f>
        <v>0</v>
      </c>
      <c r="AD891">
        <f>IF(OR(E891="SS",E891="2B",E891="3B"),1,0)</f>
        <v>1</v>
      </c>
      <c r="AE891">
        <f>K891+T891+W891+Y891+X891+V891</f>
        <v>600</v>
      </c>
      <c r="AF891">
        <v>0</v>
      </c>
      <c r="AG891" s="7">
        <f>IF(SUMPRODUCT(--(D891='2001FA'!C:C))&gt;0=TRUE,1,0)</f>
        <v>0</v>
      </c>
    </row>
    <row r="892" spans="1:33" x14ac:dyDescent="0.2">
      <c r="A892">
        <v>2002</v>
      </c>
      <c r="B892" t="s">
        <v>37</v>
      </c>
      <c r="C892" t="s">
        <v>27</v>
      </c>
      <c r="D892" t="s">
        <v>419</v>
      </c>
      <c r="E892" t="s">
        <v>29</v>
      </c>
      <c r="F892">
        <v>285000</v>
      </c>
      <c r="G892">
        <v>2001</v>
      </c>
      <c r="H892" t="s">
        <v>37</v>
      </c>
      <c r="I892" t="s">
        <v>27</v>
      </c>
      <c r="J892">
        <v>151</v>
      </c>
      <c r="K892">
        <v>543</v>
      </c>
      <c r="L892">
        <v>77</v>
      </c>
      <c r="M892">
        <v>166</v>
      </c>
      <c r="N892">
        <v>39</v>
      </c>
      <c r="O892">
        <v>1</v>
      </c>
      <c r="P892">
        <v>15</v>
      </c>
      <c r="Q892">
        <v>74</v>
      </c>
      <c r="R892">
        <v>2</v>
      </c>
      <c r="S892">
        <v>6</v>
      </c>
      <c r="T892">
        <v>67</v>
      </c>
      <c r="U892">
        <v>92</v>
      </c>
      <c r="V892">
        <v>6</v>
      </c>
      <c r="W892">
        <v>9</v>
      </c>
      <c r="X892">
        <v>0</v>
      </c>
      <c r="Y892">
        <v>7</v>
      </c>
      <c r="Z892">
        <v>10</v>
      </c>
      <c r="AA892" s="1">
        <f>(M892+T892+W892)/(K892+T892+W892+Y892+X892)</f>
        <v>0.38658146964856233</v>
      </c>
      <c r="AB892" s="1">
        <f>(M892+1*N892+2*O892+3*P892)/(K892)</f>
        <v>0.46408839779005523</v>
      </c>
      <c r="AC892">
        <f>IF(E892="C",1,0)</f>
        <v>0</v>
      </c>
      <c r="AD892">
        <f>IF(OR(E892="SS",E892="2B",E892="3B"),1,0)</f>
        <v>0</v>
      </c>
      <c r="AE892">
        <f>K892+T892+W892+Y892+X892+V892</f>
        <v>632</v>
      </c>
      <c r="AF892">
        <v>0</v>
      </c>
      <c r="AG892" s="7">
        <f>IF(SUMPRODUCT(--(D892='2001FA'!C:C))&gt;0=TRUE,1,0)</f>
        <v>0</v>
      </c>
    </row>
    <row r="893" spans="1:33" x14ac:dyDescent="0.2">
      <c r="A893">
        <v>2002</v>
      </c>
      <c r="B893" t="s">
        <v>37</v>
      </c>
      <c r="C893" t="s">
        <v>27</v>
      </c>
      <c r="D893" t="s">
        <v>38</v>
      </c>
      <c r="E893" t="s">
        <v>29</v>
      </c>
      <c r="F893">
        <v>950000</v>
      </c>
      <c r="G893">
        <v>2001</v>
      </c>
      <c r="H893" t="s">
        <v>37</v>
      </c>
      <c r="I893" t="s">
        <v>27</v>
      </c>
      <c r="J893">
        <v>89</v>
      </c>
      <c r="K893">
        <v>303</v>
      </c>
      <c r="L893">
        <v>46</v>
      </c>
      <c r="M893">
        <v>71</v>
      </c>
      <c r="N893">
        <v>17</v>
      </c>
      <c r="O893">
        <v>1</v>
      </c>
      <c r="P893">
        <v>18</v>
      </c>
      <c r="Q893">
        <v>48</v>
      </c>
      <c r="R893">
        <v>1</v>
      </c>
      <c r="S893">
        <v>0</v>
      </c>
      <c r="T893">
        <v>40</v>
      </c>
      <c r="U893">
        <v>68</v>
      </c>
      <c r="V893">
        <v>8</v>
      </c>
      <c r="W893">
        <v>1</v>
      </c>
      <c r="X893">
        <v>1</v>
      </c>
      <c r="Y893">
        <v>2</v>
      </c>
      <c r="Z893">
        <v>6</v>
      </c>
      <c r="AA893" s="1">
        <f>(M893+T893+W893)/(K893+T893+W893+Y893+X893)</f>
        <v>0.32276657060518732</v>
      </c>
      <c r="AB893" s="1">
        <f>(M893+1*N893+2*O893+3*P893)/(K893)</f>
        <v>0.47524752475247523</v>
      </c>
      <c r="AC893">
        <f>IF(E893="C",1,0)</f>
        <v>0</v>
      </c>
      <c r="AD893">
        <f>IF(OR(E893="SS",E893="2B",E893="3B"),1,0)</f>
        <v>0</v>
      </c>
      <c r="AE893">
        <f>K893+T893+W893+Y893+X893+V893</f>
        <v>355</v>
      </c>
      <c r="AF893">
        <v>0</v>
      </c>
      <c r="AG893" s="7">
        <f>IF(SUMPRODUCT(--(D893='2001FA'!C:C))&gt;0=TRUE,1,0)</f>
        <v>0</v>
      </c>
    </row>
    <row r="894" spans="1:33" x14ac:dyDescent="0.2">
      <c r="A894">
        <v>2002</v>
      </c>
      <c r="B894" t="s">
        <v>37</v>
      </c>
      <c r="C894" t="s">
        <v>27</v>
      </c>
      <c r="D894" t="s">
        <v>421</v>
      </c>
      <c r="E894" t="s">
        <v>5</v>
      </c>
      <c r="F894">
        <v>240000</v>
      </c>
      <c r="G894">
        <v>2001</v>
      </c>
      <c r="H894" t="s">
        <v>37</v>
      </c>
      <c r="I894" t="s">
        <v>27</v>
      </c>
      <c r="J894">
        <v>153</v>
      </c>
      <c r="K894">
        <v>563</v>
      </c>
      <c r="L894">
        <v>70</v>
      </c>
      <c r="M894">
        <v>150</v>
      </c>
      <c r="N894">
        <v>21</v>
      </c>
      <c r="O894">
        <v>6</v>
      </c>
      <c r="P894">
        <v>7</v>
      </c>
      <c r="Q894">
        <v>47</v>
      </c>
      <c r="R894">
        <v>31</v>
      </c>
      <c r="S894">
        <v>11</v>
      </c>
      <c r="T894">
        <v>40</v>
      </c>
      <c r="U894">
        <v>99</v>
      </c>
      <c r="V894">
        <v>0</v>
      </c>
      <c r="W894">
        <v>6</v>
      </c>
      <c r="X894">
        <v>5</v>
      </c>
      <c r="Y894">
        <v>5</v>
      </c>
      <c r="Z894">
        <v>15</v>
      </c>
      <c r="AA894" s="1">
        <f>(M894+T894+W894)/(K894+T894+W894+Y894+X894)</f>
        <v>0.31663974151857838</v>
      </c>
      <c r="AB894" s="1">
        <f>(M894+1*N894+2*O894+3*P894)/(K894)</f>
        <v>0.36234458259325042</v>
      </c>
      <c r="AC894">
        <f>IF(E894="C",1,0)</f>
        <v>0</v>
      </c>
      <c r="AD894">
        <f>IF(OR(E894="SS",E894="2B",E894="3B"),1,0)</f>
        <v>1</v>
      </c>
      <c r="AE894">
        <f>K894+T894+W894+Y894+X894+V894</f>
        <v>619</v>
      </c>
      <c r="AF894">
        <v>0</v>
      </c>
      <c r="AG894" s="7">
        <f>IF(SUMPRODUCT(--(D894='2001FA'!C:C))&gt;0=TRUE,1,0)</f>
        <v>0</v>
      </c>
    </row>
    <row r="895" spans="1:33" x14ac:dyDescent="0.2">
      <c r="A895">
        <v>2002</v>
      </c>
      <c r="B895" t="s">
        <v>37</v>
      </c>
      <c r="C895" t="s">
        <v>27</v>
      </c>
      <c r="D895" t="s">
        <v>123</v>
      </c>
      <c r="E895" t="s">
        <v>6</v>
      </c>
      <c r="F895">
        <v>2150000</v>
      </c>
      <c r="G895">
        <v>2001</v>
      </c>
      <c r="H895" t="s">
        <v>37</v>
      </c>
      <c r="I895" t="s">
        <v>27</v>
      </c>
      <c r="J895">
        <v>153</v>
      </c>
      <c r="K895">
        <v>562</v>
      </c>
      <c r="L895">
        <v>100</v>
      </c>
      <c r="M895">
        <v>155</v>
      </c>
      <c r="N895">
        <v>37</v>
      </c>
      <c r="O895">
        <v>2</v>
      </c>
      <c r="P895">
        <v>26</v>
      </c>
      <c r="Q895">
        <v>103</v>
      </c>
      <c r="R895">
        <v>27</v>
      </c>
      <c r="S895">
        <v>6</v>
      </c>
      <c r="T895">
        <v>68</v>
      </c>
      <c r="U895">
        <v>118</v>
      </c>
      <c r="V895">
        <v>9</v>
      </c>
      <c r="W895">
        <v>12</v>
      </c>
      <c r="X895">
        <v>0</v>
      </c>
      <c r="Y895">
        <v>7</v>
      </c>
      <c r="Z895">
        <v>16</v>
      </c>
      <c r="AA895" s="1">
        <f>(M895+T895+W895)/(K895+T895+W895+Y895+X895)</f>
        <v>0.36209553158705698</v>
      </c>
      <c r="AB895" s="1">
        <f>(M895+1*N895+2*O895+3*P895)/(K895)</f>
        <v>0.48754448398576511</v>
      </c>
      <c r="AC895">
        <f>IF(E895="C",1,0)</f>
        <v>0</v>
      </c>
      <c r="AD895">
        <f>IF(OR(E895="SS",E895="2B",E895="3B"),1,0)</f>
        <v>1</v>
      </c>
      <c r="AE895">
        <f>K895+T895+W895+Y895+X895+V895</f>
        <v>658</v>
      </c>
      <c r="AF895">
        <v>0</v>
      </c>
      <c r="AG895" s="7">
        <f>IF(SUMPRODUCT(--(D895='2001FA'!C:C))&gt;0=TRUE,1,0)</f>
        <v>0</v>
      </c>
    </row>
    <row r="896" spans="1:33" x14ac:dyDescent="0.2">
      <c r="A896">
        <v>2002</v>
      </c>
      <c r="B896" t="s">
        <v>37</v>
      </c>
      <c r="C896" t="s">
        <v>27</v>
      </c>
      <c r="D896" t="s">
        <v>433</v>
      </c>
      <c r="E896" t="s">
        <v>147</v>
      </c>
      <c r="F896">
        <v>250000</v>
      </c>
      <c r="G896">
        <v>2001</v>
      </c>
      <c r="H896" t="s">
        <v>37</v>
      </c>
      <c r="I896" t="s">
        <v>27</v>
      </c>
      <c r="J896">
        <v>114</v>
      </c>
      <c r="K896">
        <v>381</v>
      </c>
      <c r="L896">
        <v>51</v>
      </c>
      <c r="M896">
        <v>110</v>
      </c>
      <c r="N896">
        <v>33</v>
      </c>
      <c r="O896">
        <v>2</v>
      </c>
      <c r="P896">
        <v>7</v>
      </c>
      <c r="Q896">
        <v>55</v>
      </c>
      <c r="R896">
        <v>1</v>
      </c>
      <c r="S896">
        <v>7</v>
      </c>
      <c r="T896">
        <v>16</v>
      </c>
      <c r="U896">
        <v>57</v>
      </c>
      <c r="V896">
        <v>4</v>
      </c>
      <c r="W896">
        <v>4</v>
      </c>
      <c r="X896">
        <v>1</v>
      </c>
      <c r="Y896">
        <v>3</v>
      </c>
      <c r="Z896">
        <v>7</v>
      </c>
      <c r="AA896" s="1">
        <f>(M896+T896+W896)/(K896+T896+W896+Y896+X896)</f>
        <v>0.32098765432098764</v>
      </c>
      <c r="AB896" s="1">
        <f>(M896+1*N896+2*O896+3*P896)/(K896)</f>
        <v>0.44094488188976377</v>
      </c>
      <c r="AC896">
        <f>IF(E896="C",1,0)</f>
        <v>1</v>
      </c>
      <c r="AD896">
        <f>IF(OR(E896="SS",E896="2B",E896="3B"),1,0)</f>
        <v>0</v>
      </c>
      <c r="AE896">
        <f>K896+T896+W896+Y896+X896+V896</f>
        <v>409</v>
      </c>
      <c r="AF896">
        <v>0</v>
      </c>
      <c r="AG896" s="7">
        <f>IF(SUMPRODUCT(--(D896='2001FA'!C:C))&gt;0=TRUE,1,0)</f>
        <v>0</v>
      </c>
    </row>
    <row r="897" spans="1:33" x14ac:dyDescent="0.2">
      <c r="A897">
        <v>2002</v>
      </c>
      <c r="B897" t="s">
        <v>37</v>
      </c>
      <c r="C897" t="s">
        <v>27</v>
      </c>
      <c r="D897" t="s">
        <v>434</v>
      </c>
      <c r="E897" t="s">
        <v>147</v>
      </c>
      <c r="F897">
        <v>450000</v>
      </c>
      <c r="G897">
        <v>2001</v>
      </c>
      <c r="H897" t="s">
        <v>37</v>
      </c>
      <c r="I897" t="s">
        <v>27</v>
      </c>
      <c r="J897">
        <v>64</v>
      </c>
      <c r="K897">
        <v>196</v>
      </c>
      <c r="L897">
        <v>19</v>
      </c>
      <c r="M897">
        <v>43</v>
      </c>
      <c r="N897">
        <v>4</v>
      </c>
      <c r="O897">
        <v>1</v>
      </c>
      <c r="P897">
        <v>7</v>
      </c>
      <c r="Q897">
        <v>23</v>
      </c>
      <c r="R897">
        <v>3</v>
      </c>
      <c r="S897">
        <v>1</v>
      </c>
      <c r="T897">
        <v>12</v>
      </c>
      <c r="U897">
        <v>39</v>
      </c>
      <c r="V897">
        <v>0</v>
      </c>
      <c r="W897">
        <v>6</v>
      </c>
      <c r="X897">
        <v>0</v>
      </c>
      <c r="Y897">
        <v>1</v>
      </c>
      <c r="Z897">
        <v>5</v>
      </c>
      <c r="AA897" s="1">
        <f>(M897+T897+W897)/(K897+T897+W897+Y897+X897)</f>
        <v>0.28372093023255812</v>
      </c>
      <c r="AB897" s="1">
        <f>(M897+1*N897+2*O897+3*P897)/(K897)</f>
        <v>0.35714285714285715</v>
      </c>
      <c r="AC897">
        <f>IF(E897="C",1,0)</f>
        <v>1</v>
      </c>
      <c r="AD897">
        <f>IF(OR(E897="SS",E897="2B",E897="3B"),1,0)</f>
        <v>0</v>
      </c>
      <c r="AE897">
        <f>K897+T897+W897+Y897+X897+V897</f>
        <v>215</v>
      </c>
      <c r="AF897">
        <v>0</v>
      </c>
      <c r="AG897" s="7">
        <f>IF(SUMPRODUCT(--(D897='2001FA'!C:C))&gt;0=TRUE,1,0)</f>
        <v>0</v>
      </c>
    </row>
    <row r="898" spans="1:33" x14ac:dyDescent="0.2">
      <c r="A898">
        <v>2002</v>
      </c>
      <c r="B898" t="s">
        <v>37</v>
      </c>
      <c r="C898" t="s">
        <v>27</v>
      </c>
      <c r="D898" t="s">
        <v>445</v>
      </c>
      <c r="E898" t="s">
        <v>197</v>
      </c>
      <c r="F898">
        <v>225000</v>
      </c>
      <c r="G898">
        <v>2001</v>
      </c>
      <c r="H898" t="s">
        <v>37</v>
      </c>
      <c r="I898" t="s">
        <v>27</v>
      </c>
      <c r="J898">
        <v>69</v>
      </c>
      <c r="K898">
        <v>197</v>
      </c>
      <c r="L898">
        <v>28</v>
      </c>
      <c r="M898">
        <v>54</v>
      </c>
      <c r="N898">
        <v>12</v>
      </c>
      <c r="O898">
        <v>0</v>
      </c>
      <c r="P898">
        <v>10</v>
      </c>
      <c r="Q898">
        <v>32</v>
      </c>
      <c r="R898">
        <v>1</v>
      </c>
      <c r="S898">
        <v>1</v>
      </c>
      <c r="T898">
        <v>19</v>
      </c>
      <c r="U898">
        <v>58</v>
      </c>
      <c r="V898">
        <v>0</v>
      </c>
      <c r="W898">
        <v>2</v>
      </c>
      <c r="X898">
        <v>0</v>
      </c>
      <c r="Y898">
        <v>1</v>
      </c>
      <c r="Z898">
        <v>2</v>
      </c>
      <c r="AA898" s="1">
        <f>(M898+T898+W898)/(K898+T898+W898+Y898+X898)</f>
        <v>0.34246575342465752</v>
      </c>
      <c r="AB898" s="1">
        <f>(M898+1*N898+2*O898+3*P898)/(K898)</f>
        <v>0.48730964467005078</v>
      </c>
      <c r="AC898">
        <f>IF(E898="C",1,0)</f>
        <v>0</v>
      </c>
      <c r="AD898">
        <f>IF(OR(E898="SS",E898="2B",E898="3B"),1,0)</f>
        <v>0</v>
      </c>
      <c r="AE898">
        <f>K898+T898+W898+Y898+X898+V898</f>
        <v>219</v>
      </c>
      <c r="AF898">
        <v>0</v>
      </c>
      <c r="AG898" s="7">
        <f>IF(SUMPRODUCT(--(D898='2001FA'!C:C))&gt;0=TRUE,1,0)</f>
        <v>0</v>
      </c>
    </row>
    <row r="899" spans="1:33" x14ac:dyDescent="0.2">
      <c r="A899">
        <v>2002</v>
      </c>
      <c r="B899" t="s">
        <v>37</v>
      </c>
      <c r="C899" t="s">
        <v>27</v>
      </c>
      <c r="D899" t="s">
        <v>293</v>
      </c>
      <c r="E899" t="s">
        <v>197</v>
      </c>
      <c r="F899">
        <v>312500</v>
      </c>
      <c r="G899">
        <v>2001</v>
      </c>
      <c r="H899" t="s">
        <v>37</v>
      </c>
      <c r="I899" t="s">
        <v>27</v>
      </c>
      <c r="J899">
        <v>149</v>
      </c>
      <c r="K899">
        <v>475</v>
      </c>
      <c r="L899">
        <v>57</v>
      </c>
      <c r="M899">
        <v>131</v>
      </c>
      <c r="N899">
        <v>25</v>
      </c>
      <c r="O899">
        <v>0</v>
      </c>
      <c r="P899">
        <v>14</v>
      </c>
      <c r="Q899">
        <v>49</v>
      </c>
      <c r="R899">
        <v>12</v>
      </c>
      <c r="S899">
        <v>9</v>
      </c>
      <c r="T899">
        <v>39</v>
      </c>
      <c r="U899">
        <v>92</v>
      </c>
      <c r="V899">
        <v>2</v>
      </c>
      <c r="W899">
        <v>3</v>
      </c>
      <c r="X899">
        <v>2</v>
      </c>
      <c r="Y899">
        <v>0</v>
      </c>
      <c r="Z899">
        <v>10</v>
      </c>
      <c r="AA899" s="1">
        <f>(M899+T899+W899)/(K899+T899+W899+Y899+X899)</f>
        <v>0.33333333333333331</v>
      </c>
      <c r="AB899" s="1">
        <f>(M899+1*N899+2*O899+3*P899)/(K899)</f>
        <v>0.4168421052631579</v>
      </c>
      <c r="AC899">
        <f>IF(E899="C",1,0)</f>
        <v>0</v>
      </c>
      <c r="AD899">
        <f>IF(OR(E899="SS",E899="2B",E899="3B"),1,0)</f>
        <v>0</v>
      </c>
      <c r="AE899">
        <f>K899+T899+W899+Y899+X899+V899</f>
        <v>521</v>
      </c>
      <c r="AF899">
        <v>0</v>
      </c>
      <c r="AG899" s="7">
        <f>IF(SUMPRODUCT(--(D899='2001FA'!C:C))&gt;0=TRUE,1,0)</f>
        <v>0</v>
      </c>
    </row>
    <row r="900" spans="1:33" x14ac:dyDescent="0.2">
      <c r="A900">
        <v>2002</v>
      </c>
      <c r="B900" t="s">
        <v>37</v>
      </c>
      <c r="C900" t="s">
        <v>27</v>
      </c>
      <c r="D900" t="s">
        <v>224</v>
      </c>
      <c r="E900" t="s">
        <v>197</v>
      </c>
      <c r="F900">
        <v>2400000</v>
      </c>
      <c r="G900">
        <v>2001</v>
      </c>
      <c r="H900" t="s">
        <v>37</v>
      </c>
      <c r="I900" t="s">
        <v>27</v>
      </c>
      <c r="J900">
        <v>148</v>
      </c>
      <c r="K900">
        <v>564</v>
      </c>
      <c r="L900">
        <v>82</v>
      </c>
      <c r="M900">
        <v>147</v>
      </c>
      <c r="N900">
        <v>32</v>
      </c>
      <c r="O900">
        <v>5</v>
      </c>
      <c r="P900">
        <v>27</v>
      </c>
      <c r="Q900">
        <v>92</v>
      </c>
      <c r="R900">
        <v>9</v>
      </c>
      <c r="S900">
        <v>6</v>
      </c>
      <c r="T900">
        <v>29</v>
      </c>
      <c r="U900">
        <v>125</v>
      </c>
      <c r="V900">
        <v>0</v>
      </c>
      <c r="W900">
        <v>8</v>
      </c>
      <c r="X900">
        <v>1</v>
      </c>
      <c r="Y900">
        <v>1</v>
      </c>
      <c r="Z900">
        <v>12</v>
      </c>
      <c r="AA900" s="1">
        <f>(M900+T900+W900)/(K900+T900+W900+Y900+X900)</f>
        <v>0.30514096185737977</v>
      </c>
      <c r="AB900" s="1">
        <f>(M900+1*N900+2*O900+3*P900)/(K900)</f>
        <v>0.47872340425531917</v>
      </c>
      <c r="AC900">
        <f>IF(E900="C",1,0)</f>
        <v>0</v>
      </c>
      <c r="AD900">
        <f>IF(OR(E900="SS",E900="2B",E900="3B"),1,0)</f>
        <v>0</v>
      </c>
      <c r="AE900">
        <f>K900+T900+W900+Y900+X900+V900</f>
        <v>603</v>
      </c>
      <c r="AF900">
        <v>0</v>
      </c>
      <c r="AG900" s="7">
        <f>IF(SUMPRODUCT(--(D900='2001FA'!C:C))&gt;0=TRUE,1,0)</f>
        <v>0</v>
      </c>
    </row>
    <row r="901" spans="1:33" x14ac:dyDescent="0.2">
      <c r="A901">
        <v>2002</v>
      </c>
      <c r="B901" t="s">
        <v>37</v>
      </c>
      <c r="C901" t="s">
        <v>27</v>
      </c>
      <c r="D901" t="s">
        <v>369</v>
      </c>
      <c r="E901" t="s">
        <v>346</v>
      </c>
      <c r="F901">
        <v>1100000</v>
      </c>
      <c r="G901">
        <v>2001</v>
      </c>
      <c r="H901" t="s">
        <v>37</v>
      </c>
      <c r="I901" t="s">
        <v>27</v>
      </c>
      <c r="J901">
        <v>112</v>
      </c>
      <c r="K901">
        <v>327</v>
      </c>
      <c r="L901">
        <v>34</v>
      </c>
      <c r="M901">
        <v>82</v>
      </c>
      <c r="N901">
        <v>16</v>
      </c>
      <c r="O901">
        <v>2</v>
      </c>
      <c r="P901">
        <v>3</v>
      </c>
      <c r="Q901">
        <v>25</v>
      </c>
      <c r="R901">
        <v>6</v>
      </c>
      <c r="S901">
        <v>1</v>
      </c>
      <c r="T901">
        <v>29</v>
      </c>
      <c r="U901">
        <v>67</v>
      </c>
      <c r="V901">
        <v>1</v>
      </c>
      <c r="W901">
        <v>2</v>
      </c>
      <c r="X901">
        <v>4</v>
      </c>
      <c r="Y901">
        <v>1</v>
      </c>
      <c r="Z901">
        <v>7</v>
      </c>
      <c r="AA901" s="1">
        <f>(M901+T901+W901)/(K901+T901+W901+Y901+X901)</f>
        <v>0.31129476584022037</v>
      </c>
      <c r="AB901" s="1">
        <f>(M901+1*N901+2*O901+3*P901)/(K901)</f>
        <v>0.33944954128440369</v>
      </c>
      <c r="AC901">
        <f>IF(E901="C",1,0)</f>
        <v>0</v>
      </c>
      <c r="AD901">
        <f>IF(OR(E901="SS",E901="2B",E901="3B"),1,0)</f>
        <v>1</v>
      </c>
      <c r="AE901">
        <f>K901+T901+W901+Y901+X901+V901</f>
        <v>364</v>
      </c>
      <c r="AF901">
        <v>0</v>
      </c>
      <c r="AG901" s="7">
        <f>IF(SUMPRODUCT(--(D901='2001FA'!C:C))&gt;0=TRUE,1,0)</f>
        <v>0</v>
      </c>
    </row>
    <row r="902" spans="1:33" x14ac:dyDescent="0.2">
      <c r="A902">
        <v>2002</v>
      </c>
      <c r="B902" t="s">
        <v>37</v>
      </c>
      <c r="C902" t="s">
        <v>27</v>
      </c>
      <c r="D902" t="s">
        <v>390</v>
      </c>
      <c r="E902" t="s">
        <v>346</v>
      </c>
      <c r="F902">
        <v>1425000</v>
      </c>
      <c r="G902">
        <v>2001</v>
      </c>
      <c r="H902" t="s">
        <v>37</v>
      </c>
      <c r="I902" t="s">
        <v>27</v>
      </c>
      <c r="J902">
        <v>118</v>
      </c>
      <c r="K902">
        <v>493</v>
      </c>
      <c r="L902">
        <v>80</v>
      </c>
      <c r="M902">
        <v>149</v>
      </c>
      <c r="N902">
        <v>28</v>
      </c>
      <c r="O902">
        <v>14</v>
      </c>
      <c r="P902">
        <v>10</v>
      </c>
      <c r="Q902">
        <v>51</v>
      </c>
      <c r="R902">
        <v>25</v>
      </c>
      <c r="S902">
        <v>8</v>
      </c>
      <c r="T902">
        <v>21</v>
      </c>
      <c r="U902">
        <v>78</v>
      </c>
      <c r="V902">
        <v>0</v>
      </c>
      <c r="W902">
        <v>5</v>
      </c>
      <c r="X902">
        <v>8</v>
      </c>
      <c r="Y902">
        <v>0</v>
      </c>
      <c r="Z902">
        <v>6</v>
      </c>
      <c r="AA902" s="1">
        <f>(M902+T902+W902)/(K902+T902+W902+Y902+X902)</f>
        <v>0.33206831119544594</v>
      </c>
      <c r="AB902" s="1">
        <f>(M902+1*N902+2*O902+3*P902)/(K902)</f>
        <v>0.47667342799188639</v>
      </c>
      <c r="AC902">
        <f>IF(E902="C",1,0)</f>
        <v>0</v>
      </c>
      <c r="AD902">
        <f>IF(OR(E902="SS",E902="2B",E902="3B"),1,0)</f>
        <v>1</v>
      </c>
      <c r="AE902">
        <f>K902+T902+W902+Y902+X902+V902</f>
        <v>527</v>
      </c>
      <c r="AF902">
        <v>0</v>
      </c>
      <c r="AG902" s="7">
        <f>IF(SUMPRODUCT(--(D902='2001FA'!C:C))&gt;0=TRUE,1,0)</f>
        <v>0</v>
      </c>
    </row>
    <row r="903" spans="1:33" x14ac:dyDescent="0.2">
      <c r="A903">
        <v>2002</v>
      </c>
      <c r="B903" t="s">
        <v>56</v>
      </c>
      <c r="C903" t="s">
        <v>31</v>
      </c>
      <c r="D903" t="s">
        <v>63</v>
      </c>
      <c r="E903" t="s">
        <v>29</v>
      </c>
      <c r="F903">
        <v>500000</v>
      </c>
      <c r="G903">
        <v>2001</v>
      </c>
      <c r="H903" t="s">
        <v>62</v>
      </c>
      <c r="I903" t="s">
        <v>27</v>
      </c>
      <c r="J903">
        <v>72</v>
      </c>
      <c r="K903">
        <v>243</v>
      </c>
      <c r="L903">
        <v>33</v>
      </c>
      <c r="M903">
        <v>57</v>
      </c>
      <c r="N903">
        <v>16</v>
      </c>
      <c r="O903">
        <v>0</v>
      </c>
      <c r="P903">
        <v>10</v>
      </c>
      <c r="Q903">
        <v>34</v>
      </c>
      <c r="R903">
        <v>1</v>
      </c>
      <c r="S903">
        <v>0</v>
      </c>
      <c r="T903">
        <v>18</v>
      </c>
      <c r="U903">
        <v>68</v>
      </c>
      <c r="V903">
        <v>1</v>
      </c>
      <c r="W903">
        <v>9</v>
      </c>
      <c r="X903">
        <v>0</v>
      </c>
      <c r="Y903">
        <v>1</v>
      </c>
      <c r="Z903">
        <v>9</v>
      </c>
      <c r="AA903" s="1">
        <f>(M903+T903+W903)/(K903+T903+W903+Y903+X903)</f>
        <v>0.30996309963099633</v>
      </c>
      <c r="AB903" s="1">
        <f>(M903+1*N903+2*O903+3*P903)/(K903)</f>
        <v>0.42386831275720166</v>
      </c>
      <c r="AC903">
        <f>IF(E903="C",1,0)</f>
        <v>0</v>
      </c>
      <c r="AD903">
        <f>IF(OR(E903="SS",E903="2B",E903="3B"),1,0)</f>
        <v>0</v>
      </c>
      <c r="AE903">
        <f>K903+T903+W903+Y903+X903+V903</f>
        <v>272</v>
      </c>
      <c r="AF903">
        <v>0</v>
      </c>
      <c r="AG903" s="7">
        <f>IF(SUMPRODUCT(--(D903='2001FA'!C:C))&gt;0=TRUE,1,0)</f>
        <v>1</v>
      </c>
    </row>
    <row r="904" spans="1:33" x14ac:dyDescent="0.2">
      <c r="A904">
        <v>2002</v>
      </c>
      <c r="B904" t="s">
        <v>56</v>
      </c>
      <c r="C904" t="s">
        <v>31</v>
      </c>
      <c r="D904" t="s">
        <v>57</v>
      </c>
      <c r="E904" t="s">
        <v>29</v>
      </c>
      <c r="F904">
        <v>4000000</v>
      </c>
      <c r="G904">
        <v>2001</v>
      </c>
      <c r="H904" t="s">
        <v>56</v>
      </c>
      <c r="I904" t="s">
        <v>31</v>
      </c>
      <c r="J904">
        <v>152</v>
      </c>
      <c r="K904">
        <v>542</v>
      </c>
      <c r="L904">
        <v>77</v>
      </c>
      <c r="M904">
        <v>133</v>
      </c>
      <c r="N904">
        <v>35</v>
      </c>
      <c r="O904">
        <v>1</v>
      </c>
      <c r="P904">
        <v>25</v>
      </c>
      <c r="Q904">
        <v>95</v>
      </c>
      <c r="R904">
        <v>2</v>
      </c>
      <c r="S904">
        <v>1</v>
      </c>
      <c r="T904">
        <v>74</v>
      </c>
      <c r="U904">
        <v>157</v>
      </c>
      <c r="V904">
        <v>12</v>
      </c>
      <c r="W904">
        <v>5</v>
      </c>
      <c r="X904">
        <v>0</v>
      </c>
      <c r="Y904">
        <v>7</v>
      </c>
      <c r="Z904">
        <v>17</v>
      </c>
      <c r="AA904" s="1">
        <f>(M904+T904+W904)/(K904+T904+W904+Y904+X904)</f>
        <v>0.33757961783439489</v>
      </c>
      <c r="AB904" s="1">
        <f>(M904+1*N904+2*O904+3*P904)/(K904)</f>
        <v>0.45202952029520294</v>
      </c>
      <c r="AC904">
        <f>IF(E904="C",1,0)</f>
        <v>0</v>
      </c>
      <c r="AD904">
        <f>IF(OR(E904="SS",E904="2B",E904="3B"),1,0)</f>
        <v>0</v>
      </c>
      <c r="AE904">
        <f>K904+T904+W904+Y904+X904+V904</f>
        <v>640</v>
      </c>
      <c r="AF904">
        <v>0</v>
      </c>
      <c r="AG904" s="7">
        <f>IF(SUMPRODUCT(--(D904='2001FA'!C:C))&gt;0=TRUE,1,0)</f>
        <v>0</v>
      </c>
    </row>
    <row r="905" spans="1:33" x14ac:dyDescent="0.2">
      <c r="A905">
        <v>2002</v>
      </c>
      <c r="B905" t="s">
        <v>56</v>
      </c>
      <c r="C905" t="s">
        <v>31</v>
      </c>
      <c r="D905" t="s">
        <v>111</v>
      </c>
      <c r="E905" t="s">
        <v>5</v>
      </c>
      <c r="F905">
        <v>4000000</v>
      </c>
      <c r="G905">
        <v>2001</v>
      </c>
      <c r="H905" t="s">
        <v>56</v>
      </c>
      <c r="I905" t="s">
        <v>31</v>
      </c>
      <c r="J905">
        <v>124</v>
      </c>
      <c r="K905">
        <v>486</v>
      </c>
      <c r="L905">
        <v>82</v>
      </c>
      <c r="M905">
        <v>155</v>
      </c>
      <c r="N905">
        <v>34</v>
      </c>
      <c r="O905">
        <v>1</v>
      </c>
      <c r="P905">
        <v>15</v>
      </c>
      <c r="Q905">
        <v>59</v>
      </c>
      <c r="R905">
        <v>4</v>
      </c>
      <c r="S905">
        <v>1</v>
      </c>
      <c r="T905">
        <v>31</v>
      </c>
      <c r="U905">
        <v>49</v>
      </c>
      <c r="V905">
        <v>2</v>
      </c>
      <c r="W905">
        <v>10</v>
      </c>
      <c r="X905">
        <v>2</v>
      </c>
      <c r="Y905">
        <v>2</v>
      </c>
      <c r="Z905">
        <v>18</v>
      </c>
      <c r="AA905" s="1">
        <f>(M905+T905+W905)/(K905+T905+W905+Y905+X905)</f>
        <v>0.36911487758945388</v>
      </c>
      <c r="AB905" s="1">
        <f>(M905+1*N905+2*O905+3*P905)/(K905)</f>
        <v>0.48559670781893005</v>
      </c>
      <c r="AC905">
        <f>IF(E905="C",1,0)</f>
        <v>0</v>
      </c>
      <c r="AD905">
        <f>IF(OR(E905="SS",E905="2B",E905="3B"),1,0)</f>
        <v>1</v>
      </c>
      <c r="AE905">
        <f>K905+T905+W905+Y905+X905+V905</f>
        <v>533</v>
      </c>
      <c r="AF905">
        <v>0</v>
      </c>
      <c r="AG905" s="7">
        <f>IF(SUMPRODUCT(--(D905='2001FA'!C:C))&gt;0=TRUE,1,0)</f>
        <v>0</v>
      </c>
    </row>
    <row r="906" spans="1:33" x14ac:dyDescent="0.2">
      <c r="A906">
        <v>2002</v>
      </c>
      <c r="B906" t="s">
        <v>56</v>
      </c>
      <c r="C906" t="s">
        <v>31</v>
      </c>
      <c r="D906" t="s">
        <v>137</v>
      </c>
      <c r="E906" t="s">
        <v>6</v>
      </c>
      <c r="F906">
        <v>4500000</v>
      </c>
      <c r="G906">
        <v>2001</v>
      </c>
      <c r="H906" t="s">
        <v>56</v>
      </c>
      <c r="I906" t="s">
        <v>31</v>
      </c>
      <c r="J906">
        <v>41</v>
      </c>
      <c r="K906">
        <v>145</v>
      </c>
      <c r="L906">
        <v>20</v>
      </c>
      <c r="M906">
        <v>37</v>
      </c>
      <c r="N906">
        <v>9</v>
      </c>
      <c r="O906">
        <v>0</v>
      </c>
      <c r="P906">
        <v>2</v>
      </c>
      <c r="Q906">
        <v>11</v>
      </c>
      <c r="R906">
        <v>0</v>
      </c>
      <c r="S906">
        <v>0</v>
      </c>
      <c r="T906">
        <v>16</v>
      </c>
      <c r="U906">
        <v>43</v>
      </c>
      <c r="V906">
        <v>0</v>
      </c>
      <c r="W906">
        <v>4</v>
      </c>
      <c r="X906">
        <v>0</v>
      </c>
      <c r="Y906">
        <v>3</v>
      </c>
      <c r="Z906">
        <v>5</v>
      </c>
      <c r="AA906" s="1">
        <f>(M906+T906+W906)/(K906+T906+W906+Y906+X906)</f>
        <v>0.3392857142857143</v>
      </c>
      <c r="AB906" s="1">
        <f>(M906+1*N906+2*O906+3*P906)/(K906)</f>
        <v>0.35862068965517241</v>
      </c>
      <c r="AC906">
        <f>IF(E906="C",1,0)</f>
        <v>0</v>
      </c>
      <c r="AD906">
        <f>IF(OR(E906="SS",E906="2B",E906="3B"),1,0)</f>
        <v>1</v>
      </c>
      <c r="AE906">
        <f>K906+T906+W906+Y906+X906+V906</f>
        <v>168</v>
      </c>
      <c r="AF906">
        <v>0</v>
      </c>
      <c r="AG906" s="7">
        <f>IF(SUMPRODUCT(--(D906='2001FA'!C:C))&gt;0=TRUE,1,0)</f>
        <v>0</v>
      </c>
    </row>
    <row r="907" spans="1:33" x14ac:dyDescent="0.2">
      <c r="A907">
        <v>2002</v>
      </c>
      <c r="B907" t="s">
        <v>56</v>
      </c>
      <c r="C907" t="s">
        <v>31</v>
      </c>
      <c r="D907" t="s">
        <v>129</v>
      </c>
      <c r="E907" t="s">
        <v>6</v>
      </c>
      <c r="F907">
        <v>270000</v>
      </c>
      <c r="G907">
        <v>2001</v>
      </c>
      <c r="H907" t="s">
        <v>84</v>
      </c>
      <c r="I907" t="s">
        <v>31</v>
      </c>
      <c r="J907">
        <v>48</v>
      </c>
      <c r="K907">
        <v>136</v>
      </c>
      <c r="L907">
        <v>11</v>
      </c>
      <c r="M907">
        <v>28</v>
      </c>
      <c r="N907">
        <v>6</v>
      </c>
      <c r="O907">
        <v>1</v>
      </c>
      <c r="P907">
        <v>8</v>
      </c>
      <c r="Q907">
        <v>23</v>
      </c>
      <c r="R907">
        <v>1</v>
      </c>
      <c r="S907">
        <v>2</v>
      </c>
      <c r="T907">
        <v>13</v>
      </c>
      <c r="U907">
        <v>38</v>
      </c>
      <c r="V907">
        <v>2</v>
      </c>
      <c r="W907">
        <v>1</v>
      </c>
      <c r="X907">
        <v>0</v>
      </c>
      <c r="Y907">
        <v>2</v>
      </c>
      <c r="Z907">
        <v>1</v>
      </c>
      <c r="AA907" s="1">
        <f>(M907+T907+W907)/(K907+T907+W907+Y907+X907)</f>
        <v>0.27631578947368424</v>
      </c>
      <c r="AB907" s="1">
        <f>(M907+1*N907+2*O907+3*P907)/(K907)</f>
        <v>0.44117647058823528</v>
      </c>
      <c r="AC907">
        <f>IF(E907="C",1,0)</f>
        <v>0</v>
      </c>
      <c r="AD907">
        <f>IF(OR(E907="SS",E907="2B",E907="3B"),1,0)</f>
        <v>1</v>
      </c>
      <c r="AE907">
        <f>K907+T907+W907+Y907+X907+V907</f>
        <v>154</v>
      </c>
      <c r="AF907">
        <v>0</v>
      </c>
      <c r="AG907" s="7">
        <f>IF(SUMPRODUCT(--(D907='2001FA'!C:C))&gt;0=TRUE,1,0)</f>
        <v>0</v>
      </c>
    </row>
    <row r="908" spans="1:33" x14ac:dyDescent="0.2">
      <c r="A908">
        <v>2002</v>
      </c>
      <c r="B908" t="s">
        <v>56</v>
      </c>
      <c r="C908" t="s">
        <v>31</v>
      </c>
      <c r="D908" t="s">
        <v>149</v>
      </c>
      <c r="E908" t="s">
        <v>147</v>
      </c>
      <c r="F908">
        <v>1150000</v>
      </c>
      <c r="G908">
        <v>2001</v>
      </c>
      <c r="H908" t="s">
        <v>56</v>
      </c>
      <c r="I908" t="s">
        <v>31</v>
      </c>
      <c r="J908">
        <v>132</v>
      </c>
      <c r="K908">
        <v>472</v>
      </c>
      <c r="L908">
        <v>42</v>
      </c>
      <c r="M908">
        <v>118</v>
      </c>
      <c r="N908">
        <v>33</v>
      </c>
      <c r="O908">
        <v>2</v>
      </c>
      <c r="P908">
        <v>6</v>
      </c>
      <c r="Q908">
        <v>38</v>
      </c>
      <c r="R908">
        <v>2</v>
      </c>
      <c r="S908">
        <v>1</v>
      </c>
      <c r="T908">
        <v>25</v>
      </c>
      <c r="U908">
        <v>54</v>
      </c>
      <c r="V908">
        <v>2</v>
      </c>
      <c r="W908">
        <v>2</v>
      </c>
      <c r="X908">
        <v>4</v>
      </c>
      <c r="Y908">
        <v>3</v>
      </c>
      <c r="Z908">
        <v>14</v>
      </c>
      <c r="AA908" s="1">
        <f>(M908+T908+W908)/(K908+T908+W908+Y908+X908)</f>
        <v>0.2865612648221344</v>
      </c>
      <c r="AB908" s="1">
        <f>(M908+1*N908+2*O908+3*P908)/(K908)</f>
        <v>0.36652542372881358</v>
      </c>
      <c r="AC908">
        <f>IF(E908="C",1,0)</f>
        <v>1</v>
      </c>
      <c r="AD908">
        <f>IF(OR(E908="SS",E908="2B",E908="3B"),1,0)</f>
        <v>0</v>
      </c>
      <c r="AE908">
        <f>K908+T908+W908+Y908+X908+V908</f>
        <v>508</v>
      </c>
      <c r="AF908">
        <v>0</v>
      </c>
      <c r="AG908" s="7">
        <f>IF(SUMPRODUCT(--(D908='2001FA'!C:C))&gt;0=TRUE,1,0)</f>
        <v>0</v>
      </c>
    </row>
    <row r="909" spans="1:33" x14ac:dyDescent="0.2">
      <c r="A909">
        <v>2002</v>
      </c>
      <c r="B909" t="s">
        <v>56</v>
      </c>
      <c r="C909" t="s">
        <v>31</v>
      </c>
      <c r="D909" t="s">
        <v>221</v>
      </c>
      <c r="E909" t="s">
        <v>197</v>
      </c>
      <c r="F909">
        <v>250000</v>
      </c>
      <c r="G909">
        <v>2001</v>
      </c>
      <c r="H909" t="s">
        <v>56</v>
      </c>
      <c r="I909" t="s">
        <v>31</v>
      </c>
      <c r="J909">
        <v>102</v>
      </c>
      <c r="K909">
        <v>375</v>
      </c>
      <c r="L909">
        <v>53</v>
      </c>
      <c r="M909">
        <v>79</v>
      </c>
      <c r="N909">
        <v>11</v>
      </c>
      <c r="O909">
        <v>4</v>
      </c>
      <c r="P909">
        <v>3</v>
      </c>
      <c r="Q909">
        <v>16</v>
      </c>
      <c r="R909">
        <v>10</v>
      </c>
      <c r="S909">
        <v>7</v>
      </c>
      <c r="T909">
        <v>28</v>
      </c>
      <c r="U909">
        <v>87</v>
      </c>
      <c r="V909">
        <v>2</v>
      </c>
      <c r="W909">
        <v>5</v>
      </c>
      <c r="X909">
        <v>8</v>
      </c>
      <c r="Y909">
        <v>0</v>
      </c>
      <c r="Z909">
        <v>5</v>
      </c>
      <c r="AA909" s="1">
        <f>(M909+T909+W909)/(K909+T909+W909+Y909+X909)</f>
        <v>0.26923076923076922</v>
      </c>
      <c r="AB909" s="1">
        <f>(M909+1*N909+2*O909+3*P909)/(K909)</f>
        <v>0.28533333333333333</v>
      </c>
      <c r="AC909">
        <f>IF(E909="C",1,0)</f>
        <v>0</v>
      </c>
      <c r="AD909">
        <f>IF(OR(E909="SS",E909="2B",E909="3B"),1,0)</f>
        <v>0</v>
      </c>
      <c r="AE909">
        <f>K909+T909+W909+Y909+X909+V909</f>
        <v>418</v>
      </c>
      <c r="AF909">
        <v>0</v>
      </c>
      <c r="AG909" s="7">
        <f>IF(SUMPRODUCT(--(D909='2001FA'!C:C))&gt;0=TRUE,1,0)</f>
        <v>0</v>
      </c>
    </row>
    <row r="910" spans="1:33" x14ac:dyDescent="0.2">
      <c r="A910">
        <v>2002</v>
      </c>
      <c r="B910" t="s">
        <v>56</v>
      </c>
      <c r="C910" t="s">
        <v>31</v>
      </c>
      <c r="D910" t="s">
        <v>339</v>
      </c>
      <c r="E910" t="s">
        <v>197</v>
      </c>
      <c r="F910">
        <v>8000000</v>
      </c>
      <c r="G910">
        <v>2001</v>
      </c>
      <c r="H910" t="s">
        <v>56</v>
      </c>
      <c r="I910" t="s">
        <v>31</v>
      </c>
      <c r="J910">
        <v>159</v>
      </c>
      <c r="K910">
        <v>599</v>
      </c>
      <c r="L910">
        <v>107</v>
      </c>
      <c r="M910">
        <v>184</v>
      </c>
      <c r="N910">
        <v>45</v>
      </c>
      <c r="O910">
        <v>4</v>
      </c>
      <c r="P910">
        <v>34</v>
      </c>
      <c r="Q910">
        <v>108</v>
      </c>
      <c r="R910">
        <v>37</v>
      </c>
      <c r="S910">
        <v>16</v>
      </c>
      <c r="T910">
        <v>60</v>
      </c>
      <c r="U910">
        <v>88</v>
      </c>
      <c r="V910">
        <v>24</v>
      </c>
      <c r="W910">
        <v>9</v>
      </c>
      <c r="X910">
        <v>0</v>
      </c>
      <c r="Y910">
        <v>3</v>
      </c>
      <c r="Z910">
        <v>24</v>
      </c>
      <c r="AA910" s="1">
        <f>(M910+T910+W910)/(K910+T910+W910+Y910+X910)</f>
        <v>0.37704918032786883</v>
      </c>
      <c r="AB910" s="1">
        <f>(M910+1*N910+2*O910+3*P910)/(K910)</f>
        <v>0.56594323873121866</v>
      </c>
      <c r="AC910">
        <f>IF(E910="C",1,0)</f>
        <v>0</v>
      </c>
      <c r="AD910">
        <f>IF(OR(E910="SS",E910="2B",E910="3B"),1,0)</f>
        <v>0</v>
      </c>
      <c r="AE910">
        <f>K910+T910+W910+Y910+X910+V910</f>
        <v>695</v>
      </c>
      <c r="AF910">
        <v>0</v>
      </c>
      <c r="AG910" s="7">
        <f>IF(SUMPRODUCT(--(D910='2001FA'!C:C))&gt;0=TRUE,1,0)</f>
        <v>0</v>
      </c>
    </row>
    <row r="911" spans="1:33" x14ac:dyDescent="0.2">
      <c r="A911">
        <v>2002</v>
      </c>
      <c r="B911" t="s">
        <v>56</v>
      </c>
      <c r="C911" t="s">
        <v>31</v>
      </c>
      <c r="D911" t="s">
        <v>370</v>
      </c>
      <c r="E911" t="s">
        <v>346</v>
      </c>
      <c r="F911">
        <v>500000</v>
      </c>
      <c r="G911">
        <v>2001</v>
      </c>
      <c r="H911" t="s">
        <v>56</v>
      </c>
      <c r="I911" t="s">
        <v>31</v>
      </c>
      <c r="J911">
        <v>96</v>
      </c>
      <c r="K911">
        <v>254</v>
      </c>
      <c r="L911">
        <v>28</v>
      </c>
      <c r="M911">
        <v>71</v>
      </c>
      <c r="N911">
        <v>17</v>
      </c>
      <c r="O911">
        <v>2</v>
      </c>
      <c r="P911">
        <v>3</v>
      </c>
      <c r="Q911">
        <v>32</v>
      </c>
      <c r="R911">
        <v>2</v>
      </c>
      <c r="S911">
        <v>2</v>
      </c>
      <c r="T911">
        <v>19</v>
      </c>
      <c r="U911">
        <v>53</v>
      </c>
      <c r="V911">
        <v>1</v>
      </c>
      <c r="W911">
        <v>1</v>
      </c>
      <c r="X911">
        <v>1</v>
      </c>
      <c r="Y911">
        <v>2</v>
      </c>
      <c r="Z911">
        <v>6</v>
      </c>
      <c r="AA911" s="1">
        <f>(M911+T911+W911)/(K911+T911+W911+Y911+X911)</f>
        <v>0.32851985559566788</v>
      </c>
      <c r="AB911" s="1">
        <f>(M911+1*N911+2*O911+3*P911)/(K911)</f>
        <v>0.39763779527559057</v>
      </c>
      <c r="AC911">
        <f>IF(E911="C",1,0)</f>
        <v>0</v>
      </c>
      <c r="AD911">
        <f>IF(OR(E911="SS",E911="2B",E911="3B"),1,0)</f>
        <v>1</v>
      </c>
      <c r="AE911">
        <f>K911+T911+W911+Y911+X911+V911</f>
        <v>278</v>
      </c>
      <c r="AF911">
        <v>0</v>
      </c>
      <c r="AG911" s="7">
        <f>IF(SUMPRODUCT(--(D911='2001FA'!C:C))&gt;0=TRUE,1,0)</f>
        <v>0</v>
      </c>
    </row>
    <row r="912" spans="1:33" x14ac:dyDescent="0.2">
      <c r="A912">
        <v>2002</v>
      </c>
      <c r="B912" t="s">
        <v>56</v>
      </c>
      <c r="C912" t="s">
        <v>31</v>
      </c>
      <c r="D912" t="s">
        <v>402</v>
      </c>
      <c r="E912" t="s">
        <v>346</v>
      </c>
      <c r="F912">
        <v>2400000</v>
      </c>
      <c r="G912">
        <v>2001</v>
      </c>
      <c r="H912" t="s">
        <v>56</v>
      </c>
      <c r="I912" t="s">
        <v>31</v>
      </c>
      <c r="J912">
        <v>162</v>
      </c>
      <c r="K912">
        <v>626</v>
      </c>
      <c r="L912">
        <v>64</v>
      </c>
      <c r="M912">
        <v>173</v>
      </c>
      <c r="N912">
        <v>41</v>
      </c>
      <c r="O912">
        <v>6</v>
      </c>
      <c r="P912">
        <v>14</v>
      </c>
      <c r="Q912">
        <v>96</v>
      </c>
      <c r="R912">
        <v>19</v>
      </c>
      <c r="S912">
        <v>7</v>
      </c>
      <c r="T912">
        <v>43</v>
      </c>
      <c r="U912">
        <v>54</v>
      </c>
      <c r="V912">
        <v>5</v>
      </c>
      <c r="W912">
        <v>4</v>
      </c>
      <c r="X912">
        <v>4</v>
      </c>
      <c r="Y912">
        <v>7</v>
      </c>
      <c r="Z912">
        <v>15</v>
      </c>
      <c r="AA912" s="1">
        <f>(M912+T912+W912)/(K912+T912+W912+Y912+X912)</f>
        <v>0.32163742690058478</v>
      </c>
      <c r="AB912" s="1">
        <f>(M912+1*N912+2*O912+3*P912)/(K912)</f>
        <v>0.4281150159744409</v>
      </c>
      <c r="AC912">
        <f>IF(E912="C",1,0)</f>
        <v>0</v>
      </c>
      <c r="AD912">
        <f>IF(OR(E912="SS",E912="2B",E912="3B"),1,0)</f>
        <v>1</v>
      </c>
      <c r="AE912">
        <f>K912+T912+W912+Y912+X912+V912</f>
        <v>689</v>
      </c>
      <c r="AF912">
        <v>0</v>
      </c>
      <c r="AG912" s="7">
        <f>IF(SUMPRODUCT(--(D912='2001FA'!C:C))&gt;0=TRUE,1,0)</f>
        <v>0</v>
      </c>
    </row>
    <row r="913" spans="1:33" x14ac:dyDescent="0.2">
      <c r="A913">
        <v>2002</v>
      </c>
      <c r="B913" t="s">
        <v>45</v>
      </c>
      <c r="C913" t="s">
        <v>27</v>
      </c>
      <c r="D913" t="s">
        <v>82</v>
      </c>
      <c r="E913" t="s">
        <v>29</v>
      </c>
      <c r="F913">
        <v>10428571</v>
      </c>
      <c r="G913">
        <v>2001</v>
      </c>
      <c r="H913" t="s">
        <v>81</v>
      </c>
      <c r="I913" t="s">
        <v>27</v>
      </c>
      <c r="J913">
        <v>154</v>
      </c>
      <c r="K913">
        <v>520</v>
      </c>
      <c r="L913">
        <v>109</v>
      </c>
      <c r="M913">
        <v>178</v>
      </c>
      <c r="N913">
        <v>47</v>
      </c>
      <c r="O913">
        <v>2</v>
      </c>
      <c r="P913">
        <v>38</v>
      </c>
      <c r="Q913">
        <v>120</v>
      </c>
      <c r="R913">
        <v>2</v>
      </c>
      <c r="S913">
        <v>0</v>
      </c>
      <c r="T913">
        <v>129</v>
      </c>
      <c r="U913">
        <v>83</v>
      </c>
      <c r="V913">
        <v>24</v>
      </c>
      <c r="W913">
        <v>13</v>
      </c>
      <c r="X913">
        <v>0</v>
      </c>
      <c r="Y913">
        <v>9</v>
      </c>
      <c r="Z913">
        <v>17</v>
      </c>
      <c r="AA913" s="1">
        <f>(M913+T913+W913)/(K913+T913+W913+Y913+X913)</f>
        <v>0.47690014903129657</v>
      </c>
      <c r="AB913" s="1">
        <f>(M913+1*N913+2*O913+3*P913)/(K913)</f>
        <v>0.6596153846153846</v>
      </c>
      <c r="AC913">
        <f>IF(E913="C",1,0)</f>
        <v>0</v>
      </c>
      <c r="AD913">
        <f>IF(OR(E913="SS",E913="2B",E913="3B"),1,0)</f>
        <v>0</v>
      </c>
      <c r="AE913">
        <f>K913+T913+W913+Y913+X913+V913</f>
        <v>695</v>
      </c>
      <c r="AF913">
        <v>0</v>
      </c>
      <c r="AG913" s="7">
        <f>IF(SUMPRODUCT(--(D913='2001FA'!C:C))&gt;0=TRUE,1,0)</f>
        <v>1</v>
      </c>
    </row>
    <row r="914" spans="1:33" x14ac:dyDescent="0.2">
      <c r="A914">
        <v>2002</v>
      </c>
      <c r="B914" t="s">
        <v>45</v>
      </c>
      <c r="C914" t="s">
        <v>27</v>
      </c>
      <c r="D914" t="s">
        <v>136</v>
      </c>
      <c r="E914" t="s">
        <v>6</v>
      </c>
      <c r="F914">
        <v>750000</v>
      </c>
      <c r="G914">
        <v>2001</v>
      </c>
      <c r="H914" t="s">
        <v>40</v>
      </c>
      <c r="I914" t="s">
        <v>31</v>
      </c>
      <c r="J914">
        <v>111</v>
      </c>
      <c r="K914">
        <v>349</v>
      </c>
      <c r="L914">
        <v>25</v>
      </c>
      <c r="M914">
        <v>91</v>
      </c>
      <c r="N914">
        <v>19</v>
      </c>
      <c r="O914">
        <v>1</v>
      </c>
      <c r="P914">
        <v>8</v>
      </c>
      <c r="Q914">
        <v>53</v>
      </c>
      <c r="R914">
        <v>0</v>
      </c>
      <c r="S914">
        <v>0</v>
      </c>
      <c r="T914">
        <v>29</v>
      </c>
      <c r="U914">
        <v>70</v>
      </c>
      <c r="V914">
        <v>1</v>
      </c>
      <c r="W914">
        <v>2</v>
      </c>
      <c r="X914">
        <v>0</v>
      </c>
      <c r="Y914">
        <v>6</v>
      </c>
      <c r="Z914">
        <v>23</v>
      </c>
      <c r="AA914" s="1">
        <f>(M914+T914+W914)/(K914+T914+W914+Y914+X914)</f>
        <v>0.31606217616580312</v>
      </c>
      <c r="AB914" s="1">
        <f>(M914+1*N914+2*O914+3*P914)/(K914)</f>
        <v>0.38968481375358166</v>
      </c>
      <c r="AC914">
        <f>IF(E914="C",1,0)</f>
        <v>0</v>
      </c>
      <c r="AD914">
        <f>IF(OR(E914="SS",E914="2B",E914="3B"),1,0)</f>
        <v>1</v>
      </c>
      <c r="AE914">
        <f>K914+T914+W914+Y914+X914+V914</f>
        <v>387</v>
      </c>
      <c r="AF914">
        <v>0</v>
      </c>
      <c r="AG914" s="7">
        <f>IF(SUMPRODUCT(--(D914='2001FA'!C:C))&gt;0=TRUE,1,0)</f>
        <v>1</v>
      </c>
    </row>
    <row r="915" spans="1:33" x14ac:dyDescent="0.2">
      <c r="A915">
        <v>2002</v>
      </c>
      <c r="B915" t="s">
        <v>45</v>
      </c>
      <c r="C915" t="s">
        <v>27</v>
      </c>
      <c r="D915" t="s">
        <v>425</v>
      </c>
      <c r="E915" t="s">
        <v>5</v>
      </c>
      <c r="F915">
        <v>630000</v>
      </c>
      <c r="G915">
        <v>2001</v>
      </c>
      <c r="H915" t="s">
        <v>45</v>
      </c>
      <c r="I915" t="s">
        <v>27</v>
      </c>
      <c r="J915">
        <v>158</v>
      </c>
      <c r="K915">
        <v>574</v>
      </c>
      <c r="L915">
        <v>77</v>
      </c>
      <c r="M915">
        <v>154</v>
      </c>
      <c r="N915">
        <v>34</v>
      </c>
      <c r="O915">
        <v>3</v>
      </c>
      <c r="P915">
        <v>18</v>
      </c>
      <c r="Q915">
        <v>73</v>
      </c>
      <c r="R915">
        <v>43</v>
      </c>
      <c r="S915">
        <v>14</v>
      </c>
      <c r="T915">
        <v>29</v>
      </c>
      <c r="U915">
        <v>125</v>
      </c>
      <c r="V915">
        <v>0</v>
      </c>
      <c r="W915">
        <v>3</v>
      </c>
      <c r="X915">
        <v>3</v>
      </c>
      <c r="Y915">
        <v>5</v>
      </c>
      <c r="Z915">
        <v>7</v>
      </c>
      <c r="AA915" s="1">
        <f>(M915+T915+W915)/(K915+T915+W915+Y915+X915)</f>
        <v>0.30293159609120524</v>
      </c>
      <c r="AB915" s="1">
        <f>(M915+1*N915+2*O915+3*P915)/(K915)</f>
        <v>0.43205574912891986</v>
      </c>
      <c r="AC915">
        <f>IF(E915="C",1,0)</f>
        <v>0</v>
      </c>
      <c r="AD915">
        <f>IF(OR(E915="SS",E915="2B",E915="3B"),1,0)</f>
        <v>1</v>
      </c>
      <c r="AE915">
        <f>K915+T915+W915+Y915+X915+V915</f>
        <v>614</v>
      </c>
      <c r="AF915">
        <v>0</v>
      </c>
      <c r="AG915" s="7">
        <f>IF(SUMPRODUCT(--(D915='2001FA'!C:C))&gt;0=TRUE,1,0)</f>
        <v>0</v>
      </c>
    </row>
    <row r="916" spans="1:33" x14ac:dyDescent="0.2">
      <c r="A916">
        <v>2002</v>
      </c>
      <c r="B916" t="s">
        <v>45</v>
      </c>
      <c r="C916" t="s">
        <v>27</v>
      </c>
      <c r="D916" t="s">
        <v>141</v>
      </c>
      <c r="E916" t="s">
        <v>6</v>
      </c>
      <c r="F916">
        <v>8500000</v>
      </c>
      <c r="G916">
        <v>2001</v>
      </c>
      <c r="H916" t="s">
        <v>58</v>
      </c>
      <c r="I916" t="s">
        <v>31</v>
      </c>
      <c r="J916">
        <v>142</v>
      </c>
      <c r="K916">
        <v>456</v>
      </c>
      <c r="L916">
        <v>70</v>
      </c>
      <c r="M916">
        <v>108</v>
      </c>
      <c r="N916">
        <v>20</v>
      </c>
      <c r="O916">
        <v>0</v>
      </c>
      <c r="P916">
        <v>21</v>
      </c>
      <c r="Q916">
        <v>61</v>
      </c>
      <c r="R916">
        <v>2</v>
      </c>
      <c r="S916">
        <v>5</v>
      </c>
      <c r="T916">
        <v>88</v>
      </c>
      <c r="U916">
        <v>101</v>
      </c>
      <c r="V916">
        <v>10</v>
      </c>
      <c r="W916">
        <v>1</v>
      </c>
      <c r="X916">
        <v>0</v>
      </c>
      <c r="Y916">
        <v>4</v>
      </c>
      <c r="Z916">
        <v>13</v>
      </c>
      <c r="AA916" s="1">
        <f>(M916+T916+W916)/(K916+T916+W916+Y916+X916)</f>
        <v>0.35883424408014569</v>
      </c>
      <c r="AB916" s="1">
        <f>(M916+1*N916+2*O916+3*P916)/(K916)</f>
        <v>0.41885964912280704</v>
      </c>
      <c r="AC916">
        <f>IF(E916="C",1,0)</f>
        <v>0</v>
      </c>
      <c r="AD916">
        <f>IF(OR(E916="SS",E916="2B",E916="3B"),1,0)</f>
        <v>1</v>
      </c>
      <c r="AE916">
        <f>K916+T916+W916+Y916+X916+V916</f>
        <v>559</v>
      </c>
      <c r="AF916">
        <v>0</v>
      </c>
      <c r="AG916" s="7">
        <f>IF(SUMPRODUCT(--(D916='2001FA'!C:C))&gt;0=TRUE,1,0)</f>
        <v>0</v>
      </c>
    </row>
    <row r="917" spans="1:33" x14ac:dyDescent="0.2">
      <c r="A917">
        <v>2002</v>
      </c>
      <c r="B917" t="s">
        <v>45</v>
      </c>
      <c r="C917" t="s">
        <v>27</v>
      </c>
      <c r="D917" t="s">
        <v>150</v>
      </c>
      <c r="E917" t="s">
        <v>147</v>
      </c>
      <c r="F917">
        <v>650000</v>
      </c>
      <c r="G917">
        <v>2001</v>
      </c>
      <c r="H917" t="s">
        <v>70</v>
      </c>
      <c r="I917" t="s">
        <v>27</v>
      </c>
      <c r="J917">
        <v>66</v>
      </c>
      <c r="K917">
        <v>131</v>
      </c>
      <c r="L917">
        <v>9</v>
      </c>
      <c r="M917">
        <v>26</v>
      </c>
      <c r="N917">
        <v>4</v>
      </c>
      <c r="O917">
        <v>0</v>
      </c>
      <c r="P917">
        <v>1</v>
      </c>
      <c r="Q917">
        <v>4</v>
      </c>
      <c r="R917">
        <v>1</v>
      </c>
      <c r="S917">
        <v>1</v>
      </c>
      <c r="T917">
        <v>7</v>
      </c>
      <c r="U917">
        <v>30</v>
      </c>
      <c r="V917">
        <v>0</v>
      </c>
      <c r="W917">
        <v>3</v>
      </c>
      <c r="X917">
        <v>5</v>
      </c>
      <c r="Y917">
        <v>0</v>
      </c>
      <c r="Z917">
        <v>2</v>
      </c>
      <c r="AA917" s="1">
        <f>(M917+T917+W917)/(K917+T917+W917+Y917+X917)</f>
        <v>0.24657534246575341</v>
      </c>
      <c r="AB917" s="1">
        <f>(M917+1*N917+2*O917+3*P917)/(K917)</f>
        <v>0.25190839694656486</v>
      </c>
      <c r="AC917">
        <f>IF(E917="C",1,0)</f>
        <v>1</v>
      </c>
      <c r="AD917">
        <f>IF(OR(E917="SS",E917="2B",E917="3B"),1,0)</f>
        <v>0</v>
      </c>
      <c r="AE917">
        <f>K917+T917+W917+Y917+X917+V917</f>
        <v>146</v>
      </c>
      <c r="AF917">
        <v>0</v>
      </c>
      <c r="AG917" s="7">
        <f>IF(SUMPRODUCT(--(D917='2001FA'!C:C))&gt;0=TRUE,1,0)</f>
        <v>0</v>
      </c>
    </row>
    <row r="918" spans="1:33" x14ac:dyDescent="0.2">
      <c r="A918">
        <v>2002</v>
      </c>
      <c r="B918" t="s">
        <v>45</v>
      </c>
      <c r="C918" t="s">
        <v>27</v>
      </c>
      <c r="D918" t="s">
        <v>194</v>
      </c>
      <c r="E918" t="s">
        <v>147</v>
      </c>
      <c r="F918">
        <v>7000000</v>
      </c>
      <c r="G918">
        <v>2001</v>
      </c>
      <c r="H918" t="s">
        <v>45</v>
      </c>
      <c r="I918" t="s">
        <v>27</v>
      </c>
      <c r="J918">
        <v>138</v>
      </c>
      <c r="K918">
        <v>484</v>
      </c>
      <c r="L918">
        <v>59</v>
      </c>
      <c r="M918">
        <v>134</v>
      </c>
      <c r="N918">
        <v>28</v>
      </c>
      <c r="O918">
        <v>1</v>
      </c>
      <c r="P918">
        <v>22</v>
      </c>
      <c r="Q918">
        <v>95</v>
      </c>
      <c r="R918">
        <v>2</v>
      </c>
      <c r="S918">
        <v>6</v>
      </c>
      <c r="T918">
        <v>62</v>
      </c>
      <c r="U918">
        <v>132</v>
      </c>
      <c r="V918">
        <v>10</v>
      </c>
      <c r="W918">
        <v>6</v>
      </c>
      <c r="X918">
        <v>0</v>
      </c>
      <c r="Y918">
        <v>5</v>
      </c>
      <c r="Z918">
        <v>10</v>
      </c>
      <c r="AA918" s="1">
        <f>(M918+T918+W918)/(K918+T918+W918+Y918+X918)</f>
        <v>0.36265709156193898</v>
      </c>
      <c r="AB918" s="1">
        <f>(M918+1*N918+2*O918+3*P918)/(K918)</f>
        <v>0.47520661157024796</v>
      </c>
      <c r="AC918">
        <f>IF(E918="C",1,0)</f>
        <v>1</v>
      </c>
      <c r="AD918">
        <f>IF(OR(E918="SS",E918="2B",E918="3B"),1,0)</f>
        <v>0</v>
      </c>
      <c r="AE918">
        <f>K918+T918+W918+Y918+X918+V918</f>
        <v>567</v>
      </c>
      <c r="AF918">
        <v>0</v>
      </c>
      <c r="AG918" s="7">
        <f>IF(SUMPRODUCT(--(D918='2001FA'!C:C))&gt;0=TRUE,1,0)</f>
        <v>0</v>
      </c>
    </row>
    <row r="919" spans="1:33" x14ac:dyDescent="0.2">
      <c r="A919">
        <v>2002</v>
      </c>
      <c r="B919" t="s">
        <v>45</v>
      </c>
      <c r="C919" t="s">
        <v>27</v>
      </c>
      <c r="D919" t="s">
        <v>303</v>
      </c>
      <c r="E919" t="s">
        <v>197</v>
      </c>
      <c r="F919">
        <v>2000000</v>
      </c>
      <c r="G919">
        <v>2001</v>
      </c>
      <c r="H919" t="s">
        <v>60</v>
      </c>
      <c r="I919" t="s">
        <v>27</v>
      </c>
      <c r="J919">
        <v>62</v>
      </c>
      <c r="K919">
        <v>232</v>
      </c>
      <c r="L919">
        <v>30</v>
      </c>
      <c r="M919">
        <v>48</v>
      </c>
      <c r="N919">
        <v>17</v>
      </c>
      <c r="O919">
        <v>0</v>
      </c>
      <c r="P919">
        <v>4</v>
      </c>
      <c r="Q919">
        <v>17</v>
      </c>
      <c r="R919">
        <v>10</v>
      </c>
      <c r="S919">
        <v>4</v>
      </c>
      <c r="T919">
        <v>13</v>
      </c>
      <c r="U919">
        <v>42</v>
      </c>
      <c r="V919">
        <v>0</v>
      </c>
      <c r="W919">
        <v>4</v>
      </c>
      <c r="X919">
        <v>3</v>
      </c>
      <c r="Y919">
        <v>0</v>
      </c>
      <c r="Z919">
        <v>8</v>
      </c>
      <c r="AA919" s="1">
        <f>(M919+T919+W919)/(K919+T919+W919+Y919+X919)</f>
        <v>0.25793650793650796</v>
      </c>
      <c r="AB919" s="1">
        <f>(M919+1*N919+2*O919+3*P919)/(K919)</f>
        <v>0.33189655172413796</v>
      </c>
      <c r="AC919">
        <f>IF(E919="C",1,0)</f>
        <v>0</v>
      </c>
      <c r="AD919">
        <f>IF(OR(E919="SS",E919="2B",E919="3B"),1,0)</f>
        <v>0</v>
      </c>
      <c r="AE919">
        <f>K919+T919+W919+Y919+X919+V919</f>
        <v>252</v>
      </c>
      <c r="AF919">
        <v>0</v>
      </c>
      <c r="AG919" s="7">
        <f>IF(SUMPRODUCT(--(D919='2001FA'!C:C))&gt;0=TRUE,1,0)</f>
        <v>0</v>
      </c>
    </row>
    <row r="920" spans="1:33" x14ac:dyDescent="0.2">
      <c r="A920">
        <v>2002</v>
      </c>
      <c r="B920" t="s">
        <v>45</v>
      </c>
      <c r="C920" t="s">
        <v>27</v>
      </c>
      <c r="D920" t="s">
        <v>240</v>
      </c>
      <c r="E920" t="s">
        <v>197</v>
      </c>
      <c r="F920">
        <v>885000</v>
      </c>
      <c r="G920">
        <v>2001</v>
      </c>
      <c r="H920" t="s">
        <v>45</v>
      </c>
      <c r="I920" t="s">
        <v>27</v>
      </c>
      <c r="J920">
        <v>80</v>
      </c>
      <c r="K920">
        <v>283</v>
      </c>
      <c r="L920">
        <v>40</v>
      </c>
      <c r="M920">
        <v>73</v>
      </c>
      <c r="N920">
        <v>14</v>
      </c>
      <c r="O920">
        <v>2</v>
      </c>
      <c r="P920">
        <v>10</v>
      </c>
      <c r="Q920">
        <v>46</v>
      </c>
      <c r="R920">
        <v>4</v>
      </c>
      <c r="S920">
        <v>1</v>
      </c>
      <c r="T920">
        <v>21</v>
      </c>
      <c r="U920">
        <v>58</v>
      </c>
      <c r="V920">
        <v>0</v>
      </c>
      <c r="W920">
        <v>4</v>
      </c>
      <c r="X920">
        <v>0</v>
      </c>
      <c r="Y920">
        <v>3</v>
      </c>
      <c r="Z920">
        <v>4</v>
      </c>
      <c r="AA920" s="1">
        <f>(M920+T920+W920)/(K920+T920+W920+Y920+X920)</f>
        <v>0.31511254019292606</v>
      </c>
      <c r="AB920" s="1">
        <f>(M920+1*N920+2*O920+3*P920)/(K920)</f>
        <v>0.42756183745583037</v>
      </c>
      <c r="AC920">
        <f>IF(E920="C",1,0)</f>
        <v>0</v>
      </c>
      <c r="AD920">
        <f>IF(OR(E920="SS",E920="2B",E920="3B"),1,0)</f>
        <v>0</v>
      </c>
      <c r="AE920">
        <f>K920+T920+W920+Y920+X920+V920</f>
        <v>311</v>
      </c>
      <c r="AF920">
        <v>0</v>
      </c>
      <c r="AG920" s="7">
        <f>IF(SUMPRODUCT(--(D920='2001FA'!C:C))&gt;0=TRUE,1,0)</f>
        <v>0</v>
      </c>
    </row>
    <row r="921" spans="1:33" x14ac:dyDescent="0.2">
      <c r="A921">
        <v>2002</v>
      </c>
      <c r="B921" t="s">
        <v>45</v>
      </c>
      <c r="C921" t="s">
        <v>27</v>
      </c>
      <c r="D921" t="s">
        <v>311</v>
      </c>
      <c r="E921" t="s">
        <v>197</v>
      </c>
      <c r="F921">
        <v>1850000</v>
      </c>
      <c r="G921">
        <v>2001</v>
      </c>
      <c r="H921" t="s">
        <v>54</v>
      </c>
      <c r="I921" t="s">
        <v>31</v>
      </c>
      <c r="J921">
        <v>97</v>
      </c>
      <c r="K921">
        <v>313</v>
      </c>
      <c r="L921">
        <v>39</v>
      </c>
      <c r="M921">
        <v>87</v>
      </c>
      <c r="N921">
        <v>22</v>
      </c>
      <c r="O921">
        <v>3</v>
      </c>
      <c r="P921">
        <v>11</v>
      </c>
      <c r="Q921">
        <v>50</v>
      </c>
      <c r="R921">
        <v>7</v>
      </c>
      <c r="S921">
        <v>4</v>
      </c>
      <c r="T921">
        <v>42</v>
      </c>
      <c r="U921">
        <v>84</v>
      </c>
      <c r="V921">
        <v>6</v>
      </c>
      <c r="W921">
        <v>1</v>
      </c>
      <c r="X921">
        <v>0</v>
      </c>
      <c r="Y921">
        <v>4</v>
      </c>
      <c r="Z921">
        <v>7</v>
      </c>
      <c r="AA921" s="1">
        <f>(M921+T921+W921)/(K921+T921+W921+Y921+X921)</f>
        <v>0.3611111111111111</v>
      </c>
      <c r="AB921" s="1">
        <f>(M921+1*N921+2*O921+3*P921)/(K921)</f>
        <v>0.47284345047923321</v>
      </c>
      <c r="AC921">
        <f>IF(E921="C",1,0)</f>
        <v>0</v>
      </c>
      <c r="AD921">
        <f>IF(OR(E921="SS",E921="2B",E921="3B"),1,0)</f>
        <v>0</v>
      </c>
      <c r="AE921">
        <f>K921+T921+W921+Y921+X921+V921</f>
        <v>366</v>
      </c>
      <c r="AF921">
        <v>0</v>
      </c>
      <c r="AG921" s="7">
        <f>IF(SUMPRODUCT(--(D921='2001FA'!C:C))&gt;0=TRUE,1,0)</f>
        <v>0</v>
      </c>
    </row>
    <row r="922" spans="1:33" x14ac:dyDescent="0.2">
      <c r="A922">
        <v>2002</v>
      </c>
      <c r="B922" t="s">
        <v>45</v>
      </c>
      <c r="C922" t="s">
        <v>27</v>
      </c>
      <c r="D922" t="s">
        <v>254</v>
      </c>
      <c r="E922" t="s">
        <v>197</v>
      </c>
      <c r="F922">
        <v>4500000</v>
      </c>
      <c r="G922">
        <v>2001</v>
      </c>
      <c r="H922" t="s">
        <v>40</v>
      </c>
      <c r="I922" t="s">
        <v>31</v>
      </c>
      <c r="J922">
        <v>95</v>
      </c>
      <c r="K922">
        <v>323</v>
      </c>
      <c r="L922">
        <v>43</v>
      </c>
      <c r="M922">
        <v>99</v>
      </c>
      <c r="N922">
        <v>19</v>
      </c>
      <c r="O922">
        <v>1</v>
      </c>
      <c r="P922">
        <v>17</v>
      </c>
      <c r="Q922">
        <v>50</v>
      </c>
      <c r="R922">
        <v>1</v>
      </c>
      <c r="S922">
        <v>0</v>
      </c>
      <c r="T922">
        <v>26</v>
      </c>
      <c r="U922">
        <v>56</v>
      </c>
      <c r="V922">
        <v>4</v>
      </c>
      <c r="W922">
        <v>7</v>
      </c>
      <c r="X922">
        <v>1</v>
      </c>
      <c r="Y922">
        <v>0</v>
      </c>
      <c r="Z922">
        <v>14</v>
      </c>
      <c r="AA922" s="1">
        <f>(M922+T922+W922)/(K922+T922+W922+Y922+X922)</f>
        <v>0.36974789915966388</v>
      </c>
      <c r="AB922" s="1">
        <f>(M922+1*N922+2*O922+3*P922)/(K922)</f>
        <v>0.52941176470588236</v>
      </c>
      <c r="AC922">
        <f>IF(E922="C",1,0)</f>
        <v>0</v>
      </c>
      <c r="AD922">
        <f>IF(OR(E922="SS",E922="2B",E922="3B"),1,0)</f>
        <v>0</v>
      </c>
      <c r="AE922">
        <f>K922+T922+W922+Y922+X922+V922</f>
        <v>361</v>
      </c>
      <c r="AF922">
        <v>0</v>
      </c>
      <c r="AG922" s="7">
        <f>IF(SUMPRODUCT(--(D922='2001FA'!C:C))&gt;0=TRUE,1,0)</f>
        <v>0</v>
      </c>
    </row>
    <row r="923" spans="1:33" x14ac:dyDescent="0.2">
      <c r="A923">
        <v>2002</v>
      </c>
      <c r="B923" t="s">
        <v>45</v>
      </c>
      <c r="C923" t="s">
        <v>27</v>
      </c>
      <c r="D923" t="s">
        <v>321</v>
      </c>
      <c r="E923" t="s">
        <v>197</v>
      </c>
      <c r="F923">
        <v>12357143</v>
      </c>
      <c r="G923">
        <v>2001</v>
      </c>
      <c r="H923" t="s">
        <v>45</v>
      </c>
      <c r="I923" t="s">
        <v>27</v>
      </c>
      <c r="J923">
        <v>146</v>
      </c>
      <c r="K923">
        <v>540</v>
      </c>
      <c r="L923">
        <v>102</v>
      </c>
      <c r="M923">
        <v>166</v>
      </c>
      <c r="N923">
        <v>38</v>
      </c>
      <c r="O923">
        <v>0</v>
      </c>
      <c r="P923">
        <v>26</v>
      </c>
      <c r="Q923">
        <v>94</v>
      </c>
      <c r="R923">
        <v>11</v>
      </c>
      <c r="S923">
        <v>5</v>
      </c>
      <c r="T923">
        <v>78</v>
      </c>
      <c r="U923">
        <v>67</v>
      </c>
      <c r="V923">
        <v>11</v>
      </c>
      <c r="W923">
        <v>6</v>
      </c>
      <c r="X923">
        <v>0</v>
      </c>
      <c r="Y923">
        <v>9</v>
      </c>
      <c r="Z923">
        <v>15</v>
      </c>
      <c r="AA923" s="1">
        <f>(M923+T923+W923)/(K923+T923+W923+Y923+X923)</f>
        <v>0.39494470774091628</v>
      </c>
      <c r="AB923" s="1">
        <f>(M923+1*N923+2*O923+3*P923)/(K923)</f>
        <v>0.52222222222222225</v>
      </c>
      <c r="AC923">
        <f>IF(E923="C",1,0)</f>
        <v>0</v>
      </c>
      <c r="AD923">
        <f>IF(OR(E923="SS",E923="2B",E923="3B"),1,0)</f>
        <v>0</v>
      </c>
      <c r="AE923">
        <f>K923+T923+W923+Y923+X923+V923</f>
        <v>644</v>
      </c>
      <c r="AF923">
        <v>0</v>
      </c>
      <c r="AG923" s="7">
        <f>IF(SUMPRODUCT(--(D923='2001FA'!C:C))&gt;0=TRUE,1,0)</f>
        <v>0</v>
      </c>
    </row>
    <row r="924" spans="1:33" x14ac:dyDescent="0.2">
      <c r="A924">
        <v>2002</v>
      </c>
      <c r="B924" t="s">
        <v>45</v>
      </c>
      <c r="C924" t="s">
        <v>27</v>
      </c>
      <c r="D924" t="s">
        <v>406</v>
      </c>
      <c r="E924" t="s">
        <v>346</v>
      </c>
      <c r="F924">
        <v>14600000</v>
      </c>
      <c r="G924">
        <v>2001</v>
      </c>
      <c r="H924" t="s">
        <v>45</v>
      </c>
      <c r="I924" t="s">
        <v>27</v>
      </c>
      <c r="J924">
        <v>150</v>
      </c>
      <c r="K924">
        <v>614</v>
      </c>
      <c r="L924">
        <v>110</v>
      </c>
      <c r="M924">
        <v>191</v>
      </c>
      <c r="N924">
        <v>35</v>
      </c>
      <c r="O924">
        <v>3</v>
      </c>
      <c r="P924">
        <v>21</v>
      </c>
      <c r="Q924">
        <v>74</v>
      </c>
      <c r="R924">
        <v>27</v>
      </c>
      <c r="S924">
        <v>3</v>
      </c>
      <c r="T924">
        <v>56</v>
      </c>
      <c r="U924">
        <v>99</v>
      </c>
      <c r="V924">
        <v>3</v>
      </c>
      <c r="W924">
        <v>10</v>
      </c>
      <c r="X924">
        <v>5</v>
      </c>
      <c r="Y924">
        <v>1</v>
      </c>
      <c r="Z924">
        <v>13</v>
      </c>
      <c r="AA924" s="1">
        <f>(M924+T924+W924)/(K924+T924+W924+Y924+X924)</f>
        <v>0.37463556851311952</v>
      </c>
      <c r="AB924" s="1">
        <f>(M924+1*N924+2*O924+3*P924)/(K924)</f>
        <v>0.48045602605863191</v>
      </c>
      <c r="AC924">
        <f>IF(E924="C",1,0)</f>
        <v>0</v>
      </c>
      <c r="AD924">
        <f>IF(OR(E924="SS",E924="2B",E924="3B"),1,0)</f>
        <v>1</v>
      </c>
      <c r="AE924">
        <f>K924+T924+W924+Y924+X924+V924</f>
        <v>689</v>
      </c>
      <c r="AF924">
        <v>0</v>
      </c>
      <c r="AG924" s="7">
        <f>IF(SUMPRODUCT(--(D924='2001FA'!C:C))&gt;0=TRUE,1,0)</f>
        <v>0</v>
      </c>
    </row>
    <row r="925" spans="1:33" x14ac:dyDescent="0.2">
      <c r="A925">
        <v>2002</v>
      </c>
      <c r="B925" t="s">
        <v>58</v>
      </c>
      <c r="C925" t="s">
        <v>31</v>
      </c>
      <c r="D925" t="s">
        <v>227</v>
      </c>
      <c r="E925" t="s">
        <v>197</v>
      </c>
      <c r="F925">
        <v>2375000</v>
      </c>
      <c r="G925">
        <v>2001</v>
      </c>
      <c r="H925" t="s">
        <v>41</v>
      </c>
      <c r="I925" t="s">
        <v>27</v>
      </c>
      <c r="J925">
        <v>131</v>
      </c>
      <c r="K925">
        <v>523</v>
      </c>
      <c r="L925">
        <v>79</v>
      </c>
      <c r="M925">
        <v>153</v>
      </c>
      <c r="N925">
        <v>14</v>
      </c>
      <c r="O925">
        <v>11</v>
      </c>
      <c r="P925">
        <v>6</v>
      </c>
      <c r="Q925">
        <v>48</v>
      </c>
      <c r="R925">
        <v>55</v>
      </c>
      <c r="S925">
        <v>15</v>
      </c>
      <c r="T925">
        <v>36</v>
      </c>
      <c r="U925">
        <v>83</v>
      </c>
      <c r="V925">
        <v>1</v>
      </c>
      <c r="W925">
        <v>2</v>
      </c>
      <c r="X925">
        <v>6</v>
      </c>
      <c r="Y925">
        <v>5</v>
      </c>
      <c r="Z925">
        <v>5</v>
      </c>
      <c r="AA925" s="1">
        <f>(M925+T925+W925)/(K925+T925+W925+Y925+X925)</f>
        <v>0.33391608391608391</v>
      </c>
      <c r="AB925" s="1">
        <f>(M925+1*N925+2*O925+3*P925)/(K925)</f>
        <v>0.39579349904397704</v>
      </c>
      <c r="AC925">
        <f>IF(E925="C",1,0)</f>
        <v>0</v>
      </c>
      <c r="AD925">
        <f>IF(OR(E925="SS",E925="2B",E925="3B"),1,0)</f>
        <v>0</v>
      </c>
      <c r="AE925">
        <f>K925+T925+W925+Y925+X925+V925</f>
        <v>573</v>
      </c>
      <c r="AF925">
        <v>0</v>
      </c>
      <c r="AG925" s="7">
        <f>IF(SUMPRODUCT(--(D925='2001FA'!C:C))&gt;0=TRUE,1,0)</f>
        <v>1</v>
      </c>
    </row>
    <row r="926" spans="1:33" x14ac:dyDescent="0.2">
      <c r="A926">
        <v>2002</v>
      </c>
      <c r="B926" t="s">
        <v>58</v>
      </c>
      <c r="C926" t="s">
        <v>31</v>
      </c>
      <c r="D926" t="s">
        <v>112</v>
      </c>
      <c r="E926" t="s">
        <v>5</v>
      </c>
      <c r="F926">
        <v>6200000</v>
      </c>
      <c r="G926">
        <v>2001</v>
      </c>
      <c r="H926" t="s">
        <v>58</v>
      </c>
      <c r="I926" t="s">
        <v>31</v>
      </c>
      <c r="J926">
        <v>124</v>
      </c>
      <c r="K926">
        <v>457</v>
      </c>
      <c r="L926">
        <v>64</v>
      </c>
      <c r="M926">
        <v>111</v>
      </c>
      <c r="N926">
        <v>22</v>
      </c>
      <c r="O926">
        <v>0</v>
      </c>
      <c r="P926">
        <v>17</v>
      </c>
      <c r="Q926">
        <v>49</v>
      </c>
      <c r="R926">
        <v>5</v>
      </c>
      <c r="S926">
        <v>0</v>
      </c>
      <c r="T926">
        <v>51</v>
      </c>
      <c r="U926">
        <v>62</v>
      </c>
      <c r="V926">
        <v>0</v>
      </c>
      <c r="W926">
        <v>5</v>
      </c>
      <c r="X926">
        <v>1</v>
      </c>
      <c r="Y926">
        <v>5</v>
      </c>
      <c r="Z926">
        <v>7</v>
      </c>
      <c r="AA926" s="1">
        <f>(M926+T926+W926)/(K926+T926+W926+Y926+X926)</f>
        <v>0.32177263969171482</v>
      </c>
      <c r="AB926" s="1">
        <f>(M926+1*N926+2*O926+3*P926)/(K926)</f>
        <v>0.40262582056892782</v>
      </c>
      <c r="AC926">
        <f>IF(E926="C",1,0)</f>
        <v>0</v>
      </c>
      <c r="AD926">
        <f>IF(OR(E926="SS",E926="2B",E926="3B"),1,0)</f>
        <v>1</v>
      </c>
      <c r="AE926">
        <f>K926+T926+W926+Y926+X926+V926</f>
        <v>519</v>
      </c>
      <c r="AF926">
        <v>0</v>
      </c>
      <c r="AG926" s="7">
        <f>IF(SUMPRODUCT(--(D926='2001FA'!C:C))&gt;0=TRUE,1,0)</f>
        <v>0</v>
      </c>
    </row>
    <row r="927" spans="1:33" x14ac:dyDescent="0.2">
      <c r="A927">
        <v>2002</v>
      </c>
      <c r="B927" t="s">
        <v>58</v>
      </c>
      <c r="C927" t="s">
        <v>31</v>
      </c>
      <c r="D927" t="s">
        <v>108</v>
      </c>
      <c r="E927" t="s">
        <v>5</v>
      </c>
      <c r="F927">
        <v>7939664</v>
      </c>
      <c r="G927">
        <v>2001</v>
      </c>
      <c r="H927" t="s">
        <v>49</v>
      </c>
      <c r="I927" t="s">
        <v>27</v>
      </c>
      <c r="J927">
        <v>157</v>
      </c>
      <c r="K927">
        <v>575</v>
      </c>
      <c r="L927">
        <v>113</v>
      </c>
      <c r="M927">
        <v>193</v>
      </c>
      <c r="N927">
        <v>34</v>
      </c>
      <c r="O927">
        <v>12</v>
      </c>
      <c r="P927">
        <v>20</v>
      </c>
      <c r="Q927">
        <v>100</v>
      </c>
      <c r="R927">
        <v>30</v>
      </c>
      <c r="S927">
        <v>6</v>
      </c>
      <c r="T927">
        <v>80</v>
      </c>
      <c r="U927">
        <v>71</v>
      </c>
      <c r="V927">
        <v>5</v>
      </c>
      <c r="W927">
        <v>4</v>
      </c>
      <c r="X927">
        <v>9</v>
      </c>
      <c r="Y927">
        <v>9</v>
      </c>
      <c r="Z927">
        <v>9</v>
      </c>
      <c r="AA927" s="1">
        <f>(M927+T927+W927)/(K927+T927+W927+Y927+X927)</f>
        <v>0.40915805022156571</v>
      </c>
      <c r="AB927" s="1">
        <f>(M927+1*N927+2*O927+3*P927)/(K927)</f>
        <v>0.54086956521739127</v>
      </c>
      <c r="AC927">
        <f>IF(E927="C",1,0)</f>
        <v>0</v>
      </c>
      <c r="AD927">
        <f>IF(OR(E927="SS",E927="2B",E927="3B"),1,0)</f>
        <v>1</v>
      </c>
      <c r="AE927">
        <f>K927+T927+W927+Y927+X927+V927</f>
        <v>682</v>
      </c>
      <c r="AF927">
        <v>0</v>
      </c>
      <c r="AG927" s="7">
        <f>IF(SUMPRODUCT(--(D927='2001FA'!C:C))&gt;0=TRUE,1,0)</f>
        <v>0</v>
      </c>
    </row>
    <row r="928" spans="1:33" x14ac:dyDescent="0.2">
      <c r="A928">
        <v>2002</v>
      </c>
      <c r="B928" t="s">
        <v>58</v>
      </c>
      <c r="C928" t="s">
        <v>31</v>
      </c>
      <c r="D928" t="s">
        <v>195</v>
      </c>
      <c r="E928" t="s">
        <v>147</v>
      </c>
      <c r="F928">
        <v>10571429</v>
      </c>
      <c r="G928">
        <v>2001</v>
      </c>
      <c r="H928" t="s">
        <v>58</v>
      </c>
      <c r="I928" t="s">
        <v>31</v>
      </c>
      <c r="J928">
        <v>141</v>
      </c>
      <c r="K928">
        <v>503</v>
      </c>
      <c r="L928">
        <v>81</v>
      </c>
      <c r="M928">
        <v>151</v>
      </c>
      <c r="N928">
        <v>29</v>
      </c>
      <c r="O928">
        <v>0</v>
      </c>
      <c r="P928">
        <v>36</v>
      </c>
      <c r="Q928">
        <v>94</v>
      </c>
      <c r="R928">
        <v>0</v>
      </c>
      <c r="S928">
        <v>2</v>
      </c>
      <c r="T928">
        <v>67</v>
      </c>
      <c r="U928">
        <v>87</v>
      </c>
      <c r="V928">
        <v>19</v>
      </c>
      <c r="W928">
        <v>2</v>
      </c>
      <c r="X928">
        <v>0</v>
      </c>
      <c r="Y928">
        <v>1</v>
      </c>
      <c r="Z928">
        <v>20</v>
      </c>
      <c r="AA928" s="1">
        <f>(M928+T928+W928)/(K928+T928+W928+Y928+X928)</f>
        <v>0.38394415357766143</v>
      </c>
      <c r="AB928" s="1">
        <f>(M928+1*N928+2*O928+3*P928)/(K928)</f>
        <v>0.57256461232604372</v>
      </c>
      <c r="AC928">
        <f>IF(E928="C",1,0)</f>
        <v>1</v>
      </c>
      <c r="AD928">
        <f>IF(OR(E928="SS",E928="2B",E928="3B"),1,0)</f>
        <v>0</v>
      </c>
      <c r="AE928">
        <f>K928+T928+W928+Y928+X928+V928</f>
        <v>592</v>
      </c>
      <c r="AF928">
        <v>0</v>
      </c>
      <c r="AG928" s="7">
        <f>IF(SUMPRODUCT(--(D928='2001FA'!C:C))&gt;0=TRUE,1,0)</f>
        <v>0</v>
      </c>
    </row>
    <row r="929" spans="1:33" x14ac:dyDescent="0.2">
      <c r="A929">
        <v>2002</v>
      </c>
      <c r="B929" t="s">
        <v>58</v>
      </c>
      <c r="C929" t="s">
        <v>31</v>
      </c>
      <c r="D929" t="s">
        <v>282</v>
      </c>
      <c r="E929" t="s">
        <v>197</v>
      </c>
      <c r="F929">
        <v>362500</v>
      </c>
      <c r="G929">
        <v>2001</v>
      </c>
      <c r="H929" t="s">
        <v>58</v>
      </c>
      <c r="I929" t="s">
        <v>31</v>
      </c>
      <c r="J929">
        <v>104</v>
      </c>
      <c r="K929">
        <v>361</v>
      </c>
      <c r="L929">
        <v>44</v>
      </c>
      <c r="M929">
        <v>92</v>
      </c>
      <c r="N929">
        <v>16</v>
      </c>
      <c r="O929">
        <v>1</v>
      </c>
      <c r="P929">
        <v>8</v>
      </c>
      <c r="Q929">
        <v>34</v>
      </c>
      <c r="R929">
        <v>4</v>
      </c>
      <c r="S929">
        <v>3</v>
      </c>
      <c r="T929">
        <v>18</v>
      </c>
      <c r="U929">
        <v>52</v>
      </c>
      <c r="V929">
        <v>1</v>
      </c>
      <c r="W929">
        <v>5</v>
      </c>
      <c r="X929">
        <v>0</v>
      </c>
      <c r="Y929">
        <v>2</v>
      </c>
      <c r="Z929">
        <v>11</v>
      </c>
      <c r="AA929" s="1">
        <f>(M929+T929+W929)/(K929+T929+W929+Y929+X929)</f>
        <v>0.29792746113989638</v>
      </c>
      <c r="AB929" s="1">
        <f>(M929+1*N929+2*O929+3*P929)/(K929)</f>
        <v>0.37119113573407203</v>
      </c>
      <c r="AC929">
        <f>IF(E929="C",1,0)</f>
        <v>0</v>
      </c>
      <c r="AD929">
        <f>IF(OR(E929="SS",E929="2B",E929="3B"),1,0)</f>
        <v>0</v>
      </c>
      <c r="AE929">
        <f>K929+T929+W929+Y929+X929+V929</f>
        <v>387</v>
      </c>
      <c r="AF929">
        <v>0</v>
      </c>
      <c r="AG929" s="7">
        <f>IF(SUMPRODUCT(--(D929='2001FA'!C:C))&gt;0=TRUE,1,0)</f>
        <v>0</v>
      </c>
    </row>
    <row r="930" spans="1:33" x14ac:dyDescent="0.2">
      <c r="A930">
        <v>2002</v>
      </c>
      <c r="B930" t="s">
        <v>58</v>
      </c>
      <c r="C930" t="s">
        <v>31</v>
      </c>
      <c r="D930" t="s">
        <v>219</v>
      </c>
      <c r="E930" t="s">
        <v>197</v>
      </c>
      <c r="F930">
        <v>237500</v>
      </c>
      <c r="G930">
        <v>2001</v>
      </c>
      <c r="H930" t="s">
        <v>40</v>
      </c>
      <c r="I930" t="s">
        <v>31</v>
      </c>
      <c r="J930">
        <v>106</v>
      </c>
      <c r="K930">
        <v>258</v>
      </c>
      <c r="L930">
        <v>41</v>
      </c>
      <c r="M930">
        <v>56</v>
      </c>
      <c r="N930">
        <v>9</v>
      </c>
      <c r="O930">
        <v>1</v>
      </c>
      <c r="P930">
        <v>9</v>
      </c>
      <c r="Q930">
        <v>30</v>
      </c>
      <c r="R930">
        <v>5</v>
      </c>
      <c r="S930">
        <v>3</v>
      </c>
      <c r="T930">
        <v>38</v>
      </c>
      <c r="U930">
        <v>55</v>
      </c>
      <c r="V930">
        <v>2</v>
      </c>
      <c r="W930">
        <v>1</v>
      </c>
      <c r="X930">
        <v>5</v>
      </c>
      <c r="Y930">
        <v>0</v>
      </c>
      <c r="Z930">
        <v>4</v>
      </c>
      <c r="AA930" s="1">
        <f>(M930+T930+W930)/(K930+T930+W930+Y930+X930)</f>
        <v>0.31456953642384106</v>
      </c>
      <c r="AB930" s="1">
        <f>(M930+1*N930+2*O930+3*P930)/(K930)</f>
        <v>0.36434108527131781</v>
      </c>
      <c r="AC930">
        <f>IF(E930="C",1,0)</f>
        <v>0</v>
      </c>
      <c r="AD930">
        <f>IF(OR(E930="SS",E930="2B",E930="3B"),1,0)</f>
        <v>0</v>
      </c>
      <c r="AE930">
        <f>K930+T930+W930+Y930+X930+V930</f>
        <v>304</v>
      </c>
      <c r="AF930">
        <v>0</v>
      </c>
      <c r="AG930" s="7">
        <f>IF(SUMPRODUCT(--(D930='2001FA'!C:C))&gt;0=TRUE,1,0)</f>
        <v>0</v>
      </c>
    </row>
    <row r="931" spans="1:33" x14ac:dyDescent="0.2">
      <c r="A931">
        <v>2002</v>
      </c>
      <c r="B931" t="s">
        <v>58</v>
      </c>
      <c r="C931" t="s">
        <v>31</v>
      </c>
      <c r="D931" t="s">
        <v>322</v>
      </c>
      <c r="E931" t="s">
        <v>197</v>
      </c>
      <c r="F931">
        <v>7166667</v>
      </c>
      <c r="G931">
        <v>2001</v>
      </c>
      <c r="H931" t="s">
        <v>47</v>
      </c>
      <c r="I931" t="s">
        <v>31</v>
      </c>
      <c r="J931">
        <v>154</v>
      </c>
      <c r="K931">
        <v>562</v>
      </c>
      <c r="L931">
        <v>104</v>
      </c>
      <c r="M931">
        <v>141</v>
      </c>
      <c r="N931">
        <v>32</v>
      </c>
      <c r="O931">
        <v>4</v>
      </c>
      <c r="P931">
        <v>34</v>
      </c>
      <c r="Q931">
        <v>100</v>
      </c>
      <c r="R931">
        <v>0</v>
      </c>
      <c r="S931">
        <v>4</v>
      </c>
      <c r="T931">
        <v>80</v>
      </c>
      <c r="U931">
        <v>150</v>
      </c>
      <c r="V931">
        <v>9</v>
      </c>
      <c r="W931">
        <v>5</v>
      </c>
      <c r="X931">
        <v>0</v>
      </c>
      <c r="Y931">
        <v>4</v>
      </c>
      <c r="Z931">
        <v>8</v>
      </c>
      <c r="AA931" s="1">
        <f>(M931+T931+W931)/(K931+T931+W931+Y931+X931)</f>
        <v>0.34715821812596004</v>
      </c>
      <c r="AB931" s="1">
        <f>(M931+1*N931+2*O931+3*P931)/(K931)</f>
        <v>0.50355871886120995</v>
      </c>
      <c r="AC931">
        <f>IF(E931="C",1,0)</f>
        <v>0</v>
      </c>
      <c r="AD931">
        <f>IF(OR(E931="SS",E931="2B",E931="3B"),1,0)</f>
        <v>0</v>
      </c>
      <c r="AE931">
        <f>K931+T931+W931+Y931+X931+V931</f>
        <v>660</v>
      </c>
      <c r="AF931">
        <v>0</v>
      </c>
      <c r="AG931" s="7">
        <f>IF(SUMPRODUCT(--(D931='2001FA'!C:C))&gt;0=TRUE,1,0)</f>
        <v>0</v>
      </c>
    </row>
    <row r="932" spans="1:33" x14ac:dyDescent="0.2">
      <c r="A932">
        <v>2002</v>
      </c>
      <c r="B932" t="s">
        <v>58</v>
      </c>
      <c r="C932" t="s">
        <v>31</v>
      </c>
      <c r="D932" t="s">
        <v>345</v>
      </c>
      <c r="E932" t="s">
        <v>346</v>
      </c>
      <c r="F932">
        <v>6250000</v>
      </c>
      <c r="G932">
        <v>2001</v>
      </c>
      <c r="H932" t="s">
        <v>58</v>
      </c>
      <c r="I932" t="s">
        <v>31</v>
      </c>
      <c r="J932">
        <v>149</v>
      </c>
      <c r="K932">
        <v>461</v>
      </c>
      <c r="L932">
        <v>31</v>
      </c>
      <c r="M932">
        <v>114</v>
      </c>
      <c r="N932">
        <v>24</v>
      </c>
      <c r="O932">
        <v>4</v>
      </c>
      <c r="P932">
        <v>3</v>
      </c>
      <c r="Q932">
        <v>44</v>
      </c>
      <c r="R932">
        <v>3</v>
      </c>
      <c r="S932">
        <v>2</v>
      </c>
      <c r="T932">
        <v>34</v>
      </c>
      <c r="U932">
        <v>43</v>
      </c>
      <c r="V932">
        <v>17</v>
      </c>
      <c r="W932">
        <v>1</v>
      </c>
      <c r="X932">
        <v>7</v>
      </c>
      <c r="Y932">
        <v>2</v>
      </c>
      <c r="Z932">
        <v>17</v>
      </c>
      <c r="AA932" s="1">
        <f>(M932+T932+W932)/(K932+T932+W932+Y932+X932)</f>
        <v>0.29504950495049503</v>
      </c>
      <c r="AB932" s="1">
        <f>(M932+1*N932+2*O932+3*P932)/(K932)</f>
        <v>0.33622559652928419</v>
      </c>
      <c r="AC932">
        <f>IF(E932="C",1,0)</f>
        <v>0</v>
      </c>
      <c r="AD932">
        <f>IF(OR(E932="SS",E932="2B",E932="3B"),1,0)</f>
        <v>1</v>
      </c>
      <c r="AE932">
        <f>K932+T932+W932+Y932+X932+V932</f>
        <v>522</v>
      </c>
      <c r="AF932">
        <v>0</v>
      </c>
      <c r="AG932" s="7">
        <f>IF(SUMPRODUCT(--(D932='2001FA'!C:C))&gt;0=TRUE,1,0)</f>
        <v>0</v>
      </c>
    </row>
    <row r="933" spans="1:33" x14ac:dyDescent="0.2">
      <c r="A933">
        <v>2002</v>
      </c>
      <c r="B933" t="s">
        <v>58</v>
      </c>
      <c r="C933" t="s">
        <v>31</v>
      </c>
      <c r="D933" t="s">
        <v>360</v>
      </c>
      <c r="E933" t="s">
        <v>346</v>
      </c>
      <c r="F933">
        <v>750000</v>
      </c>
      <c r="G933">
        <v>2001</v>
      </c>
      <c r="H933" t="s">
        <v>58</v>
      </c>
      <c r="I933" t="s">
        <v>31</v>
      </c>
      <c r="J933">
        <v>116</v>
      </c>
      <c r="K933">
        <v>283</v>
      </c>
      <c r="L933">
        <v>41</v>
      </c>
      <c r="M933">
        <v>80</v>
      </c>
      <c r="N933">
        <v>17</v>
      </c>
      <c r="O933">
        <v>3</v>
      </c>
      <c r="P933">
        <v>8</v>
      </c>
      <c r="Q933">
        <v>30</v>
      </c>
      <c r="R933">
        <v>8</v>
      </c>
      <c r="S933">
        <v>5</v>
      </c>
      <c r="T933">
        <v>17</v>
      </c>
      <c r="U933">
        <v>57</v>
      </c>
      <c r="V933">
        <v>0</v>
      </c>
      <c r="W933">
        <v>10</v>
      </c>
      <c r="X933">
        <v>6</v>
      </c>
      <c r="Y933">
        <v>3</v>
      </c>
      <c r="Z933">
        <v>2</v>
      </c>
      <c r="AA933" s="1">
        <f>(M933+T933+W933)/(K933+T933+W933+Y933+X933)</f>
        <v>0.33542319749216298</v>
      </c>
      <c r="AB933" s="1">
        <f>(M933+1*N933+2*O933+3*P933)/(K933)</f>
        <v>0.44876325088339225</v>
      </c>
      <c r="AC933">
        <f>IF(E933="C",1,0)</f>
        <v>0</v>
      </c>
      <c r="AD933">
        <f>IF(OR(E933="SS",E933="2B",E933="3B"),1,0)</f>
        <v>1</v>
      </c>
      <c r="AE933">
        <f>K933+T933+W933+Y933+X933+V933</f>
        <v>319</v>
      </c>
      <c r="AF933">
        <v>0</v>
      </c>
      <c r="AG933" s="7">
        <f>IF(SUMPRODUCT(--(D933='2001FA'!C:C))&gt;0=TRUE,1,0)</f>
        <v>0</v>
      </c>
    </row>
    <row r="934" spans="1:33" x14ac:dyDescent="0.2">
      <c r="A934">
        <v>2002</v>
      </c>
      <c r="B934" t="s">
        <v>81</v>
      </c>
      <c r="C934" t="s">
        <v>27</v>
      </c>
      <c r="D934" t="s">
        <v>104</v>
      </c>
      <c r="E934" t="s">
        <v>197</v>
      </c>
      <c r="F934">
        <v>1000000</v>
      </c>
      <c r="G934">
        <v>2001</v>
      </c>
      <c r="H934" t="s">
        <v>62</v>
      </c>
      <c r="I934" t="s">
        <v>27</v>
      </c>
      <c r="J934">
        <v>78</v>
      </c>
      <c r="K934">
        <v>296</v>
      </c>
      <c r="L934">
        <v>46</v>
      </c>
      <c r="M934">
        <v>88</v>
      </c>
      <c r="N934">
        <v>16</v>
      </c>
      <c r="O934">
        <v>2</v>
      </c>
      <c r="P934">
        <v>9</v>
      </c>
      <c r="Q934">
        <v>31</v>
      </c>
      <c r="R934">
        <v>4</v>
      </c>
      <c r="S934">
        <v>2</v>
      </c>
      <c r="T934">
        <v>29</v>
      </c>
      <c r="U934">
        <v>73</v>
      </c>
      <c r="V934">
        <v>0</v>
      </c>
      <c r="W934">
        <v>5</v>
      </c>
      <c r="X934">
        <v>3</v>
      </c>
      <c r="Y934">
        <v>1</v>
      </c>
      <c r="Z934">
        <v>8</v>
      </c>
      <c r="AA934" s="1">
        <f>(M934+T934+W934)/(K934+T934+W934+Y934+X934)</f>
        <v>0.3652694610778443</v>
      </c>
      <c r="AB934" s="1">
        <f>(M934+1*N934+2*O934+3*P934)/(K934)</f>
        <v>0.45608108108108109</v>
      </c>
      <c r="AC934">
        <f>IF(E934="C",1,0)</f>
        <v>0</v>
      </c>
      <c r="AD934">
        <f>IF(OR(E934="SS",E934="2B",E934="3B"),1,0)</f>
        <v>0</v>
      </c>
      <c r="AE934">
        <f>K934+T934+W934+Y934+X934+V934</f>
        <v>334</v>
      </c>
      <c r="AF934">
        <v>0</v>
      </c>
      <c r="AG934" s="7">
        <f>IF(SUMPRODUCT(--(D934='2001FA'!C:C))&gt;0=TRUE,1,0)</f>
        <v>1</v>
      </c>
    </row>
    <row r="935" spans="1:33" x14ac:dyDescent="0.2">
      <c r="A935">
        <v>2002</v>
      </c>
      <c r="B935" t="s">
        <v>81</v>
      </c>
      <c r="C935" t="s">
        <v>27</v>
      </c>
      <c r="D935" t="s">
        <v>124</v>
      </c>
      <c r="E935" t="s">
        <v>6</v>
      </c>
      <c r="F935">
        <v>800000</v>
      </c>
      <c r="G935">
        <v>2001</v>
      </c>
      <c r="H935" t="s">
        <v>81</v>
      </c>
      <c r="I935" t="s">
        <v>27</v>
      </c>
      <c r="J935">
        <v>106</v>
      </c>
      <c r="K935">
        <v>305</v>
      </c>
      <c r="L935">
        <v>33</v>
      </c>
      <c r="M935">
        <v>67</v>
      </c>
      <c r="N935">
        <v>21</v>
      </c>
      <c r="O935">
        <v>1</v>
      </c>
      <c r="P935">
        <v>9</v>
      </c>
      <c r="Q935">
        <v>32</v>
      </c>
      <c r="R935">
        <v>0</v>
      </c>
      <c r="S935">
        <v>1</v>
      </c>
      <c r="T935">
        <v>19</v>
      </c>
      <c r="U935">
        <v>64</v>
      </c>
      <c r="V935">
        <v>1</v>
      </c>
      <c r="W935">
        <v>13</v>
      </c>
      <c r="X935">
        <v>1</v>
      </c>
      <c r="Y935">
        <v>3</v>
      </c>
      <c r="Z935">
        <v>9</v>
      </c>
      <c r="AA935" s="1">
        <f>(M935+T935+W935)/(K935+T935+W935+Y935+X935)</f>
        <v>0.29032258064516131</v>
      </c>
      <c r="AB935" s="1">
        <f>(M935+1*N935+2*O935+3*P935)/(K935)</f>
        <v>0.38360655737704918</v>
      </c>
      <c r="AC935">
        <f>IF(E935="C",1,0)</f>
        <v>0</v>
      </c>
      <c r="AD935">
        <f>IF(OR(E935="SS",E935="2B",E935="3B"),1,0)</f>
        <v>1</v>
      </c>
      <c r="AE935">
        <f>K935+T935+W935+Y935+X935+V935</f>
        <v>342</v>
      </c>
      <c r="AF935">
        <v>0</v>
      </c>
      <c r="AG935" s="7">
        <f>IF(SUMPRODUCT(--(D935='2001FA'!C:C))&gt;0=TRUE,1,0)</f>
        <v>0</v>
      </c>
    </row>
    <row r="936" spans="1:33" x14ac:dyDescent="0.2">
      <c r="A936">
        <v>2002</v>
      </c>
      <c r="B936" t="s">
        <v>81</v>
      </c>
      <c r="C936" t="s">
        <v>27</v>
      </c>
      <c r="D936" t="s">
        <v>173</v>
      </c>
      <c r="E936" t="s">
        <v>147</v>
      </c>
      <c r="F936">
        <v>900000</v>
      </c>
      <c r="G936">
        <v>2001</v>
      </c>
      <c r="H936" t="s">
        <v>101</v>
      </c>
      <c r="I936" t="s">
        <v>27</v>
      </c>
      <c r="J936">
        <v>94</v>
      </c>
      <c r="K936">
        <v>278</v>
      </c>
      <c r="L936">
        <v>34</v>
      </c>
      <c r="M936">
        <v>68</v>
      </c>
      <c r="N936">
        <v>19</v>
      </c>
      <c r="O936">
        <v>0</v>
      </c>
      <c r="P936">
        <v>3</v>
      </c>
      <c r="Q936">
        <v>25</v>
      </c>
      <c r="R936">
        <v>1</v>
      </c>
      <c r="S936">
        <v>1</v>
      </c>
      <c r="T936">
        <v>33</v>
      </c>
      <c r="U936">
        <v>26</v>
      </c>
      <c r="V936">
        <v>0</v>
      </c>
      <c r="W936">
        <v>4</v>
      </c>
      <c r="X936">
        <v>0</v>
      </c>
      <c r="Y936">
        <v>1</v>
      </c>
      <c r="Z936">
        <v>7</v>
      </c>
      <c r="AA936" s="1">
        <f>(M936+T936+W936)/(K936+T936+W936+Y936+X936)</f>
        <v>0.33227848101265822</v>
      </c>
      <c r="AB936" s="1">
        <f>(M936+1*N936+2*O936+3*P936)/(K936)</f>
        <v>0.34532374100719426</v>
      </c>
      <c r="AC936">
        <f>IF(E936="C",1,0)</f>
        <v>1</v>
      </c>
      <c r="AD936">
        <f>IF(OR(E936="SS",E936="2B",E936="3B"),1,0)</f>
        <v>0</v>
      </c>
      <c r="AE936">
        <f>K936+T936+W936+Y936+X936+V936</f>
        <v>316</v>
      </c>
      <c r="AF936">
        <v>0</v>
      </c>
      <c r="AG936" s="7">
        <f>IF(SUMPRODUCT(--(D936='2001FA'!C:C))&gt;0=TRUE,1,0)</f>
        <v>0</v>
      </c>
    </row>
    <row r="937" spans="1:33" x14ac:dyDescent="0.2">
      <c r="A937">
        <v>2002</v>
      </c>
      <c r="B937" t="s">
        <v>81</v>
      </c>
      <c r="C937" t="s">
        <v>27</v>
      </c>
      <c r="D937" t="s">
        <v>183</v>
      </c>
      <c r="E937" t="s">
        <v>147</v>
      </c>
      <c r="F937">
        <v>497500</v>
      </c>
      <c r="G937">
        <v>2001</v>
      </c>
      <c r="H937" t="s">
        <v>81</v>
      </c>
      <c r="I937" t="s">
        <v>27</v>
      </c>
      <c r="J937">
        <v>136</v>
      </c>
      <c r="K937">
        <v>453</v>
      </c>
      <c r="L937">
        <v>55</v>
      </c>
      <c r="M937">
        <v>115</v>
      </c>
      <c r="N937">
        <v>25</v>
      </c>
      <c r="O937">
        <v>0</v>
      </c>
      <c r="P937">
        <v>15</v>
      </c>
      <c r="Q937">
        <v>60</v>
      </c>
      <c r="R937">
        <v>1</v>
      </c>
      <c r="S937">
        <v>1</v>
      </c>
      <c r="T937">
        <v>37</v>
      </c>
      <c r="U937">
        <v>68</v>
      </c>
      <c r="V937">
        <v>3</v>
      </c>
      <c r="W937">
        <v>6</v>
      </c>
      <c r="X937">
        <v>9</v>
      </c>
      <c r="Y937">
        <v>4</v>
      </c>
      <c r="Z937">
        <v>10</v>
      </c>
      <c r="AA937" s="1">
        <f>(M937+T937+W937)/(K937+T937+W937+Y937+X937)</f>
        <v>0.31041257367387032</v>
      </c>
      <c r="AB937" s="1">
        <f>(M937+1*N937+2*O937+3*P937)/(K937)</f>
        <v>0.4083885209713024</v>
      </c>
      <c r="AC937">
        <f>IF(E937="C",1,0)</f>
        <v>1</v>
      </c>
      <c r="AD937">
        <f>IF(OR(E937="SS",E937="2B",E937="3B"),1,0)</f>
        <v>0</v>
      </c>
      <c r="AE937">
        <f>K937+T937+W937+Y937+X937+V937</f>
        <v>512</v>
      </c>
      <c r="AF937">
        <v>0</v>
      </c>
      <c r="AG937" s="7">
        <f>IF(SUMPRODUCT(--(D937='2001FA'!C:C))&gt;0=TRUE,1,0)</f>
        <v>0</v>
      </c>
    </row>
    <row r="938" spans="1:33" x14ac:dyDescent="0.2">
      <c r="A938">
        <v>2002</v>
      </c>
      <c r="B938" t="s">
        <v>81</v>
      </c>
      <c r="C938" t="s">
        <v>27</v>
      </c>
      <c r="D938" t="s">
        <v>244</v>
      </c>
      <c r="E938" t="s">
        <v>197</v>
      </c>
      <c r="F938">
        <v>1065000</v>
      </c>
      <c r="G938">
        <v>2001</v>
      </c>
      <c r="H938" t="s">
        <v>81</v>
      </c>
      <c r="I938" t="s">
        <v>27</v>
      </c>
      <c r="J938">
        <v>124</v>
      </c>
      <c r="K938">
        <v>371</v>
      </c>
      <c r="L938">
        <v>64</v>
      </c>
      <c r="M938">
        <v>105</v>
      </c>
      <c r="N938">
        <v>26</v>
      </c>
      <c r="O938">
        <v>0</v>
      </c>
      <c r="P938">
        <v>12</v>
      </c>
      <c r="Q938">
        <v>57</v>
      </c>
      <c r="R938">
        <v>0</v>
      </c>
      <c r="S938">
        <v>1</v>
      </c>
      <c r="T938">
        <v>63</v>
      </c>
      <c r="U938">
        <v>83</v>
      </c>
      <c r="V938">
        <v>1</v>
      </c>
      <c r="W938">
        <v>4</v>
      </c>
      <c r="X938">
        <v>3</v>
      </c>
      <c r="Y938">
        <v>2</v>
      </c>
      <c r="Z938">
        <v>13</v>
      </c>
      <c r="AA938" s="1">
        <f>(M938+T938+W938)/(K938+T938+W938+Y938+X938)</f>
        <v>0.38826185101580135</v>
      </c>
      <c r="AB938" s="1">
        <f>(M938+1*N938+2*O938+3*P938)/(K938)</f>
        <v>0.45013477088948789</v>
      </c>
      <c r="AC938">
        <f>IF(E938="C",1,0)</f>
        <v>0</v>
      </c>
      <c r="AD938">
        <f>IF(OR(E938="SS",E938="2B",E938="3B"),1,0)</f>
        <v>0</v>
      </c>
      <c r="AE938">
        <f>K938+T938+W938+Y938+X938+V938</f>
        <v>444</v>
      </c>
      <c r="AF938">
        <v>0</v>
      </c>
      <c r="AG938" s="7">
        <f>IF(SUMPRODUCT(--(D938='2001FA'!C:C))&gt;0=TRUE,1,0)</f>
        <v>0</v>
      </c>
    </row>
    <row r="939" spans="1:33" x14ac:dyDescent="0.2">
      <c r="A939">
        <v>2002</v>
      </c>
      <c r="B939" t="s">
        <v>81</v>
      </c>
      <c r="C939" t="s">
        <v>27</v>
      </c>
      <c r="D939" t="s">
        <v>287</v>
      </c>
      <c r="E939" t="s">
        <v>197</v>
      </c>
      <c r="F939">
        <v>675000</v>
      </c>
      <c r="G939">
        <v>2001</v>
      </c>
      <c r="H939" t="s">
        <v>81</v>
      </c>
      <c r="I939" t="s">
        <v>27</v>
      </c>
      <c r="J939">
        <v>162</v>
      </c>
      <c r="K939">
        <v>629</v>
      </c>
      <c r="L939">
        <v>90</v>
      </c>
      <c r="M939">
        <v>178</v>
      </c>
      <c r="N939">
        <v>37</v>
      </c>
      <c r="O939">
        <v>4</v>
      </c>
      <c r="P939">
        <v>12</v>
      </c>
      <c r="Q939">
        <v>85</v>
      </c>
      <c r="R939">
        <v>9</v>
      </c>
      <c r="S939">
        <v>3</v>
      </c>
      <c r="T939">
        <v>52</v>
      </c>
      <c r="U939">
        <v>103</v>
      </c>
      <c r="V939">
        <v>8</v>
      </c>
      <c r="W939">
        <v>0</v>
      </c>
      <c r="X939">
        <v>0</v>
      </c>
      <c r="Y939">
        <v>6</v>
      </c>
      <c r="Z939">
        <v>17</v>
      </c>
      <c r="AA939" s="1">
        <f>(M939+T939+W939)/(K939+T939+W939+Y939+X939)</f>
        <v>0.33478893740902477</v>
      </c>
      <c r="AB939" s="1">
        <f>(M939+1*N939+2*O939+3*P939)/(K939)</f>
        <v>0.41176470588235292</v>
      </c>
      <c r="AC939">
        <f>IF(E939="C",1,0)</f>
        <v>0</v>
      </c>
      <c r="AD939">
        <f>IF(OR(E939="SS",E939="2B",E939="3B"),1,0)</f>
        <v>0</v>
      </c>
      <c r="AE939">
        <f>K939+T939+W939+Y939+X939+V939</f>
        <v>695</v>
      </c>
      <c r="AF939">
        <v>0</v>
      </c>
      <c r="AG939" s="7">
        <f>IF(SUMPRODUCT(--(D939='2001FA'!C:C))&gt;0=TRUE,1,0)</f>
        <v>0</v>
      </c>
    </row>
    <row r="940" spans="1:33" x14ac:dyDescent="0.2">
      <c r="A940">
        <v>2002</v>
      </c>
      <c r="B940" t="s">
        <v>81</v>
      </c>
      <c r="C940" t="s">
        <v>27</v>
      </c>
      <c r="D940" t="s">
        <v>327</v>
      </c>
      <c r="E940" t="s">
        <v>197</v>
      </c>
      <c r="F940">
        <v>7166667</v>
      </c>
      <c r="G940">
        <v>2001</v>
      </c>
      <c r="H940" t="s">
        <v>66</v>
      </c>
      <c r="I940" t="s">
        <v>27</v>
      </c>
      <c r="J940">
        <v>97</v>
      </c>
      <c r="K940">
        <v>367</v>
      </c>
      <c r="L940">
        <v>50</v>
      </c>
      <c r="M940">
        <v>100</v>
      </c>
      <c r="N940">
        <v>14</v>
      </c>
      <c r="O940">
        <v>0</v>
      </c>
      <c r="P940">
        <v>13</v>
      </c>
      <c r="Q940">
        <v>47</v>
      </c>
      <c r="R940">
        <v>7</v>
      </c>
      <c r="S940">
        <v>1</v>
      </c>
      <c r="T940">
        <v>30</v>
      </c>
      <c r="U940">
        <v>68</v>
      </c>
      <c r="V940">
        <v>3</v>
      </c>
      <c r="W940">
        <v>6</v>
      </c>
      <c r="X940">
        <v>1</v>
      </c>
      <c r="Y940">
        <v>6</v>
      </c>
      <c r="Z940">
        <v>2</v>
      </c>
      <c r="AA940" s="1">
        <f>(M940+T940+W940)/(K940+T940+W940+Y940+X940)</f>
        <v>0.33170731707317075</v>
      </c>
      <c r="AB940" s="1">
        <f>(M940+1*N940+2*O940+3*P940)/(K940)</f>
        <v>0.41689373297002724</v>
      </c>
      <c r="AC940">
        <f>IF(E940="C",1,0)</f>
        <v>0</v>
      </c>
      <c r="AD940">
        <f>IF(OR(E940="SS",E940="2B",E940="3B"),1,0)</f>
        <v>0</v>
      </c>
      <c r="AE940">
        <f>K940+T940+W940+Y940+X940+V940</f>
        <v>413</v>
      </c>
      <c r="AF940">
        <v>0</v>
      </c>
      <c r="AG940" s="7">
        <f>IF(SUMPRODUCT(--(D940='2001FA'!C:C))&gt;0=TRUE,1,0)</f>
        <v>0</v>
      </c>
    </row>
    <row r="941" spans="1:33" x14ac:dyDescent="0.2">
      <c r="A941">
        <v>2002</v>
      </c>
      <c r="B941" t="s">
        <v>81</v>
      </c>
      <c r="C941" t="s">
        <v>27</v>
      </c>
      <c r="D941" t="s">
        <v>296</v>
      </c>
      <c r="E941" t="s">
        <v>197</v>
      </c>
      <c r="F941">
        <v>7000000</v>
      </c>
      <c r="G941">
        <v>2001</v>
      </c>
      <c r="H941" t="s">
        <v>45</v>
      </c>
      <c r="I941" t="s">
        <v>27</v>
      </c>
      <c r="J941">
        <v>111</v>
      </c>
      <c r="K941">
        <v>381</v>
      </c>
      <c r="L941">
        <v>58</v>
      </c>
      <c r="M941">
        <v>92</v>
      </c>
      <c r="N941">
        <v>16</v>
      </c>
      <c r="O941">
        <v>1</v>
      </c>
      <c r="P941">
        <v>18</v>
      </c>
      <c r="Q941">
        <v>51</v>
      </c>
      <c r="R941">
        <v>1</v>
      </c>
      <c r="S941">
        <v>2</v>
      </c>
      <c r="T941">
        <v>54</v>
      </c>
      <c r="U941">
        <v>83</v>
      </c>
      <c r="V941">
        <v>5</v>
      </c>
      <c r="W941">
        <v>0</v>
      </c>
      <c r="X941">
        <v>0</v>
      </c>
      <c r="Y941">
        <v>4</v>
      </c>
      <c r="Z941">
        <v>6</v>
      </c>
      <c r="AA941" s="1">
        <f>(M941+T941+W941)/(K941+T941+W941+Y941+X941)</f>
        <v>0.33257403189066059</v>
      </c>
      <c r="AB941" s="1">
        <f>(M941+1*N941+2*O941+3*P941)/(K941)</f>
        <v>0.43044619422572178</v>
      </c>
      <c r="AC941">
        <f>IF(E941="C",1,0)</f>
        <v>0</v>
      </c>
      <c r="AD941">
        <f>IF(OR(E941="SS",E941="2B",E941="3B"),1,0)</f>
        <v>0</v>
      </c>
      <c r="AE941">
        <f>K941+T941+W941+Y941+X941+V941</f>
        <v>444</v>
      </c>
      <c r="AF941">
        <v>0</v>
      </c>
      <c r="AG941" s="7">
        <f>IF(SUMPRODUCT(--(D941='2001FA'!C:C))&gt;0=TRUE,1,0)</f>
        <v>0</v>
      </c>
    </row>
    <row r="942" spans="1:33" x14ac:dyDescent="0.2">
      <c r="A942">
        <v>2002</v>
      </c>
      <c r="B942" t="s">
        <v>81</v>
      </c>
      <c r="C942" t="s">
        <v>27</v>
      </c>
      <c r="D942" t="s">
        <v>381</v>
      </c>
      <c r="E942" t="s">
        <v>346</v>
      </c>
      <c r="F942">
        <v>295000</v>
      </c>
      <c r="G942">
        <v>2001</v>
      </c>
      <c r="H942" t="s">
        <v>81</v>
      </c>
      <c r="I942" t="s">
        <v>27</v>
      </c>
      <c r="J942">
        <v>139</v>
      </c>
      <c r="K942">
        <v>471</v>
      </c>
      <c r="L942">
        <v>82</v>
      </c>
      <c r="M942">
        <v>114</v>
      </c>
      <c r="N942">
        <v>22</v>
      </c>
      <c r="O942">
        <v>2</v>
      </c>
      <c r="P942">
        <v>12</v>
      </c>
      <c r="Q942">
        <v>60</v>
      </c>
      <c r="R942">
        <v>2</v>
      </c>
      <c r="S942">
        <v>3</v>
      </c>
      <c r="T942">
        <v>79</v>
      </c>
      <c r="U942">
        <v>97</v>
      </c>
      <c r="V942">
        <v>0</v>
      </c>
      <c r="W942">
        <v>19</v>
      </c>
      <c r="X942">
        <v>3</v>
      </c>
      <c r="Y942">
        <v>6</v>
      </c>
      <c r="Z942">
        <v>13</v>
      </c>
      <c r="AA942" s="1">
        <f>(M942+T942+W942)/(K942+T942+W942+Y942+X942)</f>
        <v>0.36678200692041524</v>
      </c>
      <c r="AB942" s="1">
        <f>(M942+1*N942+2*O942+3*P942)/(K942)</f>
        <v>0.37367303609341823</v>
      </c>
      <c r="AC942">
        <f>IF(E942="C",1,0)</f>
        <v>0</v>
      </c>
      <c r="AD942">
        <f>IF(OR(E942="SS",E942="2B",E942="3B"),1,0)</f>
        <v>1</v>
      </c>
      <c r="AE942">
        <f>K942+T942+W942+Y942+X942+V942</f>
        <v>578</v>
      </c>
      <c r="AF942">
        <v>0</v>
      </c>
      <c r="AG942" s="7">
        <f>IF(SUMPRODUCT(--(D942='2001FA'!C:C))&gt;0=TRUE,1,0)</f>
        <v>0</v>
      </c>
    </row>
    <row r="943" spans="1:33" x14ac:dyDescent="0.2">
      <c r="A943">
        <v>2002</v>
      </c>
      <c r="B943" t="s">
        <v>81</v>
      </c>
      <c r="C943" t="s">
        <v>27</v>
      </c>
      <c r="D943" t="s">
        <v>414</v>
      </c>
      <c r="E943" t="s">
        <v>346</v>
      </c>
      <c r="F943">
        <v>3625000</v>
      </c>
      <c r="G943">
        <v>2001</v>
      </c>
      <c r="H943" t="s">
        <v>81</v>
      </c>
      <c r="I943" t="s">
        <v>27</v>
      </c>
      <c r="J943">
        <v>162</v>
      </c>
      <c r="K943">
        <v>622</v>
      </c>
      <c r="L943">
        <v>107</v>
      </c>
      <c r="M943">
        <v>166</v>
      </c>
      <c r="N943">
        <v>31</v>
      </c>
      <c r="O943">
        <v>3</v>
      </c>
      <c r="P943">
        <v>31</v>
      </c>
      <c r="Q943">
        <v>113</v>
      </c>
      <c r="R943">
        <v>11</v>
      </c>
      <c r="S943">
        <v>5</v>
      </c>
      <c r="T943">
        <v>43</v>
      </c>
      <c r="U943">
        <v>89</v>
      </c>
      <c r="V943">
        <v>5</v>
      </c>
      <c r="W943">
        <v>13</v>
      </c>
      <c r="X943">
        <v>1</v>
      </c>
      <c r="Y943">
        <v>4</v>
      </c>
      <c r="Z943">
        <v>14</v>
      </c>
      <c r="AA943" s="1">
        <f>(M943+T943+W943)/(K943+T943+W943+Y943+X943)</f>
        <v>0.32503660322108346</v>
      </c>
      <c r="AB943" s="1">
        <f>(M943+1*N943+2*O943+3*P943)/(K943)</f>
        <v>0.47588424437299037</v>
      </c>
      <c r="AC943">
        <f>IF(E943="C",1,0)</f>
        <v>0</v>
      </c>
      <c r="AD943">
        <f>IF(OR(E943="SS",E943="2B",E943="3B"),1,0)</f>
        <v>1</v>
      </c>
      <c r="AE943">
        <f>K943+T943+W943+Y943+X943+V943</f>
        <v>688</v>
      </c>
      <c r="AF943">
        <v>0</v>
      </c>
      <c r="AG943" s="7">
        <f>IF(SUMPRODUCT(--(D943='2001FA'!C:C))&gt;0=TRUE,1,0)</f>
        <v>0</v>
      </c>
    </row>
    <row r="944" spans="1:33" x14ac:dyDescent="0.2">
      <c r="A944">
        <v>2002</v>
      </c>
      <c r="B944" t="s">
        <v>81</v>
      </c>
      <c r="C944" t="s">
        <v>27</v>
      </c>
      <c r="D944" t="s">
        <v>413</v>
      </c>
      <c r="E944" t="s">
        <v>346</v>
      </c>
      <c r="F944">
        <v>2125000</v>
      </c>
      <c r="G944">
        <v>2001</v>
      </c>
      <c r="H944" t="s">
        <v>81</v>
      </c>
      <c r="I944" t="s">
        <v>27</v>
      </c>
      <c r="J944">
        <v>151</v>
      </c>
      <c r="K944">
        <v>552</v>
      </c>
      <c r="L944">
        <v>91</v>
      </c>
      <c r="M944">
        <v>159</v>
      </c>
      <c r="N944">
        <v>43</v>
      </c>
      <c r="O944">
        <v>0</v>
      </c>
      <c r="P944">
        <v>32</v>
      </c>
      <c r="Q944">
        <v>114</v>
      </c>
      <c r="R944">
        <v>8</v>
      </c>
      <c r="S944">
        <v>2</v>
      </c>
      <c r="T944">
        <v>41</v>
      </c>
      <c r="U944">
        <v>99</v>
      </c>
      <c r="V944">
        <v>9</v>
      </c>
      <c r="W944">
        <v>4</v>
      </c>
      <c r="X944">
        <v>0</v>
      </c>
      <c r="Y944">
        <v>7</v>
      </c>
      <c r="Z944">
        <v>7</v>
      </c>
      <c r="AA944" s="1">
        <f>(M944+T944+W944)/(K944+T944+W944+Y944+X944)</f>
        <v>0.33774834437086093</v>
      </c>
      <c r="AB944" s="1">
        <f>(M944+1*N944+2*O944+3*P944)/(K944)</f>
        <v>0.53985507246376807</v>
      </c>
      <c r="AC944">
        <f>IF(E944="C",1,0)</f>
        <v>0</v>
      </c>
      <c r="AD944">
        <f>IF(OR(E944="SS",E944="2B",E944="3B"),1,0)</f>
        <v>1</v>
      </c>
      <c r="AE944">
        <f>K944+T944+W944+Y944+X944+V944</f>
        <v>613</v>
      </c>
      <c r="AF944">
        <v>0</v>
      </c>
      <c r="AG944" s="7">
        <f>IF(SUMPRODUCT(--(D944='2001FA'!C:C))&gt;0=TRUE,1,0)</f>
        <v>0</v>
      </c>
    </row>
    <row r="945" spans="1:33" x14ac:dyDescent="0.2">
      <c r="A945">
        <v>2002</v>
      </c>
      <c r="B945" t="s">
        <v>86</v>
      </c>
      <c r="C945" t="s">
        <v>31</v>
      </c>
      <c r="D945" t="s">
        <v>458</v>
      </c>
      <c r="E945" t="s">
        <v>197</v>
      </c>
      <c r="F945">
        <v>500000</v>
      </c>
      <c r="G945">
        <v>2001</v>
      </c>
      <c r="H945" t="s">
        <v>64</v>
      </c>
      <c r="I945" t="s">
        <v>31</v>
      </c>
      <c r="J945">
        <v>82</v>
      </c>
      <c r="K945">
        <v>147</v>
      </c>
      <c r="L945">
        <v>14</v>
      </c>
      <c r="M945">
        <v>32</v>
      </c>
      <c r="N945">
        <v>7</v>
      </c>
      <c r="O945">
        <v>0</v>
      </c>
      <c r="P945">
        <v>6</v>
      </c>
      <c r="Q945">
        <v>20</v>
      </c>
      <c r="R945">
        <v>1</v>
      </c>
      <c r="S945">
        <v>0</v>
      </c>
      <c r="T945">
        <v>13</v>
      </c>
      <c r="U945">
        <v>44</v>
      </c>
      <c r="V945">
        <v>1</v>
      </c>
      <c r="W945">
        <v>5</v>
      </c>
      <c r="X945">
        <v>0</v>
      </c>
      <c r="Y945">
        <v>2</v>
      </c>
      <c r="Z945">
        <v>6</v>
      </c>
      <c r="AA945" s="1">
        <f>(M945+T945+W945)/(K945+T945+W945+Y945+X945)</f>
        <v>0.29940119760479039</v>
      </c>
      <c r="AB945" s="1">
        <f>(M945+1*N945+2*O945+3*P945)/(K945)</f>
        <v>0.38775510204081631</v>
      </c>
      <c r="AC945">
        <f>IF(E945="C",1,0)</f>
        <v>0</v>
      </c>
      <c r="AD945">
        <f>IF(OR(E945="SS",E945="2B",E945="3B"),1,0)</f>
        <v>0</v>
      </c>
      <c r="AE945">
        <f>K945+T945+W945+Y945+X945+V945</f>
        <v>168</v>
      </c>
      <c r="AF945">
        <v>0</v>
      </c>
      <c r="AG945" s="7">
        <f>IF(SUMPRODUCT(--(D945='2001FA'!C:C))&gt;0=TRUE,1,0)</f>
        <v>1</v>
      </c>
    </row>
    <row r="946" spans="1:33" x14ac:dyDescent="0.2">
      <c r="A946">
        <v>2002</v>
      </c>
      <c r="B946" t="s">
        <v>86</v>
      </c>
      <c r="C946" t="s">
        <v>31</v>
      </c>
      <c r="D946" t="s">
        <v>239</v>
      </c>
      <c r="E946" t="s">
        <v>29</v>
      </c>
      <c r="F946">
        <v>3000000</v>
      </c>
      <c r="G946">
        <v>2001</v>
      </c>
      <c r="H946" t="s">
        <v>86</v>
      </c>
      <c r="I946" t="s">
        <v>31</v>
      </c>
      <c r="J946">
        <v>157</v>
      </c>
      <c r="K946">
        <v>555</v>
      </c>
      <c r="L946">
        <v>75</v>
      </c>
      <c r="M946">
        <v>143</v>
      </c>
      <c r="N946">
        <v>34</v>
      </c>
      <c r="O946">
        <v>2</v>
      </c>
      <c r="P946">
        <v>20</v>
      </c>
      <c r="Q946">
        <v>90</v>
      </c>
      <c r="R946">
        <v>3</v>
      </c>
      <c r="S946">
        <v>4</v>
      </c>
      <c r="T946">
        <v>71</v>
      </c>
      <c r="U946">
        <v>109</v>
      </c>
      <c r="V946">
        <v>5</v>
      </c>
      <c r="W946">
        <v>4</v>
      </c>
      <c r="X946">
        <v>1</v>
      </c>
      <c r="Y946">
        <v>9</v>
      </c>
      <c r="Z946">
        <v>15</v>
      </c>
      <c r="AA946" s="1">
        <f>(M946+T946+W946)/(K946+T946+W946+Y946+X946)</f>
        <v>0.34062500000000001</v>
      </c>
      <c r="AB946" s="1">
        <f>(M946+1*N946+2*O946+3*P946)/(K946)</f>
        <v>0.43423423423423424</v>
      </c>
      <c r="AC946">
        <f>IF(E946="C",1,0)</f>
        <v>0</v>
      </c>
      <c r="AD946">
        <f>IF(OR(E946="SS",E946="2B",E946="3B"),1,0)</f>
        <v>0</v>
      </c>
      <c r="AE946">
        <f>K946+T946+W946+Y946+X946+V946</f>
        <v>645</v>
      </c>
      <c r="AF946">
        <v>1</v>
      </c>
      <c r="AG946" s="7">
        <f>IF(SUMPRODUCT(--(D946='2001FA'!C:C))&gt;0=TRUE,1,0)</f>
        <v>0</v>
      </c>
    </row>
    <row r="947" spans="1:33" x14ac:dyDescent="0.2">
      <c r="A947">
        <v>2002</v>
      </c>
      <c r="B947" t="s">
        <v>86</v>
      </c>
      <c r="C947" t="s">
        <v>31</v>
      </c>
      <c r="D947" t="s">
        <v>87</v>
      </c>
      <c r="E947" t="s">
        <v>5</v>
      </c>
      <c r="F947">
        <v>400000</v>
      </c>
      <c r="G947">
        <v>2001</v>
      </c>
      <c r="H947" t="s">
        <v>86</v>
      </c>
      <c r="I947" t="s">
        <v>31</v>
      </c>
      <c r="J947">
        <v>147</v>
      </c>
      <c r="K947">
        <v>522</v>
      </c>
      <c r="L947">
        <v>69</v>
      </c>
      <c r="M947">
        <v>153</v>
      </c>
      <c r="N947">
        <v>30</v>
      </c>
      <c r="O947">
        <v>2</v>
      </c>
      <c r="P947">
        <v>11</v>
      </c>
      <c r="Q947">
        <v>61</v>
      </c>
      <c r="R947">
        <v>8</v>
      </c>
      <c r="S947">
        <v>5</v>
      </c>
      <c r="T947">
        <v>35</v>
      </c>
      <c r="U947">
        <v>74</v>
      </c>
      <c r="V947">
        <v>5</v>
      </c>
      <c r="W947">
        <v>2</v>
      </c>
      <c r="X947">
        <v>10</v>
      </c>
      <c r="Y947">
        <v>5</v>
      </c>
      <c r="Z947">
        <v>12</v>
      </c>
      <c r="AA947" s="1">
        <f>(M947+T947+W947)/(K947+T947+W947+Y947+X947)</f>
        <v>0.33101045296167247</v>
      </c>
      <c r="AB947" s="1">
        <f>(M947+1*N947+2*O947+3*P947)/(K947)</f>
        <v>0.42145593869731801</v>
      </c>
      <c r="AC947">
        <f>IF(E947="C",1,0)</f>
        <v>0</v>
      </c>
      <c r="AD947">
        <f>IF(OR(E947="SS",E947="2B",E947="3B"),1,0)</f>
        <v>1</v>
      </c>
      <c r="AE947">
        <f>K947+T947+W947+Y947+X947+V947</f>
        <v>579</v>
      </c>
      <c r="AF947">
        <v>0</v>
      </c>
      <c r="AG947" s="7">
        <f>IF(SUMPRODUCT(--(D947='2001FA'!C:C))&gt;0=TRUE,1,0)</f>
        <v>0</v>
      </c>
    </row>
    <row r="948" spans="1:33" x14ac:dyDescent="0.2">
      <c r="A948">
        <v>2002</v>
      </c>
      <c r="B948" t="s">
        <v>86</v>
      </c>
      <c r="C948" t="s">
        <v>31</v>
      </c>
      <c r="D948" t="s">
        <v>142</v>
      </c>
      <c r="E948" t="s">
        <v>6</v>
      </c>
      <c r="F948">
        <v>8600000</v>
      </c>
      <c r="G948">
        <v>2001</v>
      </c>
      <c r="H948" t="s">
        <v>86</v>
      </c>
      <c r="I948" t="s">
        <v>31</v>
      </c>
      <c r="J948">
        <v>151</v>
      </c>
      <c r="K948">
        <v>554</v>
      </c>
      <c r="L948">
        <v>96</v>
      </c>
      <c r="M948">
        <v>160</v>
      </c>
      <c r="N948">
        <v>39</v>
      </c>
      <c r="O948">
        <v>1</v>
      </c>
      <c r="P948">
        <v>25</v>
      </c>
      <c r="Q948">
        <v>107</v>
      </c>
      <c r="R948">
        <v>16</v>
      </c>
      <c r="S948">
        <v>5</v>
      </c>
      <c r="T948">
        <v>74</v>
      </c>
      <c r="U948">
        <v>127</v>
      </c>
      <c r="V948">
        <v>6</v>
      </c>
      <c r="W948">
        <v>13</v>
      </c>
      <c r="X948">
        <v>0</v>
      </c>
      <c r="Y948">
        <v>12</v>
      </c>
      <c r="Z948">
        <v>6</v>
      </c>
      <c r="AA948" s="1">
        <f>(M948+T948+W948)/(K948+T948+W948+Y948+X948)</f>
        <v>0.37825421133231241</v>
      </c>
      <c r="AB948" s="1">
        <f>(M948+1*N948+2*O948+3*P948)/(K948)</f>
        <v>0.49819494584837543</v>
      </c>
      <c r="AC948">
        <f>IF(E948="C",1,0)</f>
        <v>0</v>
      </c>
      <c r="AD948">
        <f>IF(OR(E948="SS",E948="2B",E948="3B"),1,0)</f>
        <v>1</v>
      </c>
      <c r="AE948">
        <f>K948+T948+W948+Y948+X948+V948</f>
        <v>659</v>
      </c>
      <c r="AF948">
        <v>0</v>
      </c>
      <c r="AG948" s="7">
        <f>IF(SUMPRODUCT(--(D948='2001FA'!C:C))&gt;0=TRUE,1,0)</f>
        <v>0</v>
      </c>
    </row>
    <row r="949" spans="1:33" x14ac:dyDescent="0.2">
      <c r="A949">
        <v>2002</v>
      </c>
      <c r="B949" t="s">
        <v>86</v>
      </c>
      <c r="C949" t="s">
        <v>31</v>
      </c>
      <c r="D949" t="s">
        <v>218</v>
      </c>
      <c r="E949" t="s">
        <v>197</v>
      </c>
      <c r="F949">
        <v>750000</v>
      </c>
      <c r="G949">
        <v>2001</v>
      </c>
      <c r="H949" t="s">
        <v>62</v>
      </c>
      <c r="I949" t="s">
        <v>27</v>
      </c>
      <c r="J949">
        <v>78</v>
      </c>
      <c r="K949">
        <v>242</v>
      </c>
      <c r="L949">
        <v>33</v>
      </c>
      <c r="M949">
        <v>56</v>
      </c>
      <c r="N949">
        <v>21</v>
      </c>
      <c r="O949">
        <v>1</v>
      </c>
      <c r="P949">
        <v>2</v>
      </c>
      <c r="Q949">
        <v>36</v>
      </c>
      <c r="R949">
        <v>3</v>
      </c>
      <c r="S949">
        <v>3</v>
      </c>
      <c r="T949">
        <v>23</v>
      </c>
      <c r="U949">
        <v>58</v>
      </c>
      <c r="V949">
        <v>0</v>
      </c>
      <c r="W949">
        <v>3</v>
      </c>
      <c r="X949">
        <v>1</v>
      </c>
      <c r="Y949">
        <v>3</v>
      </c>
      <c r="Z949">
        <v>3</v>
      </c>
      <c r="AA949" s="1">
        <f>(M949+T949+W949)/(K949+T949+W949+Y949+X949)</f>
        <v>0.3014705882352941</v>
      </c>
      <c r="AB949" s="1">
        <f>(M949+1*N949+2*O949+3*P949)/(K949)</f>
        <v>0.3512396694214876</v>
      </c>
      <c r="AC949">
        <f>IF(E949="C",1,0)</f>
        <v>0</v>
      </c>
      <c r="AD949">
        <f>IF(OR(E949="SS",E949="2B",E949="3B"),1,0)</f>
        <v>0</v>
      </c>
      <c r="AE949">
        <f>K949+T949+W949+Y949+X949+V949</f>
        <v>272</v>
      </c>
      <c r="AF949">
        <v>0</v>
      </c>
      <c r="AG949" s="7">
        <f>IF(SUMPRODUCT(--(D949='2001FA'!C:C))&gt;0=TRUE,1,0)</f>
        <v>0</v>
      </c>
    </row>
    <row r="950" spans="1:33" x14ac:dyDescent="0.2">
      <c r="A950">
        <v>2002</v>
      </c>
      <c r="B950" t="s">
        <v>86</v>
      </c>
      <c r="C950" t="s">
        <v>31</v>
      </c>
      <c r="D950" t="s">
        <v>236</v>
      </c>
      <c r="E950" t="s">
        <v>197</v>
      </c>
      <c r="F950">
        <v>4000000</v>
      </c>
      <c r="G950">
        <v>2001</v>
      </c>
      <c r="H950" t="s">
        <v>86</v>
      </c>
      <c r="I950" t="s">
        <v>31</v>
      </c>
      <c r="J950">
        <v>153</v>
      </c>
      <c r="K950">
        <v>634</v>
      </c>
      <c r="L950">
        <v>74</v>
      </c>
      <c r="M950">
        <v>166</v>
      </c>
      <c r="N950">
        <v>24</v>
      </c>
      <c r="O950">
        <v>3</v>
      </c>
      <c r="P950">
        <v>14</v>
      </c>
      <c r="Q950">
        <v>55</v>
      </c>
      <c r="R950">
        <v>28</v>
      </c>
      <c r="S950">
        <v>6</v>
      </c>
      <c r="T950">
        <v>19</v>
      </c>
      <c r="U950">
        <v>91</v>
      </c>
      <c r="V950">
        <v>1</v>
      </c>
      <c r="W950">
        <v>4</v>
      </c>
      <c r="X950">
        <v>10</v>
      </c>
      <c r="Y950">
        <v>7</v>
      </c>
      <c r="Z950">
        <v>7</v>
      </c>
      <c r="AA950" s="1">
        <f>(M950+T950+W950)/(K950+T950+W950+Y950+X950)</f>
        <v>0.28041543026706234</v>
      </c>
      <c r="AB950" s="1">
        <f>(M950+1*N950+2*O950+3*P950)/(K950)</f>
        <v>0.37539432176656151</v>
      </c>
      <c r="AC950">
        <f>IF(E950="C",1,0)</f>
        <v>0</v>
      </c>
      <c r="AD950">
        <f>IF(OR(E950="SS",E950="2B",E950="3B"),1,0)</f>
        <v>0</v>
      </c>
      <c r="AE950">
        <f>K950+T950+W950+Y950+X950+V950</f>
        <v>675</v>
      </c>
      <c r="AF950">
        <v>0</v>
      </c>
      <c r="AG950" s="7">
        <f>IF(SUMPRODUCT(--(D950='2001FA'!C:C))&gt;0=TRUE,1,0)</f>
        <v>0</v>
      </c>
    </row>
    <row r="951" spans="1:33" x14ac:dyDescent="0.2">
      <c r="A951">
        <v>2002</v>
      </c>
      <c r="B951" t="s">
        <v>86</v>
      </c>
      <c r="C951" t="s">
        <v>31</v>
      </c>
      <c r="D951" t="s">
        <v>285</v>
      </c>
      <c r="E951" t="s">
        <v>197</v>
      </c>
      <c r="F951">
        <v>1905000</v>
      </c>
      <c r="G951">
        <v>2001</v>
      </c>
      <c r="H951" t="s">
        <v>86</v>
      </c>
      <c r="I951" t="s">
        <v>31</v>
      </c>
      <c r="J951">
        <v>155</v>
      </c>
      <c r="K951">
        <v>539</v>
      </c>
      <c r="L951">
        <v>70</v>
      </c>
      <c r="M951">
        <v>139</v>
      </c>
      <c r="N951">
        <v>29</v>
      </c>
      <c r="O951">
        <v>2</v>
      </c>
      <c r="P951">
        <v>27</v>
      </c>
      <c r="Q951">
        <v>89</v>
      </c>
      <c r="R951">
        <v>2</v>
      </c>
      <c r="S951">
        <v>1</v>
      </c>
      <c r="T951">
        <v>70</v>
      </c>
      <c r="U951">
        <v>162</v>
      </c>
      <c r="V951">
        <v>7</v>
      </c>
      <c r="W951">
        <v>5</v>
      </c>
      <c r="X951">
        <v>0</v>
      </c>
      <c r="Y951">
        <v>4</v>
      </c>
      <c r="Z951">
        <v>12</v>
      </c>
      <c r="AA951" s="1">
        <f>(M951+T951+W951)/(K951+T951+W951+Y951+X951)</f>
        <v>0.34627831715210355</v>
      </c>
      <c r="AB951" s="1">
        <f>(M951+1*N951+2*O951+3*P951)/(K951)</f>
        <v>0.46938775510204084</v>
      </c>
      <c r="AC951">
        <f>IF(E951="C",1,0)</f>
        <v>0</v>
      </c>
      <c r="AD951">
        <f>IF(OR(E951="SS",E951="2B",E951="3B"),1,0)</f>
        <v>0</v>
      </c>
      <c r="AE951">
        <f>K951+T951+W951+Y951+X951+V951</f>
        <v>625</v>
      </c>
      <c r="AF951">
        <v>0</v>
      </c>
      <c r="AG951" s="7">
        <f>IF(SUMPRODUCT(--(D951='2001FA'!C:C))&gt;0=TRUE,1,0)</f>
        <v>0</v>
      </c>
    </row>
    <row r="952" spans="1:33" x14ac:dyDescent="0.2">
      <c r="A952">
        <v>2002</v>
      </c>
      <c r="B952" t="s">
        <v>86</v>
      </c>
      <c r="C952" t="s">
        <v>31</v>
      </c>
      <c r="D952" t="s">
        <v>312</v>
      </c>
      <c r="E952" t="s">
        <v>197</v>
      </c>
      <c r="F952">
        <v>6333333</v>
      </c>
      <c r="G952">
        <v>2001</v>
      </c>
      <c r="H952" t="s">
        <v>86</v>
      </c>
      <c r="I952" t="s">
        <v>31</v>
      </c>
      <c r="J952">
        <v>162</v>
      </c>
      <c r="K952">
        <v>588</v>
      </c>
      <c r="L952">
        <v>118</v>
      </c>
      <c r="M952">
        <v>170</v>
      </c>
      <c r="N952">
        <v>48</v>
      </c>
      <c r="O952">
        <v>4</v>
      </c>
      <c r="P952">
        <v>31</v>
      </c>
      <c r="Q952">
        <v>110</v>
      </c>
      <c r="R952">
        <v>36</v>
      </c>
      <c r="S952">
        <v>14</v>
      </c>
      <c r="T952">
        <v>106</v>
      </c>
      <c r="U952">
        <v>137</v>
      </c>
      <c r="V952">
        <v>11</v>
      </c>
      <c r="W952">
        <v>1</v>
      </c>
      <c r="X952">
        <v>0</v>
      </c>
      <c r="Y952">
        <v>9</v>
      </c>
      <c r="Z952">
        <v>13</v>
      </c>
      <c r="AA952" s="1">
        <f>(M952+T952+W952)/(K952+T952+W952+Y952+X952)</f>
        <v>0.39346590909090912</v>
      </c>
      <c r="AB952" s="1">
        <f>(M952+1*N952+2*O952+3*P952)/(K952)</f>
        <v>0.54251700680272108</v>
      </c>
      <c r="AC952">
        <f>IF(E952="C",1,0)</f>
        <v>0</v>
      </c>
      <c r="AD952">
        <f>IF(OR(E952="SS",E952="2B",E952="3B"),1,0)</f>
        <v>0</v>
      </c>
      <c r="AE952">
        <f>K952+T952+W952+Y952+X952+V952</f>
        <v>715</v>
      </c>
      <c r="AF952">
        <v>0</v>
      </c>
      <c r="AG952" s="7">
        <f>IF(SUMPRODUCT(--(D952='2001FA'!C:C))&gt;0=TRUE,1,0)</f>
        <v>0</v>
      </c>
    </row>
    <row r="953" spans="1:33" x14ac:dyDescent="0.2">
      <c r="A953">
        <v>2002</v>
      </c>
      <c r="B953" t="s">
        <v>86</v>
      </c>
      <c r="C953" t="s">
        <v>31</v>
      </c>
      <c r="D953" t="s">
        <v>350</v>
      </c>
      <c r="E953" t="s">
        <v>346</v>
      </c>
      <c r="F953">
        <v>475000</v>
      </c>
      <c r="G953">
        <v>2001</v>
      </c>
      <c r="H953" t="s">
        <v>86</v>
      </c>
      <c r="I953" t="s">
        <v>31</v>
      </c>
      <c r="J953">
        <v>62</v>
      </c>
      <c r="K953">
        <v>135</v>
      </c>
      <c r="L953">
        <v>11</v>
      </c>
      <c r="M953">
        <v>41</v>
      </c>
      <c r="N953">
        <v>7</v>
      </c>
      <c r="O953">
        <v>1</v>
      </c>
      <c r="P953">
        <v>3</v>
      </c>
      <c r="Q953">
        <v>19</v>
      </c>
      <c r="R953">
        <v>0</v>
      </c>
      <c r="S953">
        <v>1</v>
      </c>
      <c r="T953">
        <v>7</v>
      </c>
      <c r="U953">
        <v>22</v>
      </c>
      <c r="V953">
        <v>1</v>
      </c>
      <c r="W953">
        <v>2</v>
      </c>
      <c r="X953">
        <v>1</v>
      </c>
      <c r="Y953">
        <v>0</v>
      </c>
      <c r="Z953">
        <v>2</v>
      </c>
      <c r="AA953" s="1">
        <f>(M953+T953+W953)/(K953+T953+W953+Y953+X953)</f>
        <v>0.34482758620689657</v>
      </c>
      <c r="AB953" s="1">
        <f>(M953+1*N953+2*O953+3*P953)/(K953)</f>
        <v>0.43703703703703706</v>
      </c>
      <c r="AC953">
        <f>IF(E953="C",1,0)</f>
        <v>0</v>
      </c>
      <c r="AD953">
        <f>IF(OR(E953="SS",E953="2B",E953="3B"),1,0)</f>
        <v>1</v>
      </c>
      <c r="AE953">
        <f>K953+T953+W953+Y953+X953+V953</f>
        <v>146</v>
      </c>
      <c r="AF953">
        <v>0</v>
      </c>
      <c r="AG953" s="7">
        <f>IF(SUMPRODUCT(--(D953='2001FA'!C:C))&gt;0=TRUE,1,0)</f>
        <v>0</v>
      </c>
    </row>
    <row r="954" spans="1:33" x14ac:dyDescent="0.2">
      <c r="A954">
        <v>2002</v>
      </c>
      <c r="B954" t="s">
        <v>86</v>
      </c>
      <c r="C954" t="s">
        <v>31</v>
      </c>
      <c r="D954" t="s">
        <v>472</v>
      </c>
      <c r="E954" t="s">
        <v>346</v>
      </c>
      <c r="F954">
        <v>355000</v>
      </c>
      <c r="G954">
        <v>2001</v>
      </c>
      <c r="H954" t="s">
        <v>86</v>
      </c>
      <c r="I954" t="s">
        <v>31</v>
      </c>
      <c r="J954">
        <v>158</v>
      </c>
      <c r="K954">
        <v>656</v>
      </c>
      <c r="L954">
        <v>97</v>
      </c>
      <c r="M954">
        <v>180</v>
      </c>
      <c r="N954">
        <v>29</v>
      </c>
      <c r="O954">
        <v>12</v>
      </c>
      <c r="P954">
        <v>14</v>
      </c>
      <c r="Q954">
        <v>54</v>
      </c>
      <c r="R954">
        <v>46</v>
      </c>
      <c r="S954">
        <v>8</v>
      </c>
      <c r="T954">
        <v>48</v>
      </c>
      <c r="U954">
        <v>108</v>
      </c>
      <c r="V954">
        <v>2</v>
      </c>
      <c r="W954">
        <v>2</v>
      </c>
      <c r="X954">
        <v>9</v>
      </c>
      <c r="Y954">
        <v>5</v>
      </c>
      <c r="Z954">
        <v>5</v>
      </c>
      <c r="AA954" s="1">
        <f>(M954+T954+W954)/(K954+T954+W954+Y954+X954)</f>
        <v>0.31944444444444442</v>
      </c>
      <c r="AB954" s="1">
        <f>(M954+1*N954+2*O954+3*P954)/(K954)</f>
        <v>0.41920731707317072</v>
      </c>
      <c r="AC954">
        <f>IF(E954="C",1,0)</f>
        <v>0</v>
      </c>
      <c r="AD954">
        <f>IF(OR(E954="SS",E954="2B",E954="3B"),1,0)</f>
        <v>1</v>
      </c>
      <c r="AE954">
        <f>K954+T954+W954+Y954+X954+V954</f>
        <v>722</v>
      </c>
      <c r="AF954">
        <v>0</v>
      </c>
      <c r="AG954" s="7">
        <f>IF(SUMPRODUCT(--(D954='2001FA'!C:C))&gt;0=TRUE,1,0)</f>
        <v>0</v>
      </c>
    </row>
    <row r="955" spans="1:33" x14ac:dyDescent="0.2">
      <c r="A955">
        <v>2002</v>
      </c>
      <c r="B955" t="s">
        <v>54</v>
      </c>
      <c r="C955" t="s">
        <v>31</v>
      </c>
      <c r="D955" t="s">
        <v>55</v>
      </c>
      <c r="E955" t="s">
        <v>29</v>
      </c>
      <c r="F955">
        <v>5625000</v>
      </c>
      <c r="G955">
        <v>2001</v>
      </c>
      <c r="H955" t="s">
        <v>54</v>
      </c>
      <c r="I955" t="s">
        <v>31</v>
      </c>
      <c r="J955">
        <v>142</v>
      </c>
      <c r="K955">
        <v>449</v>
      </c>
      <c r="L955">
        <v>53</v>
      </c>
      <c r="M955">
        <v>104</v>
      </c>
      <c r="N955">
        <v>33</v>
      </c>
      <c r="O955">
        <v>0</v>
      </c>
      <c r="P955">
        <v>14</v>
      </c>
      <c r="Q955">
        <v>65</v>
      </c>
      <c r="R955">
        <v>15</v>
      </c>
      <c r="S955">
        <v>11</v>
      </c>
      <c r="T955">
        <v>42</v>
      </c>
      <c r="U955">
        <v>119</v>
      </c>
      <c r="V955">
        <v>3</v>
      </c>
      <c r="W955">
        <v>11</v>
      </c>
      <c r="X955">
        <v>0</v>
      </c>
      <c r="Y955">
        <v>5</v>
      </c>
      <c r="Z955">
        <v>17</v>
      </c>
      <c r="AA955" s="1">
        <f>(M955+T955+W955)/(K955+T955+W955+Y955+X955)</f>
        <v>0.30966469428007892</v>
      </c>
      <c r="AB955" s="1">
        <f>(M955+1*N955+2*O955+3*P955)/(K955)</f>
        <v>0.39866369710467708</v>
      </c>
      <c r="AC955">
        <f>IF(E955="C",1,0)</f>
        <v>0</v>
      </c>
      <c r="AD955">
        <f>IF(OR(E955="SS",E955="2B",E955="3B"),1,0)</f>
        <v>0</v>
      </c>
      <c r="AE955">
        <f>K955+T955+W955+Y955+X955+V955</f>
        <v>510</v>
      </c>
      <c r="AF955">
        <v>0</v>
      </c>
      <c r="AG955" s="7">
        <f>IF(SUMPRODUCT(--(D955='2001FA'!C:C))&gt;0=TRUE,1,0)</f>
        <v>0</v>
      </c>
    </row>
    <row r="956" spans="1:33" x14ac:dyDescent="0.2">
      <c r="A956">
        <v>2002</v>
      </c>
      <c r="B956" t="s">
        <v>54</v>
      </c>
      <c r="C956" t="s">
        <v>31</v>
      </c>
      <c r="D956" t="s">
        <v>403</v>
      </c>
      <c r="E956" t="s">
        <v>5</v>
      </c>
      <c r="F956">
        <v>3790000</v>
      </c>
      <c r="G956">
        <v>2001</v>
      </c>
      <c r="H956" t="s">
        <v>54</v>
      </c>
      <c r="I956" t="s">
        <v>31</v>
      </c>
      <c r="J956">
        <v>87</v>
      </c>
      <c r="K956">
        <v>270</v>
      </c>
      <c r="L956">
        <v>27</v>
      </c>
      <c r="M956">
        <v>57</v>
      </c>
      <c r="N956">
        <v>11</v>
      </c>
      <c r="O956">
        <v>1</v>
      </c>
      <c r="P956">
        <v>4</v>
      </c>
      <c r="Q956">
        <v>25</v>
      </c>
      <c r="R956">
        <v>0</v>
      </c>
      <c r="S956">
        <v>2</v>
      </c>
      <c r="T956">
        <v>10</v>
      </c>
      <c r="U956">
        <v>45</v>
      </c>
      <c r="V956">
        <v>3</v>
      </c>
      <c r="W956">
        <v>2</v>
      </c>
      <c r="X956">
        <v>1</v>
      </c>
      <c r="Y956">
        <v>1</v>
      </c>
      <c r="Z956">
        <v>9</v>
      </c>
      <c r="AA956" s="1">
        <f>(M956+T956+W956)/(K956+T956+W956+Y956+X956)</f>
        <v>0.24295774647887325</v>
      </c>
      <c r="AB956" s="1">
        <f>(M956+1*N956+2*O956+3*P956)/(K956)</f>
        <v>0.3037037037037037</v>
      </c>
      <c r="AC956">
        <f>IF(E956="C",1,0)</f>
        <v>0</v>
      </c>
      <c r="AD956">
        <f>IF(OR(E956="SS",E956="2B",E956="3B"),1,0)</f>
        <v>1</v>
      </c>
      <c r="AE956">
        <f>K956+T956+W956+Y956+X956+V956</f>
        <v>287</v>
      </c>
      <c r="AF956">
        <v>0</v>
      </c>
      <c r="AG956" s="7">
        <f>IF(SUMPRODUCT(--(D956='2001FA'!C:C))&gt;0=TRUE,1,0)</f>
        <v>0</v>
      </c>
    </row>
    <row r="957" spans="1:33" x14ac:dyDescent="0.2">
      <c r="A957">
        <v>2002</v>
      </c>
      <c r="B957" t="s">
        <v>54</v>
      </c>
      <c r="C957" t="s">
        <v>31</v>
      </c>
      <c r="D957" t="s">
        <v>119</v>
      </c>
      <c r="E957" t="s">
        <v>6</v>
      </c>
      <c r="F957">
        <v>500000</v>
      </c>
      <c r="G957">
        <v>2001</v>
      </c>
      <c r="H957" t="s">
        <v>54</v>
      </c>
      <c r="I957" t="s">
        <v>31</v>
      </c>
      <c r="J957">
        <v>158</v>
      </c>
      <c r="K957">
        <v>603</v>
      </c>
      <c r="L957">
        <v>83</v>
      </c>
      <c r="M957">
        <v>181</v>
      </c>
      <c r="N957">
        <v>40</v>
      </c>
      <c r="O957">
        <v>0</v>
      </c>
      <c r="P957">
        <v>34</v>
      </c>
      <c r="Q957">
        <v>112</v>
      </c>
      <c r="R957">
        <v>5</v>
      </c>
      <c r="S957">
        <v>4</v>
      </c>
      <c r="T957">
        <v>40</v>
      </c>
      <c r="U957">
        <v>100</v>
      </c>
      <c r="V957">
        <v>4</v>
      </c>
      <c r="W957">
        <v>8</v>
      </c>
      <c r="X957">
        <v>0</v>
      </c>
      <c r="Y957">
        <v>4</v>
      </c>
      <c r="Z957">
        <v>9</v>
      </c>
      <c r="AA957" s="1">
        <f>(M957+T957+W957)/(K957+T957+W957+Y957+X957)</f>
        <v>0.34961832061068704</v>
      </c>
      <c r="AB957" s="1">
        <f>(M957+1*N957+2*O957+3*P957)/(K957)</f>
        <v>0.53565505804311775</v>
      </c>
      <c r="AC957">
        <f>IF(E957="C",1,0)</f>
        <v>0</v>
      </c>
      <c r="AD957">
        <f>IF(OR(E957="SS",E957="2B",E957="3B"),1,0)</f>
        <v>1</v>
      </c>
      <c r="AE957">
        <f>K957+T957+W957+Y957+X957+V957</f>
        <v>659</v>
      </c>
      <c r="AF957">
        <v>0</v>
      </c>
      <c r="AG957" s="7">
        <f>IF(SUMPRODUCT(--(D957='2001FA'!C:C))&gt;0=TRUE,1,0)</f>
        <v>0</v>
      </c>
    </row>
    <row r="958" spans="1:33" x14ac:dyDescent="0.2">
      <c r="A958">
        <v>2002</v>
      </c>
      <c r="B958" t="s">
        <v>54</v>
      </c>
      <c r="C958" t="s">
        <v>31</v>
      </c>
      <c r="D958" t="s">
        <v>439</v>
      </c>
      <c r="E958" t="s">
        <v>197</v>
      </c>
      <c r="F958">
        <v>227000</v>
      </c>
      <c r="G958">
        <v>2001</v>
      </c>
      <c r="H958" t="s">
        <v>54</v>
      </c>
      <c r="I958" t="s">
        <v>31</v>
      </c>
      <c r="J958">
        <v>83</v>
      </c>
      <c r="K958">
        <v>214</v>
      </c>
      <c r="L958">
        <v>30</v>
      </c>
      <c r="M958">
        <v>57</v>
      </c>
      <c r="N958">
        <v>15</v>
      </c>
      <c r="O958">
        <v>2</v>
      </c>
      <c r="P958">
        <v>4</v>
      </c>
      <c r="Q958">
        <v>21</v>
      </c>
      <c r="R958">
        <v>4</v>
      </c>
      <c r="S958">
        <v>3</v>
      </c>
      <c r="T958">
        <v>15</v>
      </c>
      <c r="U958">
        <v>52</v>
      </c>
      <c r="V958">
        <v>5</v>
      </c>
      <c r="W958">
        <v>3</v>
      </c>
      <c r="X958">
        <v>2</v>
      </c>
      <c r="Y958">
        <v>3</v>
      </c>
      <c r="Z958">
        <v>3</v>
      </c>
      <c r="AA958" s="1">
        <f>(M958+T958+W958)/(K958+T958+W958+Y958+X958)</f>
        <v>0.31645569620253167</v>
      </c>
      <c r="AB958" s="1">
        <f>(M958+1*N958+2*O958+3*P958)/(K958)</f>
        <v>0.41121495327102803</v>
      </c>
      <c r="AC958">
        <f>IF(E958="C",1,0)</f>
        <v>0</v>
      </c>
      <c r="AD958">
        <f>IF(OR(E958="SS",E958="2B",E958="3B"),1,0)</f>
        <v>0</v>
      </c>
      <c r="AE958">
        <f>K958+T958+W958+Y958+X958+V958</f>
        <v>242</v>
      </c>
      <c r="AF958">
        <v>0</v>
      </c>
      <c r="AG958" s="7">
        <f>IF(SUMPRODUCT(--(D958='2001FA'!C:C))&gt;0=TRUE,1,0)</f>
        <v>0</v>
      </c>
    </row>
    <row r="959" spans="1:33" x14ac:dyDescent="0.2">
      <c r="A959">
        <v>2002</v>
      </c>
      <c r="B959" t="s">
        <v>54</v>
      </c>
      <c r="C959" t="s">
        <v>31</v>
      </c>
      <c r="D959" t="s">
        <v>184</v>
      </c>
      <c r="E959" t="s">
        <v>197</v>
      </c>
      <c r="F959">
        <v>6571429</v>
      </c>
      <c r="G959">
        <v>2001</v>
      </c>
      <c r="H959" t="s">
        <v>54</v>
      </c>
      <c r="I959" t="s">
        <v>31</v>
      </c>
      <c r="J959">
        <v>157</v>
      </c>
      <c r="K959">
        <v>606</v>
      </c>
      <c r="L959">
        <v>84</v>
      </c>
      <c r="M959">
        <v>161</v>
      </c>
      <c r="N959">
        <v>22</v>
      </c>
      <c r="O959">
        <v>2</v>
      </c>
      <c r="P959">
        <v>10</v>
      </c>
      <c r="Q959">
        <v>53</v>
      </c>
      <c r="R959">
        <v>13</v>
      </c>
      <c r="S959">
        <v>14</v>
      </c>
      <c r="T959">
        <v>44</v>
      </c>
      <c r="U959">
        <v>48</v>
      </c>
      <c r="V959">
        <v>4</v>
      </c>
      <c r="W959">
        <v>20</v>
      </c>
      <c r="X959">
        <v>0</v>
      </c>
      <c r="Y959">
        <v>2</v>
      </c>
      <c r="Z959">
        <v>18</v>
      </c>
      <c r="AA959" s="1">
        <f>(M959+T959+W959)/(K959+T959+W959+Y959+X959)</f>
        <v>0.33482142857142855</v>
      </c>
      <c r="AB959" s="1">
        <f>(M959+1*N959+2*O959+3*P959)/(K959)</f>
        <v>0.35808580858085809</v>
      </c>
      <c r="AC959">
        <f>IF(E959="C",1,0)</f>
        <v>0</v>
      </c>
      <c r="AD959">
        <f>IF(OR(E959="SS",E959="2B",E959="3B"),1,0)</f>
        <v>0</v>
      </c>
      <c r="AE959">
        <f>K959+T959+W959+Y959+X959+V959</f>
        <v>676</v>
      </c>
      <c r="AF959">
        <v>0</v>
      </c>
      <c r="AG959" s="7">
        <f>IF(SUMPRODUCT(--(D959='2001FA'!C:C))&gt;0=TRUE,1,0)</f>
        <v>0</v>
      </c>
    </row>
    <row r="960" spans="1:33" x14ac:dyDescent="0.2">
      <c r="A960">
        <v>2002</v>
      </c>
      <c r="B960" t="s">
        <v>54</v>
      </c>
      <c r="C960" t="s">
        <v>31</v>
      </c>
      <c r="D960" t="s">
        <v>451</v>
      </c>
      <c r="E960" t="s">
        <v>197</v>
      </c>
      <c r="F960">
        <v>229000</v>
      </c>
      <c r="G960">
        <v>2001</v>
      </c>
      <c r="H960" t="s">
        <v>54</v>
      </c>
      <c r="I960" t="s">
        <v>31</v>
      </c>
      <c r="J960">
        <v>88</v>
      </c>
      <c r="K960">
        <v>158</v>
      </c>
      <c r="L960">
        <v>27</v>
      </c>
      <c r="M960">
        <v>49</v>
      </c>
      <c r="N960">
        <v>3</v>
      </c>
      <c r="O960">
        <v>1</v>
      </c>
      <c r="P960">
        <v>13</v>
      </c>
      <c r="Q960">
        <v>32</v>
      </c>
      <c r="R960">
        <v>3</v>
      </c>
      <c r="S960">
        <v>1</v>
      </c>
      <c r="T960">
        <v>15</v>
      </c>
      <c r="U960">
        <v>53</v>
      </c>
      <c r="V960">
        <v>1</v>
      </c>
      <c r="W960">
        <v>7</v>
      </c>
      <c r="X960">
        <v>1</v>
      </c>
      <c r="Y960">
        <v>2</v>
      </c>
      <c r="Z960">
        <v>4</v>
      </c>
      <c r="AA960" s="1">
        <f>(M960+T960+W960)/(K960+T960+W960+Y960+X960)</f>
        <v>0.38797814207650272</v>
      </c>
      <c r="AB960" s="1">
        <f>(M960+1*N960+2*O960+3*P960)/(K960)</f>
        <v>0.58860759493670889</v>
      </c>
      <c r="AC960">
        <f>IF(E960="C",1,0)</f>
        <v>0</v>
      </c>
      <c r="AD960">
        <f>IF(OR(E960="SS",E960="2B",E960="3B"),1,0)</f>
        <v>0</v>
      </c>
      <c r="AE960">
        <f>K960+T960+W960+Y960+X960+V960</f>
        <v>184</v>
      </c>
      <c r="AF960">
        <v>0</v>
      </c>
      <c r="AG960" s="7">
        <f>IF(SUMPRODUCT(--(D960='2001FA'!C:C))&gt;0=TRUE,1,0)</f>
        <v>0</v>
      </c>
    </row>
    <row r="961" spans="1:33" x14ac:dyDescent="0.2">
      <c r="A961">
        <v>2002</v>
      </c>
      <c r="B961" t="s">
        <v>54</v>
      </c>
      <c r="C961" t="s">
        <v>31</v>
      </c>
      <c r="D961" t="s">
        <v>246</v>
      </c>
      <c r="E961" t="s">
        <v>197</v>
      </c>
      <c r="F961">
        <v>925000</v>
      </c>
      <c r="G961">
        <v>2001</v>
      </c>
      <c r="H961" t="s">
        <v>50</v>
      </c>
      <c r="I961" t="s">
        <v>31</v>
      </c>
      <c r="J961">
        <v>93</v>
      </c>
      <c r="K961">
        <v>316</v>
      </c>
      <c r="L961">
        <v>38</v>
      </c>
      <c r="M961">
        <v>82</v>
      </c>
      <c r="N961">
        <v>17</v>
      </c>
      <c r="O961">
        <v>3</v>
      </c>
      <c r="P961">
        <v>14</v>
      </c>
      <c r="Q961">
        <v>49</v>
      </c>
      <c r="R961">
        <v>3</v>
      </c>
      <c r="S961">
        <v>2</v>
      </c>
      <c r="T961">
        <v>34</v>
      </c>
      <c r="U961">
        <v>73</v>
      </c>
      <c r="V961">
        <v>6</v>
      </c>
      <c r="W961">
        <v>0</v>
      </c>
      <c r="X961">
        <v>1</v>
      </c>
      <c r="Y961">
        <v>2</v>
      </c>
      <c r="Z961">
        <v>2</v>
      </c>
      <c r="AA961" s="1">
        <f>(M961+T961+W961)/(K961+T961+W961+Y961+X961)</f>
        <v>0.32861189801699719</v>
      </c>
      <c r="AB961" s="1">
        <f>(M961+1*N961+2*O961+3*P961)/(K961)</f>
        <v>0.4651898734177215</v>
      </c>
      <c r="AC961">
        <f>IF(E961="C",1,0)</f>
        <v>0</v>
      </c>
      <c r="AD961">
        <f>IF(OR(E961="SS",E961="2B",E961="3B"),1,0)</f>
        <v>0</v>
      </c>
      <c r="AE961">
        <f>K961+T961+W961+Y961+X961+V961</f>
        <v>359</v>
      </c>
      <c r="AF961">
        <v>0</v>
      </c>
      <c r="AG961" s="7">
        <f>IF(SUMPRODUCT(--(D961='2001FA'!C:C))&gt;0=TRUE,1,0)</f>
        <v>0</v>
      </c>
    </row>
    <row r="962" spans="1:33" x14ac:dyDescent="0.2">
      <c r="A962">
        <v>2002</v>
      </c>
      <c r="B962" t="s">
        <v>54</v>
      </c>
      <c r="C962" t="s">
        <v>31</v>
      </c>
      <c r="D962" t="s">
        <v>333</v>
      </c>
      <c r="E962" t="s">
        <v>197</v>
      </c>
      <c r="F962">
        <v>8063003</v>
      </c>
      <c r="G962">
        <v>2001</v>
      </c>
      <c r="H962" t="s">
        <v>54</v>
      </c>
      <c r="I962" t="s">
        <v>31</v>
      </c>
      <c r="J962">
        <v>160</v>
      </c>
      <c r="K962">
        <v>576</v>
      </c>
      <c r="L962">
        <v>116</v>
      </c>
      <c r="M962">
        <v>178</v>
      </c>
      <c r="N962">
        <v>37</v>
      </c>
      <c r="O962">
        <v>7</v>
      </c>
      <c r="P962">
        <v>37</v>
      </c>
      <c r="Q962">
        <v>95</v>
      </c>
      <c r="R962">
        <v>13</v>
      </c>
      <c r="S962">
        <v>6</v>
      </c>
      <c r="T962">
        <v>90</v>
      </c>
      <c r="U962">
        <v>67</v>
      </c>
      <c r="V962">
        <v>14</v>
      </c>
      <c r="W962">
        <v>4</v>
      </c>
      <c r="X962">
        <v>0</v>
      </c>
      <c r="Y962">
        <v>4</v>
      </c>
      <c r="Z962">
        <v>10</v>
      </c>
      <c r="AA962" s="1">
        <f>(M962+T962+W962)/(K962+T962+W962+Y962+X962)</f>
        <v>0.40356083086053413</v>
      </c>
      <c r="AB962" s="1">
        <f>(M962+1*N962+2*O962+3*P962)/(K962)</f>
        <v>0.59027777777777779</v>
      </c>
      <c r="AC962">
        <f>IF(E962="C",1,0)</f>
        <v>0</v>
      </c>
      <c r="AD962">
        <f>IF(OR(E962="SS",E962="2B",E962="3B"),1,0)</f>
        <v>0</v>
      </c>
      <c r="AE962">
        <f>K962+T962+W962+Y962+X962+V962</f>
        <v>688</v>
      </c>
      <c r="AF962">
        <v>0</v>
      </c>
      <c r="AG962" s="7">
        <f>IF(SUMPRODUCT(--(D962='2001FA'!C:C))&gt;0=TRUE,1,0)</f>
        <v>0</v>
      </c>
    </row>
    <row r="963" spans="1:33" x14ac:dyDescent="0.2">
      <c r="A963">
        <v>2002</v>
      </c>
      <c r="B963" t="s">
        <v>54</v>
      </c>
      <c r="C963" t="s">
        <v>31</v>
      </c>
      <c r="D963" t="s">
        <v>459</v>
      </c>
      <c r="E963" t="s">
        <v>346</v>
      </c>
      <c r="F963">
        <v>200000</v>
      </c>
      <c r="G963">
        <v>2001</v>
      </c>
      <c r="H963" t="s">
        <v>54</v>
      </c>
      <c r="I963" t="s">
        <v>31</v>
      </c>
      <c r="J963">
        <v>115</v>
      </c>
      <c r="K963">
        <v>301</v>
      </c>
      <c r="L963">
        <v>30</v>
      </c>
      <c r="M963">
        <v>79</v>
      </c>
      <c r="N963">
        <v>11</v>
      </c>
      <c r="O963">
        <v>4</v>
      </c>
      <c r="P963">
        <v>1</v>
      </c>
      <c r="Q963">
        <v>21</v>
      </c>
      <c r="R963">
        <v>8</v>
      </c>
      <c r="S963">
        <v>2</v>
      </c>
      <c r="T963">
        <v>28</v>
      </c>
      <c r="U963">
        <v>53</v>
      </c>
      <c r="V963">
        <v>1</v>
      </c>
      <c r="W963">
        <v>1</v>
      </c>
      <c r="X963">
        <v>4</v>
      </c>
      <c r="Y963">
        <v>1</v>
      </c>
      <c r="Z963">
        <v>0</v>
      </c>
      <c r="AA963" s="1">
        <f>(M963+T963+W963)/(K963+T963+W963+Y963+X963)</f>
        <v>0.32238805970149254</v>
      </c>
      <c r="AB963" s="1">
        <f>(M963+1*N963+2*O963+3*P963)/(K963)</f>
        <v>0.33554817275747506</v>
      </c>
      <c r="AC963">
        <f>IF(E963="C",1,0)</f>
        <v>0</v>
      </c>
      <c r="AD963">
        <f>IF(OR(E963="SS",E963="2B",E963="3B"),1,0)</f>
        <v>1</v>
      </c>
      <c r="AE963">
        <f>K963+T963+W963+Y963+X963+V963</f>
        <v>336</v>
      </c>
      <c r="AF963">
        <v>0</v>
      </c>
      <c r="AG963" s="7">
        <f>IF(SUMPRODUCT(--(D963='2001FA'!C:C))&gt;0=TRUE,1,0)</f>
        <v>0</v>
      </c>
    </row>
    <row r="964" spans="1:33" x14ac:dyDescent="0.2">
      <c r="A964">
        <v>2002</v>
      </c>
      <c r="B964" t="s">
        <v>54</v>
      </c>
      <c r="C964" t="s">
        <v>31</v>
      </c>
      <c r="D964" t="s">
        <v>465</v>
      </c>
      <c r="E964" t="s">
        <v>346</v>
      </c>
      <c r="F964">
        <v>232000</v>
      </c>
      <c r="G964">
        <v>2001</v>
      </c>
      <c r="H964" t="s">
        <v>54</v>
      </c>
      <c r="I964" t="s">
        <v>31</v>
      </c>
      <c r="J964">
        <v>108</v>
      </c>
      <c r="K964">
        <v>390</v>
      </c>
      <c r="L964">
        <v>44</v>
      </c>
      <c r="M964">
        <v>87</v>
      </c>
      <c r="N964">
        <v>17</v>
      </c>
      <c r="O964">
        <v>1</v>
      </c>
      <c r="P964">
        <v>3</v>
      </c>
      <c r="Q964">
        <v>25</v>
      </c>
      <c r="R964">
        <v>1</v>
      </c>
      <c r="S964">
        <v>3</v>
      </c>
      <c r="T964">
        <v>16</v>
      </c>
      <c r="U964">
        <v>70</v>
      </c>
      <c r="V964">
        <v>2</v>
      </c>
      <c r="W964">
        <v>1</v>
      </c>
      <c r="X964">
        <v>17</v>
      </c>
      <c r="Y964">
        <v>1</v>
      </c>
      <c r="Z964">
        <v>4</v>
      </c>
      <c r="AA964" s="1">
        <f>(M964+T964+W964)/(K964+T964+W964+Y964+X964)</f>
        <v>0.24470588235294119</v>
      </c>
      <c r="AB964" s="1">
        <f>(M964+1*N964+2*O964+3*P964)/(K964)</f>
        <v>0.29487179487179488</v>
      </c>
      <c r="AC964">
        <f>IF(E964="C",1,0)</f>
        <v>0</v>
      </c>
      <c r="AD964">
        <f>IF(OR(E964="SS",E964="2B",E964="3B"),1,0)</f>
        <v>1</v>
      </c>
      <c r="AE964">
        <f>K964+T964+W964+Y964+X964+V964</f>
        <v>427</v>
      </c>
      <c r="AF964">
        <v>0</v>
      </c>
      <c r="AG964" s="7">
        <f>IF(SUMPRODUCT(--(D964='2001FA'!C:C))&gt;0=TRUE,1,0)</f>
        <v>0</v>
      </c>
    </row>
    <row r="965" spans="1:33" x14ac:dyDescent="0.2">
      <c r="A965">
        <v>2002</v>
      </c>
      <c r="B965" t="s">
        <v>54</v>
      </c>
      <c r="C965" t="s">
        <v>31</v>
      </c>
      <c r="D965" t="s">
        <v>103</v>
      </c>
      <c r="E965" t="s">
        <v>346</v>
      </c>
      <c r="F965">
        <v>1750000</v>
      </c>
      <c r="G965">
        <v>2001</v>
      </c>
      <c r="H965" t="s">
        <v>52</v>
      </c>
      <c r="I965" t="s">
        <v>31</v>
      </c>
      <c r="J965">
        <v>133</v>
      </c>
      <c r="K965">
        <v>428</v>
      </c>
      <c r="L965">
        <v>50</v>
      </c>
      <c r="M965">
        <v>96</v>
      </c>
      <c r="N965">
        <v>20</v>
      </c>
      <c r="O965">
        <v>2</v>
      </c>
      <c r="P965">
        <v>9</v>
      </c>
      <c r="Q965">
        <v>40</v>
      </c>
      <c r="R965">
        <v>25</v>
      </c>
      <c r="S965">
        <v>4</v>
      </c>
      <c r="T965">
        <v>34</v>
      </c>
      <c r="U965">
        <v>82</v>
      </c>
      <c r="V965">
        <v>4</v>
      </c>
      <c r="W965">
        <v>3</v>
      </c>
      <c r="X965">
        <v>5</v>
      </c>
      <c r="Y965">
        <v>4</v>
      </c>
      <c r="Z965">
        <v>7</v>
      </c>
      <c r="AA965" s="1">
        <f>(M965+T965+W965)/(K965+T965+W965+Y965+X965)</f>
        <v>0.28059071729957807</v>
      </c>
      <c r="AB965" s="1">
        <f>(M965+1*N965+2*O965+3*P965)/(K965)</f>
        <v>0.34345794392523366</v>
      </c>
      <c r="AC965">
        <f>IF(E965="C",1,0)</f>
        <v>0</v>
      </c>
      <c r="AD965">
        <f>IF(OR(E965="SS",E965="2B",E965="3B"),1,0)</f>
        <v>1</v>
      </c>
      <c r="AE965">
        <f>K965+T965+W965+Y965+X965+V965</f>
        <v>478</v>
      </c>
      <c r="AF965">
        <v>0</v>
      </c>
      <c r="AG965" s="7">
        <f>IF(SUMPRODUCT(--(D965='2001FA'!C:C))&gt;0=TRUE,1,0)</f>
        <v>0</v>
      </c>
    </row>
    <row r="966" spans="1:33" x14ac:dyDescent="0.2">
      <c r="A966">
        <v>2002</v>
      </c>
      <c r="B966" t="s">
        <v>110</v>
      </c>
      <c r="C966" t="s">
        <v>31</v>
      </c>
      <c r="D966" t="s">
        <v>294</v>
      </c>
      <c r="E966" t="s">
        <v>197</v>
      </c>
      <c r="F966">
        <v>500000</v>
      </c>
      <c r="G966">
        <v>2001</v>
      </c>
      <c r="H966" t="s">
        <v>79</v>
      </c>
      <c r="I966" t="s">
        <v>31</v>
      </c>
      <c r="J966">
        <v>59</v>
      </c>
      <c r="K966">
        <v>171</v>
      </c>
      <c r="L966">
        <v>31</v>
      </c>
      <c r="M966">
        <v>44</v>
      </c>
      <c r="N966">
        <v>8</v>
      </c>
      <c r="O966">
        <v>2</v>
      </c>
      <c r="P966">
        <v>8</v>
      </c>
      <c r="Q966">
        <v>22</v>
      </c>
      <c r="R966">
        <v>3</v>
      </c>
      <c r="S966">
        <v>1</v>
      </c>
      <c r="T966">
        <v>24</v>
      </c>
      <c r="U966">
        <v>56</v>
      </c>
      <c r="V966">
        <v>2</v>
      </c>
      <c r="W966">
        <v>0</v>
      </c>
      <c r="X966">
        <v>2</v>
      </c>
      <c r="Y966">
        <v>2</v>
      </c>
      <c r="Z966">
        <v>0</v>
      </c>
      <c r="AA966" s="1">
        <f>(M966+T966+W966)/(K966+T966+W966+Y966+X966)</f>
        <v>0.34170854271356782</v>
      </c>
      <c r="AB966" s="1">
        <f>(M966+1*N966+2*O966+3*P966)/(K966)</f>
        <v>0.46783625730994149</v>
      </c>
      <c r="AC966">
        <f>IF(E966="C",1,0)</f>
        <v>0</v>
      </c>
      <c r="AD966">
        <f>IF(OR(E966="SS",E966="2B",E966="3B"),1,0)</f>
        <v>0</v>
      </c>
      <c r="AE966">
        <f>K966+T966+W966+Y966+X966+V966</f>
        <v>201</v>
      </c>
      <c r="AF966">
        <v>0</v>
      </c>
      <c r="AG966" s="7">
        <f>IF(SUMPRODUCT(--(D966='2001FA'!C:C))&gt;0=TRUE,1,0)</f>
        <v>1</v>
      </c>
    </row>
    <row r="967" spans="1:33" x14ac:dyDescent="0.2">
      <c r="A967">
        <v>2002</v>
      </c>
      <c r="B967" t="s">
        <v>110</v>
      </c>
      <c r="C967" t="s">
        <v>31</v>
      </c>
      <c r="D967" t="s">
        <v>315</v>
      </c>
      <c r="E967" t="s">
        <v>29</v>
      </c>
      <c r="F967">
        <v>6000000</v>
      </c>
      <c r="G967">
        <v>2001</v>
      </c>
      <c r="H967" t="s">
        <v>110</v>
      </c>
      <c r="I967" t="s">
        <v>31</v>
      </c>
      <c r="J967">
        <v>146</v>
      </c>
      <c r="K967">
        <v>538</v>
      </c>
      <c r="L967">
        <v>105</v>
      </c>
      <c r="M967">
        <v>154</v>
      </c>
      <c r="N967">
        <v>34</v>
      </c>
      <c r="O967">
        <v>6</v>
      </c>
      <c r="P967">
        <v>30</v>
      </c>
      <c r="Q967">
        <v>113</v>
      </c>
      <c r="R967">
        <v>23</v>
      </c>
      <c r="S967">
        <v>4</v>
      </c>
      <c r="T967">
        <v>88</v>
      </c>
      <c r="U967">
        <v>89</v>
      </c>
      <c r="V967">
        <v>7</v>
      </c>
      <c r="W967">
        <v>3</v>
      </c>
      <c r="X967">
        <v>0</v>
      </c>
      <c r="Y967">
        <v>9</v>
      </c>
      <c r="Z967">
        <v>16</v>
      </c>
      <c r="AA967" s="1">
        <f>(M967+T967+W967)/(K967+T967+W967+Y967+X967)</f>
        <v>0.38401253918495298</v>
      </c>
      <c r="AB967" s="1">
        <f>(M967+1*N967+2*O967+3*P967)/(K967)</f>
        <v>0.53903345724907059</v>
      </c>
      <c r="AC967">
        <f>IF(E967="C",1,0)</f>
        <v>0</v>
      </c>
      <c r="AD967">
        <f>IF(OR(E967="SS",E967="2B",E967="3B"),1,0)</f>
        <v>0</v>
      </c>
      <c r="AE967">
        <f>K967+T967+W967+Y967+X967+V967</f>
        <v>645</v>
      </c>
      <c r="AF967">
        <v>0</v>
      </c>
      <c r="AG967" s="7">
        <f>IF(SUMPRODUCT(--(D967='2001FA'!C:C))&gt;0=TRUE,1,0)</f>
        <v>0</v>
      </c>
    </row>
    <row r="968" spans="1:33" x14ac:dyDescent="0.2">
      <c r="A968">
        <v>2002</v>
      </c>
      <c r="B968" t="s">
        <v>110</v>
      </c>
      <c r="C968" t="s">
        <v>31</v>
      </c>
      <c r="D968" t="s">
        <v>144</v>
      </c>
      <c r="E968" t="s">
        <v>6</v>
      </c>
      <c r="F968">
        <v>2600000</v>
      </c>
      <c r="G968">
        <v>2001</v>
      </c>
      <c r="H968" t="s">
        <v>110</v>
      </c>
      <c r="I968" t="s">
        <v>31</v>
      </c>
      <c r="J968">
        <v>149</v>
      </c>
      <c r="K968">
        <v>546</v>
      </c>
      <c r="L968">
        <v>97</v>
      </c>
      <c r="M968">
        <v>167</v>
      </c>
      <c r="N968">
        <v>31</v>
      </c>
      <c r="O968">
        <v>0</v>
      </c>
      <c r="P968">
        <v>41</v>
      </c>
      <c r="Q968">
        <v>126</v>
      </c>
      <c r="R968">
        <v>4</v>
      </c>
      <c r="S968">
        <v>4</v>
      </c>
      <c r="T968">
        <v>71</v>
      </c>
      <c r="U968">
        <v>147</v>
      </c>
      <c r="V968">
        <v>7</v>
      </c>
      <c r="W968">
        <v>4</v>
      </c>
      <c r="X968">
        <v>0</v>
      </c>
      <c r="Y968">
        <v>3</v>
      </c>
      <c r="Z968">
        <v>13</v>
      </c>
      <c r="AA968" s="1">
        <f>(M968+T968+W968)/(K968+T968+W968+Y968+X968)</f>
        <v>0.38782051282051283</v>
      </c>
      <c r="AB968" s="1">
        <f>(M968+1*N968+2*O968+3*P968)/(K968)</f>
        <v>0.58791208791208793</v>
      </c>
      <c r="AC968">
        <f>IF(E968="C",1,0)</f>
        <v>0</v>
      </c>
      <c r="AD968">
        <f>IF(OR(E968="SS",E968="2B",E968="3B"),1,0)</f>
        <v>1</v>
      </c>
      <c r="AE968">
        <f>K968+T968+W968+Y968+X968+V968</f>
        <v>631</v>
      </c>
      <c r="AF968">
        <v>0</v>
      </c>
      <c r="AG968" s="7">
        <f>IF(SUMPRODUCT(--(D968='2001FA'!C:C))&gt;0=TRUE,1,0)</f>
        <v>0</v>
      </c>
    </row>
    <row r="969" spans="1:33" x14ac:dyDescent="0.2">
      <c r="A969">
        <v>2002</v>
      </c>
      <c r="B969" t="s">
        <v>110</v>
      </c>
      <c r="C969" t="s">
        <v>31</v>
      </c>
      <c r="D969" t="s">
        <v>158</v>
      </c>
      <c r="E969" t="s">
        <v>147</v>
      </c>
      <c r="F969">
        <v>350000</v>
      </c>
      <c r="G969">
        <v>2001</v>
      </c>
      <c r="H969" t="s">
        <v>110</v>
      </c>
      <c r="I969" t="s">
        <v>31</v>
      </c>
      <c r="J969">
        <v>64</v>
      </c>
      <c r="K969">
        <v>160</v>
      </c>
      <c r="L969">
        <v>16</v>
      </c>
      <c r="M969">
        <v>44</v>
      </c>
      <c r="N969">
        <v>6</v>
      </c>
      <c r="O969">
        <v>0</v>
      </c>
      <c r="P969">
        <v>8</v>
      </c>
      <c r="Q969">
        <v>27</v>
      </c>
      <c r="R969">
        <v>2</v>
      </c>
      <c r="S969">
        <v>0</v>
      </c>
      <c r="T969">
        <v>11</v>
      </c>
      <c r="U969">
        <v>28</v>
      </c>
      <c r="V969">
        <v>1</v>
      </c>
      <c r="W969">
        <v>4</v>
      </c>
      <c r="X969">
        <v>0</v>
      </c>
      <c r="Y969">
        <v>1</v>
      </c>
      <c r="Z969">
        <v>3</v>
      </c>
      <c r="AA969" s="1">
        <f>(M969+T969+W969)/(K969+T969+W969+Y969+X969)</f>
        <v>0.33522727272727271</v>
      </c>
      <c r="AB969" s="1">
        <f>(M969+1*N969+2*O969+3*P969)/(K969)</f>
        <v>0.46250000000000002</v>
      </c>
      <c r="AC969">
        <f>IF(E969="C",1,0)</f>
        <v>1</v>
      </c>
      <c r="AD969">
        <f>IF(OR(E969="SS",E969="2B",E969="3B"),1,0)</f>
        <v>0</v>
      </c>
      <c r="AE969">
        <f>K969+T969+W969+Y969+X969+V969</f>
        <v>177</v>
      </c>
      <c r="AF969">
        <v>0</v>
      </c>
      <c r="AG969" s="7">
        <f>IF(SUMPRODUCT(--(D969='2001FA'!C:C))&gt;0=TRUE,1,0)</f>
        <v>0</v>
      </c>
    </row>
    <row r="970" spans="1:33" x14ac:dyDescent="0.2">
      <c r="A970">
        <v>2002</v>
      </c>
      <c r="B970" t="s">
        <v>110</v>
      </c>
      <c r="C970" t="s">
        <v>31</v>
      </c>
      <c r="D970" t="s">
        <v>441</v>
      </c>
      <c r="E970" t="s">
        <v>197</v>
      </c>
      <c r="F970">
        <v>1250000</v>
      </c>
      <c r="G970">
        <v>2001</v>
      </c>
      <c r="H970" t="s">
        <v>43</v>
      </c>
      <c r="I970" t="s">
        <v>27</v>
      </c>
      <c r="J970">
        <v>79</v>
      </c>
      <c r="K970">
        <v>204</v>
      </c>
      <c r="L970">
        <v>28</v>
      </c>
      <c r="M970">
        <v>46</v>
      </c>
      <c r="N970">
        <v>10</v>
      </c>
      <c r="O970">
        <v>0</v>
      </c>
      <c r="P970">
        <v>5</v>
      </c>
      <c r="Q970">
        <v>22</v>
      </c>
      <c r="R970">
        <v>1</v>
      </c>
      <c r="S970">
        <v>0</v>
      </c>
      <c r="T970">
        <v>18</v>
      </c>
      <c r="U970">
        <v>41</v>
      </c>
      <c r="V970">
        <v>1</v>
      </c>
      <c r="W970">
        <v>7</v>
      </c>
      <c r="X970">
        <v>1</v>
      </c>
      <c r="Y970">
        <v>1</v>
      </c>
      <c r="Z970">
        <v>4</v>
      </c>
      <c r="AA970" s="1">
        <f>(M970+T970+W970)/(K970+T970+W970+Y970+X970)</f>
        <v>0.30735930735930733</v>
      </c>
      <c r="AB970" s="1">
        <f>(M970+1*N970+2*O970+3*P970)/(K970)</f>
        <v>0.34803921568627449</v>
      </c>
      <c r="AC970">
        <f>IF(E970="C",1,0)</f>
        <v>0</v>
      </c>
      <c r="AD970">
        <f>IF(OR(E970="SS",E970="2B",E970="3B"),1,0)</f>
        <v>0</v>
      </c>
      <c r="AE970">
        <f>K970+T970+W970+Y970+X970+V970</f>
        <v>232</v>
      </c>
      <c r="AF970">
        <v>0</v>
      </c>
      <c r="AG970" s="7">
        <f>IF(SUMPRODUCT(--(D970='2001FA'!C:C))&gt;0=TRUE,1,0)</f>
        <v>0</v>
      </c>
    </row>
    <row r="971" spans="1:33" x14ac:dyDescent="0.2">
      <c r="A971">
        <v>2002</v>
      </c>
      <c r="B971" t="s">
        <v>110</v>
      </c>
      <c r="C971" t="s">
        <v>31</v>
      </c>
      <c r="D971" t="s">
        <v>256</v>
      </c>
      <c r="E971" t="s">
        <v>197</v>
      </c>
      <c r="F971">
        <v>3050000</v>
      </c>
      <c r="G971">
        <v>2001</v>
      </c>
      <c r="H971" t="s">
        <v>110</v>
      </c>
      <c r="I971" t="s">
        <v>31</v>
      </c>
      <c r="J971">
        <v>119</v>
      </c>
      <c r="K971">
        <v>406</v>
      </c>
      <c r="L971">
        <v>67</v>
      </c>
      <c r="M971">
        <v>118</v>
      </c>
      <c r="N971">
        <v>29</v>
      </c>
      <c r="O971">
        <v>1</v>
      </c>
      <c r="P971">
        <v>10</v>
      </c>
      <c r="Q971">
        <v>58</v>
      </c>
      <c r="R971">
        <v>13</v>
      </c>
      <c r="S971">
        <v>5</v>
      </c>
      <c r="T971">
        <v>48</v>
      </c>
      <c r="U971">
        <v>58</v>
      </c>
      <c r="V971">
        <v>1</v>
      </c>
      <c r="W971">
        <v>2</v>
      </c>
      <c r="X971">
        <v>1</v>
      </c>
      <c r="Y971">
        <v>3</v>
      </c>
      <c r="Z971">
        <v>11</v>
      </c>
      <c r="AA971" s="1">
        <f>(M971+T971+W971)/(K971+T971+W971+Y971+X971)</f>
        <v>0.36521739130434783</v>
      </c>
      <c r="AB971" s="1">
        <f>(M971+1*N971+2*O971+3*P971)/(K971)</f>
        <v>0.44088669950738918</v>
      </c>
      <c r="AC971">
        <f>IF(E971="C",1,0)</f>
        <v>0</v>
      </c>
      <c r="AD971">
        <f>IF(OR(E971="SS",E971="2B",E971="3B"),1,0)</f>
        <v>0</v>
      </c>
      <c r="AE971">
        <f>K971+T971+W971+Y971+X971+V971</f>
        <v>461</v>
      </c>
      <c r="AF971">
        <v>0</v>
      </c>
      <c r="AG971" s="7">
        <f>IF(SUMPRODUCT(--(D971='2001FA'!C:C))&gt;0=TRUE,1,0)</f>
        <v>0</v>
      </c>
    </row>
    <row r="972" spans="1:33" x14ac:dyDescent="0.2">
      <c r="A972">
        <v>2002</v>
      </c>
      <c r="B972" t="s">
        <v>110</v>
      </c>
      <c r="C972" t="s">
        <v>31</v>
      </c>
      <c r="D972" t="s">
        <v>316</v>
      </c>
      <c r="E972" t="s">
        <v>197</v>
      </c>
      <c r="F972">
        <v>8100000</v>
      </c>
      <c r="G972">
        <v>2001</v>
      </c>
      <c r="H972" t="s">
        <v>72</v>
      </c>
      <c r="I972" t="s">
        <v>31</v>
      </c>
      <c r="J972">
        <v>91</v>
      </c>
      <c r="K972">
        <v>264</v>
      </c>
      <c r="L972">
        <v>38</v>
      </c>
      <c r="M972">
        <v>62</v>
      </c>
      <c r="N972">
        <v>18</v>
      </c>
      <c r="O972">
        <v>3</v>
      </c>
      <c r="P972">
        <v>15</v>
      </c>
      <c r="Q972">
        <v>39</v>
      </c>
      <c r="R972">
        <v>4</v>
      </c>
      <c r="S972">
        <v>2</v>
      </c>
      <c r="T972">
        <v>44</v>
      </c>
      <c r="U972">
        <v>105</v>
      </c>
      <c r="V972">
        <v>8</v>
      </c>
      <c r="W972">
        <v>2</v>
      </c>
      <c r="X972">
        <v>1</v>
      </c>
      <c r="Y972">
        <v>3</v>
      </c>
      <c r="Z972">
        <v>4</v>
      </c>
      <c r="AA972" s="1">
        <f>(M972+T972+W972)/(K972+T972+W972+Y972+X972)</f>
        <v>0.34394904458598724</v>
      </c>
      <c r="AB972" s="1">
        <f>(M972+1*N972+2*O972+3*P972)/(K972)</f>
        <v>0.49621212121212122</v>
      </c>
      <c r="AC972">
        <f>IF(E972="C",1,0)</f>
        <v>0</v>
      </c>
      <c r="AD972">
        <f>IF(OR(E972="SS",E972="2B",E972="3B"),1,0)</f>
        <v>0</v>
      </c>
      <c r="AE972">
        <f>K972+T972+W972+Y972+X972+V972</f>
        <v>322</v>
      </c>
      <c r="AF972">
        <v>0</v>
      </c>
      <c r="AG972" s="7">
        <f>IF(SUMPRODUCT(--(D972='2001FA'!C:C))&gt;0=TRUE,1,0)</f>
        <v>0</v>
      </c>
    </row>
    <row r="973" spans="1:33" x14ac:dyDescent="0.2">
      <c r="A973">
        <v>2002</v>
      </c>
      <c r="B973" t="s">
        <v>110</v>
      </c>
      <c r="C973" t="s">
        <v>31</v>
      </c>
      <c r="D973" t="s">
        <v>234</v>
      </c>
      <c r="E973" t="s">
        <v>197</v>
      </c>
      <c r="F973">
        <v>1500000</v>
      </c>
      <c r="G973">
        <v>2001</v>
      </c>
      <c r="H973" t="s">
        <v>110</v>
      </c>
      <c r="I973" t="s">
        <v>31</v>
      </c>
      <c r="J973">
        <v>142</v>
      </c>
      <c r="K973">
        <v>490</v>
      </c>
      <c r="L973">
        <v>66</v>
      </c>
      <c r="M973">
        <v>128</v>
      </c>
      <c r="N973">
        <v>20</v>
      </c>
      <c r="O973">
        <v>3</v>
      </c>
      <c r="P973">
        <v>25</v>
      </c>
      <c r="Q973">
        <v>92</v>
      </c>
      <c r="R973">
        <v>2</v>
      </c>
      <c r="S973">
        <v>2</v>
      </c>
      <c r="T973">
        <v>48</v>
      </c>
      <c r="U973">
        <v>78</v>
      </c>
      <c r="V973">
        <v>2</v>
      </c>
      <c r="W973">
        <v>4</v>
      </c>
      <c r="X973">
        <v>0</v>
      </c>
      <c r="Y973">
        <v>4</v>
      </c>
      <c r="Z973">
        <v>10</v>
      </c>
      <c r="AA973" s="1">
        <f>(M973+T973+W973)/(K973+T973+W973+Y973+X973)</f>
        <v>0.32967032967032966</v>
      </c>
      <c r="AB973" s="1">
        <f>(M973+1*N973+2*O973+3*P973)/(K973)</f>
        <v>0.4673469387755102</v>
      </c>
      <c r="AC973">
        <f>IF(E973="C",1,0)</f>
        <v>0</v>
      </c>
      <c r="AD973">
        <f>IF(OR(E973="SS",E973="2B",E973="3B"),1,0)</f>
        <v>0</v>
      </c>
      <c r="AE973">
        <f>K973+T973+W973+Y973+X973+V973</f>
        <v>548</v>
      </c>
      <c r="AF973">
        <v>0</v>
      </c>
      <c r="AG973" s="7">
        <f>IF(SUMPRODUCT(--(D973='2001FA'!C:C))&gt;0=TRUE,1,0)</f>
        <v>0</v>
      </c>
    </row>
    <row r="974" spans="1:33" x14ac:dyDescent="0.2">
      <c r="A974">
        <v>2002</v>
      </c>
      <c r="B974" t="s">
        <v>110</v>
      </c>
      <c r="C974" t="s">
        <v>31</v>
      </c>
      <c r="D974" t="s">
        <v>463</v>
      </c>
      <c r="E974" t="s">
        <v>346</v>
      </c>
      <c r="F974">
        <v>240000</v>
      </c>
      <c r="G974">
        <v>2001</v>
      </c>
      <c r="H974" t="s">
        <v>110</v>
      </c>
      <c r="I974" t="s">
        <v>31</v>
      </c>
      <c r="J974">
        <v>86</v>
      </c>
      <c r="K974">
        <v>308</v>
      </c>
      <c r="L974">
        <v>45</v>
      </c>
      <c r="M974">
        <v>85</v>
      </c>
      <c r="N974">
        <v>19</v>
      </c>
      <c r="O974">
        <v>0</v>
      </c>
      <c r="P974">
        <v>3</v>
      </c>
      <c r="Q974">
        <v>33</v>
      </c>
      <c r="R974">
        <v>2</v>
      </c>
      <c r="S974">
        <v>3</v>
      </c>
      <c r="T974">
        <v>39</v>
      </c>
      <c r="U974">
        <v>68</v>
      </c>
      <c r="V974">
        <v>4</v>
      </c>
      <c r="W974">
        <v>0</v>
      </c>
      <c r="X974">
        <v>0</v>
      </c>
      <c r="Y974">
        <v>2</v>
      </c>
      <c r="Z974">
        <v>9</v>
      </c>
      <c r="AA974" s="1">
        <f>(M974+T974+W974)/(K974+T974+W974+Y974+X974)</f>
        <v>0.35530085959885388</v>
      </c>
      <c r="AB974" s="1">
        <f>(M974+1*N974+2*O974+3*P974)/(K974)</f>
        <v>0.36688311688311687</v>
      </c>
      <c r="AC974">
        <f>IF(E974="C",1,0)</f>
        <v>0</v>
      </c>
      <c r="AD974">
        <f>IF(OR(E974="SS",E974="2B",E974="3B"),1,0)</f>
        <v>1</v>
      </c>
      <c r="AE974">
        <f>K974+T974+W974+Y974+X974+V974</f>
        <v>353</v>
      </c>
      <c r="AF974">
        <v>0</v>
      </c>
      <c r="AG974" s="7">
        <f>IF(SUMPRODUCT(--(D974='2001FA'!C:C))&gt;0=TRUE,1,0)</f>
        <v>0</v>
      </c>
    </row>
    <row r="975" spans="1:33" x14ac:dyDescent="0.2">
      <c r="A975">
        <v>2002</v>
      </c>
      <c r="B975" t="s">
        <v>110</v>
      </c>
      <c r="C975" t="s">
        <v>31</v>
      </c>
      <c r="D975" t="s">
        <v>392</v>
      </c>
      <c r="E975" t="s">
        <v>346</v>
      </c>
      <c r="F975">
        <v>600000</v>
      </c>
      <c r="G975">
        <v>2001</v>
      </c>
      <c r="H975" t="s">
        <v>41</v>
      </c>
      <c r="I975" t="s">
        <v>27</v>
      </c>
      <c r="J975">
        <v>110</v>
      </c>
      <c r="K975">
        <v>414</v>
      </c>
      <c r="L975">
        <v>39</v>
      </c>
      <c r="M975">
        <v>106</v>
      </c>
      <c r="N975">
        <v>28</v>
      </c>
      <c r="O975">
        <v>1</v>
      </c>
      <c r="P975">
        <v>7</v>
      </c>
      <c r="Q975">
        <v>52</v>
      </c>
      <c r="R975">
        <v>4</v>
      </c>
      <c r="S975">
        <v>1</v>
      </c>
      <c r="T975">
        <v>17</v>
      </c>
      <c r="U975">
        <v>46</v>
      </c>
      <c r="V975">
        <v>0</v>
      </c>
      <c r="W975">
        <v>4</v>
      </c>
      <c r="X975">
        <v>1</v>
      </c>
      <c r="Y975">
        <v>2</v>
      </c>
      <c r="Z975">
        <v>13</v>
      </c>
      <c r="AA975" s="1">
        <f>(M975+T975+W975)/(K975+T975+W975+Y975+X975)</f>
        <v>0.28995433789954339</v>
      </c>
      <c r="AB975" s="1">
        <f>(M975+1*N975+2*O975+3*P975)/(K975)</f>
        <v>0.37922705314009664</v>
      </c>
      <c r="AC975">
        <f>IF(E975="C",1,0)</f>
        <v>0</v>
      </c>
      <c r="AD975">
        <f>IF(OR(E975="SS",E975="2B",E975="3B"),1,0)</f>
        <v>1</v>
      </c>
      <c r="AE975">
        <f>K975+T975+W975+Y975+X975+V975</f>
        <v>438</v>
      </c>
      <c r="AF975">
        <v>0</v>
      </c>
      <c r="AG975" s="7">
        <f>IF(SUMPRODUCT(--(D975='2001FA'!C:C))&gt;0=TRUE,1,0)</f>
        <v>0</v>
      </c>
    </row>
    <row r="976" spans="1:33" x14ac:dyDescent="0.2">
      <c r="A976">
        <v>2002</v>
      </c>
      <c r="B976" t="s">
        <v>43</v>
      </c>
      <c r="C976" t="s">
        <v>27</v>
      </c>
      <c r="D976" t="s">
        <v>109</v>
      </c>
      <c r="E976" t="s">
        <v>5</v>
      </c>
      <c r="F976">
        <v>8000000</v>
      </c>
      <c r="G976">
        <v>2001</v>
      </c>
      <c r="H976" t="s">
        <v>43</v>
      </c>
      <c r="I976" t="s">
        <v>27</v>
      </c>
      <c r="J976">
        <v>158</v>
      </c>
      <c r="K976">
        <v>623</v>
      </c>
      <c r="L976">
        <v>118</v>
      </c>
      <c r="M976">
        <v>206</v>
      </c>
      <c r="N976">
        <v>37</v>
      </c>
      <c r="O976">
        <v>3</v>
      </c>
      <c r="P976">
        <v>37</v>
      </c>
      <c r="Q976">
        <v>141</v>
      </c>
      <c r="R976">
        <v>5</v>
      </c>
      <c r="S976">
        <v>5</v>
      </c>
      <c r="T976">
        <v>40</v>
      </c>
      <c r="U976">
        <v>110</v>
      </c>
      <c r="V976">
        <v>5</v>
      </c>
      <c r="W976">
        <v>9</v>
      </c>
      <c r="X976">
        <v>5</v>
      </c>
      <c r="Y976">
        <v>13</v>
      </c>
      <c r="Z976">
        <v>11</v>
      </c>
      <c r="AA976" s="1">
        <f>(M976+T976+W976)/(K976+T976+W976+Y976+X976)</f>
        <v>0.36956521739130432</v>
      </c>
      <c r="AB976" s="1">
        <f>(M976+1*N976+2*O976+3*P976)/(K976)</f>
        <v>0.5778491171749599</v>
      </c>
      <c r="AC976">
        <f>IF(E976="C",1,0)</f>
        <v>0</v>
      </c>
      <c r="AD976">
        <f>IF(OR(E976="SS",E976="2B",E976="3B"),1,0)</f>
        <v>1</v>
      </c>
      <c r="AE976">
        <f>K976+T976+W976+Y976+X976+V976</f>
        <v>695</v>
      </c>
      <c r="AF976">
        <v>0</v>
      </c>
      <c r="AG976" s="7">
        <f>IF(SUMPRODUCT(--(D976='2001FA'!C:C))&gt;0=TRUE,1,0)</f>
        <v>1</v>
      </c>
    </row>
    <row r="977" spans="1:33" x14ac:dyDescent="0.2">
      <c r="A977">
        <v>2002</v>
      </c>
      <c r="B977" t="s">
        <v>43</v>
      </c>
      <c r="C977" t="s">
        <v>27</v>
      </c>
      <c r="D977" t="s">
        <v>455</v>
      </c>
      <c r="E977" t="s">
        <v>197</v>
      </c>
      <c r="F977">
        <v>1900000</v>
      </c>
      <c r="G977">
        <v>2001</v>
      </c>
      <c r="H977" t="s">
        <v>62</v>
      </c>
      <c r="I977" t="s">
        <v>27</v>
      </c>
      <c r="J977">
        <v>94</v>
      </c>
      <c r="K977">
        <v>344</v>
      </c>
      <c r="L977">
        <v>55</v>
      </c>
      <c r="M977">
        <v>100</v>
      </c>
      <c r="N977">
        <v>22</v>
      </c>
      <c r="O977">
        <v>1</v>
      </c>
      <c r="P977">
        <v>23</v>
      </c>
      <c r="Q977">
        <v>67</v>
      </c>
      <c r="R977">
        <v>2</v>
      </c>
      <c r="S977">
        <v>0</v>
      </c>
      <c r="T977">
        <v>19</v>
      </c>
      <c r="U977">
        <v>52</v>
      </c>
      <c r="V977">
        <v>0</v>
      </c>
      <c r="W977">
        <v>0</v>
      </c>
      <c r="X977">
        <v>0</v>
      </c>
      <c r="Y977">
        <v>6</v>
      </c>
      <c r="Z977">
        <v>13</v>
      </c>
      <c r="AA977" s="1">
        <f>(M977+T977+W977)/(K977+T977+W977+Y977+X977)</f>
        <v>0.3224932249322493</v>
      </c>
      <c r="AB977" s="1">
        <f>(M977+1*N977+2*O977+3*P977)/(K977)</f>
        <v>0.56104651162790697</v>
      </c>
      <c r="AC977">
        <f>IF(E977="C",1,0)</f>
        <v>0</v>
      </c>
      <c r="AD977">
        <f>IF(OR(E977="SS",E977="2B",E977="3B"),1,0)</f>
        <v>0</v>
      </c>
      <c r="AE977">
        <f>K977+T977+W977+Y977+X977+V977</f>
        <v>369</v>
      </c>
      <c r="AF977">
        <v>0</v>
      </c>
      <c r="AG977" s="7">
        <f>IF(SUMPRODUCT(--(D977='2001FA'!C:C))&gt;0=TRUE,1,0)</f>
        <v>1</v>
      </c>
    </row>
    <row r="978" spans="1:33" x14ac:dyDescent="0.2">
      <c r="A978">
        <v>2002</v>
      </c>
      <c r="B978" t="s">
        <v>43</v>
      </c>
      <c r="C978" t="s">
        <v>27</v>
      </c>
      <c r="D978" t="s">
        <v>212</v>
      </c>
      <c r="E978" t="s">
        <v>346</v>
      </c>
      <c r="F978">
        <v>3150000</v>
      </c>
      <c r="G978">
        <v>2001</v>
      </c>
      <c r="H978" t="s">
        <v>43</v>
      </c>
      <c r="I978" t="s">
        <v>27</v>
      </c>
      <c r="J978">
        <v>125</v>
      </c>
      <c r="K978">
        <v>409</v>
      </c>
      <c r="L978">
        <v>78</v>
      </c>
      <c r="M978">
        <v>117</v>
      </c>
      <c r="N978">
        <v>16</v>
      </c>
      <c r="O978">
        <v>9</v>
      </c>
      <c r="P978">
        <v>5</v>
      </c>
      <c r="Q978">
        <v>57</v>
      </c>
      <c r="R978">
        <v>39</v>
      </c>
      <c r="S978">
        <v>7</v>
      </c>
      <c r="T978">
        <v>69</v>
      </c>
      <c r="U978">
        <v>84</v>
      </c>
      <c r="V978">
        <v>0</v>
      </c>
      <c r="W978">
        <v>0</v>
      </c>
      <c r="X978">
        <v>3</v>
      </c>
      <c r="Y978">
        <v>6</v>
      </c>
      <c r="Z978">
        <v>6</v>
      </c>
      <c r="AA978" s="1">
        <f>(M978+T978+W978)/(K978+T978+W978+Y978+X978)</f>
        <v>0.38193018480492813</v>
      </c>
      <c r="AB978" s="1">
        <f>(M978+1*N978+2*O978+3*P978)/(K978)</f>
        <v>0.40586797066014668</v>
      </c>
      <c r="AC978">
        <f>IF(E978="C",1,0)</f>
        <v>0</v>
      </c>
      <c r="AD978">
        <f>IF(OR(E978="SS",E978="2B",E978="3B"),1,0)</f>
        <v>1</v>
      </c>
      <c r="AE978">
        <f>K978+T978+W978+Y978+X978+V978</f>
        <v>487</v>
      </c>
      <c r="AF978">
        <v>0</v>
      </c>
      <c r="AG978" s="7">
        <f>IF(SUMPRODUCT(--(D978='2001FA'!C:C))&gt;0=TRUE,1,0)</f>
        <v>1</v>
      </c>
    </row>
    <row r="979" spans="1:33" x14ac:dyDescent="0.2">
      <c r="A979">
        <v>2002</v>
      </c>
      <c r="B979" t="s">
        <v>43</v>
      </c>
      <c r="C979" t="s">
        <v>27</v>
      </c>
      <c r="D979" t="s">
        <v>44</v>
      </c>
      <c r="E979" t="s">
        <v>29</v>
      </c>
      <c r="F979">
        <v>6950000</v>
      </c>
      <c r="G979">
        <v>2001</v>
      </c>
      <c r="H979" t="s">
        <v>43</v>
      </c>
      <c r="I979" t="s">
        <v>27</v>
      </c>
      <c r="J979">
        <v>159</v>
      </c>
      <c r="K979">
        <v>572</v>
      </c>
      <c r="L979">
        <v>91</v>
      </c>
      <c r="M979">
        <v>173</v>
      </c>
      <c r="N979">
        <v>32</v>
      </c>
      <c r="O979">
        <v>1</v>
      </c>
      <c r="P979">
        <v>21</v>
      </c>
      <c r="Q979">
        <v>95</v>
      </c>
      <c r="R979">
        <v>3</v>
      </c>
      <c r="S979">
        <v>1</v>
      </c>
      <c r="T979">
        <v>94</v>
      </c>
      <c r="U979">
        <v>70</v>
      </c>
      <c r="V979">
        <v>19</v>
      </c>
      <c r="W979">
        <v>5</v>
      </c>
      <c r="X979">
        <v>1</v>
      </c>
      <c r="Y979">
        <v>7</v>
      </c>
      <c r="Z979">
        <v>21</v>
      </c>
      <c r="AA979" s="1">
        <f>(M979+T979+W979)/(K979+T979+W979+Y979+X979)</f>
        <v>0.40058910162002948</v>
      </c>
      <c r="AB979" s="1">
        <f>(M979+1*N979+2*O979+3*P979)/(K979)</f>
        <v>0.47202797202797203</v>
      </c>
      <c r="AC979">
        <f>IF(E979="C",1,0)</f>
        <v>0</v>
      </c>
      <c r="AD979">
        <f>IF(OR(E979="SS",E979="2B",E979="3B"),1,0)</f>
        <v>0</v>
      </c>
      <c r="AE979">
        <f>K979+T979+W979+Y979+X979+V979</f>
        <v>698</v>
      </c>
      <c r="AF979">
        <v>0</v>
      </c>
      <c r="AG979" s="7">
        <f>IF(SUMPRODUCT(--(D979='2001FA'!C:C))&gt;0=TRUE,1,0)</f>
        <v>0</v>
      </c>
    </row>
    <row r="980" spans="1:33" x14ac:dyDescent="0.2">
      <c r="A980">
        <v>2002</v>
      </c>
      <c r="B980" t="s">
        <v>43</v>
      </c>
      <c r="C980" t="s">
        <v>27</v>
      </c>
      <c r="D980" t="s">
        <v>75</v>
      </c>
      <c r="E980" t="s">
        <v>29</v>
      </c>
      <c r="F980">
        <v>7086668</v>
      </c>
      <c r="G980">
        <v>2001</v>
      </c>
      <c r="H980" t="s">
        <v>43</v>
      </c>
      <c r="I980" t="s">
        <v>27</v>
      </c>
      <c r="J980">
        <v>132</v>
      </c>
      <c r="K980">
        <v>470</v>
      </c>
      <c r="L980">
        <v>80</v>
      </c>
      <c r="M980">
        <v>144</v>
      </c>
      <c r="N980">
        <v>40</v>
      </c>
      <c r="O980">
        <v>1</v>
      </c>
      <c r="P980">
        <v>23</v>
      </c>
      <c r="Q980">
        <v>116</v>
      </c>
      <c r="R980">
        <v>4</v>
      </c>
      <c r="S980">
        <v>1</v>
      </c>
      <c r="T980">
        <v>93</v>
      </c>
      <c r="U980">
        <v>90</v>
      </c>
      <c r="V980">
        <v>9</v>
      </c>
      <c r="W980">
        <v>9</v>
      </c>
      <c r="X980">
        <v>0</v>
      </c>
      <c r="Y980">
        <v>9</v>
      </c>
      <c r="Z980">
        <v>11</v>
      </c>
      <c r="AA980" s="1">
        <f>(M980+T980+W980)/(K980+T980+W980+Y980+X980)</f>
        <v>0.423407917383821</v>
      </c>
      <c r="AB980" s="1">
        <f>(M980+1*N980+2*O980+3*P980)/(K980)</f>
        <v>0.54255319148936165</v>
      </c>
      <c r="AC980">
        <f>IF(E980="C",1,0)</f>
        <v>0</v>
      </c>
      <c r="AD980">
        <f>IF(OR(E980="SS",E980="2B",E980="3B"),1,0)</f>
        <v>0</v>
      </c>
      <c r="AE980">
        <f>K980+T980+W980+Y980+X980+V980</f>
        <v>590</v>
      </c>
      <c r="AF980">
        <v>0</v>
      </c>
      <c r="AG980" s="7">
        <f>IF(SUMPRODUCT(--(D980='2001FA'!C:C))&gt;0=TRUE,1,0)</f>
        <v>0</v>
      </c>
    </row>
    <row r="981" spans="1:33" x14ac:dyDescent="0.2">
      <c r="A981">
        <v>2002</v>
      </c>
      <c r="B981" t="s">
        <v>43</v>
      </c>
      <c r="C981" t="s">
        <v>27</v>
      </c>
      <c r="D981" t="s">
        <v>126</v>
      </c>
      <c r="E981" t="s">
        <v>6</v>
      </c>
      <c r="F981">
        <v>6375000</v>
      </c>
      <c r="G981">
        <v>2001</v>
      </c>
      <c r="H981" t="s">
        <v>79</v>
      </c>
      <c r="I981" t="s">
        <v>31</v>
      </c>
      <c r="J981">
        <v>138</v>
      </c>
      <c r="K981">
        <v>528</v>
      </c>
      <c r="L981">
        <v>72</v>
      </c>
      <c r="M981">
        <v>165</v>
      </c>
      <c r="N981">
        <v>26</v>
      </c>
      <c r="O981">
        <v>4</v>
      </c>
      <c r="P981">
        <v>17</v>
      </c>
      <c r="Q981">
        <v>83</v>
      </c>
      <c r="R981">
        <v>12</v>
      </c>
      <c r="S981">
        <v>2</v>
      </c>
      <c r="T981">
        <v>43</v>
      </c>
      <c r="U981">
        <v>63</v>
      </c>
      <c r="V981">
        <v>6</v>
      </c>
      <c r="W981">
        <v>5</v>
      </c>
      <c r="X981">
        <v>1</v>
      </c>
      <c r="Y981">
        <v>9</v>
      </c>
      <c r="Z981">
        <v>15</v>
      </c>
      <c r="AA981" s="1">
        <f>(M981+T981+W981)/(K981+T981+W981+Y981+X981)</f>
        <v>0.363481228668942</v>
      </c>
      <c r="AB981" s="1">
        <f>(M981+1*N981+2*O981+3*P981)/(K981)</f>
        <v>0.47348484848484851</v>
      </c>
      <c r="AC981">
        <f>IF(E981="C",1,0)</f>
        <v>0</v>
      </c>
      <c r="AD981">
        <f>IF(OR(E981="SS",E981="2B",E981="3B"),1,0)</f>
        <v>1</v>
      </c>
      <c r="AE981">
        <f>K981+T981+W981+Y981+X981+V981</f>
        <v>592</v>
      </c>
      <c r="AF981">
        <v>0</v>
      </c>
      <c r="AG981" s="7">
        <f>IF(SUMPRODUCT(--(D981='2001FA'!C:C))&gt;0=TRUE,1,0)</f>
        <v>0</v>
      </c>
    </row>
    <row r="982" spans="1:33" x14ac:dyDescent="0.2">
      <c r="A982">
        <v>2002</v>
      </c>
      <c r="B982" t="s">
        <v>43</v>
      </c>
      <c r="C982" t="s">
        <v>27</v>
      </c>
      <c r="D982" t="s">
        <v>159</v>
      </c>
      <c r="E982" t="s">
        <v>147</v>
      </c>
      <c r="F982">
        <v>4500000</v>
      </c>
      <c r="G982">
        <v>2001</v>
      </c>
      <c r="H982" t="s">
        <v>43</v>
      </c>
      <c r="I982" t="s">
        <v>27</v>
      </c>
      <c r="J982">
        <v>123</v>
      </c>
      <c r="K982">
        <v>377</v>
      </c>
      <c r="L982">
        <v>44</v>
      </c>
      <c r="M982">
        <v>100</v>
      </c>
      <c r="N982">
        <v>20</v>
      </c>
      <c r="O982">
        <v>1</v>
      </c>
      <c r="P982">
        <v>10</v>
      </c>
      <c r="Q982">
        <v>42</v>
      </c>
      <c r="R982">
        <v>3</v>
      </c>
      <c r="S982">
        <v>2</v>
      </c>
      <c r="T982">
        <v>20</v>
      </c>
      <c r="U982">
        <v>69</v>
      </c>
      <c r="V982">
        <v>0</v>
      </c>
      <c r="W982">
        <v>2</v>
      </c>
      <c r="X982">
        <v>8</v>
      </c>
      <c r="Y982">
        <v>1</v>
      </c>
      <c r="Z982">
        <v>6</v>
      </c>
      <c r="AA982" s="1">
        <f>(M982+T982+W982)/(K982+T982+W982+Y982+X982)</f>
        <v>0.29901960784313725</v>
      </c>
      <c r="AB982" s="1">
        <f>(M982+1*N982+2*O982+3*P982)/(K982)</f>
        <v>0.40318302387267907</v>
      </c>
      <c r="AC982">
        <f>IF(E982="C",1,0)</f>
        <v>1</v>
      </c>
      <c r="AD982">
        <f>IF(OR(E982="SS",E982="2B",E982="3B"),1,0)</f>
        <v>0</v>
      </c>
      <c r="AE982">
        <f>K982+T982+W982+Y982+X982+V982</f>
        <v>408</v>
      </c>
      <c r="AF982">
        <v>0</v>
      </c>
      <c r="AG982" s="7">
        <f>IF(SUMPRODUCT(--(D982='2001FA'!C:C))&gt;0=TRUE,1,0)</f>
        <v>0</v>
      </c>
    </row>
    <row r="983" spans="1:33" x14ac:dyDescent="0.2">
      <c r="A983">
        <v>2002</v>
      </c>
      <c r="B983" t="s">
        <v>43</v>
      </c>
      <c r="C983" t="s">
        <v>27</v>
      </c>
      <c r="D983" t="s">
        <v>153</v>
      </c>
      <c r="E983" t="s">
        <v>147</v>
      </c>
      <c r="F983">
        <v>350000</v>
      </c>
      <c r="G983">
        <v>2001</v>
      </c>
      <c r="H983" t="s">
        <v>110</v>
      </c>
      <c r="I983" t="s">
        <v>31</v>
      </c>
      <c r="J983">
        <v>138</v>
      </c>
      <c r="K983">
        <v>448</v>
      </c>
      <c r="L983">
        <v>56</v>
      </c>
      <c r="M983">
        <v>107</v>
      </c>
      <c r="N983">
        <v>20</v>
      </c>
      <c r="O983">
        <v>0</v>
      </c>
      <c r="P983">
        <v>11</v>
      </c>
      <c r="Q983">
        <v>57</v>
      </c>
      <c r="R983">
        <v>4</v>
      </c>
      <c r="S983">
        <v>4</v>
      </c>
      <c r="T983">
        <v>66</v>
      </c>
      <c r="U983">
        <v>112</v>
      </c>
      <c r="V983">
        <v>5</v>
      </c>
      <c r="W983">
        <v>4</v>
      </c>
      <c r="X983">
        <v>1</v>
      </c>
      <c r="Y983">
        <v>7</v>
      </c>
      <c r="Z983">
        <v>13</v>
      </c>
      <c r="AA983" s="1">
        <f>(M983+T983+W983)/(K983+T983+W983+Y983+X983)</f>
        <v>0.3365019011406844</v>
      </c>
      <c r="AB983" s="1">
        <f>(M983+1*N983+2*O983+3*P983)/(K983)</f>
        <v>0.35714285714285715</v>
      </c>
      <c r="AC983">
        <f>IF(E983="C",1,0)</f>
        <v>1</v>
      </c>
      <c r="AD983">
        <f>IF(OR(E983="SS",E983="2B",E983="3B"),1,0)</f>
        <v>0</v>
      </c>
      <c r="AE983">
        <f>K983+T983+W983+Y983+X983+V983</f>
        <v>531</v>
      </c>
      <c r="AF983">
        <v>0</v>
      </c>
      <c r="AG983" s="7">
        <f>IF(SUMPRODUCT(--(D983='2001FA'!C:C))&gt;0=TRUE,1,0)</f>
        <v>0</v>
      </c>
    </row>
    <row r="984" spans="1:33" x14ac:dyDescent="0.2">
      <c r="A984">
        <v>2002</v>
      </c>
      <c r="B984" t="s">
        <v>43</v>
      </c>
      <c r="C984" t="s">
        <v>27</v>
      </c>
      <c r="D984" t="s">
        <v>444</v>
      </c>
      <c r="E984" t="s">
        <v>197</v>
      </c>
      <c r="F984">
        <v>3696000</v>
      </c>
      <c r="G984">
        <v>2001</v>
      </c>
      <c r="H984" t="s">
        <v>43</v>
      </c>
      <c r="I984" t="s">
        <v>27</v>
      </c>
      <c r="J984">
        <v>157</v>
      </c>
      <c r="K984">
        <v>692</v>
      </c>
      <c r="L984">
        <v>127</v>
      </c>
      <c r="M984">
        <v>242</v>
      </c>
      <c r="N984">
        <v>34</v>
      </c>
      <c r="O984">
        <v>8</v>
      </c>
      <c r="P984">
        <v>8</v>
      </c>
      <c r="Q984">
        <v>69</v>
      </c>
      <c r="R984">
        <v>56</v>
      </c>
      <c r="S984">
        <v>14</v>
      </c>
      <c r="T984">
        <v>30</v>
      </c>
      <c r="U984">
        <v>53</v>
      </c>
      <c r="V984">
        <v>10</v>
      </c>
      <c r="W984">
        <v>8</v>
      </c>
      <c r="X984">
        <v>4</v>
      </c>
      <c r="Y984">
        <v>4</v>
      </c>
      <c r="Z984">
        <v>3</v>
      </c>
      <c r="AA984" s="1">
        <f>(M984+T984+W984)/(K984+T984+W984+Y984+X984)</f>
        <v>0.37940379403794039</v>
      </c>
      <c r="AB984" s="1">
        <f>(M984+1*N984+2*O984+3*P984)/(K984)</f>
        <v>0.45664739884393063</v>
      </c>
      <c r="AC984">
        <f>IF(E984="C",1,0)</f>
        <v>0</v>
      </c>
      <c r="AD984">
        <f>IF(OR(E984="SS",E984="2B",E984="3B"),1,0)</f>
        <v>0</v>
      </c>
      <c r="AE984">
        <f>K984+T984+W984+Y984+X984+V984</f>
        <v>748</v>
      </c>
      <c r="AF984">
        <v>0</v>
      </c>
      <c r="AG984" s="7">
        <f>IF(SUMPRODUCT(--(D984='2001FA'!C:C))&gt;0=TRUE,1,0)</f>
        <v>0</v>
      </c>
    </row>
    <row r="985" spans="1:33" x14ac:dyDescent="0.2">
      <c r="A985">
        <v>2002</v>
      </c>
      <c r="B985" t="s">
        <v>43</v>
      </c>
      <c r="C985" t="s">
        <v>27</v>
      </c>
      <c r="D985" t="s">
        <v>292</v>
      </c>
      <c r="E985" t="s">
        <v>197</v>
      </c>
      <c r="F985">
        <v>4666667</v>
      </c>
      <c r="G985">
        <v>2001</v>
      </c>
      <c r="H985" t="s">
        <v>43</v>
      </c>
      <c r="I985" t="s">
        <v>27</v>
      </c>
      <c r="J985">
        <v>150</v>
      </c>
      <c r="K985">
        <v>540</v>
      </c>
      <c r="L985">
        <v>99</v>
      </c>
      <c r="M985">
        <v>144</v>
      </c>
      <c r="N985">
        <v>30</v>
      </c>
      <c r="O985">
        <v>5</v>
      </c>
      <c r="P985">
        <v>25</v>
      </c>
      <c r="Q985">
        <v>110</v>
      </c>
      <c r="R985">
        <v>34</v>
      </c>
      <c r="S985">
        <v>5</v>
      </c>
      <c r="T985">
        <v>69</v>
      </c>
      <c r="U985">
        <v>155</v>
      </c>
      <c r="V985">
        <v>3</v>
      </c>
      <c r="W985">
        <v>10</v>
      </c>
      <c r="X985">
        <v>1</v>
      </c>
      <c r="Y985">
        <v>13</v>
      </c>
      <c r="Z985">
        <v>13</v>
      </c>
      <c r="AA985" s="1">
        <f>(M985+T985+W985)/(K985+T985+W985+Y985+X985)</f>
        <v>0.35229067930489733</v>
      </c>
      <c r="AB985" s="1">
        <f>(M985+1*N985+2*O985+3*P985)/(K985)</f>
        <v>0.47962962962962963</v>
      </c>
      <c r="AC985">
        <f>IF(E985="C",1,0)</f>
        <v>0</v>
      </c>
      <c r="AD985">
        <f>IF(OR(E985="SS",E985="2B",E985="3B"),1,0)</f>
        <v>0</v>
      </c>
      <c r="AE985">
        <f>K985+T985+W985+Y985+X985+V985</f>
        <v>636</v>
      </c>
      <c r="AF985">
        <v>0</v>
      </c>
      <c r="AG985" s="7">
        <f>IF(SUMPRODUCT(--(D985='2001FA'!C:C))&gt;0=TRUE,1,0)</f>
        <v>0</v>
      </c>
    </row>
    <row r="986" spans="1:33" x14ac:dyDescent="0.2">
      <c r="A986">
        <v>2002</v>
      </c>
      <c r="B986" t="s">
        <v>43</v>
      </c>
      <c r="C986" t="s">
        <v>27</v>
      </c>
      <c r="D986" t="s">
        <v>386</v>
      </c>
      <c r="E986" t="s">
        <v>346</v>
      </c>
      <c r="F986">
        <v>1400000</v>
      </c>
      <c r="G986">
        <v>2001</v>
      </c>
      <c r="H986" t="s">
        <v>43</v>
      </c>
      <c r="I986" t="s">
        <v>27</v>
      </c>
      <c r="J986">
        <v>140</v>
      </c>
      <c r="K986">
        <v>456</v>
      </c>
      <c r="L986">
        <v>72</v>
      </c>
      <c r="M986">
        <v>118</v>
      </c>
      <c r="N986">
        <v>21</v>
      </c>
      <c r="O986">
        <v>4</v>
      </c>
      <c r="P986">
        <v>5</v>
      </c>
      <c r="Q986">
        <v>53</v>
      </c>
      <c r="R986">
        <v>4</v>
      </c>
      <c r="S986">
        <v>1</v>
      </c>
      <c r="T986">
        <v>53</v>
      </c>
      <c r="U986">
        <v>89</v>
      </c>
      <c r="V986">
        <v>0</v>
      </c>
      <c r="W986">
        <v>1</v>
      </c>
      <c r="X986">
        <v>7</v>
      </c>
      <c r="Y986">
        <v>6</v>
      </c>
      <c r="Z986">
        <v>9</v>
      </c>
      <c r="AA986" s="1">
        <f>(M986+T986+W986)/(K986+T986+W986+Y986+X986)</f>
        <v>0.32887189292543023</v>
      </c>
      <c r="AB986" s="1">
        <f>(M986+1*N986+2*O986+3*P986)/(K986)</f>
        <v>0.35526315789473684</v>
      </c>
      <c r="AC986">
        <f>IF(E986="C",1,0)</f>
        <v>0</v>
      </c>
      <c r="AD986">
        <f>IF(OR(E986="SS",E986="2B",E986="3B"),1,0)</f>
        <v>1</v>
      </c>
      <c r="AE986">
        <f>K986+T986+W986+Y986+X986+V986</f>
        <v>523</v>
      </c>
      <c r="AF986">
        <v>0</v>
      </c>
      <c r="AG986" s="7">
        <f>IF(SUMPRODUCT(--(D986='2001FA'!C:C))&gt;0=TRUE,1,0)</f>
        <v>0</v>
      </c>
    </row>
    <row r="987" spans="1:33" x14ac:dyDescent="0.2">
      <c r="A987">
        <v>2002</v>
      </c>
      <c r="B987" t="s">
        <v>43</v>
      </c>
      <c r="C987" t="s">
        <v>27</v>
      </c>
      <c r="D987" t="s">
        <v>364</v>
      </c>
      <c r="E987" t="s">
        <v>346</v>
      </c>
      <c r="F987">
        <v>1275000</v>
      </c>
      <c r="G987">
        <v>2001</v>
      </c>
      <c r="H987" t="s">
        <v>58</v>
      </c>
      <c r="I987" t="s">
        <v>31</v>
      </c>
      <c r="J987">
        <v>120</v>
      </c>
      <c r="K987">
        <v>301</v>
      </c>
      <c r="L987">
        <v>43</v>
      </c>
      <c r="M987">
        <v>91</v>
      </c>
      <c r="N987">
        <v>27</v>
      </c>
      <c r="O987">
        <v>0</v>
      </c>
      <c r="P987">
        <v>8</v>
      </c>
      <c r="Q987">
        <v>36</v>
      </c>
      <c r="R987">
        <v>13</v>
      </c>
      <c r="S987">
        <v>5</v>
      </c>
      <c r="T987">
        <v>27</v>
      </c>
      <c r="U987">
        <v>65</v>
      </c>
      <c r="V987">
        <v>1</v>
      </c>
      <c r="W987">
        <v>5</v>
      </c>
      <c r="X987">
        <v>2</v>
      </c>
      <c r="Y987">
        <v>5</v>
      </c>
      <c r="Z987">
        <v>4</v>
      </c>
      <c r="AA987" s="1">
        <f>(M987+T987+W987)/(K987+T987+W987+Y987+X987)</f>
        <v>0.36176470588235293</v>
      </c>
      <c r="AB987" s="1">
        <f>(M987+1*N987+2*O987+3*P987)/(K987)</f>
        <v>0.47176079734219267</v>
      </c>
      <c r="AC987">
        <f>IF(E987="C",1,0)</f>
        <v>0</v>
      </c>
      <c r="AD987">
        <f>IF(OR(E987="SS",E987="2B",E987="3B"),1,0)</f>
        <v>1</v>
      </c>
      <c r="AE987">
        <f>K987+T987+W987+Y987+X987+V987</f>
        <v>341</v>
      </c>
      <c r="AF987">
        <v>0</v>
      </c>
      <c r="AG987" s="7">
        <f>IF(SUMPRODUCT(--(D987='2001FA'!C:C))&gt;0=TRUE,1,0)</f>
        <v>0</v>
      </c>
    </row>
    <row r="988" spans="1:33" x14ac:dyDescent="0.2">
      <c r="A988">
        <v>2002</v>
      </c>
      <c r="B988" t="s">
        <v>50</v>
      </c>
      <c r="C988" t="s">
        <v>31</v>
      </c>
      <c r="D988" t="s">
        <v>395</v>
      </c>
      <c r="E988" t="s">
        <v>6</v>
      </c>
      <c r="F988">
        <v>1750000</v>
      </c>
      <c r="G988">
        <v>2001</v>
      </c>
      <c r="H988" t="s">
        <v>43</v>
      </c>
      <c r="I988" t="s">
        <v>27</v>
      </c>
      <c r="J988">
        <v>135</v>
      </c>
      <c r="K988">
        <v>470</v>
      </c>
      <c r="L988">
        <v>62</v>
      </c>
      <c r="M988">
        <v>122</v>
      </c>
      <c r="N988">
        <v>28</v>
      </c>
      <c r="O988">
        <v>0</v>
      </c>
      <c r="P988">
        <v>15</v>
      </c>
      <c r="Q988">
        <v>64</v>
      </c>
      <c r="R988">
        <v>2</v>
      </c>
      <c r="S988">
        <v>1</v>
      </c>
      <c r="T988">
        <v>28</v>
      </c>
      <c r="U988">
        <v>59</v>
      </c>
      <c r="V988">
        <v>1</v>
      </c>
      <c r="W988">
        <v>3</v>
      </c>
      <c r="X988">
        <v>5</v>
      </c>
      <c r="Y988">
        <v>4</v>
      </c>
      <c r="Z988">
        <v>8</v>
      </c>
      <c r="AA988" s="1">
        <f>(M988+T988+W988)/(K988+T988+W988+Y988+X988)</f>
        <v>0.3</v>
      </c>
      <c r="AB988" s="1">
        <f>(M988+1*N988+2*O988+3*P988)/(K988)</f>
        <v>0.41489361702127658</v>
      </c>
      <c r="AC988">
        <f>IF(E988="C",1,0)</f>
        <v>0</v>
      </c>
      <c r="AD988">
        <f>IF(OR(E988="SS",E988="2B",E988="3B"),1,0)</f>
        <v>1</v>
      </c>
      <c r="AE988">
        <f>K988+T988+W988+Y988+X988+V988</f>
        <v>511</v>
      </c>
      <c r="AF988">
        <v>0</v>
      </c>
      <c r="AG988" s="7">
        <f>IF(SUMPRODUCT(--(D988='2001FA'!C:C))&gt;0=TRUE,1,0)</f>
        <v>1</v>
      </c>
    </row>
    <row r="989" spans="1:33" x14ac:dyDescent="0.2">
      <c r="A989">
        <v>2002</v>
      </c>
      <c r="B989" t="s">
        <v>50</v>
      </c>
      <c r="C989" t="s">
        <v>31</v>
      </c>
      <c r="D989" t="s">
        <v>175</v>
      </c>
      <c r="E989" t="s">
        <v>147</v>
      </c>
      <c r="F989">
        <v>2044168</v>
      </c>
      <c r="G989">
        <v>2001</v>
      </c>
      <c r="H989" t="s">
        <v>50</v>
      </c>
      <c r="I989" t="s">
        <v>31</v>
      </c>
      <c r="J989">
        <v>133</v>
      </c>
      <c r="K989">
        <v>477</v>
      </c>
      <c r="L989">
        <v>39</v>
      </c>
      <c r="M989">
        <v>125</v>
      </c>
      <c r="N989">
        <v>25</v>
      </c>
      <c r="O989">
        <v>4</v>
      </c>
      <c r="P989">
        <v>6</v>
      </c>
      <c r="Q989">
        <v>45</v>
      </c>
      <c r="R989">
        <v>5</v>
      </c>
      <c r="S989">
        <v>4</v>
      </c>
      <c r="T989">
        <v>23</v>
      </c>
      <c r="U989">
        <v>78</v>
      </c>
      <c r="V989">
        <v>0</v>
      </c>
      <c r="W989">
        <v>2</v>
      </c>
      <c r="X989">
        <v>7</v>
      </c>
      <c r="Y989">
        <v>6</v>
      </c>
      <c r="Z989">
        <v>19</v>
      </c>
      <c r="AA989" s="1">
        <f>(M989+T989+W989)/(K989+T989+W989+Y989+X989)</f>
        <v>0.29126213592233008</v>
      </c>
      <c r="AB989" s="1">
        <f>(M989+1*N989+2*O989+3*P989)/(K989)</f>
        <v>0.36897274633123689</v>
      </c>
      <c r="AC989">
        <f>IF(E989="C",1,0)</f>
        <v>1</v>
      </c>
      <c r="AD989">
        <f>IF(OR(E989="SS",E989="2B",E989="3B"),1,0)</f>
        <v>0</v>
      </c>
      <c r="AE989">
        <f>K989+T989+W989+Y989+X989+V989</f>
        <v>515</v>
      </c>
      <c r="AF989">
        <v>0</v>
      </c>
      <c r="AG989" s="7">
        <f>IF(SUMPRODUCT(--(D989='2001FA'!C:C))&gt;0=TRUE,1,0)</f>
        <v>1</v>
      </c>
    </row>
    <row r="990" spans="1:33" x14ac:dyDescent="0.2">
      <c r="A990">
        <v>2002</v>
      </c>
      <c r="B990" t="s">
        <v>50</v>
      </c>
      <c r="C990" t="s">
        <v>31</v>
      </c>
      <c r="D990" t="s">
        <v>341</v>
      </c>
      <c r="E990" t="s">
        <v>197</v>
      </c>
      <c r="F990">
        <v>15000000</v>
      </c>
      <c r="G990">
        <v>2001</v>
      </c>
      <c r="H990" t="s">
        <v>50</v>
      </c>
      <c r="I990" t="s">
        <v>31</v>
      </c>
      <c r="J990">
        <v>153</v>
      </c>
      <c r="K990">
        <v>476</v>
      </c>
      <c r="L990">
        <v>129</v>
      </c>
      <c r="M990">
        <v>156</v>
      </c>
      <c r="N990">
        <v>32</v>
      </c>
      <c r="O990">
        <v>2</v>
      </c>
      <c r="P990">
        <v>73</v>
      </c>
      <c r="Q990">
        <v>137</v>
      </c>
      <c r="R990">
        <v>13</v>
      </c>
      <c r="S990">
        <v>3</v>
      </c>
      <c r="T990">
        <v>177</v>
      </c>
      <c r="U990">
        <v>93</v>
      </c>
      <c r="V990">
        <v>35</v>
      </c>
      <c r="W990">
        <v>9</v>
      </c>
      <c r="X990">
        <v>0</v>
      </c>
      <c r="Y990">
        <v>2</v>
      </c>
      <c r="Z990">
        <v>5</v>
      </c>
      <c r="AA990" s="1">
        <f>(M990+T990+W990)/(K990+T990+W990+Y990+X990)</f>
        <v>0.51506024096385539</v>
      </c>
      <c r="AB990" s="1">
        <f>(M990+1*N990+2*O990+3*P990)/(K990)</f>
        <v>0.86344537815126055</v>
      </c>
      <c r="AC990">
        <f>IF(E990="C",1,0)</f>
        <v>0</v>
      </c>
      <c r="AD990">
        <f>IF(OR(E990="SS",E990="2B",E990="3B"),1,0)</f>
        <v>0</v>
      </c>
      <c r="AE990">
        <f>K990+T990+W990+Y990+X990+V990</f>
        <v>699</v>
      </c>
      <c r="AF990">
        <v>0</v>
      </c>
      <c r="AG990" s="7">
        <f>IF(SUMPRODUCT(--(D990='2001FA'!C:C))&gt;0=TRUE,1,0)</f>
        <v>1</v>
      </c>
    </row>
    <row r="991" spans="1:33" x14ac:dyDescent="0.2">
      <c r="A991">
        <v>2002</v>
      </c>
      <c r="B991" t="s">
        <v>50</v>
      </c>
      <c r="C991" t="s">
        <v>31</v>
      </c>
      <c r="D991" t="s">
        <v>51</v>
      </c>
      <c r="E991" t="s">
        <v>29</v>
      </c>
      <c r="F991">
        <v>5900000</v>
      </c>
      <c r="G991">
        <v>2001</v>
      </c>
      <c r="H991" t="s">
        <v>50</v>
      </c>
      <c r="I991" t="s">
        <v>31</v>
      </c>
      <c r="J991">
        <v>101</v>
      </c>
      <c r="K991">
        <v>285</v>
      </c>
      <c r="L991">
        <v>43</v>
      </c>
      <c r="M991">
        <v>70</v>
      </c>
      <c r="N991">
        <v>12</v>
      </c>
      <c r="O991">
        <v>1</v>
      </c>
      <c r="P991">
        <v>8</v>
      </c>
      <c r="Q991">
        <v>34</v>
      </c>
      <c r="R991">
        <v>0</v>
      </c>
      <c r="S991">
        <v>0</v>
      </c>
      <c r="T991">
        <v>55</v>
      </c>
      <c r="U991">
        <v>81</v>
      </c>
      <c r="V991">
        <v>10</v>
      </c>
      <c r="W991">
        <v>4</v>
      </c>
      <c r="X991">
        <v>0</v>
      </c>
      <c r="Y991">
        <v>4</v>
      </c>
      <c r="Z991">
        <v>2</v>
      </c>
      <c r="AA991" s="1">
        <f>(M991+T991+W991)/(K991+T991+W991+Y991+X991)</f>
        <v>0.37068965517241381</v>
      </c>
      <c r="AB991" s="1">
        <f>(M991+1*N991+2*O991+3*P991)/(K991)</f>
        <v>0.37894736842105264</v>
      </c>
      <c r="AC991">
        <f>IF(E991="C",1,0)</f>
        <v>0</v>
      </c>
      <c r="AD991">
        <f>IF(OR(E991="SS",E991="2B",E991="3B"),1,0)</f>
        <v>0</v>
      </c>
      <c r="AE991">
        <f>K991+T991+W991+Y991+X991+V991</f>
        <v>358</v>
      </c>
      <c r="AF991">
        <v>0</v>
      </c>
      <c r="AG991" s="7">
        <f>IF(SUMPRODUCT(--(D991='2001FA'!C:C))&gt;0=TRUE,1,0)</f>
        <v>0</v>
      </c>
    </row>
    <row r="992" spans="1:33" x14ac:dyDescent="0.2">
      <c r="A992">
        <v>2002</v>
      </c>
      <c r="B992" t="s">
        <v>50</v>
      </c>
      <c r="C992" t="s">
        <v>31</v>
      </c>
      <c r="D992" t="s">
        <v>113</v>
      </c>
      <c r="E992" t="s">
        <v>5</v>
      </c>
      <c r="F992">
        <v>6000000</v>
      </c>
      <c r="G992">
        <v>2001</v>
      </c>
      <c r="H992" t="s">
        <v>50</v>
      </c>
      <c r="I992" t="s">
        <v>31</v>
      </c>
      <c r="J992">
        <v>159</v>
      </c>
      <c r="K992">
        <v>607</v>
      </c>
      <c r="L992">
        <v>84</v>
      </c>
      <c r="M992">
        <v>181</v>
      </c>
      <c r="N992">
        <v>49</v>
      </c>
      <c r="O992">
        <v>6</v>
      </c>
      <c r="P992">
        <v>22</v>
      </c>
      <c r="Q992">
        <v>106</v>
      </c>
      <c r="R992">
        <v>7</v>
      </c>
      <c r="S992">
        <v>6</v>
      </c>
      <c r="T992">
        <v>65</v>
      </c>
      <c r="U992">
        <v>96</v>
      </c>
      <c r="V992">
        <v>4</v>
      </c>
      <c r="W992">
        <v>11</v>
      </c>
      <c r="X992">
        <v>0</v>
      </c>
      <c r="Y992">
        <v>13</v>
      </c>
      <c r="Z992">
        <v>11</v>
      </c>
      <c r="AA992" s="1">
        <f>(M992+T992+W992)/(K992+T992+W992+Y992+X992)</f>
        <v>0.3692528735632184</v>
      </c>
      <c r="AB992" s="1">
        <f>(M992+1*N992+2*O992+3*P992)/(K992)</f>
        <v>0.5074135090609555</v>
      </c>
      <c r="AC992">
        <f>IF(E992="C",1,0)</f>
        <v>0</v>
      </c>
      <c r="AD992">
        <f>IF(OR(E992="SS",E992="2B",E992="3B"),1,0)</f>
        <v>1</v>
      </c>
      <c r="AE992">
        <f>K992+T992+W992+Y992+X992+V992</f>
        <v>700</v>
      </c>
      <c r="AF992">
        <v>0</v>
      </c>
      <c r="AG992" s="7">
        <f>IF(SUMPRODUCT(--(D992='2001FA'!C:C))&gt;0=TRUE,1,0)</f>
        <v>0</v>
      </c>
    </row>
    <row r="993" spans="1:33" x14ac:dyDescent="0.2">
      <c r="A993">
        <v>2002</v>
      </c>
      <c r="B993" t="s">
        <v>50</v>
      </c>
      <c r="C993" t="s">
        <v>31</v>
      </c>
      <c r="D993" t="s">
        <v>427</v>
      </c>
      <c r="E993" t="s">
        <v>6</v>
      </c>
      <c r="F993">
        <v>222000</v>
      </c>
      <c r="G993">
        <v>2001</v>
      </c>
      <c r="H993" t="s">
        <v>50</v>
      </c>
      <c r="I993" t="s">
        <v>31</v>
      </c>
      <c r="J993">
        <v>94</v>
      </c>
      <c r="K993">
        <v>220</v>
      </c>
      <c r="L993">
        <v>23</v>
      </c>
      <c r="M993">
        <v>50</v>
      </c>
      <c r="N993">
        <v>9</v>
      </c>
      <c r="O993">
        <v>1</v>
      </c>
      <c r="P993">
        <v>7</v>
      </c>
      <c r="Q993">
        <v>22</v>
      </c>
      <c r="R993">
        <v>2</v>
      </c>
      <c r="S993">
        <v>1</v>
      </c>
      <c r="T993">
        <v>10</v>
      </c>
      <c r="U993">
        <v>50</v>
      </c>
      <c r="V993">
        <v>2</v>
      </c>
      <c r="W993">
        <v>2</v>
      </c>
      <c r="X993">
        <v>3</v>
      </c>
      <c r="Y993">
        <v>3</v>
      </c>
      <c r="Z993">
        <v>5</v>
      </c>
      <c r="AA993" s="1">
        <f>(M993+T993+W993)/(K993+T993+W993+Y993+X993)</f>
        <v>0.26050420168067229</v>
      </c>
      <c r="AB993" s="1">
        <f>(M993+1*N993+2*O993+3*P993)/(K993)</f>
        <v>0.37272727272727274</v>
      </c>
      <c r="AC993">
        <f>IF(E993="C",1,0)</f>
        <v>0</v>
      </c>
      <c r="AD993">
        <f>IF(OR(E993="SS",E993="2B",E993="3B"),1,0)</f>
        <v>1</v>
      </c>
      <c r="AE993">
        <f>K993+T993+W993+Y993+X993+V993</f>
        <v>240</v>
      </c>
      <c r="AF993">
        <v>0</v>
      </c>
      <c r="AG993" s="7">
        <f>IF(SUMPRODUCT(--(D993='2001FA'!C:C))&gt;0=TRUE,1,0)</f>
        <v>0</v>
      </c>
    </row>
    <row r="994" spans="1:33" x14ac:dyDescent="0.2">
      <c r="A994">
        <v>2002</v>
      </c>
      <c r="B994" t="s">
        <v>50</v>
      </c>
      <c r="C994" t="s">
        <v>31</v>
      </c>
      <c r="D994" t="s">
        <v>209</v>
      </c>
      <c r="E994" t="s">
        <v>197</v>
      </c>
      <c r="F994">
        <v>305000</v>
      </c>
      <c r="G994">
        <v>2001</v>
      </c>
      <c r="H994" t="s">
        <v>50</v>
      </c>
      <c r="I994" t="s">
        <v>31</v>
      </c>
      <c r="J994">
        <v>106</v>
      </c>
      <c r="K994">
        <v>326</v>
      </c>
      <c r="L994">
        <v>54</v>
      </c>
      <c r="M994">
        <v>80</v>
      </c>
      <c r="N994">
        <v>14</v>
      </c>
      <c r="O994">
        <v>2</v>
      </c>
      <c r="P994">
        <v>6</v>
      </c>
      <c r="Q994">
        <v>25</v>
      </c>
      <c r="R994">
        <v>8</v>
      </c>
      <c r="S994">
        <v>8</v>
      </c>
      <c r="T994">
        <v>32</v>
      </c>
      <c r="U994">
        <v>57</v>
      </c>
      <c r="V994">
        <v>0</v>
      </c>
      <c r="W994">
        <v>3</v>
      </c>
      <c r="X994">
        <v>3</v>
      </c>
      <c r="Y994">
        <v>0</v>
      </c>
      <c r="Z994">
        <v>5</v>
      </c>
      <c r="AA994" s="1">
        <f>(M994+T994+W994)/(K994+T994+W994+Y994+X994)</f>
        <v>0.31593406593406592</v>
      </c>
      <c r="AB994" s="1">
        <f>(M994+1*N994+2*O994+3*P994)/(K994)</f>
        <v>0.35582822085889571</v>
      </c>
      <c r="AC994">
        <f>IF(E994="C",1,0)</f>
        <v>0</v>
      </c>
      <c r="AD994">
        <f>IF(OR(E994="SS",E994="2B",E994="3B"),1,0)</f>
        <v>0</v>
      </c>
      <c r="AE994">
        <f>K994+T994+W994+Y994+X994+V994</f>
        <v>364</v>
      </c>
      <c r="AF994">
        <v>0</v>
      </c>
      <c r="AG994" s="7">
        <f>IF(SUMPRODUCT(--(D994='2001FA'!C:C))&gt;0=TRUE,1,0)</f>
        <v>0</v>
      </c>
    </row>
    <row r="995" spans="1:33" x14ac:dyDescent="0.2">
      <c r="A995">
        <v>2002</v>
      </c>
      <c r="B995" t="s">
        <v>50</v>
      </c>
      <c r="C995" t="s">
        <v>31</v>
      </c>
      <c r="D995" t="s">
        <v>401</v>
      </c>
      <c r="E995" t="s">
        <v>197</v>
      </c>
      <c r="F995">
        <v>1150000</v>
      </c>
      <c r="G995">
        <v>2001</v>
      </c>
      <c r="H995" t="s">
        <v>50</v>
      </c>
      <c r="I995" t="s">
        <v>31</v>
      </c>
      <c r="J995">
        <v>88</v>
      </c>
      <c r="K995">
        <v>186</v>
      </c>
      <c r="L995">
        <v>26</v>
      </c>
      <c r="M995">
        <v>52</v>
      </c>
      <c r="N995">
        <v>10</v>
      </c>
      <c r="O995">
        <v>3</v>
      </c>
      <c r="P995">
        <v>9</v>
      </c>
      <c r="Q995">
        <v>25</v>
      </c>
      <c r="R995">
        <v>3</v>
      </c>
      <c r="S995">
        <v>1</v>
      </c>
      <c r="T995">
        <v>2</v>
      </c>
      <c r="U995">
        <v>32</v>
      </c>
      <c r="V995">
        <v>0</v>
      </c>
      <c r="W995">
        <v>2</v>
      </c>
      <c r="X995">
        <v>2</v>
      </c>
      <c r="Y995">
        <v>1</v>
      </c>
      <c r="Z995">
        <v>2</v>
      </c>
      <c r="AA995" s="1">
        <f>(M995+T995+W995)/(K995+T995+W995+Y995+X995)</f>
        <v>0.29015544041450775</v>
      </c>
      <c r="AB995" s="1">
        <f>(M995+1*N995+2*O995+3*P995)/(K995)</f>
        <v>0.510752688172043</v>
      </c>
      <c r="AC995">
        <f>IF(E995="C",1,0)</f>
        <v>0</v>
      </c>
      <c r="AD995">
        <f>IF(OR(E995="SS",E995="2B",E995="3B"),1,0)</f>
        <v>0</v>
      </c>
      <c r="AE995">
        <f>K995+T995+W995+Y995+X995+V995</f>
        <v>193</v>
      </c>
      <c r="AF995">
        <v>0</v>
      </c>
      <c r="AG995" s="7">
        <f>IF(SUMPRODUCT(--(D995='2001FA'!C:C))&gt;0=TRUE,1,0)</f>
        <v>0</v>
      </c>
    </row>
    <row r="996" spans="1:33" x14ac:dyDescent="0.2">
      <c r="A996">
        <v>2002</v>
      </c>
      <c r="B996" t="s">
        <v>50</v>
      </c>
      <c r="C996" t="s">
        <v>31</v>
      </c>
      <c r="D996" t="s">
        <v>448</v>
      </c>
      <c r="E996" t="s">
        <v>197</v>
      </c>
      <c r="F996">
        <v>1350000</v>
      </c>
      <c r="G996">
        <v>2001</v>
      </c>
      <c r="H996" t="s">
        <v>58</v>
      </c>
      <c r="I996" t="s">
        <v>31</v>
      </c>
      <c r="J996">
        <v>123</v>
      </c>
      <c r="K996">
        <v>400</v>
      </c>
      <c r="L996">
        <v>46</v>
      </c>
      <c r="M996">
        <v>107</v>
      </c>
      <c r="N996">
        <v>23</v>
      </c>
      <c r="O996">
        <v>1</v>
      </c>
      <c r="P996">
        <v>10</v>
      </c>
      <c r="Q996">
        <v>56</v>
      </c>
      <c r="R996">
        <v>4</v>
      </c>
      <c r="S996">
        <v>5</v>
      </c>
      <c r="T996">
        <v>25</v>
      </c>
      <c r="U996">
        <v>70</v>
      </c>
      <c r="V996">
        <v>3</v>
      </c>
      <c r="W996">
        <v>7</v>
      </c>
      <c r="X996">
        <v>4</v>
      </c>
      <c r="Y996">
        <v>2</v>
      </c>
      <c r="Z996">
        <v>8</v>
      </c>
      <c r="AA996" s="1">
        <f>(M996+T996+W996)/(K996+T996+W996+Y996+X996)</f>
        <v>0.31735159817351599</v>
      </c>
      <c r="AB996" s="1">
        <f>(M996+1*N996+2*O996+3*P996)/(K996)</f>
        <v>0.40500000000000003</v>
      </c>
      <c r="AC996">
        <f>IF(E996="C",1,0)</f>
        <v>0</v>
      </c>
      <c r="AD996">
        <f>IF(OR(E996="SS",E996="2B",E996="3B"),1,0)</f>
        <v>0</v>
      </c>
      <c r="AE996">
        <f>K996+T996+W996+Y996+X996+V996</f>
        <v>441</v>
      </c>
      <c r="AF996">
        <v>0</v>
      </c>
      <c r="AG996" s="7">
        <f>IF(SUMPRODUCT(--(D996='2001FA'!C:C))&gt;0=TRUE,1,0)</f>
        <v>0</v>
      </c>
    </row>
    <row r="997" spans="1:33" x14ac:dyDescent="0.2">
      <c r="A997">
        <v>2002</v>
      </c>
      <c r="B997" t="s">
        <v>50</v>
      </c>
      <c r="C997" t="s">
        <v>31</v>
      </c>
      <c r="D997" t="s">
        <v>255</v>
      </c>
      <c r="E997" t="s">
        <v>197</v>
      </c>
      <c r="F997">
        <v>4200000</v>
      </c>
      <c r="G997">
        <v>2001</v>
      </c>
      <c r="H997" t="s">
        <v>50</v>
      </c>
      <c r="I997" t="s">
        <v>31</v>
      </c>
      <c r="J997">
        <v>129</v>
      </c>
      <c r="K997">
        <v>392</v>
      </c>
      <c r="L997">
        <v>70</v>
      </c>
      <c r="M997">
        <v>104</v>
      </c>
      <c r="N997">
        <v>19</v>
      </c>
      <c r="O997">
        <v>2</v>
      </c>
      <c r="P997">
        <v>15</v>
      </c>
      <c r="Q997">
        <v>44</v>
      </c>
      <c r="R997">
        <v>10</v>
      </c>
      <c r="S997">
        <v>5</v>
      </c>
      <c r="T997">
        <v>29</v>
      </c>
      <c r="U997">
        <v>66</v>
      </c>
      <c r="V997">
        <v>2</v>
      </c>
      <c r="W997">
        <v>4</v>
      </c>
      <c r="X997">
        <v>1</v>
      </c>
      <c r="Y997">
        <v>3</v>
      </c>
      <c r="Z997">
        <v>3</v>
      </c>
      <c r="AA997" s="1">
        <f>(M997+T997+W997)/(K997+T997+W997+Y997+X997)</f>
        <v>0.31934731934731936</v>
      </c>
      <c r="AB997" s="1">
        <f>(M997+1*N997+2*O997+3*P997)/(K997)</f>
        <v>0.43877551020408162</v>
      </c>
      <c r="AC997">
        <f>IF(E997="C",1,0)</f>
        <v>0</v>
      </c>
      <c r="AD997">
        <f>IF(OR(E997="SS",E997="2B",E997="3B"),1,0)</f>
        <v>0</v>
      </c>
      <c r="AE997">
        <f>K997+T997+W997+Y997+X997+V997</f>
        <v>431</v>
      </c>
      <c r="AF997">
        <v>0</v>
      </c>
      <c r="AG997" s="7">
        <f>IF(SUMPRODUCT(--(D997='2001FA'!C:C))&gt;0=TRUE,1,0)</f>
        <v>0</v>
      </c>
    </row>
    <row r="998" spans="1:33" x14ac:dyDescent="0.2">
      <c r="A998">
        <v>2002</v>
      </c>
      <c r="B998" t="s">
        <v>50</v>
      </c>
      <c r="C998" t="s">
        <v>31</v>
      </c>
      <c r="D998" t="s">
        <v>251</v>
      </c>
      <c r="E998" t="s">
        <v>197</v>
      </c>
      <c r="F998">
        <v>1750000</v>
      </c>
      <c r="G998">
        <v>2001</v>
      </c>
      <c r="H998" t="s">
        <v>32</v>
      </c>
      <c r="I998" t="s">
        <v>31</v>
      </c>
      <c r="J998">
        <v>126</v>
      </c>
      <c r="K998">
        <v>441</v>
      </c>
      <c r="L998">
        <v>84</v>
      </c>
      <c r="M998">
        <v>116</v>
      </c>
      <c r="N998">
        <v>21</v>
      </c>
      <c r="O998">
        <v>3</v>
      </c>
      <c r="P998">
        <v>33</v>
      </c>
      <c r="Q998">
        <v>90</v>
      </c>
      <c r="R998">
        <v>14</v>
      </c>
      <c r="S998">
        <v>10</v>
      </c>
      <c r="T998">
        <v>46</v>
      </c>
      <c r="U998">
        <v>126</v>
      </c>
      <c r="V998">
        <v>7</v>
      </c>
      <c r="W998">
        <v>5</v>
      </c>
      <c r="X998">
        <v>1</v>
      </c>
      <c r="Y998">
        <v>3</v>
      </c>
      <c r="Z998">
        <v>2</v>
      </c>
      <c r="AA998" s="1">
        <f>(M998+T998+W998)/(K998+T998+W998+Y998+X998)</f>
        <v>0.33669354838709675</v>
      </c>
      <c r="AB998" s="1">
        <f>(M998+1*N998+2*O998+3*P998)/(K998)</f>
        <v>0.5487528344671202</v>
      </c>
      <c r="AC998">
        <f>IF(E998="C",1,0)</f>
        <v>0</v>
      </c>
      <c r="AD998">
        <f>IF(OR(E998="SS",E998="2B",E998="3B"),1,0)</f>
        <v>0</v>
      </c>
      <c r="AE998">
        <f>K998+T998+W998+Y998+X998+V998</f>
        <v>503</v>
      </c>
      <c r="AF998">
        <v>0</v>
      </c>
      <c r="AG998" s="7">
        <f>IF(SUMPRODUCT(--(D998='2001FA'!C:C))&gt;0=TRUE,1,0)</f>
        <v>0</v>
      </c>
    </row>
    <row r="999" spans="1:33" x14ac:dyDescent="0.2">
      <c r="A999">
        <v>2002</v>
      </c>
      <c r="B999" t="s">
        <v>50</v>
      </c>
      <c r="C999" t="s">
        <v>31</v>
      </c>
      <c r="D999" t="s">
        <v>380</v>
      </c>
      <c r="E999" t="s">
        <v>346</v>
      </c>
      <c r="F999">
        <v>775000</v>
      </c>
      <c r="G999">
        <v>2001</v>
      </c>
      <c r="H999" t="s">
        <v>50</v>
      </c>
      <c r="I999" t="s">
        <v>31</v>
      </c>
      <c r="J999">
        <v>128</v>
      </c>
      <c r="K999">
        <v>391</v>
      </c>
      <c r="L999">
        <v>48</v>
      </c>
      <c r="M999">
        <v>99</v>
      </c>
      <c r="N999">
        <v>18</v>
      </c>
      <c r="O999">
        <v>3</v>
      </c>
      <c r="P999">
        <v>5</v>
      </c>
      <c r="Q999">
        <v>37</v>
      </c>
      <c r="R999">
        <v>1</v>
      </c>
      <c r="S999">
        <v>2</v>
      </c>
      <c r="T999">
        <v>38</v>
      </c>
      <c r="U999">
        <v>52</v>
      </c>
      <c r="V999">
        <v>6</v>
      </c>
      <c r="W999">
        <v>5</v>
      </c>
      <c r="X999">
        <v>6</v>
      </c>
      <c r="Y999">
        <v>6</v>
      </c>
      <c r="Z999">
        <v>11</v>
      </c>
      <c r="AA999" s="1">
        <f>(M999+T999+W999)/(K999+T999+W999+Y999+X999)</f>
        <v>0.31838565022421522</v>
      </c>
      <c r="AB999" s="1">
        <f>(M999+1*N999+2*O999+3*P999)/(K999)</f>
        <v>0.35294117647058826</v>
      </c>
      <c r="AC999">
        <f>IF(E999="C",1,0)</f>
        <v>0</v>
      </c>
      <c r="AD999">
        <f>IF(OR(E999="SS",E999="2B",E999="3B"),1,0)</f>
        <v>1</v>
      </c>
      <c r="AE999">
        <f>K999+T999+W999+Y999+X999+V999</f>
        <v>452</v>
      </c>
      <c r="AF999">
        <v>0</v>
      </c>
      <c r="AG999" s="7">
        <f>IF(SUMPRODUCT(--(D999='2001FA'!C:C))&gt;0=TRUE,1,0)</f>
        <v>0</v>
      </c>
    </row>
    <row r="1000" spans="1:33" x14ac:dyDescent="0.2">
      <c r="A1000">
        <v>2002</v>
      </c>
      <c r="B1000" t="s">
        <v>50</v>
      </c>
      <c r="C1000" t="s">
        <v>31</v>
      </c>
      <c r="D1000" t="s">
        <v>409</v>
      </c>
      <c r="E1000" t="s">
        <v>346</v>
      </c>
      <c r="F1000">
        <v>5250000</v>
      </c>
      <c r="G1000">
        <v>2001</v>
      </c>
      <c r="H1000" t="s">
        <v>50</v>
      </c>
      <c r="I1000" t="s">
        <v>31</v>
      </c>
      <c r="J1000">
        <v>156</v>
      </c>
      <c r="K1000">
        <v>636</v>
      </c>
      <c r="L1000">
        <v>114</v>
      </c>
      <c r="M1000">
        <v>206</v>
      </c>
      <c r="N1000">
        <v>37</v>
      </c>
      <c r="O1000">
        <v>5</v>
      </c>
      <c r="P1000">
        <v>37</v>
      </c>
      <c r="Q1000">
        <v>97</v>
      </c>
      <c r="R1000">
        <v>1</v>
      </c>
      <c r="S1000">
        <v>3</v>
      </c>
      <c r="T1000">
        <v>47</v>
      </c>
      <c r="U1000">
        <v>83</v>
      </c>
      <c r="V1000">
        <v>2</v>
      </c>
      <c r="W1000">
        <v>0</v>
      </c>
      <c r="X1000">
        <v>3</v>
      </c>
      <c r="Y1000">
        <v>3</v>
      </c>
      <c r="Z1000">
        <v>14</v>
      </c>
      <c r="AA1000" s="1">
        <f>(M1000+T1000+W1000)/(K1000+T1000+W1000+Y1000+X1000)</f>
        <v>0.3671988388969521</v>
      </c>
      <c r="AB1000" s="1">
        <f>(M1000+1*N1000+2*O1000+3*P1000)/(K1000)</f>
        <v>0.57232704402515722</v>
      </c>
      <c r="AC1000">
        <f>IF(E1000="C",1,0)</f>
        <v>0</v>
      </c>
      <c r="AD1000">
        <f>IF(OR(E1000="SS",E1000="2B",E1000="3B"),1,0)</f>
        <v>1</v>
      </c>
      <c r="AE1000">
        <f>K1000+T1000+W1000+Y1000+X1000+V1000</f>
        <v>691</v>
      </c>
      <c r="AF1000">
        <v>0</v>
      </c>
      <c r="AG1000" s="7">
        <f>IF(SUMPRODUCT(--(D1000='2001FA'!C:C))&gt;0=TRUE,1,0)</f>
        <v>0</v>
      </c>
    </row>
    <row r="1001" spans="1:33" x14ac:dyDescent="0.2">
      <c r="A1001">
        <v>2002</v>
      </c>
      <c r="B1001" t="s">
        <v>72</v>
      </c>
      <c r="C1001" t="s">
        <v>31</v>
      </c>
      <c r="D1001" t="s">
        <v>46</v>
      </c>
      <c r="E1001" t="s">
        <v>29</v>
      </c>
      <c r="F1001">
        <v>5750000</v>
      </c>
      <c r="G1001">
        <v>2001</v>
      </c>
      <c r="H1001" t="s">
        <v>45</v>
      </c>
      <c r="I1001" t="s">
        <v>27</v>
      </c>
      <c r="J1001">
        <v>154</v>
      </c>
      <c r="K1001">
        <v>589</v>
      </c>
      <c r="L1001">
        <v>89</v>
      </c>
      <c r="M1001">
        <v>165</v>
      </c>
      <c r="N1001">
        <v>24</v>
      </c>
      <c r="O1001">
        <v>2</v>
      </c>
      <c r="P1001">
        <v>34</v>
      </c>
      <c r="Q1001">
        <v>113</v>
      </c>
      <c r="R1001">
        <v>1</v>
      </c>
      <c r="S1001">
        <v>2</v>
      </c>
      <c r="T1001">
        <v>42</v>
      </c>
      <c r="U1001">
        <v>89</v>
      </c>
      <c r="V1001">
        <v>2</v>
      </c>
      <c r="W1001">
        <v>2</v>
      </c>
      <c r="X1001">
        <v>0</v>
      </c>
      <c r="Y1001">
        <v>2</v>
      </c>
      <c r="Z1001">
        <v>12</v>
      </c>
      <c r="AA1001" s="1">
        <f>(M1001+T1001+W1001)/(K1001+T1001+W1001+Y1001+X1001)</f>
        <v>0.32913385826771652</v>
      </c>
      <c r="AB1001" s="1">
        <f>(M1001+1*N1001+2*O1001+3*P1001)/(K1001)</f>
        <v>0.50084889643463493</v>
      </c>
      <c r="AC1001">
        <f>IF(E1001="C",1,0)</f>
        <v>0</v>
      </c>
      <c r="AD1001">
        <f>IF(OR(E1001="SS",E1001="2B",E1001="3B"),1,0)</f>
        <v>0</v>
      </c>
      <c r="AE1001">
        <f>K1001+T1001+W1001+Y1001+X1001+V1001</f>
        <v>637</v>
      </c>
      <c r="AF1001">
        <v>0</v>
      </c>
      <c r="AG1001" s="7">
        <f>IF(SUMPRODUCT(--(D1001='2001FA'!C:C))&gt;0=TRUE,1,0)</f>
        <v>0</v>
      </c>
    </row>
    <row r="1002" spans="1:33" x14ac:dyDescent="0.2">
      <c r="A1002">
        <v>2002</v>
      </c>
      <c r="B1002" t="s">
        <v>72</v>
      </c>
      <c r="C1002" t="s">
        <v>31</v>
      </c>
      <c r="D1002" t="s">
        <v>91</v>
      </c>
      <c r="E1002" t="s">
        <v>5</v>
      </c>
      <c r="F1002">
        <v>4333333</v>
      </c>
      <c r="G1002">
        <v>2001</v>
      </c>
      <c r="H1002" t="s">
        <v>72</v>
      </c>
      <c r="I1002" t="s">
        <v>31</v>
      </c>
      <c r="J1002">
        <v>154</v>
      </c>
      <c r="K1002">
        <v>631</v>
      </c>
      <c r="L1002">
        <v>95</v>
      </c>
      <c r="M1002">
        <v>191</v>
      </c>
      <c r="N1002">
        <v>30</v>
      </c>
      <c r="O1002">
        <v>8</v>
      </c>
      <c r="P1002">
        <v>9</v>
      </c>
      <c r="Q1002">
        <v>56</v>
      </c>
      <c r="R1002">
        <v>17</v>
      </c>
      <c r="S1002">
        <v>7</v>
      </c>
      <c r="T1002">
        <v>32</v>
      </c>
      <c r="U1002">
        <v>35</v>
      </c>
      <c r="V1002">
        <v>3</v>
      </c>
      <c r="W1002">
        <v>22</v>
      </c>
      <c r="X1002">
        <v>3</v>
      </c>
      <c r="Y1002">
        <v>2</v>
      </c>
      <c r="Z1002">
        <v>7</v>
      </c>
      <c r="AA1002" s="1">
        <f>(M1002+T1002+W1002)/(K1002+T1002+W1002+Y1002+X1002)</f>
        <v>0.35507246376811596</v>
      </c>
      <c r="AB1002" s="1">
        <f>(M1002+1*N1002+2*O1002+3*P1002)/(K1002)</f>
        <v>0.41838351822503961</v>
      </c>
      <c r="AC1002">
        <f>IF(E1002="C",1,0)</f>
        <v>0</v>
      </c>
      <c r="AD1002">
        <f>IF(OR(E1002="SS",E1002="2B",E1002="3B"),1,0)</f>
        <v>1</v>
      </c>
      <c r="AE1002">
        <f>K1002+T1002+W1002+Y1002+X1002+V1002</f>
        <v>693</v>
      </c>
      <c r="AF1002">
        <v>0</v>
      </c>
      <c r="AG1002" s="7">
        <f>IF(SUMPRODUCT(--(D1002='2001FA'!C:C))&gt;0=TRUE,1,0)</f>
        <v>0</v>
      </c>
    </row>
    <row r="1003" spans="1:33" x14ac:dyDescent="0.2">
      <c r="A1003">
        <v>2002</v>
      </c>
      <c r="B1003" t="s">
        <v>72</v>
      </c>
      <c r="C1003" t="s">
        <v>31</v>
      </c>
      <c r="D1003" t="s">
        <v>161</v>
      </c>
      <c r="E1003" t="s">
        <v>147</v>
      </c>
      <c r="F1003">
        <v>750000</v>
      </c>
      <c r="G1003">
        <v>2001</v>
      </c>
      <c r="H1003" t="s">
        <v>60</v>
      </c>
      <c r="I1003" t="s">
        <v>27</v>
      </c>
      <c r="J1003">
        <v>48</v>
      </c>
      <c r="K1003">
        <v>149</v>
      </c>
      <c r="L1003">
        <v>13</v>
      </c>
      <c r="M1003">
        <v>31</v>
      </c>
      <c r="N1003">
        <v>5</v>
      </c>
      <c r="O1003">
        <v>1</v>
      </c>
      <c r="P1003">
        <v>2</v>
      </c>
      <c r="Q1003">
        <v>9</v>
      </c>
      <c r="R1003">
        <v>1</v>
      </c>
      <c r="S1003">
        <v>1</v>
      </c>
      <c r="T1003">
        <v>8</v>
      </c>
      <c r="U1003">
        <v>39</v>
      </c>
      <c r="V1003">
        <v>0</v>
      </c>
      <c r="W1003">
        <v>3</v>
      </c>
      <c r="X1003">
        <v>2</v>
      </c>
      <c r="Y1003">
        <v>2</v>
      </c>
      <c r="Z1003">
        <v>3</v>
      </c>
      <c r="AA1003" s="1">
        <f>(M1003+T1003+W1003)/(K1003+T1003+W1003+Y1003+X1003)</f>
        <v>0.25609756097560976</v>
      </c>
      <c r="AB1003" s="1">
        <f>(M1003+1*N1003+2*O1003+3*P1003)/(K1003)</f>
        <v>0.29530201342281881</v>
      </c>
      <c r="AC1003">
        <f>IF(E1003="C",1,0)</f>
        <v>1</v>
      </c>
      <c r="AD1003">
        <f>IF(OR(E1003="SS",E1003="2B",E1003="3B"),1,0)</f>
        <v>0</v>
      </c>
      <c r="AE1003">
        <f>K1003+T1003+W1003+Y1003+X1003+V1003</f>
        <v>164</v>
      </c>
      <c r="AF1003">
        <v>0</v>
      </c>
      <c r="AG1003" s="7">
        <f>IF(SUMPRODUCT(--(D1003='2001FA'!C:C))&gt;0=TRUE,1,0)</f>
        <v>0</v>
      </c>
    </row>
    <row r="1004" spans="1:33" x14ac:dyDescent="0.2">
      <c r="A1004">
        <v>2002</v>
      </c>
      <c r="B1004" t="s">
        <v>72</v>
      </c>
      <c r="C1004" t="s">
        <v>31</v>
      </c>
      <c r="D1004" t="s">
        <v>165</v>
      </c>
      <c r="E1004" t="s">
        <v>147</v>
      </c>
      <c r="F1004">
        <v>2500000</v>
      </c>
      <c r="G1004">
        <v>2001</v>
      </c>
      <c r="H1004" t="s">
        <v>72</v>
      </c>
      <c r="I1004" t="s">
        <v>31</v>
      </c>
      <c r="J1004">
        <v>121</v>
      </c>
      <c r="K1004">
        <v>381</v>
      </c>
      <c r="L1004">
        <v>40</v>
      </c>
      <c r="M1004">
        <v>83</v>
      </c>
      <c r="N1004">
        <v>12</v>
      </c>
      <c r="O1004">
        <v>0</v>
      </c>
      <c r="P1004">
        <v>7</v>
      </c>
      <c r="Q1004">
        <v>42</v>
      </c>
      <c r="R1004">
        <v>0</v>
      </c>
      <c r="S1004">
        <v>1</v>
      </c>
      <c r="T1004">
        <v>28</v>
      </c>
      <c r="U1004">
        <v>76</v>
      </c>
      <c r="V1004">
        <v>5</v>
      </c>
      <c r="W1004">
        <v>4</v>
      </c>
      <c r="X1004">
        <v>8</v>
      </c>
      <c r="Y1004">
        <v>3</v>
      </c>
      <c r="Z1004">
        <v>11</v>
      </c>
      <c r="AA1004" s="1">
        <f>(M1004+T1004+W1004)/(K1004+T1004+W1004+Y1004+X1004)</f>
        <v>0.27122641509433965</v>
      </c>
      <c r="AB1004" s="1">
        <f>(M1004+1*N1004+2*O1004+3*P1004)/(K1004)</f>
        <v>0.30446194225721784</v>
      </c>
      <c r="AC1004">
        <f>IF(E1004="C",1,0)</f>
        <v>1</v>
      </c>
      <c r="AD1004">
        <f>IF(OR(E1004="SS",E1004="2B",E1004="3B"),1,0)</f>
        <v>0</v>
      </c>
      <c r="AE1004">
        <f>K1004+T1004+W1004+Y1004+X1004+V1004</f>
        <v>429</v>
      </c>
      <c r="AF1004">
        <v>0</v>
      </c>
      <c r="AG1004" s="7">
        <f>IF(SUMPRODUCT(--(D1004='2001FA'!C:C))&gt;0=TRUE,1,0)</f>
        <v>0</v>
      </c>
    </row>
    <row r="1005" spans="1:33" x14ac:dyDescent="0.2">
      <c r="A1005">
        <v>2002</v>
      </c>
      <c r="B1005" t="s">
        <v>72</v>
      </c>
      <c r="C1005" t="s">
        <v>31</v>
      </c>
      <c r="D1005" t="s">
        <v>437</v>
      </c>
      <c r="E1005" t="s">
        <v>197</v>
      </c>
      <c r="F1005">
        <v>250000</v>
      </c>
      <c r="G1005">
        <v>2001</v>
      </c>
      <c r="H1005" t="s">
        <v>72</v>
      </c>
      <c r="I1005" t="s">
        <v>31</v>
      </c>
      <c r="J1005">
        <v>114</v>
      </c>
      <c r="K1005">
        <v>186</v>
      </c>
      <c r="L1005">
        <v>34</v>
      </c>
      <c r="M1005">
        <v>53</v>
      </c>
      <c r="N1005">
        <v>6</v>
      </c>
      <c r="O1005">
        <v>1</v>
      </c>
      <c r="P1005">
        <v>1</v>
      </c>
      <c r="Q1005">
        <v>15</v>
      </c>
      <c r="R1005">
        <v>11</v>
      </c>
      <c r="S1005">
        <v>2</v>
      </c>
      <c r="T1005">
        <v>12</v>
      </c>
      <c r="U1005">
        <v>20</v>
      </c>
      <c r="V1005">
        <v>0</v>
      </c>
      <c r="W1005">
        <v>2</v>
      </c>
      <c r="X1005">
        <v>4</v>
      </c>
      <c r="Y1005">
        <v>3</v>
      </c>
      <c r="Z1005">
        <v>1</v>
      </c>
      <c r="AA1005" s="1">
        <f>(M1005+T1005+W1005)/(K1005+T1005+W1005+Y1005+X1005)</f>
        <v>0.32367149758454106</v>
      </c>
      <c r="AB1005" s="1">
        <f>(M1005+1*N1005+2*O1005+3*P1005)/(K1005)</f>
        <v>0.34408602150537637</v>
      </c>
      <c r="AC1005">
        <f>IF(E1005="C",1,0)</f>
        <v>0</v>
      </c>
      <c r="AD1005">
        <f>IF(OR(E1005="SS",E1005="2B",E1005="3B"),1,0)</f>
        <v>0</v>
      </c>
      <c r="AE1005">
        <f>K1005+T1005+W1005+Y1005+X1005+V1005</f>
        <v>207</v>
      </c>
      <c r="AF1005">
        <v>0</v>
      </c>
      <c r="AG1005" s="7">
        <f>IF(SUMPRODUCT(--(D1005='2001FA'!C:C))&gt;0=TRUE,1,0)</f>
        <v>0</v>
      </c>
    </row>
    <row r="1006" spans="1:33" x14ac:dyDescent="0.2">
      <c r="A1006">
        <v>2002</v>
      </c>
      <c r="B1006" t="s">
        <v>72</v>
      </c>
      <c r="C1006" t="s">
        <v>31</v>
      </c>
      <c r="D1006" t="s">
        <v>442</v>
      </c>
      <c r="E1006" t="s">
        <v>197</v>
      </c>
      <c r="F1006">
        <v>850000</v>
      </c>
      <c r="G1006">
        <v>2001</v>
      </c>
      <c r="H1006" t="s">
        <v>72</v>
      </c>
      <c r="I1006" t="s">
        <v>31</v>
      </c>
      <c r="J1006">
        <v>86</v>
      </c>
      <c r="K1006">
        <v>203</v>
      </c>
      <c r="L1006">
        <v>37</v>
      </c>
      <c r="M1006">
        <v>54</v>
      </c>
      <c r="N1006">
        <v>11</v>
      </c>
      <c r="O1006">
        <v>3</v>
      </c>
      <c r="P1006">
        <v>6</v>
      </c>
      <c r="Q1006">
        <v>23</v>
      </c>
      <c r="R1006">
        <v>6</v>
      </c>
      <c r="S1006">
        <v>3</v>
      </c>
      <c r="T1006">
        <v>15</v>
      </c>
      <c r="U1006">
        <v>36</v>
      </c>
      <c r="V1006">
        <v>2</v>
      </c>
      <c r="W1006">
        <v>0</v>
      </c>
      <c r="X1006">
        <v>3</v>
      </c>
      <c r="Y1006">
        <v>3</v>
      </c>
      <c r="Z1006">
        <v>4</v>
      </c>
      <c r="AA1006" s="1">
        <f>(M1006+T1006+W1006)/(K1006+T1006+W1006+Y1006+X1006)</f>
        <v>0.3080357142857143</v>
      </c>
      <c r="AB1006" s="1">
        <f>(M1006+1*N1006+2*O1006+3*P1006)/(K1006)</f>
        <v>0.43842364532019706</v>
      </c>
      <c r="AC1006">
        <f>IF(E1006="C",1,0)</f>
        <v>0</v>
      </c>
      <c r="AD1006">
        <f>IF(OR(E1006="SS",E1006="2B",E1006="3B"),1,0)</f>
        <v>0</v>
      </c>
      <c r="AE1006">
        <f>K1006+T1006+W1006+Y1006+X1006+V1006</f>
        <v>226</v>
      </c>
      <c r="AF1006">
        <v>0</v>
      </c>
      <c r="AG1006" s="7">
        <f>IF(SUMPRODUCT(--(D1006='2001FA'!C:C))&gt;0=TRUE,1,0)</f>
        <v>0</v>
      </c>
    </row>
    <row r="1007" spans="1:33" x14ac:dyDescent="0.2">
      <c r="A1007">
        <v>2002</v>
      </c>
      <c r="B1007" t="s">
        <v>72</v>
      </c>
      <c r="C1007" t="s">
        <v>31</v>
      </c>
      <c r="D1007" t="s">
        <v>286</v>
      </c>
      <c r="E1007" t="s">
        <v>197</v>
      </c>
      <c r="F1007">
        <v>3100000</v>
      </c>
      <c r="G1007">
        <v>2001</v>
      </c>
      <c r="H1007" t="s">
        <v>72</v>
      </c>
      <c r="I1007" t="s">
        <v>31</v>
      </c>
      <c r="J1007">
        <v>109</v>
      </c>
      <c r="K1007">
        <v>375</v>
      </c>
      <c r="L1007">
        <v>80</v>
      </c>
      <c r="M1007">
        <v>121</v>
      </c>
      <c r="N1007">
        <v>18</v>
      </c>
      <c r="O1007">
        <v>5</v>
      </c>
      <c r="P1007">
        <v>27</v>
      </c>
      <c r="Q1007">
        <v>73</v>
      </c>
      <c r="R1007">
        <v>13</v>
      </c>
      <c r="S1007">
        <v>3</v>
      </c>
      <c r="T1007">
        <v>57</v>
      </c>
      <c r="U1007">
        <v>75</v>
      </c>
      <c r="V1007">
        <v>4</v>
      </c>
      <c r="W1007">
        <v>4</v>
      </c>
      <c r="X1007">
        <v>3</v>
      </c>
      <c r="Y1007">
        <v>4</v>
      </c>
      <c r="Z1007">
        <v>6</v>
      </c>
      <c r="AA1007" s="1">
        <f>(M1007+T1007+W1007)/(K1007+T1007+W1007+Y1007+X1007)</f>
        <v>0.41083521444695259</v>
      </c>
      <c r="AB1007" s="1">
        <f>(M1007+1*N1007+2*O1007+3*P1007)/(K1007)</f>
        <v>0.61333333333333329</v>
      </c>
      <c r="AC1007">
        <f>IF(E1007="C",1,0)</f>
        <v>0</v>
      </c>
      <c r="AD1007">
        <f>IF(OR(E1007="SS",E1007="2B",E1007="3B"),1,0)</f>
        <v>0</v>
      </c>
      <c r="AE1007">
        <f>K1007+T1007+W1007+Y1007+X1007+V1007</f>
        <v>447</v>
      </c>
      <c r="AF1007">
        <v>0</v>
      </c>
      <c r="AG1007" s="7">
        <f>IF(SUMPRODUCT(--(D1007='2001FA'!C:C))&gt;0=TRUE,1,0)</f>
        <v>0</v>
      </c>
    </row>
    <row r="1008" spans="1:33" x14ac:dyDescent="0.2">
      <c r="A1008">
        <v>2002</v>
      </c>
      <c r="B1008" t="s">
        <v>72</v>
      </c>
      <c r="C1008" t="s">
        <v>31</v>
      </c>
      <c r="D1008" t="s">
        <v>337</v>
      </c>
      <c r="E1008" t="s">
        <v>197</v>
      </c>
      <c r="F1008">
        <v>7333333</v>
      </c>
      <c r="G1008">
        <v>2001</v>
      </c>
      <c r="H1008" t="s">
        <v>72</v>
      </c>
      <c r="I1008" t="s">
        <v>31</v>
      </c>
      <c r="J1008">
        <v>150</v>
      </c>
      <c r="K1008">
        <v>500</v>
      </c>
      <c r="L1008">
        <v>95</v>
      </c>
      <c r="M1008">
        <v>152</v>
      </c>
      <c r="N1008">
        <v>38</v>
      </c>
      <c r="O1008">
        <v>1</v>
      </c>
      <c r="P1008">
        <v>30</v>
      </c>
      <c r="Q1008">
        <v>110</v>
      </c>
      <c r="R1008">
        <v>5</v>
      </c>
      <c r="S1008">
        <v>5</v>
      </c>
      <c r="T1008">
        <v>93</v>
      </c>
      <c r="U1008">
        <v>136</v>
      </c>
      <c r="V1008">
        <v>12</v>
      </c>
      <c r="W1008">
        <v>4</v>
      </c>
      <c r="X1008">
        <v>1</v>
      </c>
      <c r="Y1008">
        <v>10</v>
      </c>
      <c r="Z1008">
        <v>8</v>
      </c>
      <c r="AA1008" s="1">
        <f>(M1008+T1008+W1008)/(K1008+T1008+W1008+Y1008+X1008)</f>
        <v>0.40953947368421051</v>
      </c>
      <c r="AB1008" s="1">
        <f>(M1008+1*N1008+2*O1008+3*P1008)/(K1008)</f>
        <v>0.56399999999999995</v>
      </c>
      <c r="AC1008">
        <f>IF(E1008="C",1,0)</f>
        <v>0</v>
      </c>
      <c r="AD1008">
        <f>IF(OR(E1008="SS",E1008="2B",E1008="3B"),1,0)</f>
        <v>0</v>
      </c>
      <c r="AE1008">
        <f>K1008+T1008+W1008+Y1008+X1008+V1008</f>
        <v>620</v>
      </c>
      <c r="AF1008">
        <v>0</v>
      </c>
      <c r="AG1008" s="7">
        <f>IF(SUMPRODUCT(--(D1008='2001FA'!C:C))&gt;0=TRUE,1,0)</f>
        <v>0</v>
      </c>
    </row>
    <row r="1009" spans="1:33" x14ac:dyDescent="0.2">
      <c r="A1009">
        <v>2002</v>
      </c>
      <c r="B1009" t="s">
        <v>72</v>
      </c>
      <c r="C1009" t="s">
        <v>31</v>
      </c>
      <c r="D1009" t="s">
        <v>457</v>
      </c>
      <c r="E1009" t="s">
        <v>197</v>
      </c>
      <c r="F1009">
        <v>600000</v>
      </c>
      <c r="G1009">
        <v>2001</v>
      </c>
      <c r="H1009" t="s">
        <v>72</v>
      </c>
      <c r="I1009" t="s">
        <v>31</v>
      </c>
      <c r="J1009">
        <v>161</v>
      </c>
      <c r="K1009">
        <v>590</v>
      </c>
      <c r="L1009">
        <v>112</v>
      </c>
      <c r="M1009">
        <v>194</v>
      </c>
      <c r="N1009">
        <v>47</v>
      </c>
      <c r="O1009">
        <v>4</v>
      </c>
      <c r="P1009">
        <v>37</v>
      </c>
      <c r="Q1009">
        <v>130</v>
      </c>
      <c r="R1009">
        <v>1</v>
      </c>
      <c r="S1009">
        <v>3</v>
      </c>
      <c r="T1009">
        <v>69</v>
      </c>
      <c r="U1009">
        <v>93</v>
      </c>
      <c r="V1009">
        <v>6</v>
      </c>
      <c r="W1009">
        <v>9</v>
      </c>
      <c r="X1009">
        <v>1</v>
      </c>
      <c r="Y1009">
        <v>7</v>
      </c>
      <c r="Z1009">
        <v>21</v>
      </c>
      <c r="AA1009" s="1">
        <f>(M1009+T1009+W1009)/(K1009+T1009+W1009+Y1009+X1009)</f>
        <v>0.40236686390532544</v>
      </c>
      <c r="AB1009" s="1">
        <f>(M1009+1*N1009+2*O1009+3*P1009)/(K1009)</f>
        <v>0.61016949152542377</v>
      </c>
      <c r="AC1009">
        <f>IF(E1009="C",1,0)</f>
        <v>0</v>
      </c>
      <c r="AD1009">
        <f>IF(OR(E1009="SS",E1009="2B",E1009="3B"),1,0)</f>
        <v>0</v>
      </c>
      <c r="AE1009">
        <f>K1009+T1009+W1009+Y1009+X1009+V1009</f>
        <v>682</v>
      </c>
      <c r="AF1009">
        <v>0</v>
      </c>
      <c r="AG1009" s="7">
        <f>IF(SUMPRODUCT(--(D1009='2001FA'!C:C))&gt;0=TRUE,1,0)</f>
        <v>0</v>
      </c>
    </row>
    <row r="1010" spans="1:33" x14ac:dyDescent="0.2">
      <c r="A1010">
        <v>2002</v>
      </c>
      <c r="B1010" t="s">
        <v>72</v>
      </c>
      <c r="C1010" t="s">
        <v>31</v>
      </c>
      <c r="D1010" t="s">
        <v>372</v>
      </c>
      <c r="E1010" t="s">
        <v>346</v>
      </c>
      <c r="F1010">
        <v>1750000</v>
      </c>
      <c r="G1010">
        <v>2001</v>
      </c>
      <c r="H1010" t="s">
        <v>72</v>
      </c>
      <c r="I1010" t="s">
        <v>31</v>
      </c>
      <c r="J1010">
        <v>144</v>
      </c>
      <c r="K1010">
        <v>564</v>
      </c>
      <c r="L1010">
        <v>87</v>
      </c>
      <c r="M1010">
        <v>173</v>
      </c>
      <c r="N1010">
        <v>26</v>
      </c>
      <c r="O1010">
        <v>4</v>
      </c>
      <c r="P1010">
        <v>3</v>
      </c>
      <c r="Q1010">
        <v>38</v>
      </c>
      <c r="R1010">
        <v>12</v>
      </c>
      <c r="S1010">
        <v>3</v>
      </c>
      <c r="T1010">
        <v>25</v>
      </c>
      <c r="U1010">
        <v>43</v>
      </c>
      <c r="V1010">
        <v>0</v>
      </c>
      <c r="W1010">
        <v>6</v>
      </c>
      <c r="X1010">
        <v>14</v>
      </c>
      <c r="Y1010">
        <v>1</v>
      </c>
      <c r="Z1010">
        <v>22</v>
      </c>
      <c r="AA1010" s="1">
        <f>(M1010+T1010+W1010)/(K1010+T1010+W1010+Y1010+X1010)</f>
        <v>0.33442622950819673</v>
      </c>
      <c r="AB1010" s="1">
        <f>(M1010+1*N1010+2*O1010+3*P1010)/(K1010)</f>
        <v>0.38297872340425532</v>
      </c>
      <c r="AC1010">
        <f>IF(E1010="C",1,0)</f>
        <v>0</v>
      </c>
      <c r="AD1010">
        <f>IF(OR(E1010="SS",E1010="2B",E1010="3B"),1,0)</f>
        <v>1</v>
      </c>
      <c r="AE1010">
        <f>K1010+T1010+W1010+Y1010+X1010+V1010</f>
        <v>610</v>
      </c>
      <c r="AF1010">
        <v>0</v>
      </c>
      <c r="AG1010" s="7">
        <f>IF(SUMPRODUCT(--(D1010='2001FA'!C:C))&gt;0=TRUE,1,0)</f>
        <v>0</v>
      </c>
    </row>
    <row r="1011" spans="1:33" x14ac:dyDescent="0.2">
      <c r="A1011">
        <v>2002</v>
      </c>
      <c r="B1011" t="s">
        <v>72</v>
      </c>
      <c r="C1011" t="s">
        <v>31</v>
      </c>
      <c r="D1011" t="s">
        <v>408</v>
      </c>
      <c r="E1011" t="s">
        <v>346</v>
      </c>
      <c r="F1011">
        <v>6000000</v>
      </c>
      <c r="G1011">
        <v>2001</v>
      </c>
      <c r="H1011" t="s">
        <v>72</v>
      </c>
      <c r="I1011" t="s">
        <v>31</v>
      </c>
      <c r="J1011">
        <v>141</v>
      </c>
      <c r="K1011">
        <v>493</v>
      </c>
      <c r="L1011">
        <v>54</v>
      </c>
      <c r="M1011">
        <v>128</v>
      </c>
      <c r="N1011">
        <v>19</v>
      </c>
      <c r="O1011">
        <v>3</v>
      </c>
      <c r="P1011">
        <v>10</v>
      </c>
      <c r="Q1011">
        <v>57</v>
      </c>
      <c r="R1011">
        <v>17</v>
      </c>
      <c r="S1011">
        <v>4</v>
      </c>
      <c r="T1011">
        <v>39</v>
      </c>
      <c r="U1011">
        <v>73</v>
      </c>
      <c r="V1011">
        <v>4</v>
      </c>
      <c r="W1011">
        <v>3</v>
      </c>
      <c r="X1011">
        <v>8</v>
      </c>
      <c r="Y1011">
        <v>6</v>
      </c>
      <c r="Z1011">
        <v>15</v>
      </c>
      <c r="AA1011" s="1">
        <f>(M1011+T1011+W1011)/(K1011+T1011+W1011+Y1011+X1011)</f>
        <v>0.30965391621129323</v>
      </c>
      <c r="AB1011" s="1">
        <f>(M1011+1*N1011+2*O1011+3*P1011)/(K1011)</f>
        <v>0.3711967545638945</v>
      </c>
      <c r="AC1011">
        <f>IF(E1011="C",1,0)</f>
        <v>0</v>
      </c>
      <c r="AD1011">
        <f>IF(OR(E1011="SS",E1011="2B",E1011="3B"),1,0)</f>
        <v>1</v>
      </c>
      <c r="AE1011">
        <f>K1011+T1011+W1011+Y1011+X1011+V1011</f>
        <v>553</v>
      </c>
      <c r="AF1011">
        <v>0</v>
      </c>
      <c r="AG1011" s="7">
        <f>IF(SUMPRODUCT(--(D1011='2001FA'!C:C))&gt;0=TRUE,1,0)</f>
        <v>0</v>
      </c>
    </row>
    <row r="1012" spans="1:33" x14ac:dyDescent="0.2">
      <c r="A1012">
        <v>2002</v>
      </c>
      <c r="B1012" t="s">
        <v>60</v>
      </c>
      <c r="C1012" t="s">
        <v>27</v>
      </c>
      <c r="D1012" t="s">
        <v>420</v>
      </c>
      <c r="E1012" t="s">
        <v>5</v>
      </c>
      <c r="F1012">
        <v>215000</v>
      </c>
      <c r="G1012">
        <v>2001</v>
      </c>
      <c r="H1012" t="s">
        <v>60</v>
      </c>
      <c r="I1012" t="s">
        <v>27</v>
      </c>
      <c r="J1012">
        <v>79</v>
      </c>
      <c r="K1012">
        <v>304</v>
      </c>
      <c r="L1012">
        <v>43</v>
      </c>
      <c r="M1012">
        <v>82</v>
      </c>
      <c r="N1012">
        <v>17</v>
      </c>
      <c r="O1012">
        <v>1</v>
      </c>
      <c r="P1012">
        <v>5</v>
      </c>
      <c r="Q1012">
        <v>33</v>
      </c>
      <c r="R1012">
        <v>8</v>
      </c>
      <c r="S1012">
        <v>3</v>
      </c>
      <c r="T1012">
        <v>27</v>
      </c>
      <c r="U1012">
        <v>35</v>
      </c>
      <c r="V1012">
        <v>1</v>
      </c>
      <c r="W1012">
        <v>0</v>
      </c>
      <c r="X1012">
        <v>3</v>
      </c>
      <c r="Y1012">
        <v>1</v>
      </c>
      <c r="Z1012">
        <v>3</v>
      </c>
      <c r="AA1012" s="1">
        <f>(M1012+T1012+W1012)/(K1012+T1012+W1012+Y1012+X1012)</f>
        <v>0.32537313432835818</v>
      </c>
      <c r="AB1012" s="1">
        <f>(M1012+1*N1012+2*O1012+3*P1012)/(K1012)</f>
        <v>0.38157894736842107</v>
      </c>
      <c r="AC1012">
        <f>IF(E1012="C",1,0)</f>
        <v>0</v>
      </c>
      <c r="AD1012">
        <f>IF(OR(E1012="SS",E1012="2B",E1012="3B"),1,0)</f>
        <v>1</v>
      </c>
      <c r="AE1012">
        <f>K1012+T1012+W1012+Y1012+X1012+V1012</f>
        <v>336</v>
      </c>
      <c r="AF1012">
        <v>0</v>
      </c>
      <c r="AG1012" s="7">
        <f>IF(SUMPRODUCT(--(D1012='2001FA'!C:C))&gt;0=TRUE,1,0)</f>
        <v>0</v>
      </c>
    </row>
    <row r="1013" spans="1:33" x14ac:dyDescent="0.2">
      <c r="A1013">
        <v>2002</v>
      </c>
      <c r="B1013" t="s">
        <v>60</v>
      </c>
      <c r="C1013" t="s">
        <v>27</v>
      </c>
      <c r="D1013" t="s">
        <v>178</v>
      </c>
      <c r="E1013" t="s">
        <v>147</v>
      </c>
      <c r="F1013">
        <v>3250000</v>
      </c>
      <c r="G1013">
        <v>2001</v>
      </c>
      <c r="H1013" t="s">
        <v>60</v>
      </c>
      <c r="I1013" t="s">
        <v>27</v>
      </c>
      <c r="J1013">
        <v>78</v>
      </c>
      <c r="K1013">
        <v>248</v>
      </c>
      <c r="L1013">
        <v>20</v>
      </c>
      <c r="M1013">
        <v>59</v>
      </c>
      <c r="N1013">
        <v>17</v>
      </c>
      <c r="O1013">
        <v>1</v>
      </c>
      <c r="P1013">
        <v>4</v>
      </c>
      <c r="Q1013">
        <v>29</v>
      </c>
      <c r="R1013">
        <v>1</v>
      </c>
      <c r="S1013">
        <v>0</v>
      </c>
      <c r="T1013">
        <v>10</v>
      </c>
      <c r="U1013">
        <v>33</v>
      </c>
      <c r="V1013">
        <v>1</v>
      </c>
      <c r="W1013">
        <v>1</v>
      </c>
      <c r="X1013">
        <v>5</v>
      </c>
      <c r="Y1013">
        <v>1</v>
      </c>
      <c r="Z1013">
        <v>9</v>
      </c>
      <c r="AA1013" s="1">
        <f>(M1013+T1013+W1013)/(K1013+T1013+W1013+Y1013+X1013)</f>
        <v>0.26415094339622641</v>
      </c>
      <c r="AB1013" s="1">
        <f>(M1013+1*N1013+2*O1013+3*P1013)/(K1013)</f>
        <v>0.36290322580645162</v>
      </c>
      <c r="AC1013">
        <f>IF(E1013="C",1,0)</f>
        <v>1</v>
      </c>
      <c r="AD1013">
        <f>IF(OR(E1013="SS",E1013="2B",E1013="3B"),1,0)</f>
        <v>0</v>
      </c>
      <c r="AE1013">
        <f>K1013+T1013+W1013+Y1013+X1013+V1013</f>
        <v>266</v>
      </c>
      <c r="AF1013">
        <v>0</v>
      </c>
      <c r="AG1013" s="7">
        <f>IF(SUMPRODUCT(--(D1013='2001FA'!C:C))&gt;0=TRUE,1,0)</f>
        <v>0</v>
      </c>
    </row>
    <row r="1014" spans="1:33" x14ac:dyDescent="0.2">
      <c r="A1014">
        <v>2002</v>
      </c>
      <c r="B1014" t="s">
        <v>60</v>
      </c>
      <c r="C1014" t="s">
        <v>27</v>
      </c>
      <c r="D1014" t="s">
        <v>431</v>
      </c>
      <c r="E1014" t="s">
        <v>147</v>
      </c>
      <c r="F1014">
        <v>210000</v>
      </c>
      <c r="G1014">
        <v>2001</v>
      </c>
      <c r="H1014" t="s">
        <v>60</v>
      </c>
      <c r="I1014" t="s">
        <v>27</v>
      </c>
      <c r="J1014">
        <v>49</v>
      </c>
      <c r="K1014">
        <v>188</v>
      </c>
      <c r="L1014">
        <v>28</v>
      </c>
      <c r="M1014">
        <v>56</v>
      </c>
      <c r="N1014">
        <v>16</v>
      </c>
      <c r="O1014">
        <v>0</v>
      </c>
      <c r="P1014">
        <v>4</v>
      </c>
      <c r="Q1014">
        <v>30</v>
      </c>
      <c r="R1014">
        <v>2</v>
      </c>
      <c r="S1014">
        <v>2</v>
      </c>
      <c r="T1014">
        <v>4</v>
      </c>
      <c r="U1014">
        <v>16</v>
      </c>
      <c r="V1014">
        <v>0</v>
      </c>
      <c r="W1014">
        <v>3</v>
      </c>
      <c r="X1014">
        <v>0</v>
      </c>
      <c r="Y1014">
        <v>1</v>
      </c>
      <c r="Z1014">
        <v>5</v>
      </c>
      <c r="AA1014" s="1">
        <f>(M1014+T1014+W1014)/(K1014+T1014+W1014+Y1014+X1014)</f>
        <v>0.32142857142857145</v>
      </c>
      <c r="AB1014" s="1">
        <f>(M1014+1*N1014+2*O1014+3*P1014)/(K1014)</f>
        <v>0.44680851063829785</v>
      </c>
      <c r="AC1014">
        <f>IF(E1014="C",1,0)</f>
        <v>1</v>
      </c>
      <c r="AD1014">
        <f>IF(OR(E1014="SS",E1014="2B",E1014="3B"),1,0)</f>
        <v>0</v>
      </c>
      <c r="AE1014">
        <f>K1014+T1014+W1014+Y1014+X1014+V1014</f>
        <v>196</v>
      </c>
      <c r="AF1014">
        <v>0</v>
      </c>
      <c r="AG1014" s="7">
        <f>IF(SUMPRODUCT(--(D1014='2001FA'!C:C))&gt;0=TRUE,1,0)</f>
        <v>0</v>
      </c>
    </row>
    <row r="1015" spans="1:33" x14ac:dyDescent="0.2">
      <c r="A1015">
        <v>2002</v>
      </c>
      <c r="B1015" t="s">
        <v>60</v>
      </c>
      <c r="C1015" t="s">
        <v>27</v>
      </c>
      <c r="D1015" t="s">
        <v>436</v>
      </c>
      <c r="E1015" t="s">
        <v>197</v>
      </c>
      <c r="F1015">
        <v>250000</v>
      </c>
      <c r="G1015">
        <v>2001</v>
      </c>
      <c r="H1015" t="s">
        <v>60</v>
      </c>
      <c r="I1015" t="s">
        <v>27</v>
      </c>
      <c r="J1015">
        <v>105</v>
      </c>
      <c r="K1015">
        <v>396</v>
      </c>
      <c r="L1015">
        <v>51</v>
      </c>
      <c r="M1015">
        <v>111</v>
      </c>
      <c r="N1015">
        <v>8</v>
      </c>
      <c r="O1015">
        <v>5</v>
      </c>
      <c r="P1015">
        <v>0</v>
      </c>
      <c r="Q1015">
        <v>21</v>
      </c>
      <c r="R1015">
        <v>31</v>
      </c>
      <c r="S1015">
        <v>6</v>
      </c>
      <c r="T1015">
        <v>15</v>
      </c>
      <c r="U1015">
        <v>42</v>
      </c>
      <c r="V1015">
        <v>0</v>
      </c>
      <c r="W1015">
        <v>3</v>
      </c>
      <c r="X1015">
        <v>5</v>
      </c>
      <c r="Y1015">
        <v>1</v>
      </c>
      <c r="Z1015">
        <v>6</v>
      </c>
      <c r="AA1015" s="1">
        <f>(M1015+T1015+W1015)/(K1015+T1015+W1015+Y1015+X1015)</f>
        <v>0.30714285714285716</v>
      </c>
      <c r="AB1015" s="1">
        <f>(M1015+1*N1015+2*O1015+3*P1015)/(K1015)</f>
        <v>0.32575757575757575</v>
      </c>
      <c r="AC1015">
        <f>IF(E1015="C",1,0)</f>
        <v>0</v>
      </c>
      <c r="AD1015">
        <f>IF(OR(E1015="SS",E1015="2B",E1015="3B"),1,0)</f>
        <v>0</v>
      </c>
      <c r="AE1015">
        <f>K1015+T1015+W1015+Y1015+X1015+V1015</f>
        <v>420</v>
      </c>
      <c r="AF1015">
        <v>0</v>
      </c>
      <c r="AG1015" s="7">
        <f>IF(SUMPRODUCT(--(D1015='2001FA'!C:C))&gt;0=TRUE,1,0)</f>
        <v>0</v>
      </c>
    </row>
    <row r="1016" spans="1:33" x14ac:dyDescent="0.2">
      <c r="A1016">
        <v>2002</v>
      </c>
      <c r="B1016" t="s">
        <v>60</v>
      </c>
      <c r="C1016" t="s">
        <v>27</v>
      </c>
      <c r="D1016" t="s">
        <v>203</v>
      </c>
      <c r="E1016" t="s">
        <v>197</v>
      </c>
      <c r="F1016">
        <v>960000</v>
      </c>
      <c r="G1016">
        <v>2001</v>
      </c>
      <c r="H1016" t="s">
        <v>60</v>
      </c>
      <c r="I1016" t="s">
        <v>27</v>
      </c>
      <c r="J1016">
        <v>128</v>
      </c>
      <c r="K1016">
        <v>429</v>
      </c>
      <c r="L1016">
        <v>54</v>
      </c>
      <c r="M1016">
        <v>117</v>
      </c>
      <c r="N1016">
        <v>25</v>
      </c>
      <c r="O1016">
        <v>6</v>
      </c>
      <c r="P1016">
        <v>6</v>
      </c>
      <c r="Q1016">
        <v>50</v>
      </c>
      <c r="R1016">
        <v>12</v>
      </c>
      <c r="S1016">
        <v>10</v>
      </c>
      <c r="T1016">
        <v>38</v>
      </c>
      <c r="U1016">
        <v>81</v>
      </c>
      <c r="V1016">
        <v>0</v>
      </c>
      <c r="W1016">
        <v>6</v>
      </c>
      <c r="X1016">
        <v>5</v>
      </c>
      <c r="Y1016">
        <v>2</v>
      </c>
      <c r="Z1016">
        <v>10</v>
      </c>
      <c r="AA1016" s="1">
        <f>(M1016+T1016+W1016)/(K1016+T1016+W1016+Y1016+X1016)</f>
        <v>0.33541666666666664</v>
      </c>
      <c r="AB1016" s="1">
        <f>(M1016+1*N1016+2*O1016+3*P1016)/(K1016)</f>
        <v>0.40093240093240096</v>
      </c>
      <c r="AC1016">
        <f>IF(E1016="C",1,0)</f>
        <v>0</v>
      </c>
      <c r="AD1016">
        <f>IF(OR(E1016="SS",E1016="2B",E1016="3B"),1,0)</f>
        <v>0</v>
      </c>
      <c r="AE1016">
        <f>K1016+T1016+W1016+Y1016+X1016+V1016</f>
        <v>480</v>
      </c>
      <c r="AF1016">
        <v>0</v>
      </c>
      <c r="AG1016" s="7">
        <f>IF(SUMPRODUCT(--(D1016='2001FA'!C:C))&gt;0=TRUE,1,0)</f>
        <v>0</v>
      </c>
    </row>
    <row r="1017" spans="1:33" x14ac:dyDescent="0.2">
      <c r="A1017">
        <v>2002</v>
      </c>
      <c r="B1017" t="s">
        <v>60</v>
      </c>
      <c r="C1017" t="s">
        <v>27</v>
      </c>
      <c r="D1017" t="s">
        <v>317</v>
      </c>
      <c r="E1017" t="s">
        <v>197</v>
      </c>
      <c r="F1017">
        <v>4000000</v>
      </c>
      <c r="G1017">
        <v>2001</v>
      </c>
      <c r="H1017" t="s">
        <v>60</v>
      </c>
      <c r="I1017" t="s">
        <v>27</v>
      </c>
      <c r="J1017">
        <v>154</v>
      </c>
      <c r="K1017">
        <v>542</v>
      </c>
      <c r="L1017">
        <v>72</v>
      </c>
      <c r="M1017">
        <v>143</v>
      </c>
      <c r="N1017">
        <v>30</v>
      </c>
      <c r="O1017">
        <v>2</v>
      </c>
      <c r="P1017">
        <v>11</v>
      </c>
      <c r="Q1017">
        <v>72</v>
      </c>
      <c r="R1017">
        <v>7</v>
      </c>
      <c r="S1017">
        <v>1</v>
      </c>
      <c r="T1017">
        <v>87</v>
      </c>
      <c r="U1017">
        <v>159</v>
      </c>
      <c r="V1017">
        <v>2</v>
      </c>
      <c r="W1017">
        <v>8</v>
      </c>
      <c r="X1017">
        <v>0</v>
      </c>
      <c r="Y1017">
        <v>2</v>
      </c>
      <c r="Z1017">
        <v>13</v>
      </c>
      <c r="AA1017" s="1">
        <f>(M1017+T1017+W1017)/(K1017+T1017+W1017+Y1017+X1017)</f>
        <v>0.37245696400625977</v>
      </c>
      <c r="AB1017" s="1">
        <f>(M1017+1*N1017+2*O1017+3*P1017)/(K1017)</f>
        <v>0.38745387453874541</v>
      </c>
      <c r="AC1017">
        <f>IF(E1017="C",1,0)</f>
        <v>0</v>
      </c>
      <c r="AD1017">
        <f>IF(OR(E1017="SS",E1017="2B",E1017="3B"),1,0)</f>
        <v>0</v>
      </c>
      <c r="AE1017">
        <f>K1017+T1017+W1017+Y1017+X1017+V1017</f>
        <v>641</v>
      </c>
      <c r="AF1017">
        <v>0</v>
      </c>
      <c r="AG1017" s="7">
        <f>IF(SUMPRODUCT(--(D1017='2001FA'!C:C))&gt;0=TRUE,1,0)</f>
        <v>0</v>
      </c>
    </row>
    <row r="1018" spans="1:33" x14ac:dyDescent="0.2">
      <c r="A1018">
        <v>2002</v>
      </c>
      <c r="B1018" t="s">
        <v>60</v>
      </c>
      <c r="C1018" t="s">
        <v>27</v>
      </c>
      <c r="D1018" t="s">
        <v>248</v>
      </c>
      <c r="E1018" t="s">
        <v>197</v>
      </c>
      <c r="F1018">
        <v>280000</v>
      </c>
      <c r="G1018">
        <v>2001</v>
      </c>
      <c r="H1018" t="s">
        <v>60</v>
      </c>
      <c r="I1018" t="s">
        <v>27</v>
      </c>
      <c r="J1018">
        <v>108</v>
      </c>
      <c r="K1018">
        <v>342</v>
      </c>
      <c r="L1018">
        <v>37</v>
      </c>
      <c r="M1018">
        <v>88</v>
      </c>
      <c r="N1018">
        <v>22</v>
      </c>
      <c r="O1018">
        <v>0</v>
      </c>
      <c r="P1018">
        <v>12</v>
      </c>
      <c r="Q1018">
        <v>51</v>
      </c>
      <c r="R1018">
        <v>2</v>
      </c>
      <c r="S1018">
        <v>2</v>
      </c>
      <c r="T1018">
        <v>24</v>
      </c>
      <c r="U1018">
        <v>75</v>
      </c>
      <c r="V1018">
        <v>0</v>
      </c>
      <c r="W1018">
        <v>10</v>
      </c>
      <c r="X1018">
        <v>0</v>
      </c>
      <c r="Y1018">
        <v>2</v>
      </c>
      <c r="Z1018">
        <v>11</v>
      </c>
      <c r="AA1018" s="1">
        <f>(M1018+T1018+W1018)/(K1018+T1018+W1018+Y1018+X1018)</f>
        <v>0.32275132275132273</v>
      </c>
      <c r="AB1018" s="1">
        <f>(M1018+1*N1018+2*O1018+3*P1018)/(K1018)</f>
        <v>0.42690058479532161</v>
      </c>
      <c r="AC1018">
        <f>IF(E1018="C",1,0)</f>
        <v>0</v>
      </c>
      <c r="AD1018">
        <f>IF(OR(E1018="SS",E1018="2B",E1018="3B"),1,0)</f>
        <v>0</v>
      </c>
      <c r="AE1018">
        <f>K1018+T1018+W1018+Y1018+X1018+V1018</f>
        <v>378</v>
      </c>
      <c r="AF1018">
        <v>0</v>
      </c>
      <c r="AG1018" s="7">
        <f>IF(SUMPRODUCT(--(D1018='2001FA'!C:C))&gt;0=TRUE,1,0)</f>
        <v>0</v>
      </c>
    </row>
    <row r="1019" spans="1:33" x14ac:dyDescent="0.2">
      <c r="A1019">
        <v>2002</v>
      </c>
      <c r="B1019" t="s">
        <v>60</v>
      </c>
      <c r="C1019" t="s">
        <v>27</v>
      </c>
      <c r="D1019" t="s">
        <v>318</v>
      </c>
      <c r="E1019" t="s">
        <v>197</v>
      </c>
      <c r="F1019">
        <v>8750000</v>
      </c>
      <c r="G1019">
        <v>2001</v>
      </c>
      <c r="H1019" t="s">
        <v>60</v>
      </c>
      <c r="I1019" t="s">
        <v>27</v>
      </c>
      <c r="J1019">
        <v>136</v>
      </c>
      <c r="K1019">
        <v>485</v>
      </c>
      <c r="L1019">
        <v>74</v>
      </c>
      <c r="M1019">
        <v>113</v>
      </c>
      <c r="N1019">
        <v>25</v>
      </c>
      <c r="O1019">
        <v>0</v>
      </c>
      <c r="P1019">
        <v>24</v>
      </c>
      <c r="Q1019">
        <v>82</v>
      </c>
      <c r="R1019">
        <v>11</v>
      </c>
      <c r="S1019">
        <v>5</v>
      </c>
      <c r="T1019">
        <v>71</v>
      </c>
      <c r="U1019">
        <v>130</v>
      </c>
      <c r="V1019">
        <v>7</v>
      </c>
      <c r="W1019">
        <v>3</v>
      </c>
      <c r="X1019">
        <v>0</v>
      </c>
      <c r="Y1019">
        <v>3</v>
      </c>
      <c r="Z1019">
        <v>10</v>
      </c>
      <c r="AA1019" s="1">
        <f>(M1019+T1019+W1019)/(K1019+T1019+W1019+Y1019+X1019)</f>
        <v>0.33274021352313166</v>
      </c>
      <c r="AB1019" s="1">
        <f>(M1019+1*N1019+2*O1019+3*P1019)/(K1019)</f>
        <v>0.4329896907216495</v>
      </c>
      <c r="AC1019">
        <f>IF(E1019="C",1,0)</f>
        <v>0</v>
      </c>
      <c r="AD1019">
        <f>IF(OR(E1019="SS",E1019="2B",E1019="3B"),1,0)</f>
        <v>0</v>
      </c>
      <c r="AE1019">
        <f>K1019+T1019+W1019+Y1019+X1019+V1019</f>
        <v>569</v>
      </c>
      <c r="AF1019">
        <v>0</v>
      </c>
      <c r="AG1019" s="7">
        <f>IF(SUMPRODUCT(--(D1019='2001FA'!C:C))&gt;0=TRUE,1,0)</f>
        <v>0</v>
      </c>
    </row>
    <row r="1020" spans="1:33" x14ac:dyDescent="0.2">
      <c r="A1020">
        <v>2002</v>
      </c>
      <c r="B1020" t="s">
        <v>60</v>
      </c>
      <c r="C1020" t="s">
        <v>27</v>
      </c>
      <c r="D1020" t="s">
        <v>356</v>
      </c>
      <c r="E1020" t="s">
        <v>346</v>
      </c>
      <c r="F1020">
        <v>575000</v>
      </c>
      <c r="G1020">
        <v>2001</v>
      </c>
      <c r="H1020" t="s">
        <v>60</v>
      </c>
      <c r="I1020" t="s">
        <v>27</v>
      </c>
      <c r="J1020">
        <v>85</v>
      </c>
      <c r="K1020">
        <v>248</v>
      </c>
      <c r="L1020">
        <v>32</v>
      </c>
      <c r="M1020">
        <v>73</v>
      </c>
      <c r="N1020">
        <v>19</v>
      </c>
      <c r="O1020">
        <v>2</v>
      </c>
      <c r="P1020">
        <v>4</v>
      </c>
      <c r="Q1020">
        <v>33</v>
      </c>
      <c r="R1020">
        <v>2</v>
      </c>
      <c r="S1020">
        <v>2</v>
      </c>
      <c r="T1020">
        <v>34</v>
      </c>
      <c r="U1020">
        <v>57</v>
      </c>
      <c r="V1020">
        <v>0</v>
      </c>
      <c r="W1020">
        <v>1</v>
      </c>
      <c r="X1020">
        <v>4</v>
      </c>
      <c r="Y1020">
        <v>1</v>
      </c>
      <c r="Z1020">
        <v>2</v>
      </c>
      <c r="AA1020" s="1">
        <f>(M1020+T1020+W1020)/(K1020+T1020+W1020+Y1020+X1020)</f>
        <v>0.375</v>
      </c>
      <c r="AB1020" s="1">
        <f>(M1020+1*N1020+2*O1020+3*P1020)/(K1020)</f>
        <v>0.43548387096774194</v>
      </c>
      <c r="AC1020">
        <f>IF(E1020="C",1,0)</f>
        <v>0</v>
      </c>
      <c r="AD1020">
        <f>IF(OR(E1020="SS",E1020="2B",E1020="3B"),1,0)</f>
        <v>1</v>
      </c>
      <c r="AE1020">
        <f>K1020+T1020+W1020+Y1020+X1020+V1020</f>
        <v>288</v>
      </c>
      <c r="AF1020">
        <v>0</v>
      </c>
      <c r="AG1020" s="7">
        <f>IF(SUMPRODUCT(--(D1020='2001FA'!C:C))&gt;0=TRUE,1,0)</f>
        <v>0</v>
      </c>
    </row>
    <row r="1021" spans="1:33" x14ac:dyDescent="0.2">
      <c r="A1021">
        <v>2002</v>
      </c>
      <c r="B1021" t="s">
        <v>60</v>
      </c>
      <c r="C1021" t="s">
        <v>27</v>
      </c>
      <c r="D1021" t="s">
        <v>470</v>
      </c>
      <c r="E1021" t="s">
        <v>346</v>
      </c>
      <c r="F1021">
        <v>1000000</v>
      </c>
      <c r="G1021">
        <v>2001</v>
      </c>
      <c r="H1021" t="s">
        <v>60</v>
      </c>
      <c r="I1021" t="s">
        <v>27</v>
      </c>
      <c r="J1021">
        <v>58</v>
      </c>
      <c r="K1021">
        <v>189</v>
      </c>
      <c r="L1021">
        <v>31</v>
      </c>
      <c r="M1021">
        <v>57</v>
      </c>
      <c r="N1021">
        <v>16</v>
      </c>
      <c r="O1021">
        <v>0</v>
      </c>
      <c r="P1021">
        <v>8</v>
      </c>
      <c r="Q1021">
        <v>36</v>
      </c>
      <c r="R1021">
        <v>3</v>
      </c>
      <c r="S1021">
        <v>0</v>
      </c>
      <c r="T1021">
        <v>8</v>
      </c>
      <c r="U1021">
        <v>24</v>
      </c>
      <c r="V1021">
        <v>0</v>
      </c>
      <c r="W1021">
        <v>2</v>
      </c>
      <c r="X1021">
        <v>4</v>
      </c>
      <c r="Y1021">
        <v>3</v>
      </c>
      <c r="Z1021">
        <v>4</v>
      </c>
      <c r="AA1021" s="1">
        <f>(M1021+T1021+W1021)/(K1021+T1021+W1021+Y1021+X1021)</f>
        <v>0.32524271844660196</v>
      </c>
      <c r="AB1021" s="1">
        <f>(M1021+1*N1021+2*O1021+3*P1021)/(K1021)</f>
        <v>0.51322751322751325</v>
      </c>
      <c r="AC1021">
        <f>IF(E1021="C",1,0)</f>
        <v>0</v>
      </c>
      <c r="AD1021">
        <f>IF(OR(E1021="SS",E1021="2B",E1021="3B"),1,0)</f>
        <v>1</v>
      </c>
      <c r="AE1021">
        <f>K1021+T1021+W1021+Y1021+X1021+V1021</f>
        <v>206</v>
      </c>
      <c r="AF1021">
        <v>0</v>
      </c>
      <c r="AG1021" s="7">
        <f>IF(SUMPRODUCT(--(D1021='2001FA'!C:C))&gt;0=TRUE,1,0)</f>
        <v>0</v>
      </c>
    </row>
    <row r="1022" spans="1:33" x14ac:dyDescent="0.2">
      <c r="A1022">
        <v>2002</v>
      </c>
      <c r="B1022" t="s">
        <v>62</v>
      </c>
      <c r="C1022" t="s">
        <v>27</v>
      </c>
      <c r="D1022" t="s">
        <v>77</v>
      </c>
      <c r="E1022" t="s">
        <v>29</v>
      </c>
      <c r="F1022">
        <v>8712986</v>
      </c>
      <c r="G1022">
        <v>2001</v>
      </c>
      <c r="H1022" t="s">
        <v>62</v>
      </c>
      <c r="I1022" t="s">
        <v>27</v>
      </c>
      <c r="J1022">
        <v>160</v>
      </c>
      <c r="K1022">
        <v>600</v>
      </c>
      <c r="L1022">
        <v>98</v>
      </c>
      <c r="M1022">
        <v>164</v>
      </c>
      <c r="N1022">
        <v>33</v>
      </c>
      <c r="O1022">
        <v>0</v>
      </c>
      <c r="P1022">
        <v>47</v>
      </c>
      <c r="Q1022">
        <v>123</v>
      </c>
      <c r="R1022">
        <v>1</v>
      </c>
      <c r="S1022">
        <v>1</v>
      </c>
      <c r="T1022">
        <v>101</v>
      </c>
      <c r="U1022">
        <v>90</v>
      </c>
      <c r="V1022">
        <v>8</v>
      </c>
      <c r="W1022">
        <v>7</v>
      </c>
      <c r="X1022">
        <v>0</v>
      </c>
      <c r="Y1022">
        <v>6</v>
      </c>
      <c r="Z1022">
        <v>8</v>
      </c>
      <c r="AA1022" s="1">
        <f>(M1022+T1022+W1022)/(K1022+T1022+W1022+Y1022+X1022)</f>
        <v>0.38095238095238093</v>
      </c>
      <c r="AB1022" s="1">
        <f>(M1022+1*N1022+2*O1022+3*P1022)/(K1022)</f>
        <v>0.56333333333333335</v>
      </c>
      <c r="AC1022">
        <f>IF(E1022="C",1,0)</f>
        <v>0</v>
      </c>
      <c r="AD1022">
        <f>IF(OR(E1022="SS",E1022="2B",E1022="3B"),1,0)</f>
        <v>0</v>
      </c>
      <c r="AE1022">
        <f>K1022+T1022+W1022+Y1022+X1022+V1022</f>
        <v>722</v>
      </c>
      <c r="AF1022">
        <v>0</v>
      </c>
      <c r="AG1022" s="7">
        <f>IF(SUMPRODUCT(--(D1022='2001FA'!C:C))&gt;0=TRUE,1,0)</f>
        <v>0</v>
      </c>
    </row>
    <row r="1023" spans="1:33" x14ac:dyDescent="0.2">
      <c r="A1023">
        <v>2002</v>
      </c>
      <c r="B1023" t="s">
        <v>62</v>
      </c>
      <c r="C1023" t="s">
        <v>27</v>
      </c>
      <c r="D1023" t="s">
        <v>423</v>
      </c>
      <c r="E1023" t="s">
        <v>5</v>
      </c>
      <c r="F1023">
        <v>250000</v>
      </c>
      <c r="G1023">
        <v>2001</v>
      </c>
      <c r="H1023" t="s">
        <v>62</v>
      </c>
      <c r="I1023" t="s">
        <v>27</v>
      </c>
      <c r="J1023">
        <v>106</v>
      </c>
      <c r="K1023">
        <v>386</v>
      </c>
      <c r="L1023">
        <v>57</v>
      </c>
      <c r="M1023">
        <v>96</v>
      </c>
      <c r="N1023">
        <v>18</v>
      </c>
      <c r="O1023">
        <v>4</v>
      </c>
      <c r="P1023">
        <v>11</v>
      </c>
      <c r="Q1023">
        <v>49</v>
      </c>
      <c r="R1023">
        <v>3</v>
      </c>
      <c r="S1023">
        <v>1</v>
      </c>
      <c r="T1023">
        <v>26</v>
      </c>
      <c r="U1023">
        <v>91</v>
      </c>
      <c r="V1023">
        <v>0</v>
      </c>
      <c r="W1023">
        <v>3</v>
      </c>
      <c r="X1023">
        <v>9</v>
      </c>
      <c r="Y1023">
        <v>5</v>
      </c>
      <c r="Z1023">
        <v>9</v>
      </c>
      <c r="AA1023" s="1">
        <f>(M1023+T1023+W1023)/(K1023+T1023+W1023+Y1023+X1023)</f>
        <v>0.29137529137529139</v>
      </c>
      <c r="AB1023" s="1">
        <f>(M1023+1*N1023+2*O1023+3*P1023)/(K1023)</f>
        <v>0.4015544041450777</v>
      </c>
      <c r="AC1023">
        <f>IF(E1023="C",1,0)</f>
        <v>0</v>
      </c>
      <c r="AD1023">
        <f>IF(OR(E1023="SS",E1023="2B",E1023="3B"),1,0)</f>
        <v>1</v>
      </c>
      <c r="AE1023">
        <f>K1023+T1023+W1023+Y1023+X1023+V1023</f>
        <v>429</v>
      </c>
      <c r="AF1023">
        <v>0</v>
      </c>
      <c r="AG1023" s="7">
        <f>IF(SUMPRODUCT(--(D1023='2001FA'!C:C))&gt;0=TRUE,1,0)</f>
        <v>0</v>
      </c>
    </row>
    <row r="1024" spans="1:33" x14ac:dyDescent="0.2">
      <c r="A1024">
        <v>2002</v>
      </c>
      <c r="B1024" t="s">
        <v>62</v>
      </c>
      <c r="C1024" t="s">
        <v>27</v>
      </c>
      <c r="D1024" t="s">
        <v>130</v>
      </c>
      <c r="E1024" t="s">
        <v>6</v>
      </c>
      <c r="F1024">
        <v>900000</v>
      </c>
      <c r="G1024">
        <v>2001</v>
      </c>
      <c r="H1024" t="s">
        <v>34</v>
      </c>
      <c r="I1024" t="s">
        <v>27</v>
      </c>
      <c r="J1024">
        <v>92</v>
      </c>
      <c r="K1024">
        <v>285</v>
      </c>
      <c r="L1024">
        <v>38</v>
      </c>
      <c r="M1024">
        <v>73</v>
      </c>
      <c r="N1024">
        <v>21</v>
      </c>
      <c r="O1024">
        <v>1</v>
      </c>
      <c r="P1024">
        <v>7</v>
      </c>
      <c r="Q1024">
        <v>32</v>
      </c>
      <c r="R1024">
        <v>2</v>
      </c>
      <c r="S1024">
        <v>2</v>
      </c>
      <c r="T1024">
        <v>23</v>
      </c>
      <c r="U1024">
        <v>55</v>
      </c>
      <c r="V1024">
        <v>1</v>
      </c>
      <c r="W1024">
        <v>7</v>
      </c>
      <c r="X1024">
        <v>0</v>
      </c>
      <c r="Y1024">
        <v>1</v>
      </c>
      <c r="Z1024">
        <v>11</v>
      </c>
      <c r="AA1024" s="1">
        <f>(M1024+T1024+W1024)/(K1024+T1024+W1024+Y1024+X1024)</f>
        <v>0.32594936708860761</v>
      </c>
      <c r="AB1024" s="1">
        <f>(M1024+1*N1024+2*O1024+3*P1024)/(K1024)</f>
        <v>0.41052631578947368</v>
      </c>
      <c r="AC1024">
        <f>IF(E1024="C",1,0)</f>
        <v>0</v>
      </c>
      <c r="AD1024">
        <f>IF(OR(E1024="SS",E1024="2B",E1024="3B"),1,0)</f>
        <v>1</v>
      </c>
      <c r="AE1024">
        <f>K1024+T1024+W1024+Y1024+X1024+V1024</f>
        <v>317</v>
      </c>
      <c r="AF1024">
        <v>0</v>
      </c>
      <c r="AG1024" s="7">
        <f>IF(SUMPRODUCT(--(D1024='2001FA'!C:C))&gt;0=TRUE,1,0)</f>
        <v>0</v>
      </c>
    </row>
    <row r="1025" spans="1:33" x14ac:dyDescent="0.2">
      <c r="A1025">
        <v>2002</v>
      </c>
      <c r="B1025" t="s">
        <v>62</v>
      </c>
      <c r="C1025" t="s">
        <v>27</v>
      </c>
      <c r="D1025" t="s">
        <v>163</v>
      </c>
      <c r="E1025" t="s">
        <v>147</v>
      </c>
      <c r="F1025">
        <v>800000</v>
      </c>
      <c r="G1025">
        <v>2001</v>
      </c>
      <c r="H1025" t="s">
        <v>62</v>
      </c>
      <c r="I1025" t="s">
        <v>27</v>
      </c>
      <c r="J1025">
        <v>47</v>
      </c>
      <c r="K1025">
        <v>130</v>
      </c>
      <c r="L1025">
        <v>12</v>
      </c>
      <c r="M1025">
        <v>37</v>
      </c>
      <c r="N1025">
        <v>6</v>
      </c>
      <c r="O1025">
        <v>0</v>
      </c>
      <c r="P1025">
        <v>3</v>
      </c>
      <c r="Q1025">
        <v>25</v>
      </c>
      <c r="R1025">
        <v>0</v>
      </c>
      <c r="S1025">
        <v>1</v>
      </c>
      <c r="T1025">
        <v>8</v>
      </c>
      <c r="U1025">
        <v>27</v>
      </c>
      <c r="V1025">
        <v>0</v>
      </c>
      <c r="W1025">
        <v>1</v>
      </c>
      <c r="X1025">
        <v>1</v>
      </c>
      <c r="Y1025">
        <v>0</v>
      </c>
      <c r="Z1025">
        <v>5</v>
      </c>
      <c r="AA1025" s="1">
        <f>(M1025+T1025+W1025)/(K1025+T1025+W1025+Y1025+X1025)</f>
        <v>0.32857142857142857</v>
      </c>
      <c r="AB1025" s="1">
        <f>(M1025+1*N1025+2*O1025+3*P1025)/(K1025)</f>
        <v>0.4</v>
      </c>
      <c r="AC1025">
        <f>IF(E1025="C",1,0)</f>
        <v>1</v>
      </c>
      <c r="AD1025">
        <f>IF(OR(E1025="SS",E1025="2B",E1025="3B"),1,0)</f>
        <v>0</v>
      </c>
      <c r="AE1025">
        <f>K1025+T1025+W1025+Y1025+X1025+V1025</f>
        <v>140</v>
      </c>
      <c r="AF1025">
        <v>0</v>
      </c>
      <c r="AG1025" s="7">
        <f>IF(SUMPRODUCT(--(D1025='2001FA'!C:C))&gt;0=TRUE,1,0)</f>
        <v>0</v>
      </c>
    </row>
    <row r="1026" spans="1:33" x14ac:dyDescent="0.2">
      <c r="A1026">
        <v>2002</v>
      </c>
      <c r="B1026" t="s">
        <v>62</v>
      </c>
      <c r="C1026" t="s">
        <v>27</v>
      </c>
      <c r="D1026" t="s">
        <v>193</v>
      </c>
      <c r="E1026" t="s">
        <v>147</v>
      </c>
      <c r="F1026">
        <v>9600000</v>
      </c>
      <c r="G1026">
        <v>2001</v>
      </c>
      <c r="H1026" t="s">
        <v>62</v>
      </c>
      <c r="I1026" t="s">
        <v>27</v>
      </c>
      <c r="J1026">
        <v>111</v>
      </c>
      <c r="K1026">
        <v>442</v>
      </c>
      <c r="L1026">
        <v>70</v>
      </c>
      <c r="M1026">
        <v>136</v>
      </c>
      <c r="N1026">
        <v>24</v>
      </c>
      <c r="O1026">
        <v>2</v>
      </c>
      <c r="P1026">
        <v>25</v>
      </c>
      <c r="Q1026">
        <v>65</v>
      </c>
      <c r="R1026">
        <v>10</v>
      </c>
      <c r="S1026">
        <v>3</v>
      </c>
      <c r="T1026">
        <v>23</v>
      </c>
      <c r="U1026">
        <v>73</v>
      </c>
      <c r="V1026">
        <v>3</v>
      </c>
      <c r="W1026">
        <v>4</v>
      </c>
      <c r="X1026">
        <v>0</v>
      </c>
      <c r="Y1026">
        <v>1</v>
      </c>
      <c r="Z1026">
        <v>13</v>
      </c>
      <c r="AA1026" s="1">
        <f>(M1026+T1026+W1026)/(K1026+T1026+W1026+Y1026+X1026)</f>
        <v>0.34680851063829787</v>
      </c>
      <c r="AB1026" s="1">
        <f>(M1026+1*N1026+2*O1026+3*P1026)/(K1026)</f>
        <v>0.54072398190045246</v>
      </c>
      <c r="AC1026">
        <f>IF(E1026="C",1,0)</f>
        <v>1</v>
      </c>
      <c r="AD1026">
        <f>IF(OR(E1026="SS",E1026="2B",E1026="3B"),1,0)</f>
        <v>0</v>
      </c>
      <c r="AE1026">
        <f>K1026+T1026+W1026+Y1026+X1026+V1026</f>
        <v>473</v>
      </c>
      <c r="AF1026">
        <v>0</v>
      </c>
      <c r="AG1026" s="7">
        <f>IF(SUMPRODUCT(--(D1026='2001FA'!C:C))&gt;0=TRUE,1,0)</f>
        <v>0</v>
      </c>
    </row>
    <row r="1027" spans="1:33" x14ac:dyDescent="0.2">
      <c r="A1027">
        <v>2002</v>
      </c>
      <c r="B1027" t="s">
        <v>62</v>
      </c>
      <c r="C1027" t="s">
        <v>27</v>
      </c>
      <c r="D1027" t="s">
        <v>237</v>
      </c>
      <c r="E1027" t="s">
        <v>197</v>
      </c>
      <c r="F1027">
        <v>6800000</v>
      </c>
      <c r="G1027">
        <v>2001</v>
      </c>
      <c r="H1027" t="s">
        <v>62</v>
      </c>
      <c r="I1027" t="s">
        <v>27</v>
      </c>
      <c r="J1027">
        <v>62</v>
      </c>
      <c r="K1027">
        <v>245</v>
      </c>
      <c r="L1027">
        <v>38</v>
      </c>
      <c r="M1027">
        <v>67</v>
      </c>
      <c r="N1027">
        <v>23</v>
      </c>
      <c r="O1027">
        <v>0</v>
      </c>
      <c r="P1027">
        <v>7</v>
      </c>
      <c r="Q1027">
        <v>29</v>
      </c>
      <c r="R1027">
        <v>1</v>
      </c>
      <c r="S1027">
        <v>2</v>
      </c>
      <c r="T1027">
        <v>27</v>
      </c>
      <c r="U1027">
        <v>32</v>
      </c>
      <c r="V1027">
        <v>1</v>
      </c>
      <c r="W1027">
        <v>1</v>
      </c>
      <c r="X1027">
        <v>1</v>
      </c>
      <c r="Y1027">
        <v>5</v>
      </c>
      <c r="Z1027">
        <v>5</v>
      </c>
      <c r="AA1027" s="1">
        <f>(M1027+T1027+W1027)/(K1027+T1027+W1027+Y1027+X1027)</f>
        <v>0.34050179211469533</v>
      </c>
      <c r="AB1027" s="1">
        <f>(M1027+1*N1027+2*O1027+3*P1027)/(K1027)</f>
        <v>0.45306122448979591</v>
      </c>
      <c r="AC1027">
        <f>IF(E1027="C",1,0)</f>
        <v>0</v>
      </c>
      <c r="AD1027">
        <f>IF(OR(E1027="SS",E1027="2B",E1027="3B"),1,0)</f>
        <v>0</v>
      </c>
      <c r="AE1027">
        <f>K1027+T1027+W1027+Y1027+X1027+V1027</f>
        <v>280</v>
      </c>
      <c r="AF1027">
        <v>0</v>
      </c>
      <c r="AG1027" s="7">
        <f>IF(SUMPRODUCT(--(D1027='2001FA'!C:C))&gt;0=TRUE,1,0)</f>
        <v>0</v>
      </c>
    </row>
    <row r="1028" spans="1:33" x14ac:dyDescent="0.2">
      <c r="A1028">
        <v>2002</v>
      </c>
      <c r="B1028" t="s">
        <v>62</v>
      </c>
      <c r="C1028" t="s">
        <v>27</v>
      </c>
      <c r="D1028" t="s">
        <v>242</v>
      </c>
      <c r="E1028" t="s">
        <v>197</v>
      </c>
      <c r="F1028">
        <v>2475000</v>
      </c>
      <c r="G1028">
        <v>2001</v>
      </c>
      <c r="H1028" t="s">
        <v>62</v>
      </c>
      <c r="I1028" t="s">
        <v>27</v>
      </c>
      <c r="J1028">
        <v>133</v>
      </c>
      <c r="K1028">
        <v>463</v>
      </c>
      <c r="L1028">
        <v>77</v>
      </c>
      <c r="M1028">
        <v>153</v>
      </c>
      <c r="N1028">
        <v>31</v>
      </c>
      <c r="O1028">
        <v>5</v>
      </c>
      <c r="P1028">
        <v>11</v>
      </c>
      <c r="Q1028">
        <v>54</v>
      </c>
      <c r="R1028">
        <v>15</v>
      </c>
      <c r="S1028">
        <v>5</v>
      </c>
      <c r="T1028">
        <v>39</v>
      </c>
      <c r="U1028">
        <v>55</v>
      </c>
      <c r="V1028">
        <v>3</v>
      </c>
      <c r="W1028">
        <v>8</v>
      </c>
      <c r="X1028">
        <v>1</v>
      </c>
      <c r="Y1028">
        <v>1</v>
      </c>
      <c r="Z1028">
        <v>5</v>
      </c>
      <c r="AA1028" s="1">
        <f>(M1028+T1028+W1028)/(K1028+T1028+W1028+Y1028+X1028)</f>
        <v>0.390625</v>
      </c>
      <c r="AB1028" s="1">
        <f>(M1028+1*N1028+2*O1028+3*P1028)/(K1028)</f>
        <v>0.49028077753779697</v>
      </c>
      <c r="AC1028">
        <f>IF(E1028="C",1,0)</f>
        <v>0</v>
      </c>
      <c r="AD1028">
        <f>IF(OR(E1028="SS",E1028="2B",E1028="3B"),1,0)</f>
        <v>0</v>
      </c>
      <c r="AE1028">
        <f>K1028+T1028+W1028+Y1028+X1028+V1028</f>
        <v>515</v>
      </c>
      <c r="AF1028">
        <v>0</v>
      </c>
      <c r="AG1028" s="7">
        <f>IF(SUMPRODUCT(--(D1028='2001FA'!C:C))&gt;0=TRUE,1,0)</f>
        <v>0</v>
      </c>
    </row>
    <row r="1029" spans="1:33" x14ac:dyDescent="0.2">
      <c r="A1029">
        <v>2002</v>
      </c>
      <c r="B1029" t="s">
        <v>62</v>
      </c>
      <c r="C1029" t="s">
        <v>27</v>
      </c>
      <c r="D1029" t="s">
        <v>328</v>
      </c>
      <c r="E1029" t="s">
        <v>197</v>
      </c>
      <c r="F1029">
        <v>8666666</v>
      </c>
      <c r="G1029">
        <v>2001</v>
      </c>
      <c r="H1029" t="s">
        <v>101</v>
      </c>
      <c r="I1029" t="s">
        <v>27</v>
      </c>
      <c r="J1029">
        <v>102</v>
      </c>
      <c r="K1029">
        <v>409</v>
      </c>
      <c r="L1029">
        <v>61</v>
      </c>
      <c r="M1029">
        <v>105</v>
      </c>
      <c r="N1029">
        <v>24</v>
      </c>
      <c r="O1029">
        <v>4</v>
      </c>
      <c r="P1029">
        <v>14</v>
      </c>
      <c r="Q1029">
        <v>58</v>
      </c>
      <c r="R1029">
        <v>9</v>
      </c>
      <c r="S1029">
        <v>2</v>
      </c>
      <c r="T1029">
        <v>27</v>
      </c>
      <c r="U1029">
        <v>104</v>
      </c>
      <c r="V1029">
        <v>3</v>
      </c>
      <c r="W1029">
        <v>13</v>
      </c>
      <c r="X1029">
        <v>0</v>
      </c>
      <c r="Y1029">
        <v>0</v>
      </c>
      <c r="Z1029">
        <v>3</v>
      </c>
      <c r="AA1029" s="1">
        <f>(M1029+T1029+W1029)/(K1029+T1029+W1029+Y1029+X1029)</f>
        <v>0.32293986636971045</v>
      </c>
      <c r="AB1029" s="1">
        <f>(M1029+1*N1029+2*O1029+3*P1029)/(K1029)</f>
        <v>0.43765281173594134</v>
      </c>
      <c r="AC1029">
        <f>IF(E1029="C",1,0)</f>
        <v>0</v>
      </c>
      <c r="AD1029">
        <f>IF(OR(E1029="SS",E1029="2B",E1029="3B"),1,0)</f>
        <v>0</v>
      </c>
      <c r="AE1029">
        <f>K1029+T1029+W1029+Y1029+X1029+V1029</f>
        <v>452</v>
      </c>
      <c r="AF1029">
        <v>0</v>
      </c>
      <c r="AG1029" s="7">
        <f>IF(SUMPRODUCT(--(D1029='2001FA'!C:C))&gt;0=TRUE,1,0)</f>
        <v>0</v>
      </c>
    </row>
    <row r="1030" spans="1:33" x14ac:dyDescent="0.2">
      <c r="A1030">
        <v>2002</v>
      </c>
      <c r="B1030" t="s">
        <v>62</v>
      </c>
      <c r="C1030" t="s">
        <v>27</v>
      </c>
      <c r="D1030" t="s">
        <v>269</v>
      </c>
      <c r="E1030" t="s">
        <v>197</v>
      </c>
      <c r="F1030">
        <v>1850000</v>
      </c>
      <c r="G1030">
        <v>2001</v>
      </c>
      <c r="H1030" t="s">
        <v>62</v>
      </c>
      <c r="I1030" t="s">
        <v>27</v>
      </c>
      <c r="J1030">
        <v>134</v>
      </c>
      <c r="K1030">
        <v>483</v>
      </c>
      <c r="L1030">
        <v>77</v>
      </c>
      <c r="M1030">
        <v>129</v>
      </c>
      <c r="N1030">
        <v>29</v>
      </c>
      <c r="O1030">
        <v>1</v>
      </c>
      <c r="P1030">
        <v>17</v>
      </c>
      <c r="Q1030">
        <v>72</v>
      </c>
      <c r="R1030">
        <v>23</v>
      </c>
      <c r="S1030">
        <v>6</v>
      </c>
      <c r="T1030">
        <v>61</v>
      </c>
      <c r="U1030">
        <v>70</v>
      </c>
      <c r="V1030">
        <v>2</v>
      </c>
      <c r="W1030">
        <v>3</v>
      </c>
      <c r="X1030">
        <v>2</v>
      </c>
      <c r="Y1030">
        <v>7</v>
      </c>
      <c r="Z1030">
        <v>10</v>
      </c>
      <c r="AA1030" s="1">
        <f>(M1030+T1030+W1030)/(K1030+T1030+W1030+Y1030+X1030)</f>
        <v>0.34712230215827339</v>
      </c>
      <c r="AB1030" s="1">
        <f>(M1030+1*N1030+2*O1030+3*P1030)/(K1030)</f>
        <v>0.43685300207039335</v>
      </c>
      <c r="AC1030">
        <f>IF(E1030="C",1,0)</f>
        <v>0</v>
      </c>
      <c r="AD1030">
        <f>IF(OR(E1030="SS",E1030="2B",E1030="3B"),1,0)</f>
        <v>0</v>
      </c>
      <c r="AE1030">
        <f>K1030+T1030+W1030+Y1030+X1030+V1030</f>
        <v>558</v>
      </c>
      <c r="AF1030">
        <v>0</v>
      </c>
      <c r="AG1030" s="7">
        <f>IF(SUMPRODUCT(--(D1030='2001FA'!C:C))&gt;0=TRUE,1,0)</f>
        <v>0</v>
      </c>
    </row>
    <row r="1031" spans="1:33" x14ac:dyDescent="0.2">
      <c r="A1031">
        <v>2002</v>
      </c>
      <c r="B1031" t="s">
        <v>62</v>
      </c>
      <c r="C1031" t="s">
        <v>27</v>
      </c>
      <c r="D1031" t="s">
        <v>305</v>
      </c>
      <c r="E1031" t="s">
        <v>197</v>
      </c>
      <c r="F1031">
        <v>11000000</v>
      </c>
      <c r="G1031">
        <v>2001</v>
      </c>
      <c r="H1031" t="s">
        <v>49</v>
      </c>
      <c r="I1031" t="s">
        <v>27</v>
      </c>
      <c r="J1031">
        <v>140</v>
      </c>
      <c r="K1031">
        <v>532</v>
      </c>
      <c r="L1031">
        <v>97</v>
      </c>
      <c r="M1031">
        <v>173</v>
      </c>
      <c r="N1031">
        <v>34</v>
      </c>
      <c r="O1031">
        <v>1</v>
      </c>
      <c r="P1031">
        <v>35</v>
      </c>
      <c r="Q1031">
        <v>140</v>
      </c>
      <c r="R1031">
        <v>1</v>
      </c>
      <c r="S1031">
        <v>0</v>
      </c>
      <c r="T1031">
        <v>41</v>
      </c>
      <c r="U1031">
        <v>94</v>
      </c>
      <c r="V1031">
        <v>5</v>
      </c>
      <c r="W1031">
        <v>6</v>
      </c>
      <c r="X1031">
        <v>0</v>
      </c>
      <c r="Y1031">
        <v>16</v>
      </c>
      <c r="Z1031">
        <v>18</v>
      </c>
      <c r="AA1031" s="1">
        <f>(M1031+T1031+W1031)/(K1031+T1031+W1031+Y1031+X1031)</f>
        <v>0.36974789915966388</v>
      </c>
      <c r="AB1031" s="1">
        <f>(M1031+1*N1031+2*O1031+3*P1031)/(K1031)</f>
        <v>0.59022556390977443</v>
      </c>
      <c r="AC1031">
        <f>IF(E1031="C",1,0)</f>
        <v>0</v>
      </c>
      <c r="AD1031">
        <f>IF(OR(E1031="SS",E1031="2B",E1031="3B"),1,0)</f>
        <v>0</v>
      </c>
      <c r="AE1031">
        <f>K1031+T1031+W1031+Y1031+X1031+V1031</f>
        <v>600</v>
      </c>
      <c r="AF1031">
        <v>0</v>
      </c>
      <c r="AG1031" s="7">
        <f>IF(SUMPRODUCT(--(D1031='2001FA'!C:C))&gt;0=TRUE,1,0)</f>
        <v>0</v>
      </c>
    </row>
    <row r="1032" spans="1:33" x14ac:dyDescent="0.2">
      <c r="A1032">
        <v>2002</v>
      </c>
      <c r="B1032" t="s">
        <v>62</v>
      </c>
      <c r="C1032" t="s">
        <v>27</v>
      </c>
      <c r="D1032" t="s">
        <v>416</v>
      </c>
      <c r="E1032" t="s">
        <v>346</v>
      </c>
      <c r="F1032">
        <v>22000000</v>
      </c>
      <c r="G1032">
        <v>2001</v>
      </c>
      <c r="H1032" t="s">
        <v>62</v>
      </c>
      <c r="I1032" t="s">
        <v>27</v>
      </c>
      <c r="J1032">
        <v>162</v>
      </c>
      <c r="K1032">
        <v>632</v>
      </c>
      <c r="L1032">
        <v>133</v>
      </c>
      <c r="M1032">
        <v>201</v>
      </c>
      <c r="N1032">
        <v>34</v>
      </c>
      <c r="O1032">
        <v>1</v>
      </c>
      <c r="P1032">
        <v>52</v>
      </c>
      <c r="Q1032">
        <v>135</v>
      </c>
      <c r="R1032">
        <v>18</v>
      </c>
      <c r="S1032">
        <v>3</v>
      </c>
      <c r="T1032">
        <v>75</v>
      </c>
      <c r="U1032">
        <v>131</v>
      </c>
      <c r="V1032">
        <v>6</v>
      </c>
      <c r="W1032">
        <v>16</v>
      </c>
      <c r="X1032">
        <v>0</v>
      </c>
      <c r="Y1032">
        <v>9</v>
      </c>
      <c r="Z1032">
        <v>17</v>
      </c>
      <c r="AA1032" s="1">
        <f>(M1032+T1032+W1032)/(K1032+T1032+W1032+Y1032+X1032)</f>
        <v>0.39890710382513661</v>
      </c>
      <c r="AB1032" s="1">
        <f>(M1032+1*N1032+2*O1032+3*P1032)/(K1032)</f>
        <v>0.62183544303797467</v>
      </c>
      <c r="AC1032">
        <f>IF(E1032="C",1,0)</f>
        <v>0</v>
      </c>
      <c r="AD1032">
        <f>IF(OR(E1032="SS",E1032="2B",E1032="3B"),1,0)</f>
        <v>1</v>
      </c>
      <c r="AE1032">
        <f>K1032+T1032+W1032+Y1032+X1032+V1032</f>
        <v>738</v>
      </c>
      <c r="AF1032">
        <v>0</v>
      </c>
      <c r="AG1032" s="7">
        <f>IF(SUMPRODUCT(--(D1032='2001FA'!C:C))&gt;0=TRUE,1,0)</f>
        <v>0</v>
      </c>
    </row>
    <row r="1033" spans="1:33" x14ac:dyDescent="0.2">
      <c r="A1033">
        <v>2002</v>
      </c>
      <c r="B1033" t="s">
        <v>70</v>
      </c>
      <c r="C1033" t="s">
        <v>27</v>
      </c>
      <c r="D1033" t="s">
        <v>78</v>
      </c>
      <c r="E1033" t="s">
        <v>29</v>
      </c>
      <c r="F1033">
        <v>19400000</v>
      </c>
      <c r="G1033">
        <v>2001</v>
      </c>
      <c r="H1033" t="s">
        <v>70</v>
      </c>
      <c r="I1033" t="s">
        <v>27</v>
      </c>
      <c r="J1033">
        <v>162</v>
      </c>
      <c r="K1033">
        <v>574</v>
      </c>
      <c r="L1033">
        <v>102</v>
      </c>
      <c r="M1033">
        <v>160</v>
      </c>
      <c r="N1033">
        <v>31</v>
      </c>
      <c r="O1033">
        <v>1</v>
      </c>
      <c r="P1033">
        <v>39</v>
      </c>
      <c r="Q1033">
        <v>102</v>
      </c>
      <c r="R1033">
        <v>3</v>
      </c>
      <c r="S1033">
        <v>0</v>
      </c>
      <c r="T1033">
        <v>111</v>
      </c>
      <c r="U1033">
        <v>136</v>
      </c>
      <c r="V1033">
        <v>22</v>
      </c>
      <c r="W1033">
        <v>16</v>
      </c>
      <c r="X1033">
        <v>0</v>
      </c>
      <c r="Y1033">
        <v>3</v>
      </c>
      <c r="Z1033">
        <v>9</v>
      </c>
      <c r="AA1033" s="1">
        <f>(M1033+T1033+W1033)/(K1033+T1033+W1033+Y1033+X1033)</f>
        <v>0.40767045454545453</v>
      </c>
      <c r="AB1033" s="1">
        <f>(M1033+1*N1033+2*O1033+3*P1033)/(K1033)</f>
        <v>0.54006968641114983</v>
      </c>
      <c r="AC1033">
        <f>IF(E1033="C",1,0)</f>
        <v>0</v>
      </c>
      <c r="AD1033">
        <f>IF(OR(E1033="SS",E1033="2B",E1033="3B"),1,0)</f>
        <v>0</v>
      </c>
      <c r="AE1033">
        <f>K1033+T1033+W1033+Y1033+X1033+V1033</f>
        <v>726</v>
      </c>
      <c r="AF1033">
        <v>0</v>
      </c>
      <c r="AG1033" s="7">
        <f>IF(SUMPRODUCT(--(D1033='2001FA'!C:C))&gt;0=TRUE,1,0)</f>
        <v>0</v>
      </c>
    </row>
    <row r="1034" spans="1:33" x14ac:dyDescent="0.2">
      <c r="A1034">
        <v>2002</v>
      </c>
      <c r="B1034" t="s">
        <v>70</v>
      </c>
      <c r="C1034" t="s">
        <v>27</v>
      </c>
      <c r="D1034" t="s">
        <v>88</v>
      </c>
      <c r="E1034" t="s">
        <v>5</v>
      </c>
      <c r="F1034">
        <v>3375000</v>
      </c>
      <c r="G1034">
        <v>2001</v>
      </c>
      <c r="H1034" t="s">
        <v>70</v>
      </c>
      <c r="I1034" t="s">
        <v>27</v>
      </c>
      <c r="J1034">
        <v>78</v>
      </c>
      <c r="K1034">
        <v>271</v>
      </c>
      <c r="L1034">
        <v>32</v>
      </c>
      <c r="M1034">
        <v>83</v>
      </c>
      <c r="N1034">
        <v>11</v>
      </c>
      <c r="O1034">
        <v>1</v>
      </c>
      <c r="P1034">
        <v>3</v>
      </c>
      <c r="Q1034">
        <v>27</v>
      </c>
      <c r="R1034">
        <v>13</v>
      </c>
      <c r="S1034">
        <v>4</v>
      </c>
      <c r="T1034">
        <v>8</v>
      </c>
      <c r="U1034">
        <v>50</v>
      </c>
      <c r="V1034">
        <v>1</v>
      </c>
      <c r="W1034">
        <v>6</v>
      </c>
      <c r="X1034">
        <v>2</v>
      </c>
      <c r="Y1034">
        <v>4</v>
      </c>
      <c r="Z1034">
        <v>2</v>
      </c>
      <c r="AA1034" s="1">
        <f>(M1034+T1034+W1034)/(K1034+T1034+W1034+Y1034+X1034)</f>
        <v>0.33333333333333331</v>
      </c>
      <c r="AB1034" s="1">
        <f>(M1034+1*N1034+2*O1034+3*P1034)/(K1034)</f>
        <v>0.38745387453874541</v>
      </c>
      <c r="AC1034">
        <f>IF(E1034="C",1,0)</f>
        <v>0</v>
      </c>
      <c r="AD1034">
        <f>IF(OR(E1034="SS",E1034="2B",E1034="3B"),1,0)</f>
        <v>1</v>
      </c>
      <c r="AE1034">
        <f>K1034+T1034+W1034+Y1034+X1034+V1034</f>
        <v>292</v>
      </c>
      <c r="AF1034">
        <v>0</v>
      </c>
      <c r="AG1034" s="7">
        <f>IF(SUMPRODUCT(--(D1034='2001FA'!C:C))&gt;0=TRUE,1,0)</f>
        <v>0</v>
      </c>
    </row>
    <row r="1035" spans="1:33" x14ac:dyDescent="0.2">
      <c r="A1035">
        <v>2002</v>
      </c>
      <c r="B1035" t="s">
        <v>70</v>
      </c>
      <c r="C1035" t="s">
        <v>27</v>
      </c>
      <c r="D1035" t="s">
        <v>189</v>
      </c>
      <c r="E1035" t="s">
        <v>147</v>
      </c>
      <c r="F1035">
        <v>3825000</v>
      </c>
      <c r="G1035">
        <v>2001</v>
      </c>
      <c r="H1035" t="s">
        <v>70</v>
      </c>
      <c r="I1035" t="s">
        <v>27</v>
      </c>
      <c r="J1035">
        <v>134</v>
      </c>
      <c r="K1035">
        <v>416</v>
      </c>
      <c r="L1035">
        <v>36</v>
      </c>
      <c r="M1035">
        <v>94</v>
      </c>
      <c r="N1035">
        <v>20</v>
      </c>
      <c r="O1035">
        <v>0</v>
      </c>
      <c r="P1035">
        <v>11</v>
      </c>
      <c r="Q1035">
        <v>56</v>
      </c>
      <c r="R1035">
        <v>0</v>
      </c>
      <c r="S1035">
        <v>1</v>
      </c>
      <c r="T1035">
        <v>24</v>
      </c>
      <c r="U1035">
        <v>43</v>
      </c>
      <c r="V1035">
        <v>4</v>
      </c>
      <c r="W1035">
        <v>6</v>
      </c>
      <c r="X1035">
        <v>1</v>
      </c>
      <c r="Y1035">
        <v>6</v>
      </c>
      <c r="Z1035">
        <v>18</v>
      </c>
      <c r="AA1035" s="1">
        <f>(M1035+T1035+W1035)/(K1035+T1035+W1035+Y1035+X1035)</f>
        <v>0.27373068432671083</v>
      </c>
      <c r="AB1035" s="1">
        <f>(M1035+1*N1035+2*O1035+3*P1035)/(K1035)</f>
        <v>0.35336538461538464</v>
      </c>
      <c r="AC1035">
        <f>IF(E1035="C",1,0)</f>
        <v>1</v>
      </c>
      <c r="AD1035">
        <f>IF(OR(E1035="SS",E1035="2B",E1035="3B"),1,0)</f>
        <v>0</v>
      </c>
      <c r="AE1035">
        <f>K1035+T1035+W1035+Y1035+X1035+V1035</f>
        <v>457</v>
      </c>
      <c r="AF1035">
        <v>0</v>
      </c>
      <c r="AG1035" s="7">
        <f>IF(SUMPRODUCT(--(D1035='2001FA'!C:C))&gt;0=TRUE,1,0)</f>
        <v>0</v>
      </c>
    </row>
    <row r="1036" spans="1:33" x14ac:dyDescent="0.2">
      <c r="A1036">
        <v>2002</v>
      </c>
      <c r="B1036" t="s">
        <v>70</v>
      </c>
      <c r="C1036" t="s">
        <v>27</v>
      </c>
      <c r="D1036" t="s">
        <v>302</v>
      </c>
      <c r="E1036" t="s">
        <v>197</v>
      </c>
      <c r="F1036">
        <v>4250000</v>
      </c>
      <c r="G1036">
        <v>2001</v>
      </c>
      <c r="H1036" t="s">
        <v>70</v>
      </c>
      <c r="I1036" t="s">
        <v>27</v>
      </c>
      <c r="J1036">
        <v>155</v>
      </c>
      <c r="K1036">
        <v>640</v>
      </c>
      <c r="L1036">
        <v>103</v>
      </c>
      <c r="M1036">
        <v>202</v>
      </c>
      <c r="N1036">
        <v>44</v>
      </c>
      <c r="O1036">
        <v>7</v>
      </c>
      <c r="P1036">
        <v>12</v>
      </c>
      <c r="Q1036">
        <v>60</v>
      </c>
      <c r="R1036">
        <v>27</v>
      </c>
      <c r="S1036">
        <v>10</v>
      </c>
      <c r="T1036">
        <v>46</v>
      </c>
      <c r="U1036">
        <v>72</v>
      </c>
      <c r="V1036">
        <v>1</v>
      </c>
      <c r="W1036">
        <v>11</v>
      </c>
      <c r="X1036">
        <v>0</v>
      </c>
      <c r="Y1036">
        <v>1</v>
      </c>
      <c r="Z1036">
        <v>9</v>
      </c>
      <c r="AA1036" s="1">
        <f>(M1036+T1036+W1036)/(K1036+T1036+W1036+Y1036+X1036)</f>
        <v>0.37106017191977075</v>
      </c>
      <c r="AB1036" s="1">
        <f>(M1036+1*N1036+2*O1036+3*P1036)/(K1036)</f>
        <v>0.46250000000000002</v>
      </c>
      <c r="AC1036">
        <f>IF(E1036="C",1,0)</f>
        <v>0</v>
      </c>
      <c r="AD1036">
        <f>IF(OR(E1036="SS",E1036="2B",E1036="3B"),1,0)</f>
        <v>0</v>
      </c>
      <c r="AE1036">
        <f>K1036+T1036+W1036+Y1036+X1036+V1036</f>
        <v>699</v>
      </c>
      <c r="AF1036">
        <v>0</v>
      </c>
      <c r="AG1036" s="7">
        <f>IF(SUMPRODUCT(--(D1036='2001FA'!C:C))&gt;0=TRUE,1,0)</f>
        <v>0</v>
      </c>
    </row>
    <row r="1037" spans="1:33" x14ac:dyDescent="0.2">
      <c r="A1037">
        <v>2002</v>
      </c>
      <c r="B1037" t="s">
        <v>70</v>
      </c>
      <c r="C1037" t="s">
        <v>27</v>
      </c>
      <c r="D1037" t="s">
        <v>310</v>
      </c>
      <c r="E1037" t="s">
        <v>197</v>
      </c>
      <c r="F1037">
        <v>11000000</v>
      </c>
      <c r="G1037">
        <v>2001</v>
      </c>
      <c r="H1037" t="s">
        <v>70</v>
      </c>
      <c r="I1037" t="s">
        <v>27</v>
      </c>
      <c r="J1037">
        <v>149</v>
      </c>
      <c r="K1037">
        <v>572</v>
      </c>
      <c r="L1037">
        <v>88</v>
      </c>
      <c r="M1037">
        <v>144</v>
      </c>
      <c r="N1037">
        <v>26</v>
      </c>
      <c r="O1037">
        <v>4</v>
      </c>
      <c r="P1037">
        <v>27</v>
      </c>
      <c r="Q1037">
        <v>84</v>
      </c>
      <c r="R1037">
        <v>30</v>
      </c>
      <c r="S1037">
        <v>11</v>
      </c>
      <c r="T1037">
        <v>73</v>
      </c>
      <c r="U1037">
        <v>128</v>
      </c>
      <c r="V1037">
        <v>3</v>
      </c>
      <c r="W1037">
        <v>6</v>
      </c>
      <c r="X1037">
        <v>0</v>
      </c>
      <c r="Y1037">
        <v>2</v>
      </c>
      <c r="Z1037">
        <v>13</v>
      </c>
      <c r="AA1037" s="1">
        <f>(M1037+T1037+W1037)/(K1037+T1037+W1037+Y1037+X1037)</f>
        <v>0.34150076569678406</v>
      </c>
      <c r="AB1037" s="1">
        <f>(M1037+1*N1037+2*O1037+3*P1037)/(K1037)</f>
        <v>0.45279720279720281</v>
      </c>
      <c r="AC1037">
        <f>IF(E1037="C",1,0)</f>
        <v>0</v>
      </c>
      <c r="AD1037">
        <f>IF(OR(E1037="SS",E1037="2B",E1037="3B"),1,0)</f>
        <v>0</v>
      </c>
      <c r="AE1037">
        <f>K1037+T1037+W1037+Y1037+X1037+V1037</f>
        <v>656</v>
      </c>
      <c r="AF1037">
        <v>0</v>
      </c>
      <c r="AG1037" s="7">
        <f>IF(SUMPRODUCT(--(D1037='2001FA'!C:C))&gt;0=TRUE,1,0)</f>
        <v>0</v>
      </c>
    </row>
    <row r="1038" spans="1:33" x14ac:dyDescent="0.2">
      <c r="A1038">
        <v>2002</v>
      </c>
      <c r="B1038" t="s">
        <v>70</v>
      </c>
      <c r="C1038" t="s">
        <v>27</v>
      </c>
      <c r="D1038" t="s">
        <v>323</v>
      </c>
      <c r="E1038" t="s">
        <v>197</v>
      </c>
      <c r="F1038">
        <v>3950000</v>
      </c>
      <c r="G1038">
        <v>2001</v>
      </c>
      <c r="H1038" t="s">
        <v>70</v>
      </c>
      <c r="I1038" t="s">
        <v>27</v>
      </c>
      <c r="J1038">
        <v>146</v>
      </c>
      <c r="K1038">
        <v>577</v>
      </c>
      <c r="L1038">
        <v>92</v>
      </c>
      <c r="M1038">
        <v>158</v>
      </c>
      <c r="N1038">
        <v>38</v>
      </c>
      <c r="O1038">
        <v>4</v>
      </c>
      <c r="P1038">
        <v>34</v>
      </c>
      <c r="Q1038">
        <v>88</v>
      </c>
      <c r="R1038">
        <v>32</v>
      </c>
      <c r="S1038">
        <v>5</v>
      </c>
      <c r="T1038">
        <v>45</v>
      </c>
      <c r="U1038">
        <v>138</v>
      </c>
      <c r="V1038">
        <v>4</v>
      </c>
      <c r="W1038">
        <v>1</v>
      </c>
      <c r="X1038">
        <v>2</v>
      </c>
      <c r="Y1038">
        <v>2</v>
      </c>
      <c r="Z1038">
        <v>8</v>
      </c>
      <c r="AA1038" s="1">
        <f>(M1038+T1038+W1038)/(K1038+T1038+W1038+Y1038+X1038)</f>
        <v>0.32535885167464113</v>
      </c>
      <c r="AB1038" s="1">
        <f>(M1038+1*N1038+2*O1038+3*P1038)/(K1038)</f>
        <v>0.53032928942807622</v>
      </c>
      <c r="AC1038">
        <f>IF(E1038="C",1,0)</f>
        <v>0</v>
      </c>
      <c r="AD1038">
        <f>IF(OR(E1038="SS",E1038="2B",E1038="3B"),1,0)</f>
        <v>0</v>
      </c>
      <c r="AE1038">
        <f>K1038+T1038+W1038+Y1038+X1038+V1038</f>
        <v>631</v>
      </c>
      <c r="AF1038">
        <v>0</v>
      </c>
      <c r="AG1038" s="7">
        <f>IF(SUMPRODUCT(--(D1038='2001FA'!C:C))&gt;0=TRUE,1,0)</f>
        <v>0</v>
      </c>
    </row>
    <row r="1039" spans="1:33" x14ac:dyDescent="0.2">
      <c r="A1039">
        <v>2002</v>
      </c>
      <c r="B1039" t="s">
        <v>70</v>
      </c>
      <c r="C1039" t="s">
        <v>27</v>
      </c>
      <c r="D1039" t="s">
        <v>349</v>
      </c>
      <c r="E1039" t="s">
        <v>346</v>
      </c>
      <c r="F1039">
        <v>450000</v>
      </c>
      <c r="G1039">
        <v>2001</v>
      </c>
      <c r="H1039" t="s">
        <v>64</v>
      </c>
      <c r="I1039" t="s">
        <v>31</v>
      </c>
      <c r="J1039">
        <v>82</v>
      </c>
      <c r="K1039">
        <v>215</v>
      </c>
      <c r="L1039">
        <v>26</v>
      </c>
      <c r="M1039">
        <v>52</v>
      </c>
      <c r="N1039">
        <v>12</v>
      </c>
      <c r="O1039">
        <v>1</v>
      </c>
      <c r="P1039">
        <v>4</v>
      </c>
      <c r="Q1039">
        <v>16</v>
      </c>
      <c r="R1039">
        <v>0</v>
      </c>
      <c r="S1039">
        <v>1</v>
      </c>
      <c r="T1039">
        <v>14</v>
      </c>
      <c r="U1039">
        <v>39</v>
      </c>
      <c r="V1039">
        <v>0</v>
      </c>
      <c r="W1039">
        <v>2</v>
      </c>
      <c r="X1039">
        <v>2</v>
      </c>
      <c r="Y1039">
        <v>2</v>
      </c>
      <c r="Z1039">
        <v>3</v>
      </c>
      <c r="AA1039" s="1">
        <f>(M1039+T1039+W1039)/(K1039+T1039+W1039+Y1039+X1039)</f>
        <v>0.28936170212765955</v>
      </c>
      <c r="AB1039" s="1">
        <f>(M1039+1*N1039+2*O1039+3*P1039)/(K1039)</f>
        <v>0.36279069767441863</v>
      </c>
      <c r="AC1039">
        <f>IF(E1039="C",1,0)</f>
        <v>0</v>
      </c>
      <c r="AD1039">
        <f>IF(OR(E1039="SS",E1039="2B",E1039="3B"),1,0)</f>
        <v>1</v>
      </c>
      <c r="AE1039">
        <f>K1039+T1039+W1039+Y1039+X1039+V1039</f>
        <v>235</v>
      </c>
      <c r="AF1039">
        <v>0</v>
      </c>
      <c r="AG1039" s="7">
        <f>IF(SUMPRODUCT(--(D1039='2001FA'!C:C))&gt;0=TRUE,1,0)</f>
        <v>0</v>
      </c>
    </row>
    <row r="1040" spans="1:33" x14ac:dyDescent="0.2">
      <c r="A1040">
        <v>2002</v>
      </c>
      <c r="B1040" t="s">
        <v>70</v>
      </c>
      <c r="C1040" t="s">
        <v>27</v>
      </c>
      <c r="D1040" t="s">
        <v>468</v>
      </c>
      <c r="E1040" t="s">
        <v>346</v>
      </c>
      <c r="F1040">
        <v>221000</v>
      </c>
      <c r="G1040">
        <v>2001</v>
      </c>
      <c r="H1040" t="s">
        <v>70</v>
      </c>
      <c r="I1040" t="s">
        <v>27</v>
      </c>
      <c r="J1040">
        <v>49</v>
      </c>
      <c r="K1040">
        <v>177</v>
      </c>
      <c r="L1040">
        <v>21</v>
      </c>
      <c r="M1040">
        <v>46</v>
      </c>
      <c r="N1040">
        <v>5</v>
      </c>
      <c r="O1040">
        <v>4</v>
      </c>
      <c r="P1040">
        <v>5</v>
      </c>
      <c r="Q1040">
        <v>23</v>
      </c>
      <c r="R1040">
        <v>4</v>
      </c>
      <c r="S1040">
        <v>3</v>
      </c>
      <c r="T1040">
        <v>12</v>
      </c>
      <c r="U1040">
        <v>39</v>
      </c>
      <c r="V1040">
        <v>1</v>
      </c>
      <c r="W1040">
        <v>0</v>
      </c>
      <c r="X1040">
        <v>1</v>
      </c>
      <c r="Y1040">
        <v>2</v>
      </c>
      <c r="Z1040">
        <v>2</v>
      </c>
      <c r="AA1040" s="1">
        <f>(M1040+T1040+W1040)/(K1040+T1040+W1040+Y1040+X1040)</f>
        <v>0.30208333333333331</v>
      </c>
      <c r="AB1040" s="1">
        <f>(M1040+1*N1040+2*O1040+3*P1040)/(K1040)</f>
        <v>0.41807909604519772</v>
      </c>
      <c r="AC1040">
        <f>IF(E1040="C",1,0)</f>
        <v>0</v>
      </c>
      <c r="AD1040">
        <f>IF(OR(E1040="SS",E1040="2B",E1040="3B"),1,0)</f>
        <v>1</v>
      </c>
      <c r="AE1040">
        <f>K1040+T1040+W1040+Y1040+X1040+V1040</f>
        <v>193</v>
      </c>
      <c r="AF1040">
        <v>0</v>
      </c>
      <c r="AG1040" s="7">
        <f>IF(SUMPRODUCT(--(D1040='2001FA'!C:C))&gt;0=TRUE,1,0)</f>
        <v>0</v>
      </c>
    </row>
    <row r="1041" spans="1:33" x14ac:dyDescent="0.2">
      <c r="A1041">
        <v>2003</v>
      </c>
      <c r="B1041" t="s">
        <v>26</v>
      </c>
      <c r="C1041" t="s">
        <v>27</v>
      </c>
      <c r="D1041" t="s">
        <v>71</v>
      </c>
      <c r="E1041" t="s">
        <v>29</v>
      </c>
      <c r="F1041">
        <v>1000000</v>
      </c>
      <c r="G1041">
        <v>2002</v>
      </c>
      <c r="H1041" t="s">
        <v>26</v>
      </c>
      <c r="I1041" t="s">
        <v>27</v>
      </c>
      <c r="J1041">
        <v>130</v>
      </c>
      <c r="K1041">
        <v>429</v>
      </c>
      <c r="L1041">
        <v>75</v>
      </c>
      <c r="M1041">
        <v>124</v>
      </c>
      <c r="N1041">
        <v>35</v>
      </c>
      <c r="O1041">
        <v>6</v>
      </c>
      <c r="P1041">
        <v>19</v>
      </c>
      <c r="Q1041">
        <v>59</v>
      </c>
      <c r="R1041">
        <v>10</v>
      </c>
      <c r="S1041">
        <v>3</v>
      </c>
      <c r="T1041">
        <v>32</v>
      </c>
      <c r="U1041">
        <v>44</v>
      </c>
      <c r="V1041">
        <v>6</v>
      </c>
      <c r="W1041">
        <v>15</v>
      </c>
      <c r="X1041">
        <v>0</v>
      </c>
      <c r="Y1041">
        <v>3</v>
      </c>
      <c r="Z1041">
        <v>7</v>
      </c>
      <c r="AA1041" s="1">
        <f>(M1041+T1041+W1041)/(K1041+T1041+W1041+Y1041+X1041)</f>
        <v>0.35699373695198328</v>
      </c>
      <c r="AB1041" s="1">
        <f>(M1041+1*N1041+2*O1041+3*P1041)/(K1041)</f>
        <v>0.53146853146853146</v>
      </c>
      <c r="AC1041">
        <f>IF(E1041="C",1,0)</f>
        <v>0</v>
      </c>
      <c r="AD1041">
        <f>IF(OR(E1041="SS",E1041="2B",E1041="3B"),1,0)</f>
        <v>0</v>
      </c>
      <c r="AE1041">
        <f>K1041+T1041+W1041+Y1041+X1041+V1041</f>
        <v>485</v>
      </c>
      <c r="AF1041">
        <v>0</v>
      </c>
      <c r="AG1041" s="8">
        <f>IF(SUMPRODUCT(--(D1041='2002FA'!C:C))&gt;0=TRUE,1,0)</f>
        <v>0</v>
      </c>
    </row>
    <row r="1042" spans="1:33" x14ac:dyDescent="0.2">
      <c r="A1042">
        <v>2003</v>
      </c>
      <c r="B1042" t="s">
        <v>26</v>
      </c>
      <c r="C1042" t="s">
        <v>27</v>
      </c>
      <c r="D1042" t="s">
        <v>186</v>
      </c>
      <c r="E1042" t="s">
        <v>147</v>
      </c>
      <c r="F1042">
        <v>1425000</v>
      </c>
      <c r="G1042">
        <v>2002</v>
      </c>
      <c r="H1042" t="s">
        <v>26</v>
      </c>
      <c r="I1042" t="s">
        <v>27</v>
      </c>
      <c r="J1042">
        <v>122</v>
      </c>
      <c r="K1042">
        <v>428</v>
      </c>
      <c r="L1042">
        <v>34</v>
      </c>
      <c r="M1042">
        <v>105</v>
      </c>
      <c r="N1042">
        <v>18</v>
      </c>
      <c r="O1042">
        <v>0</v>
      </c>
      <c r="P1042">
        <v>5</v>
      </c>
      <c r="Q1042">
        <v>47</v>
      </c>
      <c r="R1042">
        <v>0</v>
      </c>
      <c r="S1042">
        <v>0</v>
      </c>
      <c r="T1042">
        <v>15</v>
      </c>
      <c r="U1042">
        <v>34</v>
      </c>
      <c r="V1042">
        <v>3</v>
      </c>
      <c r="W1042">
        <v>4</v>
      </c>
      <c r="X1042">
        <v>6</v>
      </c>
      <c r="Y1042">
        <v>6</v>
      </c>
      <c r="Z1042">
        <v>15</v>
      </c>
      <c r="AA1042" s="1">
        <f>(M1042+T1042+W1042)/(K1042+T1042+W1042+Y1042+X1042)</f>
        <v>0.27015250544662311</v>
      </c>
      <c r="AB1042" s="1">
        <f>(M1042+1*N1042+2*O1042+3*P1042)/(K1042)</f>
        <v>0.32242990654205606</v>
      </c>
      <c r="AC1042">
        <f>IF(E1042="C",1,0)</f>
        <v>1</v>
      </c>
      <c r="AD1042">
        <f>IF(OR(E1042="SS",E1042="2B",E1042="3B"),1,0)</f>
        <v>0</v>
      </c>
      <c r="AE1042">
        <f>K1042+T1042+W1042+Y1042+X1042+V1042</f>
        <v>462</v>
      </c>
      <c r="AF1042">
        <v>0</v>
      </c>
      <c r="AG1042" s="8">
        <f>IF(SUMPRODUCT(--(D1042='2002FA'!C:C))&gt;0=TRUE,1,0)</f>
        <v>0</v>
      </c>
    </row>
    <row r="1043" spans="1:33" x14ac:dyDescent="0.2">
      <c r="A1043">
        <v>2003</v>
      </c>
      <c r="B1043" t="s">
        <v>26</v>
      </c>
      <c r="C1043" t="s">
        <v>27</v>
      </c>
      <c r="D1043" t="s">
        <v>331</v>
      </c>
      <c r="E1043" t="s">
        <v>197</v>
      </c>
      <c r="F1043">
        <v>5350000</v>
      </c>
      <c r="G1043">
        <v>2002</v>
      </c>
      <c r="H1043" t="s">
        <v>26</v>
      </c>
      <c r="I1043" t="s">
        <v>27</v>
      </c>
      <c r="J1043">
        <v>158</v>
      </c>
      <c r="K1043">
        <v>638</v>
      </c>
      <c r="L1043">
        <v>93</v>
      </c>
      <c r="M1043">
        <v>195</v>
      </c>
      <c r="N1043">
        <v>56</v>
      </c>
      <c r="O1043">
        <v>3</v>
      </c>
      <c r="P1043">
        <v>29</v>
      </c>
      <c r="Q1043">
        <v>123</v>
      </c>
      <c r="R1043">
        <v>6</v>
      </c>
      <c r="S1043">
        <v>4</v>
      </c>
      <c r="T1043">
        <v>30</v>
      </c>
      <c r="U1043">
        <v>80</v>
      </c>
      <c r="V1043">
        <v>11</v>
      </c>
      <c r="W1043">
        <v>0</v>
      </c>
      <c r="X1043">
        <v>0</v>
      </c>
      <c r="Y1043">
        <v>10</v>
      </c>
      <c r="Z1043">
        <v>11</v>
      </c>
      <c r="AA1043" s="1">
        <f>(M1043+T1043+W1043)/(K1043+T1043+W1043+Y1043+X1043)</f>
        <v>0.33185840707964603</v>
      </c>
      <c r="AB1043" s="1">
        <f>(M1043+1*N1043+2*O1043+3*P1043)/(K1043)</f>
        <v>0.53918495297805646</v>
      </c>
      <c r="AC1043">
        <f>IF(E1043="C",1,0)</f>
        <v>0</v>
      </c>
      <c r="AD1043">
        <f>IF(OR(E1043="SS",E1043="2B",E1043="3B"),1,0)</f>
        <v>0</v>
      </c>
      <c r="AE1043">
        <f>K1043+T1043+W1043+Y1043+X1043+V1043</f>
        <v>689</v>
      </c>
      <c r="AF1043">
        <v>0</v>
      </c>
      <c r="AG1043" s="8">
        <f>IF(SUMPRODUCT(--(D1043='2002FA'!C:C))&gt;0=TRUE,1,0)</f>
        <v>0</v>
      </c>
    </row>
    <row r="1044" spans="1:33" x14ac:dyDescent="0.2">
      <c r="A1044">
        <v>2003</v>
      </c>
      <c r="B1044" t="s">
        <v>26</v>
      </c>
      <c r="C1044" t="s">
        <v>27</v>
      </c>
      <c r="D1044" t="s">
        <v>313</v>
      </c>
      <c r="E1044" t="s">
        <v>197</v>
      </c>
      <c r="F1044">
        <v>7250000</v>
      </c>
      <c r="G1044">
        <v>2002</v>
      </c>
      <c r="H1044" t="s">
        <v>26</v>
      </c>
      <c r="I1044" t="s">
        <v>27</v>
      </c>
      <c r="J1044">
        <v>150</v>
      </c>
      <c r="K1044">
        <v>625</v>
      </c>
      <c r="L1044">
        <v>99</v>
      </c>
      <c r="M1044">
        <v>177</v>
      </c>
      <c r="N1044">
        <v>28</v>
      </c>
      <c r="O1044">
        <v>4</v>
      </c>
      <c r="P1044">
        <v>10</v>
      </c>
      <c r="Q1044">
        <v>73</v>
      </c>
      <c r="R1044">
        <v>23</v>
      </c>
      <c r="S1044">
        <v>3</v>
      </c>
      <c r="T1044">
        <v>27</v>
      </c>
      <c r="U1044">
        <v>67</v>
      </c>
      <c r="V1044">
        <v>4</v>
      </c>
      <c r="W1044">
        <v>2</v>
      </c>
      <c r="X1044">
        <v>5</v>
      </c>
      <c r="Y1044">
        <v>4</v>
      </c>
      <c r="Z1044">
        <v>9</v>
      </c>
      <c r="AA1044" s="1">
        <f>(M1044+T1044+W1044)/(K1044+T1044+W1044+Y1044+X1044)</f>
        <v>0.31070889894419307</v>
      </c>
      <c r="AB1044" s="1">
        <f>(M1044+1*N1044+2*O1044+3*P1044)/(K1044)</f>
        <v>0.38879999999999998</v>
      </c>
      <c r="AC1044">
        <f>IF(E1044="C",1,0)</f>
        <v>0</v>
      </c>
      <c r="AD1044">
        <f>IF(OR(E1044="SS",E1044="2B",E1044="3B"),1,0)</f>
        <v>0</v>
      </c>
      <c r="AE1044">
        <f>K1044+T1044+W1044+Y1044+X1044+V1044</f>
        <v>667</v>
      </c>
      <c r="AF1044">
        <v>0</v>
      </c>
      <c r="AG1044" s="8">
        <f>IF(SUMPRODUCT(--(D1044='2002FA'!C:C))&gt;0=TRUE,1,0)</f>
        <v>0</v>
      </c>
    </row>
    <row r="1045" spans="1:33" x14ac:dyDescent="0.2">
      <c r="A1045">
        <v>2003</v>
      </c>
      <c r="B1045" t="s">
        <v>26</v>
      </c>
      <c r="C1045" t="s">
        <v>27</v>
      </c>
      <c r="D1045" t="s">
        <v>100</v>
      </c>
      <c r="E1045" t="s">
        <v>197</v>
      </c>
      <c r="F1045">
        <v>2270000</v>
      </c>
      <c r="G1045">
        <v>2002</v>
      </c>
      <c r="H1045" t="s">
        <v>26</v>
      </c>
      <c r="I1045" t="s">
        <v>27</v>
      </c>
      <c r="J1045">
        <v>144</v>
      </c>
      <c r="K1045">
        <v>474</v>
      </c>
      <c r="L1045">
        <v>65</v>
      </c>
      <c r="M1045">
        <v>148</v>
      </c>
      <c r="N1045">
        <v>32</v>
      </c>
      <c r="O1045">
        <v>6</v>
      </c>
      <c r="P1045">
        <v>7</v>
      </c>
      <c r="Q1045">
        <v>52</v>
      </c>
      <c r="R1045">
        <v>17</v>
      </c>
      <c r="S1045">
        <v>4</v>
      </c>
      <c r="T1045">
        <v>19</v>
      </c>
      <c r="U1045">
        <v>80</v>
      </c>
      <c r="V1045">
        <v>1</v>
      </c>
      <c r="W1045">
        <v>7</v>
      </c>
      <c r="X1045">
        <v>5</v>
      </c>
      <c r="Y1045">
        <v>4</v>
      </c>
      <c r="Z1045">
        <v>5</v>
      </c>
      <c r="AA1045" s="1">
        <f>(M1045+T1045+W1045)/(K1045+T1045+W1045+Y1045+X1045)</f>
        <v>0.34184675834970529</v>
      </c>
      <c r="AB1045" s="1">
        <f>(M1045+1*N1045+2*O1045+3*P1045)/(K1045)</f>
        <v>0.44936708860759494</v>
      </c>
      <c r="AC1045">
        <f>IF(E1045="C",1,0)</f>
        <v>0</v>
      </c>
      <c r="AD1045">
        <f>IF(OR(E1045="SS",E1045="2B",E1045="3B"),1,0)</f>
        <v>0</v>
      </c>
      <c r="AE1045">
        <f>K1045+T1045+W1045+Y1045+X1045+V1045</f>
        <v>510</v>
      </c>
      <c r="AF1045">
        <v>0</v>
      </c>
      <c r="AG1045" s="8">
        <f>IF(SUMPRODUCT(--(D1045='2002FA'!C:C))&gt;0=TRUE,1,0)</f>
        <v>0</v>
      </c>
    </row>
    <row r="1046" spans="1:33" x14ac:dyDescent="0.2">
      <c r="A1046">
        <v>2003</v>
      </c>
      <c r="B1046" t="s">
        <v>26</v>
      </c>
      <c r="C1046" t="s">
        <v>27</v>
      </c>
      <c r="D1046" t="s">
        <v>229</v>
      </c>
      <c r="E1046" t="s">
        <v>197</v>
      </c>
      <c r="F1046">
        <v>925000</v>
      </c>
      <c r="G1046">
        <v>2002</v>
      </c>
      <c r="H1046" t="s">
        <v>64</v>
      </c>
      <c r="I1046" t="s">
        <v>31</v>
      </c>
      <c r="J1046">
        <v>131</v>
      </c>
      <c r="K1046">
        <v>385</v>
      </c>
      <c r="L1046">
        <v>44</v>
      </c>
      <c r="M1046">
        <v>104</v>
      </c>
      <c r="N1046">
        <v>15</v>
      </c>
      <c r="O1046">
        <v>5</v>
      </c>
      <c r="P1046">
        <v>4</v>
      </c>
      <c r="Q1046">
        <v>37</v>
      </c>
      <c r="R1046">
        <v>26</v>
      </c>
      <c r="S1046">
        <v>9</v>
      </c>
      <c r="T1046">
        <v>31</v>
      </c>
      <c r="U1046">
        <v>33</v>
      </c>
      <c r="V1046">
        <v>1</v>
      </c>
      <c r="W1046">
        <v>0</v>
      </c>
      <c r="X1046">
        <v>8</v>
      </c>
      <c r="Y1046">
        <v>1</v>
      </c>
      <c r="Z1046">
        <v>11</v>
      </c>
      <c r="AA1046" s="1">
        <f>(M1046+T1046+W1046)/(K1046+T1046+W1046+Y1046+X1046)</f>
        <v>0.31764705882352939</v>
      </c>
      <c r="AB1046" s="1">
        <f>(M1046+1*N1046+2*O1046+3*P1046)/(K1046)</f>
        <v>0.36623376623376624</v>
      </c>
      <c r="AC1046">
        <f>IF(E1046="C",1,0)</f>
        <v>0</v>
      </c>
      <c r="AD1046">
        <f>IF(OR(E1046="SS",E1046="2B",E1046="3B"),1,0)</f>
        <v>0</v>
      </c>
      <c r="AE1046">
        <f>K1046+T1046+W1046+Y1046+X1046+V1046</f>
        <v>426</v>
      </c>
      <c r="AF1046">
        <v>0</v>
      </c>
      <c r="AG1046" s="8">
        <f>IF(SUMPRODUCT(--(D1046='2002FA'!C:C))&gt;0=TRUE,1,0)</f>
        <v>0</v>
      </c>
    </row>
    <row r="1047" spans="1:33" x14ac:dyDescent="0.2">
      <c r="A1047">
        <v>2003</v>
      </c>
      <c r="B1047" t="s">
        <v>26</v>
      </c>
      <c r="C1047" t="s">
        <v>27</v>
      </c>
      <c r="D1047" t="s">
        <v>330</v>
      </c>
      <c r="E1047" t="s">
        <v>197</v>
      </c>
      <c r="F1047">
        <v>9900000</v>
      </c>
      <c r="G1047">
        <v>2002</v>
      </c>
      <c r="H1047" t="s">
        <v>26</v>
      </c>
      <c r="I1047" t="s">
        <v>27</v>
      </c>
      <c r="J1047">
        <v>138</v>
      </c>
      <c r="K1047">
        <v>483</v>
      </c>
      <c r="L1047">
        <v>84</v>
      </c>
      <c r="M1047">
        <v>138</v>
      </c>
      <c r="N1047">
        <v>37</v>
      </c>
      <c r="O1047">
        <v>1</v>
      </c>
      <c r="P1047">
        <v>22</v>
      </c>
      <c r="Q1047">
        <v>88</v>
      </c>
      <c r="R1047">
        <v>6</v>
      </c>
      <c r="S1047">
        <v>3</v>
      </c>
      <c r="T1047">
        <v>71</v>
      </c>
      <c r="U1047">
        <v>102</v>
      </c>
      <c r="V1047">
        <v>3</v>
      </c>
      <c r="W1047">
        <v>7</v>
      </c>
      <c r="X1047">
        <v>0</v>
      </c>
      <c r="Y1047">
        <v>7</v>
      </c>
      <c r="Z1047">
        <v>6</v>
      </c>
      <c r="AA1047" s="1">
        <f>(M1047+T1047+W1047)/(K1047+T1047+W1047+Y1047+X1047)</f>
        <v>0.38028169014084506</v>
      </c>
      <c r="AB1047" s="1">
        <f>(M1047+1*N1047+2*O1047+3*P1047)/(K1047)</f>
        <v>0.50310559006211175</v>
      </c>
      <c r="AC1047">
        <f>IF(E1047="C",1,0)</f>
        <v>0</v>
      </c>
      <c r="AD1047">
        <f>IF(OR(E1047="SS",E1047="2B",E1047="3B"),1,0)</f>
        <v>0</v>
      </c>
      <c r="AE1047">
        <f>K1047+T1047+W1047+Y1047+X1047+V1047</f>
        <v>571</v>
      </c>
      <c r="AF1047">
        <v>0</v>
      </c>
      <c r="AG1047" s="8">
        <f>IF(SUMPRODUCT(--(D1047='2002FA'!C:C))&gt;0=TRUE,1,0)</f>
        <v>0</v>
      </c>
    </row>
    <row r="1048" spans="1:33" x14ac:dyDescent="0.2">
      <c r="A1048">
        <v>2003</v>
      </c>
      <c r="B1048" t="s">
        <v>26</v>
      </c>
      <c r="C1048" t="s">
        <v>27</v>
      </c>
      <c r="D1048" t="s">
        <v>284</v>
      </c>
      <c r="E1048" t="s">
        <v>197</v>
      </c>
      <c r="F1048">
        <v>4250000</v>
      </c>
      <c r="G1048">
        <v>2002</v>
      </c>
      <c r="H1048" t="s">
        <v>26</v>
      </c>
      <c r="I1048" t="s">
        <v>27</v>
      </c>
      <c r="J1048">
        <v>153</v>
      </c>
      <c r="K1048">
        <v>491</v>
      </c>
      <c r="L1048">
        <v>80</v>
      </c>
      <c r="M1048">
        <v>140</v>
      </c>
      <c r="N1048">
        <v>34</v>
      </c>
      <c r="O1048">
        <v>2</v>
      </c>
      <c r="P1048">
        <v>12</v>
      </c>
      <c r="Q1048">
        <v>82</v>
      </c>
      <c r="R1048">
        <v>6</v>
      </c>
      <c r="S1048">
        <v>7</v>
      </c>
      <c r="T1048">
        <v>67</v>
      </c>
      <c r="U1048">
        <v>52</v>
      </c>
      <c r="V1048">
        <v>7</v>
      </c>
      <c r="W1048">
        <v>4</v>
      </c>
      <c r="X1048">
        <v>3</v>
      </c>
      <c r="Y1048">
        <v>6</v>
      </c>
      <c r="Z1048">
        <v>12</v>
      </c>
      <c r="AA1048" s="1">
        <f>(M1048+T1048+W1048)/(K1048+T1048+W1048+Y1048+X1048)</f>
        <v>0.36952714535901926</v>
      </c>
      <c r="AB1048" s="1">
        <f>(M1048+1*N1048+2*O1048+3*P1048)/(K1048)</f>
        <v>0.43584521384928715</v>
      </c>
      <c r="AC1048">
        <f>IF(E1048="C",1,0)</f>
        <v>0</v>
      </c>
      <c r="AD1048">
        <f>IF(OR(E1048="SS",E1048="2B",E1048="3B"),1,0)</f>
        <v>0</v>
      </c>
      <c r="AE1048">
        <f>K1048+T1048+W1048+Y1048+X1048+V1048</f>
        <v>578</v>
      </c>
      <c r="AF1048">
        <v>0</v>
      </c>
      <c r="AG1048" s="8">
        <f>IF(SUMPRODUCT(--(D1048='2002FA'!C:C))&gt;0=TRUE,1,0)</f>
        <v>0</v>
      </c>
    </row>
    <row r="1049" spans="1:33" x14ac:dyDescent="0.2">
      <c r="A1049">
        <v>2003</v>
      </c>
      <c r="B1049" t="s">
        <v>26</v>
      </c>
      <c r="C1049" t="s">
        <v>27</v>
      </c>
      <c r="D1049" t="s">
        <v>467</v>
      </c>
      <c r="E1049" t="s">
        <v>346</v>
      </c>
      <c r="F1049">
        <v>425000</v>
      </c>
      <c r="G1049">
        <v>2002</v>
      </c>
      <c r="H1049" t="s">
        <v>26</v>
      </c>
      <c r="I1049" t="s">
        <v>27</v>
      </c>
      <c r="J1049">
        <v>152</v>
      </c>
      <c r="K1049">
        <v>608</v>
      </c>
      <c r="L1049">
        <v>107</v>
      </c>
      <c r="M1049">
        <v>178</v>
      </c>
      <c r="N1049">
        <v>22</v>
      </c>
      <c r="O1049">
        <v>6</v>
      </c>
      <c r="P1049">
        <v>8</v>
      </c>
      <c r="Q1049">
        <v>63</v>
      </c>
      <c r="R1049">
        <v>21</v>
      </c>
      <c r="S1049">
        <v>13</v>
      </c>
      <c r="T1049">
        <v>45</v>
      </c>
      <c r="U1049">
        <v>44</v>
      </c>
      <c r="V1049">
        <v>0</v>
      </c>
      <c r="W1049">
        <v>27</v>
      </c>
      <c r="X1049">
        <v>14</v>
      </c>
      <c r="Y1049">
        <v>8</v>
      </c>
      <c r="Z1049">
        <v>7</v>
      </c>
      <c r="AA1049" s="1">
        <f>(M1049+T1049+W1049)/(K1049+T1049+W1049+Y1049+X1049)</f>
        <v>0.35612535612535612</v>
      </c>
      <c r="AB1049" s="1">
        <f>(M1049+1*N1049+2*O1049+3*P1049)/(K1049)</f>
        <v>0.38815789473684209</v>
      </c>
      <c r="AC1049">
        <f>IF(E1049="C",1,0)</f>
        <v>0</v>
      </c>
      <c r="AD1049">
        <f>IF(OR(E1049="SS",E1049="2B",E1049="3B"),1,0)</f>
        <v>1</v>
      </c>
      <c r="AE1049">
        <f>K1049+T1049+W1049+Y1049+X1049+V1049</f>
        <v>702</v>
      </c>
      <c r="AF1049">
        <v>0</v>
      </c>
      <c r="AG1049" s="8">
        <f>IF(SUMPRODUCT(--(D1049='2002FA'!C:C))&gt;0=TRUE,1,0)</f>
        <v>0</v>
      </c>
    </row>
    <row r="1050" spans="1:33" x14ac:dyDescent="0.2">
      <c r="A1050">
        <v>2003</v>
      </c>
      <c r="B1050" t="s">
        <v>26</v>
      </c>
      <c r="C1050" t="s">
        <v>27</v>
      </c>
      <c r="D1050" t="s">
        <v>377</v>
      </c>
      <c r="E1050" t="s">
        <v>346</v>
      </c>
      <c r="F1050">
        <v>725000</v>
      </c>
      <c r="G1050">
        <v>2002</v>
      </c>
      <c r="H1050" t="s">
        <v>26</v>
      </c>
      <c r="I1050" t="s">
        <v>27</v>
      </c>
      <c r="J1050">
        <v>61</v>
      </c>
      <c r="K1050">
        <v>130</v>
      </c>
      <c r="L1050">
        <v>11</v>
      </c>
      <c r="M1050">
        <v>37</v>
      </c>
      <c r="N1050">
        <v>8</v>
      </c>
      <c r="O1050">
        <v>1</v>
      </c>
      <c r="P1050">
        <v>3</v>
      </c>
      <c r="Q1050">
        <v>20</v>
      </c>
      <c r="R1050">
        <v>2</v>
      </c>
      <c r="S1050">
        <v>1</v>
      </c>
      <c r="T1050">
        <v>5</v>
      </c>
      <c r="U1050">
        <v>33</v>
      </c>
      <c r="V1050">
        <v>0</v>
      </c>
      <c r="W1050">
        <v>0</v>
      </c>
      <c r="X1050">
        <v>2</v>
      </c>
      <c r="Y1050">
        <v>2</v>
      </c>
      <c r="Z1050">
        <v>0</v>
      </c>
      <c r="AA1050" s="1">
        <f>(M1050+T1050+W1050)/(K1050+T1050+W1050+Y1050+X1050)</f>
        <v>0.30215827338129497</v>
      </c>
      <c r="AB1050" s="1">
        <f>(M1050+1*N1050+2*O1050+3*P1050)/(K1050)</f>
        <v>0.43076923076923079</v>
      </c>
      <c r="AC1050">
        <f>IF(E1050="C",1,0)</f>
        <v>0</v>
      </c>
      <c r="AD1050">
        <f>IF(OR(E1050="SS",E1050="2B",E1050="3B"),1,0)</f>
        <v>1</v>
      </c>
      <c r="AE1050">
        <f>K1050+T1050+W1050+Y1050+X1050+V1050</f>
        <v>139</v>
      </c>
      <c r="AF1050">
        <v>0</v>
      </c>
      <c r="AG1050" s="8">
        <f>IF(SUMPRODUCT(--(D1050='2002FA'!C:C))&gt;0=TRUE,1,0)</f>
        <v>0</v>
      </c>
    </row>
    <row r="1051" spans="1:33" x14ac:dyDescent="0.2">
      <c r="A1051">
        <v>2003</v>
      </c>
      <c r="B1051" t="s">
        <v>26</v>
      </c>
      <c r="C1051" t="s">
        <v>27</v>
      </c>
      <c r="D1051" t="s">
        <v>417</v>
      </c>
      <c r="E1051" t="s">
        <v>346</v>
      </c>
      <c r="F1051">
        <v>7250000</v>
      </c>
      <c r="G1051">
        <v>2002</v>
      </c>
      <c r="H1051" t="s">
        <v>26</v>
      </c>
      <c r="I1051" t="s">
        <v>27</v>
      </c>
      <c r="J1051">
        <v>156</v>
      </c>
      <c r="K1051">
        <v>569</v>
      </c>
      <c r="L1051">
        <v>99</v>
      </c>
      <c r="M1051">
        <v>142</v>
      </c>
      <c r="N1051">
        <v>24</v>
      </c>
      <c r="O1051">
        <v>1</v>
      </c>
      <c r="P1051">
        <v>30</v>
      </c>
      <c r="Q1051">
        <v>111</v>
      </c>
      <c r="R1051">
        <v>10</v>
      </c>
      <c r="S1051">
        <v>3</v>
      </c>
      <c r="T1051">
        <v>88</v>
      </c>
      <c r="U1051">
        <v>144</v>
      </c>
      <c r="V1051">
        <v>4</v>
      </c>
      <c r="W1051">
        <v>6</v>
      </c>
      <c r="X1051">
        <v>0</v>
      </c>
      <c r="Y1051">
        <v>8</v>
      </c>
      <c r="Z1051">
        <v>12</v>
      </c>
      <c r="AA1051" s="1">
        <f>(M1051+T1051+W1051)/(K1051+T1051+W1051+Y1051+X1051)</f>
        <v>0.35171385991058124</v>
      </c>
      <c r="AB1051" s="1">
        <f>(M1051+1*N1051+2*O1051+3*P1051)/(K1051)</f>
        <v>0.45342706502636204</v>
      </c>
      <c r="AC1051">
        <f>IF(E1051="C",1,0)</f>
        <v>0</v>
      </c>
      <c r="AD1051">
        <f>IF(OR(E1051="SS",E1051="2B",E1051="3B"),1,0)</f>
        <v>1</v>
      </c>
      <c r="AE1051">
        <f>K1051+T1051+W1051+Y1051+X1051+V1051</f>
        <v>675</v>
      </c>
      <c r="AF1051">
        <v>0</v>
      </c>
      <c r="AG1051" s="8">
        <f>IF(SUMPRODUCT(--(D1051='2002FA'!C:C))&gt;0=TRUE,1,0)</f>
        <v>0</v>
      </c>
    </row>
    <row r="1052" spans="1:33" x14ac:dyDescent="0.2">
      <c r="A1052">
        <v>2003</v>
      </c>
      <c r="B1052" t="s">
        <v>32</v>
      </c>
      <c r="C1052" t="s">
        <v>31</v>
      </c>
      <c r="D1052" t="s">
        <v>473</v>
      </c>
      <c r="E1052" t="s">
        <v>6</v>
      </c>
      <c r="F1052">
        <v>500000</v>
      </c>
      <c r="G1052">
        <v>2002</v>
      </c>
      <c r="H1052" t="s">
        <v>101</v>
      </c>
      <c r="I1052" t="s">
        <v>27</v>
      </c>
      <c r="J1052">
        <v>73</v>
      </c>
      <c r="K1052">
        <v>182</v>
      </c>
      <c r="L1052">
        <v>17</v>
      </c>
      <c r="M1052">
        <v>52</v>
      </c>
      <c r="N1052">
        <v>11</v>
      </c>
      <c r="O1052">
        <v>0</v>
      </c>
      <c r="P1052">
        <v>2</v>
      </c>
      <c r="Q1052">
        <v>19</v>
      </c>
      <c r="R1052">
        <v>6</v>
      </c>
      <c r="S1052">
        <v>0</v>
      </c>
      <c r="T1052">
        <v>7</v>
      </c>
      <c r="U1052">
        <v>20</v>
      </c>
      <c r="V1052">
        <v>1</v>
      </c>
      <c r="W1052">
        <v>2</v>
      </c>
      <c r="X1052">
        <v>1</v>
      </c>
      <c r="Y1052">
        <v>2</v>
      </c>
      <c r="Z1052">
        <v>6</v>
      </c>
      <c r="AA1052" s="1">
        <f>(M1052+T1052+W1052)/(K1052+T1052+W1052+Y1052+X1052)</f>
        <v>0.31443298969072164</v>
      </c>
      <c r="AB1052" s="1">
        <f>(M1052+1*N1052+2*O1052+3*P1052)/(K1052)</f>
        <v>0.37912087912087911</v>
      </c>
      <c r="AC1052">
        <f>IF(E1052="C",1,0)</f>
        <v>0</v>
      </c>
      <c r="AD1052">
        <f>IF(OR(E1052="SS",E1052="2B",E1052="3B"),1,0)</f>
        <v>1</v>
      </c>
      <c r="AE1052">
        <f>K1052+T1052+W1052+Y1052+X1052+V1052</f>
        <v>195</v>
      </c>
      <c r="AF1052">
        <v>0</v>
      </c>
      <c r="AG1052" s="8">
        <f>IF(SUMPRODUCT(--(D1052='2002FA'!C:C))&gt;0=TRUE,1,0)</f>
        <v>1</v>
      </c>
    </row>
    <row r="1053" spans="1:33" x14ac:dyDescent="0.2">
      <c r="A1053">
        <v>2003</v>
      </c>
      <c r="B1053" t="s">
        <v>32</v>
      </c>
      <c r="C1053" t="s">
        <v>31</v>
      </c>
      <c r="D1053" t="s">
        <v>332</v>
      </c>
      <c r="E1053" t="s">
        <v>197</v>
      </c>
      <c r="F1053">
        <v>4250000</v>
      </c>
      <c r="G1053">
        <v>2002</v>
      </c>
      <c r="H1053" t="s">
        <v>32</v>
      </c>
      <c r="I1053" t="s">
        <v>31</v>
      </c>
      <c r="J1053">
        <v>150</v>
      </c>
      <c r="K1053">
        <v>505</v>
      </c>
      <c r="L1053">
        <v>82</v>
      </c>
      <c r="M1053">
        <v>145</v>
      </c>
      <c r="N1053">
        <v>24</v>
      </c>
      <c r="O1053">
        <v>4</v>
      </c>
      <c r="P1053">
        <v>25</v>
      </c>
      <c r="Q1053">
        <v>89</v>
      </c>
      <c r="R1053">
        <v>16</v>
      </c>
      <c r="S1053">
        <v>4</v>
      </c>
      <c r="T1053">
        <v>65</v>
      </c>
      <c r="U1053">
        <v>73</v>
      </c>
      <c r="V1053">
        <v>7</v>
      </c>
      <c r="W1053">
        <v>3</v>
      </c>
      <c r="X1053">
        <v>1</v>
      </c>
      <c r="Y1053">
        <v>3</v>
      </c>
      <c r="Z1053">
        <v>10</v>
      </c>
      <c r="AA1053" s="1">
        <f>(M1053+T1053+W1053)/(K1053+T1053+W1053+Y1053+X1053)</f>
        <v>0.36915077989601386</v>
      </c>
      <c r="AB1053" s="1">
        <f>(M1053+1*N1053+2*O1053+3*P1053)/(K1053)</f>
        <v>0.49900990099009901</v>
      </c>
      <c r="AC1053">
        <f>IF(E1053="C",1,0)</f>
        <v>0</v>
      </c>
      <c r="AD1053">
        <f>IF(OR(E1053="SS",E1053="2B",E1053="3B"),1,0)</f>
        <v>0</v>
      </c>
      <c r="AE1053">
        <f>K1053+T1053+W1053+Y1053+X1053+V1053</f>
        <v>584</v>
      </c>
      <c r="AF1053">
        <v>0</v>
      </c>
      <c r="AG1053" s="8">
        <f>IF(SUMPRODUCT(--(D1053='2002FA'!C:C))&gt;0=TRUE,1,0)</f>
        <v>1</v>
      </c>
    </row>
    <row r="1054" spans="1:33" x14ac:dyDescent="0.2">
      <c r="A1054">
        <v>2003</v>
      </c>
      <c r="B1054" t="s">
        <v>32</v>
      </c>
      <c r="C1054" t="s">
        <v>31</v>
      </c>
      <c r="D1054" t="s">
        <v>39</v>
      </c>
      <c r="E1054" t="s">
        <v>492</v>
      </c>
      <c r="F1054">
        <v>1750000</v>
      </c>
      <c r="G1054">
        <v>2002</v>
      </c>
      <c r="H1054" t="s">
        <v>32</v>
      </c>
      <c r="I1054" t="s">
        <v>31</v>
      </c>
      <c r="J1054">
        <v>124</v>
      </c>
      <c r="K1054">
        <v>298</v>
      </c>
      <c r="L1054">
        <v>43</v>
      </c>
      <c r="M1054">
        <v>75</v>
      </c>
      <c r="N1054">
        <v>19</v>
      </c>
      <c r="O1054">
        <v>0</v>
      </c>
      <c r="P1054">
        <v>7</v>
      </c>
      <c r="Q1054">
        <v>48</v>
      </c>
      <c r="R1054">
        <v>2</v>
      </c>
      <c r="S1054">
        <v>0</v>
      </c>
      <c r="T1054">
        <v>46</v>
      </c>
      <c r="U1054">
        <v>30</v>
      </c>
      <c r="V1054">
        <v>6</v>
      </c>
      <c r="W1054">
        <v>1</v>
      </c>
      <c r="X1054">
        <v>0</v>
      </c>
      <c r="Y1054">
        <v>3</v>
      </c>
      <c r="Z1054">
        <v>5</v>
      </c>
      <c r="AA1054" s="1">
        <f>(M1054+T1054+W1054)/(K1054+T1054+W1054+Y1054+X1054)</f>
        <v>0.35057471264367818</v>
      </c>
      <c r="AB1054" s="1">
        <f>(M1054+1*N1054+2*O1054+3*P1054)/(K1054)</f>
        <v>0.38590604026845637</v>
      </c>
      <c r="AC1054">
        <f>IF(E1054="C",1,0)</f>
        <v>0</v>
      </c>
      <c r="AD1054">
        <f>IF(OR(E1054="SS",E1054="2B",E1054="3B"),1,0)</f>
        <v>0</v>
      </c>
      <c r="AE1054">
        <f>K1054+T1054+W1054+Y1054+X1054+V1054</f>
        <v>354</v>
      </c>
      <c r="AF1054">
        <v>0</v>
      </c>
      <c r="AG1054" s="8">
        <f>IF(SUMPRODUCT(--(D1054='2002FA'!C:C))&gt;0=TRUE,1,0)</f>
        <v>1</v>
      </c>
    </row>
    <row r="1055" spans="1:33" x14ac:dyDescent="0.2">
      <c r="A1055">
        <v>2003</v>
      </c>
      <c r="B1055" t="s">
        <v>32</v>
      </c>
      <c r="C1055" t="s">
        <v>31</v>
      </c>
      <c r="D1055" t="s">
        <v>469</v>
      </c>
      <c r="E1055" t="s">
        <v>5</v>
      </c>
      <c r="F1055">
        <v>432000</v>
      </c>
      <c r="G1055">
        <v>2002</v>
      </c>
      <c r="H1055" t="s">
        <v>32</v>
      </c>
      <c r="I1055" t="s">
        <v>31</v>
      </c>
      <c r="J1055">
        <v>143</v>
      </c>
      <c r="K1055">
        <v>538</v>
      </c>
      <c r="L1055">
        <v>103</v>
      </c>
      <c r="M1055">
        <v>162</v>
      </c>
      <c r="N1055">
        <v>34</v>
      </c>
      <c r="O1055">
        <v>6</v>
      </c>
      <c r="P1055">
        <v>16</v>
      </c>
      <c r="Q1055">
        <v>78</v>
      </c>
      <c r="R1055">
        <v>11</v>
      </c>
      <c r="S1055">
        <v>6</v>
      </c>
      <c r="T1055">
        <v>65</v>
      </c>
      <c r="U1055">
        <v>100</v>
      </c>
      <c r="V1055">
        <v>5</v>
      </c>
      <c r="W1055">
        <v>16</v>
      </c>
      <c r="X1055">
        <v>1</v>
      </c>
      <c r="Y1055">
        <v>6</v>
      </c>
      <c r="Z1055">
        <v>10</v>
      </c>
      <c r="AA1055" s="1">
        <f>(M1055+T1055+W1055)/(K1055+T1055+W1055+Y1055+X1055)</f>
        <v>0.38817891373801916</v>
      </c>
      <c r="AB1055" s="1">
        <f>(M1055+1*N1055+2*O1055+3*P1055)/(K1055)</f>
        <v>0.47583643122676578</v>
      </c>
      <c r="AC1055">
        <f>IF(E1055="C",1,0)</f>
        <v>0</v>
      </c>
      <c r="AD1055">
        <f>IF(OR(E1055="SS",E1055="2B",E1055="3B"),1,0)</f>
        <v>1</v>
      </c>
      <c r="AE1055">
        <f>K1055+T1055+W1055+Y1055+X1055+V1055</f>
        <v>631</v>
      </c>
      <c r="AF1055">
        <v>0</v>
      </c>
      <c r="AG1055" s="8">
        <f>IF(SUMPRODUCT(--(D1055='2002FA'!C:C))&gt;0=TRUE,1,0)</f>
        <v>0</v>
      </c>
    </row>
    <row r="1056" spans="1:33" x14ac:dyDescent="0.2">
      <c r="A1056">
        <v>2003</v>
      </c>
      <c r="B1056" t="s">
        <v>32</v>
      </c>
      <c r="C1056" t="s">
        <v>31</v>
      </c>
      <c r="D1056" t="s">
        <v>131</v>
      </c>
      <c r="E1056" t="s">
        <v>6</v>
      </c>
      <c r="F1056">
        <v>10000000</v>
      </c>
      <c r="G1056">
        <v>2002</v>
      </c>
      <c r="H1056" t="s">
        <v>32</v>
      </c>
      <c r="I1056" t="s">
        <v>31</v>
      </c>
      <c r="J1056">
        <v>60</v>
      </c>
      <c r="K1056">
        <v>215</v>
      </c>
      <c r="L1056">
        <v>29</v>
      </c>
      <c r="M1056">
        <v>56</v>
      </c>
      <c r="N1056">
        <v>7</v>
      </c>
      <c r="O1056">
        <v>2</v>
      </c>
      <c r="P1056">
        <v>12</v>
      </c>
      <c r="Q1056">
        <v>40</v>
      </c>
      <c r="R1056">
        <v>3</v>
      </c>
      <c r="S1056">
        <v>1</v>
      </c>
      <c r="T1056">
        <v>21</v>
      </c>
      <c r="U1056">
        <v>41</v>
      </c>
      <c r="V1056">
        <v>1</v>
      </c>
      <c r="W1056">
        <v>0</v>
      </c>
      <c r="X1056">
        <v>0</v>
      </c>
      <c r="Y1056">
        <v>2</v>
      </c>
      <c r="Z1056">
        <v>8</v>
      </c>
      <c r="AA1056" s="1">
        <f>(M1056+T1056+W1056)/(K1056+T1056+W1056+Y1056+X1056)</f>
        <v>0.3235294117647059</v>
      </c>
      <c r="AB1056" s="1">
        <f>(M1056+1*N1056+2*O1056+3*P1056)/(K1056)</f>
        <v>0.47906976744186047</v>
      </c>
      <c r="AC1056">
        <f>IF(E1056="C",1,0)</f>
        <v>0</v>
      </c>
      <c r="AD1056">
        <f>IF(OR(E1056="SS",E1056="2B",E1056="3B"),1,0)</f>
        <v>1</v>
      </c>
      <c r="AE1056">
        <f>K1056+T1056+W1056+Y1056+X1056+V1056</f>
        <v>239</v>
      </c>
      <c r="AF1056">
        <v>0</v>
      </c>
      <c r="AG1056" s="8">
        <f>IF(SUMPRODUCT(--(D1056='2002FA'!C:C))&gt;0=TRUE,1,0)</f>
        <v>0</v>
      </c>
    </row>
    <row r="1057" spans="1:33" x14ac:dyDescent="0.2">
      <c r="A1057">
        <v>2003</v>
      </c>
      <c r="B1057" t="s">
        <v>32</v>
      </c>
      <c r="C1057" t="s">
        <v>31</v>
      </c>
      <c r="D1057" t="s">
        <v>474</v>
      </c>
      <c r="E1057" t="s">
        <v>147</v>
      </c>
      <c r="F1057">
        <v>300000</v>
      </c>
      <c r="G1057">
        <v>2002</v>
      </c>
      <c r="H1057" t="s">
        <v>32</v>
      </c>
      <c r="I1057" t="s">
        <v>31</v>
      </c>
      <c r="J1057">
        <v>70</v>
      </c>
      <c r="K1057">
        <v>154</v>
      </c>
      <c r="L1057">
        <v>12</v>
      </c>
      <c r="M1057">
        <v>36</v>
      </c>
      <c r="N1057">
        <v>10</v>
      </c>
      <c r="O1057">
        <v>0</v>
      </c>
      <c r="P1057">
        <v>3</v>
      </c>
      <c r="Q1057">
        <v>23</v>
      </c>
      <c r="R1057">
        <v>1</v>
      </c>
      <c r="S1057">
        <v>0</v>
      </c>
      <c r="T1057">
        <v>10</v>
      </c>
      <c r="U1057">
        <v>25</v>
      </c>
      <c r="V1057">
        <v>4</v>
      </c>
      <c r="W1057">
        <v>3</v>
      </c>
      <c r="X1057">
        <v>2</v>
      </c>
      <c r="Y1057">
        <v>3</v>
      </c>
      <c r="Z1057">
        <v>4</v>
      </c>
      <c r="AA1057" s="1">
        <f>(M1057+T1057+W1057)/(K1057+T1057+W1057+Y1057+X1057)</f>
        <v>0.28488372093023256</v>
      </c>
      <c r="AB1057" s="1">
        <f>(M1057+1*N1057+2*O1057+3*P1057)/(K1057)</f>
        <v>0.35714285714285715</v>
      </c>
      <c r="AC1057">
        <f>IF(E1057="C",1,0)</f>
        <v>1</v>
      </c>
      <c r="AD1057">
        <f>IF(OR(E1057="SS",E1057="2B",E1057="3B"),1,0)</f>
        <v>0</v>
      </c>
      <c r="AE1057">
        <f>K1057+T1057+W1057+Y1057+X1057+V1057</f>
        <v>176</v>
      </c>
      <c r="AF1057">
        <v>0</v>
      </c>
      <c r="AG1057" s="8">
        <f>IF(SUMPRODUCT(--(D1057='2002FA'!C:C))&gt;0=TRUE,1,0)</f>
        <v>0</v>
      </c>
    </row>
    <row r="1058" spans="1:33" x14ac:dyDescent="0.2">
      <c r="A1058">
        <v>2003</v>
      </c>
      <c r="B1058" t="s">
        <v>32</v>
      </c>
      <c r="C1058" t="s">
        <v>31</v>
      </c>
      <c r="D1058" t="s">
        <v>230</v>
      </c>
      <c r="E1058" t="s">
        <v>197</v>
      </c>
      <c r="F1058">
        <v>3000000</v>
      </c>
      <c r="G1058">
        <v>2002</v>
      </c>
      <c r="H1058" t="s">
        <v>32</v>
      </c>
      <c r="I1058" t="s">
        <v>31</v>
      </c>
      <c r="J1058">
        <v>40</v>
      </c>
      <c r="K1058">
        <v>154</v>
      </c>
      <c r="L1058">
        <v>22</v>
      </c>
      <c r="M1058">
        <v>50</v>
      </c>
      <c r="N1058">
        <v>5</v>
      </c>
      <c r="O1058">
        <v>2</v>
      </c>
      <c r="P1058">
        <v>6</v>
      </c>
      <c r="Q1058">
        <v>23</v>
      </c>
      <c r="R1058">
        <v>4</v>
      </c>
      <c r="S1058">
        <v>2</v>
      </c>
      <c r="T1058">
        <v>11</v>
      </c>
      <c r="U1058">
        <v>21</v>
      </c>
      <c r="V1058">
        <v>2</v>
      </c>
      <c r="W1058">
        <v>0</v>
      </c>
      <c r="X1058">
        <v>0</v>
      </c>
      <c r="Y1058">
        <v>1</v>
      </c>
      <c r="Z1058">
        <v>4</v>
      </c>
      <c r="AA1058" s="1">
        <f>(M1058+T1058+W1058)/(K1058+T1058+W1058+Y1058+X1058)</f>
        <v>0.36746987951807231</v>
      </c>
      <c r="AB1058" s="1">
        <f>(M1058+1*N1058+2*O1058+3*P1058)/(K1058)</f>
        <v>0.5</v>
      </c>
      <c r="AC1058">
        <f>IF(E1058="C",1,0)</f>
        <v>0</v>
      </c>
      <c r="AD1058">
        <f>IF(OR(E1058="SS",E1058="2B",E1058="3B"),1,0)</f>
        <v>0</v>
      </c>
      <c r="AE1058">
        <f>K1058+T1058+W1058+Y1058+X1058+V1058</f>
        <v>168</v>
      </c>
      <c r="AF1058">
        <v>0</v>
      </c>
      <c r="AG1058" s="8">
        <f>IF(SUMPRODUCT(--(D1058='2002FA'!C:C))&gt;0=TRUE,1,0)</f>
        <v>0</v>
      </c>
    </row>
    <row r="1059" spans="1:33" x14ac:dyDescent="0.2">
      <c r="A1059">
        <v>2003</v>
      </c>
      <c r="B1059" t="s">
        <v>32</v>
      </c>
      <c r="C1059" t="s">
        <v>31</v>
      </c>
      <c r="D1059" t="s">
        <v>446</v>
      </c>
      <c r="E1059" t="s">
        <v>197</v>
      </c>
      <c r="F1059">
        <v>900000</v>
      </c>
      <c r="G1059">
        <v>2002</v>
      </c>
      <c r="H1059" t="s">
        <v>32</v>
      </c>
      <c r="I1059" t="s">
        <v>31</v>
      </c>
      <c r="J1059">
        <v>97</v>
      </c>
      <c r="K1059">
        <v>229</v>
      </c>
      <c r="L1059">
        <v>34</v>
      </c>
      <c r="M1059">
        <v>56</v>
      </c>
      <c r="N1059">
        <v>11</v>
      </c>
      <c r="O1059">
        <v>2</v>
      </c>
      <c r="P1059">
        <v>7</v>
      </c>
      <c r="Q1059">
        <v>29</v>
      </c>
      <c r="R1059">
        <v>2</v>
      </c>
      <c r="S1059">
        <v>4</v>
      </c>
      <c r="T1059">
        <v>28</v>
      </c>
      <c r="U1059">
        <v>55</v>
      </c>
      <c r="V1059">
        <v>5</v>
      </c>
      <c r="W1059">
        <v>1</v>
      </c>
      <c r="X1059">
        <v>0</v>
      </c>
      <c r="Y1059">
        <v>3</v>
      </c>
      <c r="Z1059">
        <v>7</v>
      </c>
      <c r="AA1059" s="1">
        <f>(M1059+T1059+W1059)/(K1059+T1059+W1059+Y1059+X1059)</f>
        <v>0.32567049808429116</v>
      </c>
      <c r="AB1059" s="1">
        <f>(M1059+1*N1059+2*O1059+3*P1059)/(K1059)</f>
        <v>0.40174672489082969</v>
      </c>
      <c r="AC1059">
        <f>IF(E1059="C",1,0)</f>
        <v>0</v>
      </c>
      <c r="AD1059">
        <f>IF(OR(E1059="SS",E1059="2B",E1059="3B"),1,0)</f>
        <v>0</v>
      </c>
      <c r="AE1059">
        <f>K1059+T1059+W1059+Y1059+X1059+V1059</f>
        <v>266</v>
      </c>
      <c r="AF1059">
        <v>0</v>
      </c>
      <c r="AG1059" s="8">
        <f>IF(SUMPRODUCT(--(D1059='2002FA'!C:C))&gt;0=TRUE,1,0)</f>
        <v>0</v>
      </c>
    </row>
    <row r="1060" spans="1:33" x14ac:dyDescent="0.2">
      <c r="A1060">
        <v>2003</v>
      </c>
      <c r="B1060" t="s">
        <v>32</v>
      </c>
      <c r="C1060" t="s">
        <v>31</v>
      </c>
      <c r="D1060" t="s">
        <v>324</v>
      </c>
      <c r="E1060" t="s">
        <v>197</v>
      </c>
      <c r="F1060">
        <v>4000000</v>
      </c>
      <c r="G1060">
        <v>2002</v>
      </c>
      <c r="H1060" t="s">
        <v>32</v>
      </c>
      <c r="I1060" t="s">
        <v>31</v>
      </c>
      <c r="J1060">
        <v>148</v>
      </c>
      <c r="K1060">
        <v>524</v>
      </c>
      <c r="L1060">
        <v>90</v>
      </c>
      <c r="M1060">
        <v>151</v>
      </c>
      <c r="N1060">
        <v>19</v>
      </c>
      <c r="O1060">
        <v>3</v>
      </c>
      <c r="P1060">
        <v>28</v>
      </c>
      <c r="Q1060">
        <v>103</v>
      </c>
      <c r="R1060">
        <v>9</v>
      </c>
      <c r="S1060">
        <v>2</v>
      </c>
      <c r="T1060">
        <v>97</v>
      </c>
      <c r="U1060">
        <v>76</v>
      </c>
      <c r="V1060">
        <v>8</v>
      </c>
      <c r="W1060">
        <v>5</v>
      </c>
      <c r="X1060">
        <v>0</v>
      </c>
      <c r="Y1060">
        <v>7</v>
      </c>
      <c r="Z1060">
        <v>12</v>
      </c>
      <c r="AA1060" s="1">
        <f>(M1060+T1060+W1060)/(K1060+T1060+W1060+Y1060+X1060)</f>
        <v>0.39968404423380727</v>
      </c>
      <c r="AB1060" s="1">
        <f>(M1060+1*N1060+2*O1060+3*P1060)/(K1060)</f>
        <v>0.49618320610687022</v>
      </c>
      <c r="AC1060">
        <f>IF(E1060="C",1,0)</f>
        <v>0</v>
      </c>
      <c r="AD1060">
        <f>IF(OR(E1060="SS",E1060="2B",E1060="3B"),1,0)</f>
        <v>0</v>
      </c>
      <c r="AE1060">
        <f>K1060+T1060+W1060+Y1060+X1060+V1060</f>
        <v>641</v>
      </c>
      <c r="AF1060">
        <v>0</v>
      </c>
      <c r="AG1060" s="8">
        <f>IF(SUMPRODUCT(--(D1060='2002FA'!C:C))&gt;0=TRUE,1,0)</f>
        <v>0</v>
      </c>
    </row>
    <row r="1061" spans="1:33" x14ac:dyDescent="0.2">
      <c r="A1061">
        <v>2003</v>
      </c>
      <c r="B1061" t="s">
        <v>32</v>
      </c>
      <c r="C1061" t="s">
        <v>31</v>
      </c>
      <c r="D1061" t="s">
        <v>505</v>
      </c>
      <c r="E1061" t="s">
        <v>197</v>
      </c>
      <c r="F1061">
        <v>1750000</v>
      </c>
      <c r="G1061">
        <v>2002</v>
      </c>
      <c r="H1061" t="s">
        <v>32</v>
      </c>
      <c r="I1061" t="s">
        <v>31</v>
      </c>
      <c r="J1061">
        <v>123</v>
      </c>
      <c r="K1061">
        <v>349</v>
      </c>
      <c r="L1061">
        <v>60</v>
      </c>
      <c r="M1061">
        <v>108</v>
      </c>
      <c r="N1061">
        <v>27</v>
      </c>
      <c r="O1061">
        <v>8</v>
      </c>
      <c r="P1061">
        <v>3</v>
      </c>
      <c r="Q1061">
        <v>40</v>
      </c>
      <c r="R1061">
        <v>5</v>
      </c>
      <c r="S1061">
        <v>4</v>
      </c>
      <c r="T1061">
        <v>32</v>
      </c>
      <c r="U1061">
        <v>68</v>
      </c>
      <c r="V1061">
        <v>0</v>
      </c>
      <c r="W1061">
        <v>2</v>
      </c>
      <c r="X1061">
        <v>13</v>
      </c>
      <c r="Y1061">
        <v>4</v>
      </c>
      <c r="Z1061">
        <v>3</v>
      </c>
      <c r="AA1061" s="1">
        <f>(M1061+T1061+W1061)/(K1061+T1061+W1061+Y1061+X1061)</f>
        <v>0.35499999999999998</v>
      </c>
      <c r="AB1061" s="1">
        <f>(M1061+1*N1061+2*O1061+3*P1061)/(K1061)</f>
        <v>0.45845272206303728</v>
      </c>
      <c r="AC1061">
        <f>IF(E1061="C",1,0)</f>
        <v>0</v>
      </c>
      <c r="AD1061">
        <f>IF(OR(E1061="SS",E1061="2B",E1061="3B"),1,0)</f>
        <v>0</v>
      </c>
      <c r="AE1061">
        <f>K1061+T1061+W1061+Y1061+X1061+V1061</f>
        <v>400</v>
      </c>
      <c r="AF1061">
        <v>0</v>
      </c>
      <c r="AG1061" s="8">
        <f>IF(SUMPRODUCT(--(D1061='2002FA'!C:C))&gt;0=TRUE,1,0)</f>
        <v>0</v>
      </c>
    </row>
    <row r="1062" spans="1:33" x14ac:dyDescent="0.2">
      <c r="A1062">
        <v>2003</v>
      </c>
      <c r="B1062" t="s">
        <v>32</v>
      </c>
      <c r="C1062" t="s">
        <v>31</v>
      </c>
      <c r="D1062" t="s">
        <v>466</v>
      </c>
      <c r="E1062" t="s">
        <v>346</v>
      </c>
      <c r="F1062">
        <v>2516667</v>
      </c>
      <c r="G1062">
        <v>2002</v>
      </c>
      <c r="H1062" t="s">
        <v>32</v>
      </c>
      <c r="I1062" t="s">
        <v>31</v>
      </c>
      <c r="J1062">
        <v>112</v>
      </c>
      <c r="K1062">
        <v>436</v>
      </c>
      <c r="L1062">
        <v>63</v>
      </c>
      <c r="M1062">
        <v>123</v>
      </c>
      <c r="N1062">
        <v>22</v>
      </c>
      <c r="O1062">
        <v>1</v>
      </c>
      <c r="P1062">
        <v>2</v>
      </c>
      <c r="Q1062">
        <v>51</v>
      </c>
      <c r="R1062">
        <v>7</v>
      </c>
      <c r="S1062">
        <v>5</v>
      </c>
      <c r="T1062">
        <v>45</v>
      </c>
      <c r="U1062">
        <v>52</v>
      </c>
      <c r="V1062">
        <v>3</v>
      </c>
      <c r="W1062">
        <v>1</v>
      </c>
      <c r="X1062">
        <v>4</v>
      </c>
      <c r="Y1062">
        <v>3</v>
      </c>
      <c r="Z1062">
        <v>10</v>
      </c>
      <c r="AA1062" s="1">
        <f>(M1062+T1062+W1062)/(K1062+T1062+W1062+Y1062+X1062)</f>
        <v>0.3456032719836401</v>
      </c>
      <c r="AB1062" s="1">
        <f>(M1062+1*N1062+2*O1062+3*P1062)/(K1062)</f>
        <v>0.35091743119266056</v>
      </c>
      <c r="AC1062">
        <f>IF(E1062="C",1,0)</f>
        <v>0</v>
      </c>
      <c r="AD1062">
        <f>IF(OR(E1062="SS",E1062="2B",E1062="3B"),1,0)</f>
        <v>1</v>
      </c>
      <c r="AE1062">
        <f>K1062+T1062+W1062+Y1062+X1062+V1062</f>
        <v>492</v>
      </c>
      <c r="AF1062">
        <v>0</v>
      </c>
      <c r="AG1062" s="8">
        <f>IF(SUMPRODUCT(--(D1062='2002FA'!C:C))&gt;0=TRUE,1,0)</f>
        <v>0</v>
      </c>
    </row>
    <row r="1063" spans="1:33" x14ac:dyDescent="0.2">
      <c r="A1063">
        <v>2003</v>
      </c>
      <c r="B1063" t="s">
        <v>32</v>
      </c>
      <c r="C1063" t="s">
        <v>31</v>
      </c>
      <c r="D1063" t="s">
        <v>389</v>
      </c>
      <c r="E1063" t="s">
        <v>346</v>
      </c>
      <c r="F1063">
        <v>6000000</v>
      </c>
      <c r="G1063">
        <v>2002</v>
      </c>
      <c r="H1063" t="s">
        <v>32</v>
      </c>
      <c r="I1063" t="s">
        <v>31</v>
      </c>
      <c r="J1063">
        <v>153</v>
      </c>
      <c r="K1063">
        <v>590</v>
      </c>
      <c r="L1063">
        <v>90</v>
      </c>
      <c r="M1063">
        <v>160</v>
      </c>
      <c r="N1063">
        <v>23</v>
      </c>
      <c r="O1063">
        <v>5</v>
      </c>
      <c r="P1063">
        <v>5</v>
      </c>
      <c r="Q1063">
        <v>57</v>
      </c>
      <c r="R1063">
        <v>29</v>
      </c>
      <c r="S1063">
        <v>12</v>
      </c>
      <c r="T1063">
        <v>46</v>
      </c>
      <c r="U1063">
        <v>80</v>
      </c>
      <c r="V1063">
        <v>2</v>
      </c>
      <c r="W1063">
        <v>4</v>
      </c>
      <c r="X1063">
        <v>6</v>
      </c>
      <c r="Y1063">
        <v>6</v>
      </c>
      <c r="Z1063">
        <v>9</v>
      </c>
      <c r="AA1063" s="1">
        <f>(M1063+T1063+W1063)/(K1063+T1063+W1063+Y1063+X1063)</f>
        <v>0.32208588957055212</v>
      </c>
      <c r="AB1063" s="1">
        <f>(M1063+1*N1063+2*O1063+3*P1063)/(K1063)</f>
        <v>0.35254237288135593</v>
      </c>
      <c r="AC1063">
        <f>IF(E1063="C",1,0)</f>
        <v>0</v>
      </c>
      <c r="AD1063">
        <f>IF(OR(E1063="SS",E1063="2B",E1063="3B"),1,0)</f>
        <v>1</v>
      </c>
      <c r="AE1063">
        <f>K1063+T1063+W1063+Y1063+X1063+V1063</f>
        <v>654</v>
      </c>
      <c r="AF1063">
        <v>0</v>
      </c>
      <c r="AG1063" s="8">
        <f>IF(SUMPRODUCT(--(D1063='2002FA'!C:C))&gt;0=TRUE,1,0)</f>
        <v>0</v>
      </c>
    </row>
    <row r="1064" spans="1:33" x14ac:dyDescent="0.2">
      <c r="A1064">
        <v>2003</v>
      </c>
      <c r="B1064" t="s">
        <v>30</v>
      </c>
      <c r="C1064" t="s">
        <v>31</v>
      </c>
      <c r="D1064" t="s">
        <v>488</v>
      </c>
      <c r="E1064" t="s">
        <v>29</v>
      </c>
      <c r="F1064">
        <v>600000</v>
      </c>
      <c r="G1064">
        <v>2002</v>
      </c>
      <c r="H1064" t="s">
        <v>30</v>
      </c>
      <c r="I1064" t="s">
        <v>31</v>
      </c>
      <c r="J1064">
        <v>125</v>
      </c>
      <c r="K1064">
        <v>338</v>
      </c>
      <c r="L1064">
        <v>51</v>
      </c>
      <c r="M1064">
        <v>96</v>
      </c>
      <c r="N1064">
        <v>13</v>
      </c>
      <c r="O1064">
        <v>1</v>
      </c>
      <c r="P1064">
        <v>6</v>
      </c>
      <c r="Q1064">
        <v>30</v>
      </c>
      <c r="R1064">
        <v>5</v>
      </c>
      <c r="S1064">
        <v>1</v>
      </c>
      <c r="T1064">
        <v>39</v>
      </c>
      <c r="U1064">
        <v>75</v>
      </c>
      <c r="V1064">
        <v>3</v>
      </c>
      <c r="W1064">
        <v>1</v>
      </c>
      <c r="X1064">
        <v>2</v>
      </c>
      <c r="Y1064">
        <v>3</v>
      </c>
      <c r="Z1064">
        <v>13</v>
      </c>
      <c r="AA1064" s="1">
        <f>(M1064+T1064+W1064)/(K1064+T1064+W1064+Y1064+X1064)</f>
        <v>0.35509138381201044</v>
      </c>
      <c r="AB1064" s="1">
        <f>(M1064+1*N1064+2*O1064+3*P1064)/(K1064)</f>
        <v>0.38165680473372782</v>
      </c>
      <c r="AC1064">
        <f>IF(E1064="C",1,0)</f>
        <v>0</v>
      </c>
      <c r="AD1064">
        <f>IF(OR(E1064="SS",E1064="2B",E1064="3B"),1,0)</f>
        <v>0</v>
      </c>
      <c r="AE1064">
        <f>K1064+T1064+W1064+Y1064+X1064+V1064</f>
        <v>386</v>
      </c>
      <c r="AF1064">
        <v>0</v>
      </c>
      <c r="AG1064" s="8">
        <f>IF(SUMPRODUCT(--(D1064='2002FA'!C:C))&gt;0=TRUE,1,0)</f>
        <v>1</v>
      </c>
    </row>
    <row r="1065" spans="1:33" x14ac:dyDescent="0.2">
      <c r="A1065">
        <v>2003</v>
      </c>
      <c r="B1065" t="s">
        <v>30</v>
      </c>
      <c r="C1065" t="s">
        <v>31</v>
      </c>
      <c r="D1065" t="s">
        <v>479</v>
      </c>
      <c r="E1065" t="s">
        <v>197</v>
      </c>
      <c r="F1065">
        <v>450000</v>
      </c>
      <c r="G1065">
        <v>2002</v>
      </c>
      <c r="H1065" t="s">
        <v>30</v>
      </c>
      <c r="I1065" t="s">
        <v>31</v>
      </c>
      <c r="J1065">
        <v>109</v>
      </c>
      <c r="K1065">
        <v>212</v>
      </c>
      <c r="L1065">
        <v>34</v>
      </c>
      <c r="M1065">
        <v>57</v>
      </c>
      <c r="N1065">
        <v>15</v>
      </c>
      <c r="O1065">
        <v>2</v>
      </c>
      <c r="P1065">
        <v>3</v>
      </c>
      <c r="Q1065">
        <v>15</v>
      </c>
      <c r="R1065">
        <v>5</v>
      </c>
      <c r="S1065">
        <v>2</v>
      </c>
      <c r="T1065">
        <v>24</v>
      </c>
      <c r="U1065">
        <v>52</v>
      </c>
      <c r="V1065">
        <v>0</v>
      </c>
      <c r="W1065">
        <v>2</v>
      </c>
      <c r="X1065">
        <v>1</v>
      </c>
      <c r="Y1065">
        <v>1</v>
      </c>
      <c r="Z1065">
        <v>4</v>
      </c>
      <c r="AA1065" s="1">
        <f>(M1065+T1065+W1065)/(K1065+T1065+W1065+Y1065+X1065)</f>
        <v>0.34583333333333333</v>
      </c>
      <c r="AB1065" s="1">
        <f>(M1065+1*N1065+2*O1065+3*P1065)/(K1065)</f>
        <v>0.40094339622641512</v>
      </c>
      <c r="AC1065">
        <f>IF(E1065="C",1,0)</f>
        <v>0</v>
      </c>
      <c r="AD1065">
        <f>IF(OR(E1065="SS",E1065="2B",E1065="3B"),1,0)</f>
        <v>0</v>
      </c>
      <c r="AE1065">
        <f>K1065+T1065+W1065+Y1065+X1065+V1065</f>
        <v>240</v>
      </c>
      <c r="AF1065">
        <v>0</v>
      </c>
      <c r="AG1065" s="8">
        <f>IF(SUMPRODUCT(--(D1065='2002FA'!C:C))&gt;0=TRUE,1,0)</f>
        <v>1</v>
      </c>
    </row>
    <row r="1066" spans="1:33" x14ac:dyDescent="0.2">
      <c r="A1066">
        <v>2003</v>
      </c>
      <c r="B1066" t="s">
        <v>30</v>
      </c>
      <c r="C1066" t="s">
        <v>31</v>
      </c>
      <c r="D1066" t="s">
        <v>117</v>
      </c>
      <c r="E1066" t="s">
        <v>6</v>
      </c>
      <c r="F1066">
        <v>5000000</v>
      </c>
      <c r="G1066">
        <v>2002</v>
      </c>
      <c r="H1066" t="s">
        <v>30</v>
      </c>
      <c r="I1066" t="s">
        <v>31</v>
      </c>
      <c r="J1066">
        <v>143</v>
      </c>
      <c r="K1066">
        <v>543</v>
      </c>
      <c r="L1066">
        <v>56</v>
      </c>
      <c r="M1066">
        <v>126</v>
      </c>
      <c r="N1066">
        <v>23</v>
      </c>
      <c r="O1066">
        <v>2</v>
      </c>
      <c r="P1066">
        <v>12</v>
      </c>
      <c r="Q1066">
        <v>61</v>
      </c>
      <c r="R1066">
        <v>4</v>
      </c>
      <c r="S1066">
        <v>1</v>
      </c>
      <c r="T1066">
        <v>22</v>
      </c>
      <c r="U1066">
        <v>69</v>
      </c>
      <c r="V1066">
        <v>4</v>
      </c>
      <c r="W1066">
        <v>7</v>
      </c>
      <c r="X1066">
        <v>0</v>
      </c>
      <c r="Y1066">
        <v>6</v>
      </c>
      <c r="Z1066">
        <v>22</v>
      </c>
      <c r="AA1066" s="1">
        <f>(M1066+T1066+W1066)/(K1066+T1066+W1066+Y1066+X1066)</f>
        <v>0.26816608996539792</v>
      </c>
      <c r="AB1066" s="1">
        <f>(M1066+1*N1066+2*O1066+3*P1066)/(K1066)</f>
        <v>0.34806629834254144</v>
      </c>
      <c r="AC1066">
        <f>IF(E1066="C",1,0)</f>
        <v>0</v>
      </c>
      <c r="AD1066">
        <f>IF(OR(E1066="SS",E1066="2B",E1066="3B"),1,0)</f>
        <v>1</v>
      </c>
      <c r="AE1066">
        <f>K1066+T1066+W1066+Y1066+X1066+V1066</f>
        <v>582</v>
      </c>
      <c r="AF1066">
        <v>0</v>
      </c>
      <c r="AG1066" s="8">
        <f>IF(SUMPRODUCT(--(D1066='2002FA'!C:C))&gt;0=TRUE,1,0)</f>
        <v>0</v>
      </c>
    </row>
    <row r="1067" spans="1:33" x14ac:dyDescent="0.2">
      <c r="A1067">
        <v>2003</v>
      </c>
      <c r="B1067" t="s">
        <v>30</v>
      </c>
      <c r="C1067" t="s">
        <v>31</v>
      </c>
      <c r="D1067" t="s">
        <v>422</v>
      </c>
      <c r="E1067" t="s">
        <v>6</v>
      </c>
      <c r="F1067">
        <v>316500</v>
      </c>
      <c r="G1067">
        <v>2002</v>
      </c>
      <c r="H1067" t="s">
        <v>30</v>
      </c>
      <c r="I1067" t="s">
        <v>31</v>
      </c>
      <c r="J1067">
        <v>68</v>
      </c>
      <c r="K1067">
        <v>213</v>
      </c>
      <c r="L1067">
        <v>27</v>
      </c>
      <c r="M1067">
        <v>49</v>
      </c>
      <c r="N1067">
        <v>10</v>
      </c>
      <c r="O1067">
        <v>1</v>
      </c>
      <c r="P1067">
        <v>8</v>
      </c>
      <c r="Q1067">
        <v>23</v>
      </c>
      <c r="R1067">
        <v>1</v>
      </c>
      <c r="S1067">
        <v>1</v>
      </c>
      <c r="T1067">
        <v>25</v>
      </c>
      <c r="U1067">
        <v>41</v>
      </c>
      <c r="V1067">
        <v>3</v>
      </c>
      <c r="W1067">
        <v>2</v>
      </c>
      <c r="X1067">
        <v>1</v>
      </c>
      <c r="Y1067">
        <v>1</v>
      </c>
      <c r="Z1067">
        <v>5</v>
      </c>
      <c r="AA1067" s="1">
        <f>(M1067+T1067+W1067)/(K1067+T1067+W1067+Y1067+X1067)</f>
        <v>0.31404958677685951</v>
      </c>
      <c r="AB1067" s="1">
        <f>(M1067+1*N1067+2*O1067+3*P1067)/(K1067)</f>
        <v>0.39906103286384975</v>
      </c>
      <c r="AC1067">
        <f>IF(E1067="C",1,0)</f>
        <v>0</v>
      </c>
      <c r="AD1067">
        <f>IF(OR(E1067="SS",E1067="2B",E1067="3B"),1,0)</f>
        <v>1</v>
      </c>
      <c r="AE1067">
        <f>K1067+T1067+W1067+Y1067+X1067+V1067</f>
        <v>245</v>
      </c>
      <c r="AF1067">
        <v>0</v>
      </c>
      <c r="AG1067" s="8">
        <f>IF(SUMPRODUCT(--(D1067='2002FA'!C:C))&gt;0=TRUE,1,0)</f>
        <v>0</v>
      </c>
    </row>
    <row r="1068" spans="1:33" x14ac:dyDescent="0.2">
      <c r="A1068">
        <v>2003</v>
      </c>
      <c r="B1068" t="s">
        <v>30</v>
      </c>
      <c r="C1068" t="s">
        <v>31</v>
      </c>
      <c r="D1068" t="s">
        <v>170</v>
      </c>
      <c r="E1068" t="s">
        <v>147</v>
      </c>
      <c r="F1068">
        <v>1300000</v>
      </c>
      <c r="G1068">
        <v>2002</v>
      </c>
      <c r="H1068" t="s">
        <v>30</v>
      </c>
      <c r="I1068" t="s">
        <v>31</v>
      </c>
      <c r="J1068">
        <v>81</v>
      </c>
      <c r="K1068">
        <v>221</v>
      </c>
      <c r="L1068">
        <v>17</v>
      </c>
      <c r="M1068">
        <v>45</v>
      </c>
      <c r="N1068">
        <v>9</v>
      </c>
      <c r="O1068">
        <v>1</v>
      </c>
      <c r="P1068">
        <v>6</v>
      </c>
      <c r="Q1068">
        <v>22</v>
      </c>
      <c r="R1068">
        <v>0</v>
      </c>
      <c r="S1068">
        <v>2</v>
      </c>
      <c r="T1068">
        <v>20</v>
      </c>
      <c r="U1068">
        <v>51</v>
      </c>
      <c r="V1068">
        <v>5</v>
      </c>
      <c r="W1068">
        <v>1</v>
      </c>
      <c r="X1068">
        <v>2</v>
      </c>
      <c r="Y1068">
        <v>5</v>
      </c>
      <c r="Z1068">
        <v>5</v>
      </c>
      <c r="AA1068" s="1">
        <f>(M1068+T1068+W1068)/(K1068+T1068+W1068+Y1068+X1068)</f>
        <v>0.26506024096385544</v>
      </c>
      <c r="AB1068" s="1">
        <f>(M1068+1*N1068+2*O1068+3*P1068)/(K1068)</f>
        <v>0.33484162895927599</v>
      </c>
      <c r="AC1068">
        <f>IF(E1068="C",1,0)</f>
        <v>1</v>
      </c>
      <c r="AD1068">
        <f>IF(OR(E1068="SS",E1068="2B",E1068="3B"),1,0)</f>
        <v>0</v>
      </c>
      <c r="AE1068">
        <f>K1068+T1068+W1068+Y1068+X1068+V1068</f>
        <v>254</v>
      </c>
      <c r="AF1068">
        <v>0</v>
      </c>
      <c r="AG1068" s="8">
        <f>IF(SUMPRODUCT(--(D1068='2002FA'!C:C))&gt;0=TRUE,1,0)</f>
        <v>0</v>
      </c>
    </row>
    <row r="1069" spans="1:33" x14ac:dyDescent="0.2">
      <c r="A1069">
        <v>2003</v>
      </c>
      <c r="B1069" t="s">
        <v>30</v>
      </c>
      <c r="C1069" t="s">
        <v>31</v>
      </c>
      <c r="D1069" t="s">
        <v>192</v>
      </c>
      <c r="E1069" t="s">
        <v>147</v>
      </c>
      <c r="F1069">
        <v>7000000</v>
      </c>
      <c r="G1069">
        <v>2002</v>
      </c>
      <c r="H1069" t="s">
        <v>30</v>
      </c>
      <c r="I1069" t="s">
        <v>31</v>
      </c>
      <c r="J1069">
        <v>109</v>
      </c>
      <c r="K1069">
        <v>347</v>
      </c>
      <c r="L1069">
        <v>31</v>
      </c>
      <c r="M1069">
        <v>81</v>
      </c>
      <c r="N1069">
        <v>15</v>
      </c>
      <c r="O1069">
        <v>0</v>
      </c>
      <c r="P1069">
        <v>11</v>
      </c>
      <c r="Q1069">
        <v>52</v>
      </c>
      <c r="R1069">
        <v>0</v>
      </c>
      <c r="S1069">
        <v>1</v>
      </c>
      <c r="T1069">
        <v>26</v>
      </c>
      <c r="U1069">
        <v>63</v>
      </c>
      <c r="V1069">
        <v>8</v>
      </c>
      <c r="W1069">
        <v>8</v>
      </c>
      <c r="X1069">
        <v>0</v>
      </c>
      <c r="Y1069">
        <v>4</v>
      </c>
      <c r="Z1069">
        <v>15</v>
      </c>
      <c r="AA1069" s="1">
        <f>(M1069+T1069+W1069)/(K1069+T1069+W1069+Y1069+X1069)</f>
        <v>0.29870129870129869</v>
      </c>
      <c r="AB1069" s="1">
        <f>(M1069+1*N1069+2*O1069+3*P1069)/(K1069)</f>
        <v>0.37175792507204614</v>
      </c>
      <c r="AC1069">
        <f>IF(E1069="C",1,0)</f>
        <v>1</v>
      </c>
      <c r="AD1069">
        <f>IF(OR(E1069="SS",E1069="2B",E1069="3B"),1,0)</f>
        <v>0</v>
      </c>
      <c r="AE1069">
        <f>K1069+T1069+W1069+Y1069+X1069+V1069</f>
        <v>393</v>
      </c>
      <c r="AF1069">
        <v>0</v>
      </c>
      <c r="AG1069" s="8">
        <f>IF(SUMPRODUCT(--(D1069='2002FA'!C:C))&gt;0=TRUE,1,0)</f>
        <v>0</v>
      </c>
    </row>
    <row r="1070" spans="1:33" x14ac:dyDescent="0.2">
      <c r="A1070">
        <v>2003</v>
      </c>
      <c r="B1070" t="s">
        <v>30</v>
      </c>
      <c r="C1070" t="s">
        <v>31</v>
      </c>
      <c r="D1070" t="s">
        <v>155</v>
      </c>
      <c r="E1070" t="s">
        <v>197</v>
      </c>
      <c r="F1070">
        <v>1000000</v>
      </c>
      <c r="G1070">
        <v>2002</v>
      </c>
      <c r="H1070" t="s">
        <v>41</v>
      </c>
      <c r="I1070" t="s">
        <v>27</v>
      </c>
      <c r="J1070">
        <v>148</v>
      </c>
      <c r="K1070">
        <v>556</v>
      </c>
      <c r="L1070">
        <v>66</v>
      </c>
      <c r="M1070">
        <v>150</v>
      </c>
      <c r="N1070">
        <v>36</v>
      </c>
      <c r="O1070">
        <v>2</v>
      </c>
      <c r="P1070">
        <v>17</v>
      </c>
      <c r="Q1070">
        <v>63</v>
      </c>
      <c r="R1070">
        <v>0</v>
      </c>
      <c r="S1070">
        <v>1</v>
      </c>
      <c r="T1070">
        <v>46</v>
      </c>
      <c r="U1070">
        <v>90</v>
      </c>
      <c r="V1070">
        <v>4</v>
      </c>
      <c r="W1070">
        <v>7</v>
      </c>
      <c r="X1070">
        <v>0</v>
      </c>
      <c r="Y1070">
        <v>5</v>
      </c>
      <c r="Z1070">
        <v>17</v>
      </c>
      <c r="AA1070" s="1">
        <f>(M1070+T1070+W1070)/(K1070+T1070+W1070+Y1070+X1070)</f>
        <v>0.3306188925081433</v>
      </c>
      <c r="AB1070" s="1">
        <f>(M1070+1*N1070+2*O1070+3*P1070)/(K1070)</f>
        <v>0.43345323741007197</v>
      </c>
      <c r="AC1070">
        <f>IF(E1070="C",1,0)</f>
        <v>0</v>
      </c>
      <c r="AD1070">
        <f>IF(OR(E1070="SS",E1070="2B",E1070="3B"),1,0)</f>
        <v>0</v>
      </c>
      <c r="AE1070">
        <f>K1070+T1070+W1070+Y1070+X1070+V1070</f>
        <v>618</v>
      </c>
      <c r="AF1070">
        <v>0</v>
      </c>
      <c r="AG1070" s="8">
        <f>IF(SUMPRODUCT(--(D1070='2002FA'!C:C))&gt;0=TRUE,1,0)</f>
        <v>0</v>
      </c>
    </row>
    <row r="1071" spans="1:33" x14ac:dyDescent="0.2">
      <c r="A1071">
        <v>2003</v>
      </c>
      <c r="B1071" t="s">
        <v>30</v>
      </c>
      <c r="C1071" t="s">
        <v>31</v>
      </c>
      <c r="D1071" t="s">
        <v>489</v>
      </c>
      <c r="E1071" t="s">
        <v>197</v>
      </c>
      <c r="F1071">
        <v>800000</v>
      </c>
      <c r="G1071">
        <v>2002</v>
      </c>
      <c r="H1071" t="s">
        <v>30</v>
      </c>
      <c r="I1071" t="s">
        <v>31</v>
      </c>
      <c r="J1071">
        <v>81</v>
      </c>
      <c r="K1071">
        <v>205</v>
      </c>
      <c r="L1071">
        <v>25</v>
      </c>
      <c r="M1071">
        <v>65</v>
      </c>
      <c r="N1071">
        <v>15</v>
      </c>
      <c r="O1071">
        <v>4</v>
      </c>
      <c r="P1071">
        <v>6</v>
      </c>
      <c r="Q1071">
        <v>30</v>
      </c>
      <c r="R1071">
        <v>1</v>
      </c>
      <c r="S1071">
        <v>0</v>
      </c>
      <c r="T1071">
        <v>27</v>
      </c>
      <c r="U1071">
        <v>31</v>
      </c>
      <c r="V1071">
        <v>2</v>
      </c>
      <c r="W1071">
        <v>0</v>
      </c>
      <c r="X1071">
        <v>0</v>
      </c>
      <c r="Y1071">
        <v>1</v>
      </c>
      <c r="Z1071">
        <v>5</v>
      </c>
      <c r="AA1071" s="1">
        <f>(M1071+T1071+W1071)/(K1071+T1071+W1071+Y1071+X1071)</f>
        <v>0.39484978540772531</v>
      </c>
      <c r="AB1071" s="1">
        <f>(M1071+1*N1071+2*O1071+3*P1071)/(K1071)</f>
        <v>0.51707317073170733</v>
      </c>
      <c r="AC1071">
        <f>IF(E1071="C",1,0)</f>
        <v>0</v>
      </c>
      <c r="AD1071">
        <f>IF(OR(E1071="SS",E1071="2B",E1071="3B"),1,0)</f>
        <v>0</v>
      </c>
      <c r="AE1071">
        <f>K1071+T1071+W1071+Y1071+X1071+V1071</f>
        <v>235</v>
      </c>
      <c r="AF1071">
        <v>0</v>
      </c>
      <c r="AG1071" s="8">
        <f>IF(SUMPRODUCT(--(D1071='2002FA'!C:C))&gt;0=TRUE,1,0)</f>
        <v>0</v>
      </c>
    </row>
    <row r="1072" spans="1:33" x14ac:dyDescent="0.2">
      <c r="A1072">
        <v>2003</v>
      </c>
      <c r="B1072" t="s">
        <v>30</v>
      </c>
      <c r="C1072" t="s">
        <v>31</v>
      </c>
      <c r="D1072" t="s">
        <v>334</v>
      </c>
      <c r="E1072" t="s">
        <v>197</v>
      </c>
      <c r="F1072">
        <v>12000000</v>
      </c>
      <c r="G1072">
        <v>2002</v>
      </c>
      <c r="H1072" t="s">
        <v>30</v>
      </c>
      <c r="I1072" t="s">
        <v>31</v>
      </c>
      <c r="J1072">
        <v>154</v>
      </c>
      <c r="K1072">
        <v>560</v>
      </c>
      <c r="L1072">
        <v>91</v>
      </c>
      <c r="M1072">
        <v>148</v>
      </c>
      <c r="N1072">
        <v>34</v>
      </c>
      <c r="O1072">
        <v>0</v>
      </c>
      <c r="P1072">
        <v>35</v>
      </c>
      <c r="Q1072">
        <v>94</v>
      </c>
      <c r="R1072">
        <v>8</v>
      </c>
      <c r="S1072">
        <v>3</v>
      </c>
      <c r="T1072">
        <v>83</v>
      </c>
      <c r="U1072">
        <v>135</v>
      </c>
      <c r="V1072">
        <v>4</v>
      </c>
      <c r="W1072">
        <v>10</v>
      </c>
      <c r="X1072">
        <v>0</v>
      </c>
      <c r="Y1072">
        <v>6</v>
      </c>
      <c r="Z1072">
        <v>14</v>
      </c>
      <c r="AA1072" s="1">
        <f>(M1072+T1072+W1072)/(K1072+T1072+W1072+Y1072+X1072)</f>
        <v>0.36570561456752654</v>
      </c>
      <c r="AB1072" s="1">
        <f>(M1072+1*N1072+2*O1072+3*P1072)/(K1072)</f>
        <v>0.51249999999999996</v>
      </c>
      <c r="AC1072">
        <f>IF(E1072="C",1,0)</f>
        <v>0</v>
      </c>
      <c r="AD1072">
        <f>IF(OR(E1072="SS",E1072="2B",E1072="3B"),1,0)</f>
        <v>0</v>
      </c>
      <c r="AE1072">
        <f>K1072+T1072+W1072+Y1072+X1072+V1072</f>
        <v>663</v>
      </c>
      <c r="AF1072">
        <v>0</v>
      </c>
      <c r="AG1072" s="8">
        <f>IF(SUMPRODUCT(--(D1072='2002FA'!C:C))&gt;0=TRUE,1,0)</f>
        <v>0</v>
      </c>
    </row>
    <row r="1073" spans="1:33" x14ac:dyDescent="0.2">
      <c r="A1073">
        <v>2003</v>
      </c>
      <c r="B1073" t="s">
        <v>30</v>
      </c>
      <c r="C1073" t="s">
        <v>31</v>
      </c>
      <c r="D1073" t="s">
        <v>415</v>
      </c>
      <c r="E1073" t="s">
        <v>197</v>
      </c>
      <c r="F1073">
        <v>13333333</v>
      </c>
      <c r="G1073">
        <v>2002</v>
      </c>
      <c r="H1073" t="s">
        <v>30</v>
      </c>
      <c r="I1073" t="s">
        <v>31</v>
      </c>
      <c r="J1073">
        <v>158</v>
      </c>
      <c r="K1073">
        <v>548</v>
      </c>
      <c r="L1073">
        <v>90</v>
      </c>
      <c r="M1073">
        <v>179</v>
      </c>
      <c r="N1073">
        <v>35</v>
      </c>
      <c r="O1073">
        <v>1</v>
      </c>
      <c r="P1073">
        <v>26</v>
      </c>
      <c r="Q1073">
        <v>100</v>
      </c>
      <c r="R1073">
        <v>8</v>
      </c>
      <c r="S1073">
        <v>2</v>
      </c>
      <c r="T1073">
        <v>107</v>
      </c>
      <c r="U1073">
        <v>89</v>
      </c>
      <c r="V1073">
        <v>23</v>
      </c>
      <c r="W1073">
        <v>2</v>
      </c>
      <c r="X1073">
        <v>0</v>
      </c>
      <c r="Y1073">
        <v>5</v>
      </c>
      <c r="Z1073">
        <v>18</v>
      </c>
      <c r="AA1073" s="1">
        <f>(M1073+T1073+W1073)/(K1073+T1073+W1073+Y1073+X1073)</f>
        <v>0.43504531722054379</v>
      </c>
      <c r="AB1073" s="1">
        <f>(M1073+1*N1073+2*O1073+3*P1073)/(K1073)</f>
        <v>0.53649635036496346</v>
      </c>
      <c r="AC1073">
        <f>IF(E1073="C",1,0)</f>
        <v>0</v>
      </c>
      <c r="AD1073">
        <f>IF(OR(E1073="SS",E1073="2B",E1073="3B"),1,0)</f>
        <v>0</v>
      </c>
      <c r="AE1073">
        <f>K1073+T1073+W1073+Y1073+X1073+V1073</f>
        <v>685</v>
      </c>
      <c r="AF1073">
        <v>0</v>
      </c>
      <c r="AG1073" s="8">
        <f>IF(SUMPRODUCT(--(D1073='2002FA'!C:C))&gt;0=TRUE,1,0)</f>
        <v>0</v>
      </c>
    </row>
    <row r="1074" spans="1:33" x14ac:dyDescent="0.2">
      <c r="A1074">
        <v>2003</v>
      </c>
      <c r="B1074" t="s">
        <v>30</v>
      </c>
      <c r="C1074" t="s">
        <v>31</v>
      </c>
      <c r="D1074" t="s">
        <v>338</v>
      </c>
      <c r="E1074" t="s">
        <v>197</v>
      </c>
      <c r="F1074">
        <v>11416667</v>
      </c>
      <c r="G1074">
        <v>2002</v>
      </c>
      <c r="H1074" t="s">
        <v>30</v>
      </c>
      <c r="I1074" t="s">
        <v>31</v>
      </c>
      <c r="J1074">
        <v>135</v>
      </c>
      <c r="K1074">
        <v>492</v>
      </c>
      <c r="L1074">
        <v>82</v>
      </c>
      <c r="M1074">
        <v>151</v>
      </c>
      <c r="N1074">
        <v>26</v>
      </c>
      <c r="O1074">
        <v>0</v>
      </c>
      <c r="P1074">
        <v>25</v>
      </c>
      <c r="Q1074">
        <v>84</v>
      </c>
      <c r="R1074">
        <v>12</v>
      </c>
      <c r="S1074">
        <v>2</v>
      </c>
      <c r="T1074">
        <v>72</v>
      </c>
      <c r="U1074">
        <v>53</v>
      </c>
      <c r="V1074">
        <v>2</v>
      </c>
      <c r="W1074">
        <v>11</v>
      </c>
      <c r="X1074">
        <v>0</v>
      </c>
      <c r="Y1074">
        <v>4</v>
      </c>
      <c r="Z1074">
        <v>16</v>
      </c>
      <c r="AA1074" s="1">
        <f>(M1074+T1074+W1074)/(K1074+T1074+W1074+Y1074+X1074)</f>
        <v>0.40414507772020725</v>
      </c>
      <c r="AB1074" s="1">
        <f>(M1074+1*N1074+2*O1074+3*P1074)/(K1074)</f>
        <v>0.51219512195121952</v>
      </c>
      <c r="AC1074">
        <f>IF(E1074="C",1,0)</f>
        <v>0</v>
      </c>
      <c r="AD1074">
        <f>IF(OR(E1074="SS",E1074="2B",E1074="3B"),1,0)</f>
        <v>0</v>
      </c>
      <c r="AE1074">
        <f>K1074+T1074+W1074+Y1074+X1074+V1074</f>
        <v>581</v>
      </c>
      <c r="AF1074">
        <v>0</v>
      </c>
      <c r="AG1074" s="8">
        <f>IF(SUMPRODUCT(--(D1074='2002FA'!C:C))&gt;0=TRUE,1,0)</f>
        <v>0</v>
      </c>
    </row>
    <row r="1075" spans="1:33" x14ac:dyDescent="0.2">
      <c r="A1075">
        <v>2003</v>
      </c>
      <c r="B1075" t="s">
        <v>30</v>
      </c>
      <c r="C1075" t="s">
        <v>31</v>
      </c>
      <c r="D1075" t="s">
        <v>462</v>
      </c>
      <c r="E1075" t="s">
        <v>346</v>
      </c>
      <c r="F1075">
        <v>340000</v>
      </c>
      <c r="G1075">
        <v>2002</v>
      </c>
      <c r="H1075" t="s">
        <v>30</v>
      </c>
      <c r="I1075" t="s">
        <v>31</v>
      </c>
      <c r="J1075">
        <v>72</v>
      </c>
      <c r="K1075">
        <v>212</v>
      </c>
      <c r="L1075">
        <v>24</v>
      </c>
      <c r="M1075">
        <v>63</v>
      </c>
      <c r="N1075">
        <v>9</v>
      </c>
      <c r="O1075">
        <v>2</v>
      </c>
      <c r="P1075">
        <v>5</v>
      </c>
      <c r="Q1075">
        <v>23</v>
      </c>
      <c r="R1075">
        <v>2</v>
      </c>
      <c r="S1075">
        <v>3</v>
      </c>
      <c r="T1075">
        <v>12</v>
      </c>
      <c r="U1075">
        <v>24</v>
      </c>
      <c r="V1075">
        <v>3</v>
      </c>
      <c r="W1075">
        <v>3</v>
      </c>
      <c r="X1075">
        <v>2</v>
      </c>
      <c r="Y1075">
        <v>3</v>
      </c>
      <c r="Z1075">
        <v>5</v>
      </c>
      <c r="AA1075" s="1">
        <f>(M1075+T1075+W1075)/(K1075+T1075+W1075+Y1075+X1075)</f>
        <v>0.33620689655172414</v>
      </c>
      <c r="AB1075" s="1">
        <f>(M1075+1*N1075+2*O1075+3*P1075)/(K1075)</f>
        <v>0.42924528301886794</v>
      </c>
      <c r="AC1075">
        <f>IF(E1075="C",1,0)</f>
        <v>0</v>
      </c>
      <c r="AD1075">
        <f>IF(OR(E1075="SS",E1075="2B",E1075="3B"),1,0)</f>
        <v>1</v>
      </c>
      <c r="AE1075">
        <f>K1075+T1075+W1075+Y1075+X1075+V1075</f>
        <v>235</v>
      </c>
      <c r="AF1075">
        <v>0</v>
      </c>
      <c r="AG1075" s="8">
        <f>IF(SUMPRODUCT(--(D1075='2002FA'!C:C))&gt;0=TRUE,1,0)</f>
        <v>0</v>
      </c>
    </row>
    <row r="1076" spans="1:33" x14ac:dyDescent="0.2">
      <c r="A1076">
        <v>2003</v>
      </c>
      <c r="B1076" t="s">
        <v>30</v>
      </c>
      <c r="C1076" t="s">
        <v>31</v>
      </c>
      <c r="D1076" t="s">
        <v>368</v>
      </c>
      <c r="E1076" t="s">
        <v>346</v>
      </c>
      <c r="F1076">
        <v>2200000</v>
      </c>
      <c r="G1076">
        <v>2002</v>
      </c>
      <c r="H1076" t="s">
        <v>30</v>
      </c>
      <c r="I1076" t="s">
        <v>31</v>
      </c>
      <c r="J1076">
        <v>154</v>
      </c>
      <c r="K1076">
        <v>636</v>
      </c>
      <c r="L1076">
        <v>95</v>
      </c>
      <c r="M1076">
        <v>175</v>
      </c>
      <c r="N1076">
        <v>31</v>
      </c>
      <c r="O1076">
        <v>8</v>
      </c>
      <c r="P1076">
        <v>8</v>
      </c>
      <c r="Q1076">
        <v>47</v>
      </c>
      <c r="R1076">
        <v>27</v>
      </c>
      <c r="S1076">
        <v>15</v>
      </c>
      <c r="T1076">
        <v>43</v>
      </c>
      <c r="U1076">
        <v>114</v>
      </c>
      <c r="V1076">
        <v>0</v>
      </c>
      <c r="W1076">
        <v>3</v>
      </c>
      <c r="X1076">
        <v>9</v>
      </c>
      <c r="Y1076">
        <v>2</v>
      </c>
      <c r="Z1076">
        <v>8</v>
      </c>
      <c r="AA1076" s="1">
        <f>(M1076+T1076+W1076)/(K1076+T1076+W1076+Y1076+X1076)</f>
        <v>0.31890331890331891</v>
      </c>
      <c r="AB1076" s="1">
        <f>(M1076+1*N1076+2*O1076+3*P1076)/(K1076)</f>
        <v>0.3867924528301887</v>
      </c>
      <c r="AC1076">
        <f>IF(E1076="C",1,0)</f>
        <v>0</v>
      </c>
      <c r="AD1076">
        <f>IF(OR(E1076="SS",E1076="2B",E1076="3B"),1,0)</f>
        <v>1</v>
      </c>
      <c r="AE1076">
        <f>K1076+T1076+W1076+Y1076+X1076+V1076</f>
        <v>693</v>
      </c>
      <c r="AF1076">
        <v>0</v>
      </c>
      <c r="AG1076" s="8">
        <f>IF(SUMPRODUCT(--(D1076='2002FA'!C:C))&gt;0=TRUE,1,0)</f>
        <v>0</v>
      </c>
    </row>
    <row r="1077" spans="1:33" x14ac:dyDescent="0.2">
      <c r="A1077">
        <v>2003</v>
      </c>
      <c r="B1077" t="s">
        <v>36</v>
      </c>
      <c r="C1077" t="s">
        <v>27</v>
      </c>
      <c r="D1077" t="s">
        <v>392</v>
      </c>
      <c r="E1077" t="s">
        <v>346</v>
      </c>
      <c r="F1077">
        <v>1000000</v>
      </c>
      <c r="G1077">
        <v>2002</v>
      </c>
      <c r="H1077" t="s">
        <v>110</v>
      </c>
      <c r="I1077" t="s">
        <v>31</v>
      </c>
      <c r="J1077">
        <v>151</v>
      </c>
      <c r="K1077">
        <v>514</v>
      </c>
      <c r="L1077">
        <v>49</v>
      </c>
      <c r="M1077">
        <v>135</v>
      </c>
      <c r="N1077">
        <v>28</v>
      </c>
      <c r="O1077">
        <v>2</v>
      </c>
      <c r="P1077">
        <v>7</v>
      </c>
      <c r="Q1077">
        <v>47</v>
      </c>
      <c r="R1077">
        <v>2</v>
      </c>
      <c r="S1077">
        <v>3</v>
      </c>
      <c r="T1077">
        <v>22</v>
      </c>
      <c r="U1077">
        <v>58</v>
      </c>
      <c r="V1077">
        <v>2</v>
      </c>
      <c r="W1077">
        <v>3</v>
      </c>
      <c r="X1077">
        <v>3</v>
      </c>
      <c r="Y1077">
        <v>5</v>
      </c>
      <c r="Z1077">
        <v>20</v>
      </c>
      <c r="AA1077" s="1">
        <f>(M1077+T1077+W1077)/(K1077+T1077+W1077+Y1077+X1077)</f>
        <v>0.29250457038391225</v>
      </c>
      <c r="AB1077" s="1">
        <f>(M1077+1*N1077+2*O1077+3*P1077)/(K1077)</f>
        <v>0.36575875486381321</v>
      </c>
      <c r="AC1077">
        <f>IF(E1077="C",1,0)</f>
        <v>0</v>
      </c>
      <c r="AD1077">
        <f>IF(OR(E1077="SS",E1077="2B",E1077="3B"),1,0)</f>
        <v>1</v>
      </c>
      <c r="AE1077">
        <f>K1077+T1077+W1077+Y1077+X1077+V1077</f>
        <v>549</v>
      </c>
      <c r="AF1077">
        <v>0</v>
      </c>
      <c r="AG1077" s="8">
        <f>IF(SUMPRODUCT(--(D1077='2002FA'!C:C))&gt;0=TRUE,1,0)</f>
        <v>1</v>
      </c>
    </row>
    <row r="1078" spans="1:33" x14ac:dyDescent="0.2">
      <c r="A1078">
        <v>2003</v>
      </c>
      <c r="B1078" t="s">
        <v>36</v>
      </c>
      <c r="C1078" t="s">
        <v>27</v>
      </c>
      <c r="D1078" t="s">
        <v>92</v>
      </c>
      <c r="E1078" t="s">
        <v>5</v>
      </c>
      <c r="F1078">
        <v>1550000</v>
      </c>
      <c r="G1078">
        <v>2002</v>
      </c>
      <c r="H1078" t="s">
        <v>36</v>
      </c>
      <c r="I1078" t="s">
        <v>27</v>
      </c>
      <c r="J1078">
        <v>122</v>
      </c>
      <c r="K1078">
        <v>426</v>
      </c>
      <c r="L1078">
        <v>55</v>
      </c>
      <c r="M1078">
        <v>114</v>
      </c>
      <c r="N1078">
        <v>25</v>
      </c>
      <c r="O1078">
        <v>3</v>
      </c>
      <c r="P1078">
        <v>5</v>
      </c>
      <c r="Q1078">
        <v>32</v>
      </c>
      <c r="R1078">
        <v>21</v>
      </c>
      <c r="S1078">
        <v>6</v>
      </c>
      <c r="T1078">
        <v>34</v>
      </c>
      <c r="U1078">
        <v>55</v>
      </c>
      <c r="V1078">
        <v>0</v>
      </c>
      <c r="W1078">
        <v>7</v>
      </c>
      <c r="X1078">
        <v>8</v>
      </c>
      <c r="Y1078">
        <v>4</v>
      </c>
      <c r="Z1078">
        <v>5</v>
      </c>
      <c r="AA1078" s="1">
        <f>(M1078+T1078+W1078)/(K1078+T1078+W1078+Y1078+X1078)</f>
        <v>0.32359081419624219</v>
      </c>
      <c r="AB1078" s="1">
        <f>(M1078+1*N1078+2*O1078+3*P1078)/(K1078)</f>
        <v>0.37558685446009388</v>
      </c>
      <c r="AC1078">
        <f>IF(E1078="C",1,0)</f>
        <v>0</v>
      </c>
      <c r="AD1078">
        <f>IF(OR(E1078="SS",E1078="2B",E1078="3B"),1,0)</f>
        <v>1</v>
      </c>
      <c r="AE1078">
        <f>K1078+T1078+W1078+Y1078+X1078+V1078</f>
        <v>479</v>
      </c>
      <c r="AF1078">
        <v>0</v>
      </c>
      <c r="AG1078" s="8">
        <f>IF(SUMPRODUCT(--(D1078='2002FA'!C:C))&gt;0=TRUE,1,0)</f>
        <v>0</v>
      </c>
    </row>
    <row r="1079" spans="1:33" x14ac:dyDescent="0.2">
      <c r="A1079">
        <v>2003</v>
      </c>
      <c r="B1079" t="s">
        <v>36</v>
      </c>
      <c r="C1079" t="s">
        <v>27</v>
      </c>
      <c r="D1079" t="s">
        <v>145</v>
      </c>
      <c r="E1079" t="s">
        <v>6</v>
      </c>
      <c r="F1079">
        <v>6400000</v>
      </c>
      <c r="G1079">
        <v>2002</v>
      </c>
      <c r="H1079" t="s">
        <v>36</v>
      </c>
      <c r="I1079" t="s">
        <v>27</v>
      </c>
      <c r="J1079">
        <v>161</v>
      </c>
      <c r="K1079">
        <v>615</v>
      </c>
      <c r="L1079">
        <v>90</v>
      </c>
      <c r="M1079">
        <v>150</v>
      </c>
      <c r="N1079">
        <v>36</v>
      </c>
      <c r="O1079">
        <v>1</v>
      </c>
      <c r="P1079">
        <v>31</v>
      </c>
      <c r="Q1079">
        <v>87</v>
      </c>
      <c r="R1079">
        <v>5</v>
      </c>
      <c r="S1079">
        <v>4</v>
      </c>
      <c r="T1079">
        <v>50</v>
      </c>
      <c r="U1079">
        <v>107</v>
      </c>
      <c r="V1079">
        <v>9</v>
      </c>
      <c r="W1079">
        <v>11</v>
      </c>
      <c r="X1079">
        <v>0</v>
      </c>
      <c r="Y1079">
        <v>6</v>
      </c>
      <c r="Z1079">
        <v>13</v>
      </c>
      <c r="AA1079" s="1">
        <f>(M1079+T1079+W1079)/(K1079+T1079+W1079+Y1079+X1079)</f>
        <v>0.3093841642228739</v>
      </c>
      <c r="AB1079" s="1">
        <f>(M1079+1*N1079+2*O1079+3*P1079)/(K1079)</f>
        <v>0.45691056910569106</v>
      </c>
      <c r="AC1079">
        <f>IF(E1079="C",1,0)</f>
        <v>0</v>
      </c>
      <c r="AD1079">
        <f>IF(OR(E1079="SS",E1079="2B",E1079="3B"),1,0)</f>
        <v>1</v>
      </c>
      <c r="AE1079">
        <f>K1079+T1079+W1079+Y1079+X1079+V1079</f>
        <v>691</v>
      </c>
      <c r="AF1079">
        <v>0</v>
      </c>
      <c r="AG1079" s="8">
        <f>IF(SUMPRODUCT(--(D1079='2002FA'!C:C))&gt;0=TRUE,1,0)</f>
        <v>0</v>
      </c>
    </row>
    <row r="1080" spans="1:33" x14ac:dyDescent="0.2">
      <c r="A1080">
        <v>2003</v>
      </c>
      <c r="B1080" t="s">
        <v>36</v>
      </c>
      <c r="C1080" t="s">
        <v>27</v>
      </c>
      <c r="D1080" t="s">
        <v>177</v>
      </c>
      <c r="E1080" t="s">
        <v>147</v>
      </c>
      <c r="F1080">
        <v>3500000</v>
      </c>
      <c r="G1080">
        <v>2002</v>
      </c>
      <c r="H1080" t="s">
        <v>36</v>
      </c>
      <c r="I1080" t="s">
        <v>27</v>
      </c>
      <c r="J1080">
        <v>56</v>
      </c>
      <c r="K1080">
        <v>130</v>
      </c>
      <c r="L1080">
        <v>7</v>
      </c>
      <c r="M1080">
        <v>30</v>
      </c>
      <c r="N1080">
        <v>8</v>
      </c>
      <c r="O1080">
        <v>0</v>
      </c>
      <c r="P1080">
        <v>1</v>
      </c>
      <c r="Q1080">
        <v>8</v>
      </c>
      <c r="R1080">
        <v>1</v>
      </c>
      <c r="S1080">
        <v>0</v>
      </c>
      <c r="T1080">
        <v>9</v>
      </c>
      <c r="U1080">
        <v>19</v>
      </c>
      <c r="V1080">
        <v>0</v>
      </c>
      <c r="W1080">
        <v>4</v>
      </c>
      <c r="X1080">
        <v>3</v>
      </c>
      <c r="Y1080">
        <v>0</v>
      </c>
      <c r="Z1080">
        <v>5</v>
      </c>
      <c r="AA1080" s="1">
        <f>(M1080+T1080+W1080)/(K1080+T1080+W1080+Y1080+X1080)</f>
        <v>0.29452054794520549</v>
      </c>
      <c r="AB1080" s="1">
        <f>(M1080+1*N1080+2*O1080+3*P1080)/(K1080)</f>
        <v>0.31538461538461537</v>
      </c>
      <c r="AC1080">
        <f>IF(E1080="C",1,0)</f>
        <v>1</v>
      </c>
      <c r="AD1080">
        <f>IF(OR(E1080="SS",E1080="2B",E1080="3B"),1,0)</f>
        <v>0</v>
      </c>
      <c r="AE1080">
        <f>K1080+T1080+W1080+Y1080+X1080+V1080</f>
        <v>146</v>
      </c>
      <c r="AF1080">
        <v>0</v>
      </c>
      <c r="AG1080" s="8">
        <f>IF(SUMPRODUCT(--(D1080='2002FA'!C:C))&gt;0=TRUE,1,0)</f>
        <v>0</v>
      </c>
    </row>
    <row r="1081" spans="1:33" x14ac:dyDescent="0.2">
      <c r="A1081">
        <v>2003</v>
      </c>
      <c r="B1081" t="s">
        <v>36</v>
      </c>
      <c r="C1081" t="s">
        <v>27</v>
      </c>
      <c r="D1081" t="s">
        <v>491</v>
      </c>
      <c r="E1081" t="s">
        <v>147</v>
      </c>
      <c r="F1081">
        <v>330000</v>
      </c>
      <c r="G1081">
        <v>2002</v>
      </c>
      <c r="H1081" t="s">
        <v>36</v>
      </c>
      <c r="I1081" t="s">
        <v>27</v>
      </c>
      <c r="J1081">
        <v>125</v>
      </c>
      <c r="K1081">
        <v>422</v>
      </c>
      <c r="L1081">
        <v>33</v>
      </c>
      <c r="M1081">
        <v>98</v>
      </c>
      <c r="N1081">
        <v>19</v>
      </c>
      <c r="O1081">
        <v>0</v>
      </c>
      <c r="P1081">
        <v>12</v>
      </c>
      <c r="Q1081">
        <v>45</v>
      </c>
      <c r="R1081">
        <v>2</v>
      </c>
      <c r="S1081">
        <v>2</v>
      </c>
      <c r="T1081">
        <v>21</v>
      </c>
      <c r="U1081">
        <v>88</v>
      </c>
      <c r="V1081">
        <v>1</v>
      </c>
      <c r="W1081">
        <v>1</v>
      </c>
      <c r="X1081">
        <v>5</v>
      </c>
      <c r="Y1081">
        <v>1</v>
      </c>
      <c r="Z1081">
        <v>17</v>
      </c>
      <c r="AA1081" s="1">
        <f>(M1081+T1081+W1081)/(K1081+T1081+W1081+Y1081+X1081)</f>
        <v>0.26666666666666666</v>
      </c>
      <c r="AB1081" s="1">
        <f>(M1081+1*N1081+2*O1081+3*P1081)/(K1081)</f>
        <v>0.36255924170616116</v>
      </c>
      <c r="AC1081">
        <f>IF(E1081="C",1,0)</f>
        <v>1</v>
      </c>
      <c r="AD1081">
        <f>IF(OR(E1081="SS",E1081="2B",E1081="3B"),1,0)</f>
        <v>0</v>
      </c>
      <c r="AE1081">
        <f>K1081+T1081+W1081+Y1081+X1081+V1081</f>
        <v>451</v>
      </c>
      <c r="AF1081">
        <v>0</v>
      </c>
      <c r="AG1081" s="8">
        <f>IF(SUMPRODUCT(--(D1081='2002FA'!C:C))&gt;0=TRUE,1,0)</f>
        <v>0</v>
      </c>
    </row>
    <row r="1082" spans="1:33" x14ac:dyDescent="0.2">
      <c r="A1082">
        <v>2003</v>
      </c>
      <c r="B1082" t="s">
        <v>36</v>
      </c>
      <c r="C1082" t="s">
        <v>27</v>
      </c>
      <c r="D1082" t="s">
        <v>261</v>
      </c>
      <c r="E1082" t="s">
        <v>197</v>
      </c>
      <c r="F1082">
        <v>4250000</v>
      </c>
      <c r="G1082">
        <v>2002</v>
      </c>
      <c r="H1082" t="s">
        <v>36</v>
      </c>
      <c r="I1082" t="s">
        <v>27</v>
      </c>
      <c r="J1082">
        <v>116</v>
      </c>
      <c r="K1082">
        <v>451</v>
      </c>
      <c r="L1082">
        <v>44</v>
      </c>
      <c r="M1082">
        <v>123</v>
      </c>
      <c r="N1082">
        <v>26</v>
      </c>
      <c r="O1082">
        <v>4</v>
      </c>
      <c r="P1082">
        <v>15</v>
      </c>
      <c r="Q1082">
        <v>63</v>
      </c>
      <c r="R1082">
        <v>8</v>
      </c>
      <c r="S1082">
        <v>0</v>
      </c>
      <c r="T1082">
        <v>25</v>
      </c>
      <c r="U1082">
        <v>66</v>
      </c>
      <c r="V1082">
        <v>6</v>
      </c>
      <c r="W1082">
        <v>2</v>
      </c>
      <c r="X1082">
        <v>0</v>
      </c>
      <c r="Y1082">
        <v>10</v>
      </c>
      <c r="Z1082">
        <v>10</v>
      </c>
      <c r="AA1082" s="1">
        <f>(M1082+T1082+W1082)/(K1082+T1082+W1082+Y1082+X1082)</f>
        <v>0.30737704918032788</v>
      </c>
      <c r="AB1082" s="1">
        <f>(M1082+1*N1082+2*O1082+3*P1082)/(K1082)</f>
        <v>0.44789356984478934</v>
      </c>
      <c r="AC1082">
        <f>IF(E1082="C",1,0)</f>
        <v>0</v>
      </c>
      <c r="AD1082">
        <f>IF(OR(E1082="SS",E1082="2B",E1082="3B"),1,0)</f>
        <v>0</v>
      </c>
      <c r="AE1082">
        <f>K1082+T1082+W1082+Y1082+X1082+V1082</f>
        <v>494</v>
      </c>
      <c r="AF1082">
        <v>0</v>
      </c>
      <c r="AG1082" s="8">
        <f>IF(SUMPRODUCT(--(D1082='2002FA'!C:C))&gt;0=TRUE,1,0)</f>
        <v>0</v>
      </c>
    </row>
    <row r="1083" spans="1:33" x14ac:dyDescent="0.2">
      <c r="A1083">
        <v>2003</v>
      </c>
      <c r="B1083" t="s">
        <v>36</v>
      </c>
      <c r="C1083" t="s">
        <v>27</v>
      </c>
      <c r="D1083" t="s">
        <v>214</v>
      </c>
      <c r="E1083" t="s">
        <v>197</v>
      </c>
      <c r="F1083">
        <v>3100000</v>
      </c>
      <c r="G1083">
        <v>2002</v>
      </c>
      <c r="H1083" t="s">
        <v>36</v>
      </c>
      <c r="I1083" t="s">
        <v>27</v>
      </c>
      <c r="J1083">
        <v>131</v>
      </c>
      <c r="K1083">
        <v>458</v>
      </c>
      <c r="L1083">
        <v>55</v>
      </c>
      <c r="M1083">
        <v>116</v>
      </c>
      <c r="N1083">
        <v>25</v>
      </c>
      <c r="O1083">
        <v>2</v>
      </c>
      <c r="P1083">
        <v>18</v>
      </c>
      <c r="Q1083">
        <v>64</v>
      </c>
      <c r="R1083">
        <v>1</v>
      </c>
      <c r="S1083">
        <v>6</v>
      </c>
      <c r="T1083">
        <v>47</v>
      </c>
      <c r="U1083">
        <v>111</v>
      </c>
      <c r="V1083">
        <v>3</v>
      </c>
      <c r="W1083">
        <v>3</v>
      </c>
      <c r="X1083">
        <v>2</v>
      </c>
      <c r="Y1083">
        <v>3</v>
      </c>
      <c r="Z1083">
        <v>17</v>
      </c>
      <c r="AA1083" s="1">
        <f>(M1083+T1083+W1083)/(K1083+T1083+W1083+Y1083+X1083)</f>
        <v>0.3235867446393762</v>
      </c>
      <c r="AB1083" s="1">
        <f>(M1083+1*N1083+2*O1083+3*P1083)/(K1083)</f>
        <v>0.43449781659388648</v>
      </c>
      <c r="AC1083">
        <f>IF(E1083="C",1,0)</f>
        <v>0</v>
      </c>
      <c r="AD1083">
        <f>IF(OR(E1083="SS",E1083="2B",E1083="3B"),1,0)</f>
        <v>0</v>
      </c>
      <c r="AE1083">
        <f>K1083+T1083+W1083+Y1083+X1083+V1083</f>
        <v>516</v>
      </c>
      <c r="AF1083">
        <v>0</v>
      </c>
      <c r="AG1083" s="8">
        <f>IF(SUMPRODUCT(--(D1083='2002FA'!C:C))&gt;0=TRUE,1,0)</f>
        <v>0</v>
      </c>
    </row>
    <row r="1084" spans="1:33" x14ac:dyDescent="0.2">
      <c r="A1084">
        <v>2003</v>
      </c>
      <c r="B1084" t="s">
        <v>36</v>
      </c>
      <c r="C1084" t="s">
        <v>27</v>
      </c>
      <c r="D1084" t="s">
        <v>452</v>
      </c>
      <c r="E1084" t="s">
        <v>197</v>
      </c>
      <c r="F1084">
        <v>375000</v>
      </c>
      <c r="G1084">
        <v>2002</v>
      </c>
      <c r="H1084" t="s">
        <v>36</v>
      </c>
      <c r="I1084" t="s">
        <v>27</v>
      </c>
      <c r="J1084">
        <v>136</v>
      </c>
      <c r="K1084">
        <v>490</v>
      </c>
      <c r="L1084">
        <v>71</v>
      </c>
      <c r="M1084">
        <v>121</v>
      </c>
      <c r="N1084">
        <v>29</v>
      </c>
      <c r="O1084">
        <v>1</v>
      </c>
      <c r="P1084">
        <v>28</v>
      </c>
      <c r="Q1084">
        <v>69</v>
      </c>
      <c r="R1084">
        <v>1</v>
      </c>
      <c r="S1084">
        <v>3</v>
      </c>
      <c r="T1084">
        <v>45</v>
      </c>
      <c r="U1084">
        <v>66</v>
      </c>
      <c r="V1084">
        <v>3</v>
      </c>
      <c r="W1084">
        <v>2</v>
      </c>
      <c r="X1084">
        <v>0</v>
      </c>
      <c r="Y1084">
        <v>4</v>
      </c>
      <c r="Z1084">
        <v>9</v>
      </c>
      <c r="AA1084" s="1">
        <f>(M1084+T1084+W1084)/(K1084+T1084+W1084+Y1084+X1084)</f>
        <v>0.31053604436229204</v>
      </c>
      <c r="AB1084" s="1">
        <f>(M1084+1*N1084+2*O1084+3*P1084)/(K1084)</f>
        <v>0.48163265306122449</v>
      </c>
      <c r="AC1084">
        <f>IF(E1084="C",1,0)</f>
        <v>0</v>
      </c>
      <c r="AD1084">
        <f>IF(OR(E1084="SS",E1084="2B",E1084="3B"),1,0)</f>
        <v>0</v>
      </c>
      <c r="AE1084">
        <f>K1084+T1084+W1084+Y1084+X1084+V1084</f>
        <v>544</v>
      </c>
      <c r="AF1084">
        <v>0</v>
      </c>
      <c r="AG1084" s="8">
        <f>IF(SUMPRODUCT(--(D1084='2002FA'!C:C))&gt;0=TRUE,1,0)</f>
        <v>0</v>
      </c>
    </row>
    <row r="1085" spans="1:33" x14ac:dyDescent="0.2">
      <c r="A1085">
        <v>2003</v>
      </c>
      <c r="B1085" t="s">
        <v>36</v>
      </c>
      <c r="C1085" t="s">
        <v>27</v>
      </c>
      <c r="D1085" t="s">
        <v>219</v>
      </c>
      <c r="E1085" t="s">
        <v>197</v>
      </c>
      <c r="F1085">
        <v>900000</v>
      </c>
      <c r="G1085">
        <v>2002</v>
      </c>
      <c r="H1085" t="s">
        <v>36</v>
      </c>
      <c r="I1085" t="s">
        <v>27</v>
      </c>
      <c r="J1085">
        <v>109</v>
      </c>
      <c r="K1085">
        <v>344</v>
      </c>
      <c r="L1085">
        <v>54</v>
      </c>
      <c r="M1085">
        <v>95</v>
      </c>
      <c r="N1085">
        <v>25</v>
      </c>
      <c r="O1085">
        <v>3</v>
      </c>
      <c r="P1085">
        <v>7</v>
      </c>
      <c r="Q1085">
        <v>38</v>
      </c>
      <c r="R1085">
        <v>15</v>
      </c>
      <c r="S1085">
        <v>5</v>
      </c>
      <c r="T1085">
        <v>43</v>
      </c>
      <c r="U1085">
        <v>69</v>
      </c>
      <c r="V1085">
        <v>1</v>
      </c>
      <c r="W1085">
        <v>1</v>
      </c>
      <c r="X1085">
        <v>5</v>
      </c>
      <c r="Y1085">
        <v>4</v>
      </c>
      <c r="Z1085">
        <v>4</v>
      </c>
      <c r="AA1085" s="1">
        <f>(M1085+T1085+W1085)/(K1085+T1085+W1085+Y1085+X1085)</f>
        <v>0.3501259445843829</v>
      </c>
      <c r="AB1085" s="1">
        <f>(M1085+1*N1085+2*O1085+3*P1085)/(K1085)</f>
        <v>0.42732558139534882</v>
      </c>
      <c r="AC1085">
        <f>IF(E1085="C",1,0)</f>
        <v>0</v>
      </c>
      <c r="AD1085">
        <f>IF(OR(E1085="SS",E1085="2B",E1085="3B"),1,0)</f>
        <v>0</v>
      </c>
      <c r="AE1085">
        <f>K1085+T1085+W1085+Y1085+X1085+V1085</f>
        <v>398</v>
      </c>
      <c r="AF1085">
        <v>0</v>
      </c>
      <c r="AG1085" s="8">
        <f>IF(SUMPRODUCT(--(D1085='2002FA'!C:C))&gt;0=TRUE,1,0)</f>
        <v>0</v>
      </c>
    </row>
    <row r="1086" spans="1:33" x14ac:dyDescent="0.2">
      <c r="A1086">
        <v>2003</v>
      </c>
      <c r="B1086" t="s">
        <v>36</v>
      </c>
      <c r="C1086" t="s">
        <v>27</v>
      </c>
      <c r="D1086" t="s">
        <v>382</v>
      </c>
      <c r="E1086" t="s">
        <v>346</v>
      </c>
      <c r="F1086">
        <v>1725000</v>
      </c>
      <c r="G1086">
        <v>2002</v>
      </c>
      <c r="H1086" t="s">
        <v>36</v>
      </c>
      <c r="I1086" t="s">
        <v>27</v>
      </c>
      <c r="J1086">
        <v>149</v>
      </c>
      <c r="K1086">
        <v>557</v>
      </c>
      <c r="L1086">
        <v>86</v>
      </c>
      <c r="M1086">
        <v>130</v>
      </c>
      <c r="N1086">
        <v>30</v>
      </c>
      <c r="O1086">
        <v>4</v>
      </c>
      <c r="P1086">
        <v>19</v>
      </c>
      <c r="Q1086">
        <v>64</v>
      </c>
      <c r="R1086">
        <v>16</v>
      </c>
      <c r="S1086">
        <v>10</v>
      </c>
      <c r="T1086">
        <v>70</v>
      </c>
      <c r="U1086">
        <v>108</v>
      </c>
      <c r="V1086">
        <v>2</v>
      </c>
      <c r="W1086">
        <v>20</v>
      </c>
      <c r="X1086">
        <v>1</v>
      </c>
      <c r="Y1086">
        <v>4</v>
      </c>
      <c r="Z1086">
        <v>7</v>
      </c>
      <c r="AA1086" s="1">
        <f>(M1086+T1086+W1086)/(K1086+T1086+W1086+Y1086+X1086)</f>
        <v>0.33742331288343558</v>
      </c>
      <c r="AB1086" s="1">
        <f>(M1086+1*N1086+2*O1086+3*P1086)/(K1086)</f>
        <v>0.40394973070017953</v>
      </c>
      <c r="AC1086">
        <f>IF(E1086="C",1,0)</f>
        <v>0</v>
      </c>
      <c r="AD1086">
        <f>IF(OR(E1086="SS",E1086="2B",E1086="3B"),1,0)</f>
        <v>1</v>
      </c>
      <c r="AE1086">
        <f>K1086+T1086+W1086+Y1086+X1086+V1086</f>
        <v>654</v>
      </c>
      <c r="AF1086">
        <v>0</v>
      </c>
      <c r="AG1086" s="8">
        <f>IF(SUMPRODUCT(--(D1086='2002FA'!C:C))&gt;0=TRUE,1,0)</f>
        <v>0</v>
      </c>
    </row>
    <row r="1087" spans="1:33" x14ac:dyDescent="0.2">
      <c r="A1087">
        <v>2003</v>
      </c>
      <c r="B1087" t="s">
        <v>101</v>
      </c>
      <c r="C1087" t="s">
        <v>27</v>
      </c>
      <c r="D1087" t="s">
        <v>38</v>
      </c>
      <c r="E1087" t="s">
        <v>29</v>
      </c>
      <c r="F1087">
        <v>1250000</v>
      </c>
      <c r="G1087">
        <v>2002</v>
      </c>
      <c r="H1087" t="s">
        <v>37</v>
      </c>
      <c r="I1087" t="s">
        <v>27</v>
      </c>
      <c r="J1087">
        <v>125</v>
      </c>
      <c r="K1087">
        <v>412</v>
      </c>
      <c r="L1087">
        <v>52</v>
      </c>
      <c r="M1087">
        <v>112</v>
      </c>
      <c r="N1087">
        <v>32</v>
      </c>
      <c r="O1087">
        <v>1</v>
      </c>
      <c r="P1087">
        <v>20</v>
      </c>
      <c r="Q1087">
        <v>75</v>
      </c>
      <c r="R1087">
        <v>1</v>
      </c>
      <c r="S1087">
        <v>2</v>
      </c>
      <c r="T1087">
        <v>43</v>
      </c>
      <c r="U1087">
        <v>87</v>
      </c>
      <c r="V1087">
        <v>0</v>
      </c>
      <c r="W1087">
        <v>3</v>
      </c>
      <c r="X1087">
        <v>0</v>
      </c>
      <c r="Y1087">
        <v>8</v>
      </c>
      <c r="Z1087">
        <v>5</v>
      </c>
      <c r="AA1087" s="1">
        <f>(M1087+T1087+W1087)/(K1087+T1087+W1087+Y1087+X1087)</f>
        <v>0.33905579399141633</v>
      </c>
      <c r="AB1087" s="1">
        <f>(M1087+1*N1087+2*O1087+3*P1087)/(K1087)</f>
        <v>0.5</v>
      </c>
      <c r="AC1087">
        <f>IF(E1087="C",1,0)</f>
        <v>0</v>
      </c>
      <c r="AD1087">
        <f>IF(OR(E1087="SS",E1087="2B",E1087="3B"),1,0)</f>
        <v>0</v>
      </c>
      <c r="AE1087">
        <f>K1087+T1087+W1087+Y1087+X1087+V1087</f>
        <v>466</v>
      </c>
      <c r="AF1087">
        <v>0</v>
      </c>
      <c r="AG1087" s="8">
        <f>IF(SUMPRODUCT(--(D1087='2002FA'!C:C))&gt;0=TRUE,1,0)</f>
        <v>0</v>
      </c>
    </row>
    <row r="1088" spans="1:33" x14ac:dyDescent="0.2">
      <c r="A1088">
        <v>2003</v>
      </c>
      <c r="B1088" t="s">
        <v>101</v>
      </c>
      <c r="C1088" t="s">
        <v>27</v>
      </c>
      <c r="D1088" t="s">
        <v>97</v>
      </c>
      <c r="E1088" t="s">
        <v>5</v>
      </c>
      <c r="F1088">
        <v>3450000</v>
      </c>
      <c r="G1088">
        <v>2002</v>
      </c>
      <c r="H1088" t="s">
        <v>52</v>
      </c>
      <c r="I1088" t="s">
        <v>31</v>
      </c>
      <c r="J1088">
        <v>155</v>
      </c>
      <c r="K1088">
        <v>612</v>
      </c>
      <c r="L1088">
        <v>79</v>
      </c>
      <c r="M1088">
        <v>183</v>
      </c>
      <c r="N1088">
        <v>42</v>
      </c>
      <c r="O1088">
        <v>3</v>
      </c>
      <c r="P1088">
        <v>11</v>
      </c>
      <c r="Q1088">
        <v>64</v>
      </c>
      <c r="R1088">
        <v>8</v>
      </c>
      <c r="S1088">
        <v>5</v>
      </c>
      <c r="T1088">
        <v>50</v>
      </c>
      <c r="U1088">
        <v>81</v>
      </c>
      <c r="V1088">
        <v>7</v>
      </c>
      <c r="W1088">
        <v>3</v>
      </c>
      <c r="X1088">
        <v>7</v>
      </c>
      <c r="Y1088">
        <v>3</v>
      </c>
      <c r="Z1088">
        <v>9</v>
      </c>
      <c r="AA1088" s="1">
        <f>(M1088+T1088+W1088)/(K1088+T1088+W1088+Y1088+X1088)</f>
        <v>0.34962962962962962</v>
      </c>
      <c r="AB1088" s="1">
        <f>(M1088+1*N1088+2*O1088+3*P1088)/(K1088)</f>
        <v>0.43137254901960786</v>
      </c>
      <c r="AC1088">
        <f>IF(E1088="C",1,0)</f>
        <v>0</v>
      </c>
      <c r="AD1088">
        <f>IF(OR(E1088="SS",E1088="2B",E1088="3B"),1,0)</f>
        <v>1</v>
      </c>
      <c r="AE1088">
        <f>K1088+T1088+W1088+Y1088+X1088+V1088</f>
        <v>682</v>
      </c>
      <c r="AF1088">
        <v>0</v>
      </c>
      <c r="AG1088" s="8">
        <f>IF(SUMPRODUCT(--(D1088='2002FA'!C:C))&gt;0=TRUE,1,0)</f>
        <v>0</v>
      </c>
    </row>
    <row r="1089" spans="1:33" x14ac:dyDescent="0.2">
      <c r="A1089">
        <v>2003</v>
      </c>
      <c r="B1089" t="s">
        <v>101</v>
      </c>
      <c r="C1089" t="s">
        <v>27</v>
      </c>
      <c r="D1089" t="s">
        <v>428</v>
      </c>
      <c r="E1089" t="s">
        <v>6</v>
      </c>
      <c r="F1089">
        <v>407500</v>
      </c>
      <c r="G1089">
        <v>2002</v>
      </c>
      <c r="H1089" t="s">
        <v>101</v>
      </c>
      <c r="I1089" t="s">
        <v>27</v>
      </c>
      <c r="J1089">
        <v>156</v>
      </c>
      <c r="K1089">
        <v>634</v>
      </c>
      <c r="L1089">
        <v>94</v>
      </c>
      <c r="M1089">
        <v>186</v>
      </c>
      <c r="N1089">
        <v>43</v>
      </c>
      <c r="O1089">
        <v>4</v>
      </c>
      <c r="P1089">
        <v>18</v>
      </c>
      <c r="Q1089">
        <v>83</v>
      </c>
      <c r="R1089">
        <v>4</v>
      </c>
      <c r="S1089">
        <v>2</v>
      </c>
      <c r="T1089">
        <v>25</v>
      </c>
      <c r="U1089">
        <v>95</v>
      </c>
      <c r="V1089">
        <v>4</v>
      </c>
      <c r="W1089">
        <v>12</v>
      </c>
      <c r="X1089">
        <v>0</v>
      </c>
      <c r="Y1089">
        <v>5</v>
      </c>
      <c r="Z1089">
        <v>18</v>
      </c>
      <c r="AA1089" s="1">
        <f>(M1089+T1089+W1089)/(K1089+T1089+W1089+Y1089+X1089)</f>
        <v>0.32988165680473375</v>
      </c>
      <c r="AB1089" s="1">
        <f>(M1089+1*N1089+2*O1089+3*P1089)/(K1089)</f>
        <v>0.4589905362776025</v>
      </c>
      <c r="AC1089">
        <f>IF(E1089="C",1,0)</f>
        <v>0</v>
      </c>
      <c r="AD1089">
        <f>IF(OR(E1089="SS",E1089="2B",E1089="3B"),1,0)</f>
        <v>1</v>
      </c>
      <c r="AE1089">
        <f>K1089+T1089+W1089+Y1089+X1089+V1089</f>
        <v>680</v>
      </c>
      <c r="AF1089">
        <v>0</v>
      </c>
      <c r="AG1089" s="8">
        <f>IF(SUMPRODUCT(--(D1089='2002FA'!C:C))&gt;0=TRUE,1,0)</f>
        <v>0</v>
      </c>
    </row>
    <row r="1090" spans="1:33" x14ac:dyDescent="0.2">
      <c r="A1090">
        <v>2003</v>
      </c>
      <c r="B1090" t="s">
        <v>101</v>
      </c>
      <c r="C1090" t="s">
        <v>27</v>
      </c>
      <c r="D1090" t="s">
        <v>125</v>
      </c>
      <c r="E1090" t="s">
        <v>6</v>
      </c>
      <c r="F1090">
        <v>2100000</v>
      </c>
      <c r="G1090">
        <v>2002</v>
      </c>
      <c r="H1090" t="s">
        <v>40</v>
      </c>
      <c r="I1090" t="s">
        <v>31</v>
      </c>
      <c r="J1090">
        <v>103</v>
      </c>
      <c r="K1090">
        <v>353</v>
      </c>
      <c r="L1090">
        <v>51</v>
      </c>
      <c r="M1090">
        <v>94</v>
      </c>
      <c r="N1090">
        <v>19</v>
      </c>
      <c r="O1090">
        <v>4</v>
      </c>
      <c r="P1090">
        <v>7</v>
      </c>
      <c r="Q1090">
        <v>37</v>
      </c>
      <c r="R1090">
        <v>0</v>
      </c>
      <c r="S1090">
        <v>0</v>
      </c>
      <c r="T1090">
        <v>51</v>
      </c>
      <c r="U1090">
        <v>41</v>
      </c>
      <c r="V1090">
        <v>2</v>
      </c>
      <c r="W1090">
        <v>0</v>
      </c>
      <c r="X1090">
        <v>4</v>
      </c>
      <c r="Y1090">
        <v>5</v>
      </c>
      <c r="Z1090">
        <v>8</v>
      </c>
      <c r="AA1090" s="1">
        <f>(M1090+T1090+W1090)/(K1090+T1090+W1090+Y1090+X1090)</f>
        <v>0.35108958837772397</v>
      </c>
      <c r="AB1090" s="1">
        <f>(M1090+1*N1090+2*O1090+3*P1090)/(K1090)</f>
        <v>0.40226628895184136</v>
      </c>
      <c r="AC1090">
        <f>IF(E1090="C",1,0)</f>
        <v>0</v>
      </c>
      <c r="AD1090">
        <f>IF(OR(E1090="SS",E1090="2B",E1090="3B"),1,0)</f>
        <v>1</v>
      </c>
      <c r="AE1090">
        <f>K1090+T1090+W1090+Y1090+X1090+V1090</f>
        <v>415</v>
      </c>
      <c r="AF1090">
        <v>0</v>
      </c>
      <c r="AG1090" s="8">
        <f>IF(SUMPRODUCT(--(D1090='2002FA'!C:C))&gt;0=TRUE,1,0)</f>
        <v>0</v>
      </c>
    </row>
    <row r="1091" spans="1:33" x14ac:dyDescent="0.2">
      <c r="A1091">
        <v>2003</v>
      </c>
      <c r="B1091" t="s">
        <v>101</v>
      </c>
      <c r="C1091" t="s">
        <v>27</v>
      </c>
      <c r="D1091" t="s">
        <v>166</v>
      </c>
      <c r="E1091" t="s">
        <v>147</v>
      </c>
      <c r="F1091">
        <v>805000</v>
      </c>
      <c r="G1091">
        <v>2002</v>
      </c>
      <c r="H1091" t="s">
        <v>101</v>
      </c>
      <c r="I1091" t="s">
        <v>27</v>
      </c>
      <c r="J1091">
        <v>57</v>
      </c>
      <c r="K1091">
        <v>151</v>
      </c>
      <c r="L1091">
        <v>17</v>
      </c>
      <c r="M1091">
        <v>34</v>
      </c>
      <c r="N1091">
        <v>7</v>
      </c>
      <c r="O1091">
        <v>0</v>
      </c>
      <c r="P1091">
        <v>7</v>
      </c>
      <c r="Q1091">
        <v>25</v>
      </c>
      <c r="R1091">
        <v>0</v>
      </c>
      <c r="S1091">
        <v>0</v>
      </c>
      <c r="T1091">
        <v>17</v>
      </c>
      <c r="U1091">
        <v>33</v>
      </c>
      <c r="V1091">
        <v>0</v>
      </c>
      <c r="W1091">
        <v>3</v>
      </c>
      <c r="X1091">
        <v>0</v>
      </c>
      <c r="Y1091">
        <v>2</v>
      </c>
      <c r="Z1091">
        <v>6</v>
      </c>
      <c r="AA1091" s="1">
        <f>(M1091+T1091+W1091)/(K1091+T1091+W1091+Y1091+X1091)</f>
        <v>0.31213872832369943</v>
      </c>
      <c r="AB1091" s="1">
        <f>(M1091+1*N1091+2*O1091+3*P1091)/(K1091)</f>
        <v>0.41059602649006621</v>
      </c>
      <c r="AC1091">
        <f>IF(E1091="C",1,0)</f>
        <v>1</v>
      </c>
      <c r="AD1091">
        <f>IF(OR(E1091="SS",E1091="2B",E1091="3B"),1,0)</f>
        <v>0</v>
      </c>
      <c r="AE1091">
        <f>K1091+T1091+W1091+Y1091+X1091+V1091</f>
        <v>173</v>
      </c>
      <c r="AF1091">
        <v>0</v>
      </c>
      <c r="AG1091" s="8">
        <f>IF(SUMPRODUCT(--(D1091='2002FA'!C:C))&gt;0=TRUE,1,0)</f>
        <v>0</v>
      </c>
    </row>
    <row r="1092" spans="1:33" x14ac:dyDescent="0.2">
      <c r="A1092">
        <v>2003</v>
      </c>
      <c r="B1092" t="s">
        <v>101</v>
      </c>
      <c r="C1092" t="s">
        <v>27</v>
      </c>
      <c r="D1092" t="s">
        <v>181</v>
      </c>
      <c r="E1092" t="s">
        <v>147</v>
      </c>
      <c r="F1092">
        <v>4700000</v>
      </c>
      <c r="G1092">
        <v>2002</v>
      </c>
      <c r="H1092" t="s">
        <v>101</v>
      </c>
      <c r="I1092" t="s">
        <v>27</v>
      </c>
      <c r="J1092">
        <v>132</v>
      </c>
      <c r="K1092">
        <v>467</v>
      </c>
      <c r="L1092">
        <v>58</v>
      </c>
      <c r="M1092">
        <v>124</v>
      </c>
      <c r="N1092">
        <v>27</v>
      </c>
      <c r="O1092">
        <v>1</v>
      </c>
      <c r="P1092">
        <v>10</v>
      </c>
      <c r="Q1092">
        <v>61</v>
      </c>
      <c r="R1092">
        <v>4</v>
      </c>
      <c r="S1092">
        <v>3</v>
      </c>
      <c r="T1092">
        <v>41</v>
      </c>
      <c r="U1092">
        <v>95</v>
      </c>
      <c r="V1092">
        <v>3</v>
      </c>
      <c r="W1092">
        <v>7</v>
      </c>
      <c r="X1092">
        <v>1</v>
      </c>
      <c r="Y1092">
        <v>3</v>
      </c>
      <c r="Z1092">
        <v>13</v>
      </c>
      <c r="AA1092" s="1">
        <f>(M1092+T1092+W1092)/(K1092+T1092+W1092+Y1092+X1092)</f>
        <v>0.33140655105973027</v>
      </c>
      <c r="AB1092" s="1">
        <f>(M1092+1*N1092+2*O1092+3*P1092)/(K1092)</f>
        <v>0.39186295503211993</v>
      </c>
      <c r="AC1092">
        <f>IF(E1092="C",1,0)</f>
        <v>1</v>
      </c>
      <c r="AD1092">
        <f>IF(OR(E1092="SS",E1092="2B",E1092="3B"),1,0)</f>
        <v>0</v>
      </c>
      <c r="AE1092">
        <f>K1092+T1092+W1092+Y1092+X1092+V1092</f>
        <v>522</v>
      </c>
      <c r="AF1092">
        <v>0</v>
      </c>
      <c r="AG1092" s="8">
        <f>IF(SUMPRODUCT(--(D1092='2002FA'!C:C))&gt;0=TRUE,1,0)</f>
        <v>0</v>
      </c>
    </row>
    <row r="1093" spans="1:33" x14ac:dyDescent="0.2">
      <c r="A1093">
        <v>2003</v>
      </c>
      <c r="B1093" t="s">
        <v>101</v>
      </c>
      <c r="C1093" t="s">
        <v>27</v>
      </c>
      <c r="D1093" t="s">
        <v>280</v>
      </c>
      <c r="E1093" t="s">
        <v>197</v>
      </c>
      <c r="F1093">
        <v>7500000</v>
      </c>
      <c r="G1093">
        <v>2002</v>
      </c>
      <c r="H1093" t="s">
        <v>101</v>
      </c>
      <c r="I1093" t="s">
        <v>27</v>
      </c>
      <c r="J1093">
        <v>154</v>
      </c>
      <c r="K1093">
        <v>623</v>
      </c>
      <c r="L1093">
        <v>118</v>
      </c>
      <c r="M1093">
        <v>178</v>
      </c>
      <c r="N1093">
        <v>34</v>
      </c>
      <c r="O1093">
        <v>11</v>
      </c>
      <c r="P1093">
        <v>14</v>
      </c>
      <c r="Q1093">
        <v>63</v>
      </c>
      <c r="R1093">
        <v>31</v>
      </c>
      <c r="S1093">
        <v>6</v>
      </c>
      <c r="T1093">
        <v>65</v>
      </c>
      <c r="U1093">
        <v>70</v>
      </c>
      <c r="V1093">
        <v>5</v>
      </c>
      <c r="W1093">
        <v>6</v>
      </c>
      <c r="X1093">
        <v>3</v>
      </c>
      <c r="Y1093">
        <v>5</v>
      </c>
      <c r="Z1093">
        <v>4</v>
      </c>
      <c r="AA1093" s="1">
        <f>(M1093+T1093+W1093)/(K1093+T1093+W1093+Y1093+X1093)</f>
        <v>0.35470085470085472</v>
      </c>
      <c r="AB1093" s="1">
        <f>(M1093+1*N1093+2*O1093+3*P1093)/(K1093)</f>
        <v>0.44301765650080255</v>
      </c>
      <c r="AC1093">
        <f>IF(E1093="C",1,0)</f>
        <v>0</v>
      </c>
      <c r="AD1093">
        <f>IF(OR(E1093="SS",E1093="2B",E1093="3B"),1,0)</f>
        <v>0</v>
      </c>
      <c r="AE1093">
        <f>K1093+T1093+W1093+Y1093+X1093+V1093</f>
        <v>707</v>
      </c>
      <c r="AF1093">
        <v>0</v>
      </c>
      <c r="AG1093" s="8">
        <f>IF(SUMPRODUCT(--(D1093='2002FA'!C:C))&gt;0=TRUE,1,0)</f>
        <v>0</v>
      </c>
    </row>
    <row r="1094" spans="1:33" x14ac:dyDescent="0.2">
      <c r="A1094">
        <v>2003</v>
      </c>
      <c r="B1094" t="s">
        <v>101</v>
      </c>
      <c r="C1094" t="s">
        <v>27</v>
      </c>
      <c r="D1094" t="s">
        <v>244</v>
      </c>
      <c r="E1094" t="s">
        <v>197</v>
      </c>
      <c r="F1094">
        <v>2000000</v>
      </c>
      <c r="G1094">
        <v>2002</v>
      </c>
      <c r="H1094" t="s">
        <v>81</v>
      </c>
      <c r="I1094" t="s">
        <v>27</v>
      </c>
      <c r="J1094">
        <v>42</v>
      </c>
      <c r="K1094">
        <v>157</v>
      </c>
      <c r="L1094">
        <v>26</v>
      </c>
      <c r="M1094">
        <v>43</v>
      </c>
      <c r="N1094">
        <v>7</v>
      </c>
      <c r="O1094">
        <v>0</v>
      </c>
      <c r="P1094">
        <v>8</v>
      </c>
      <c r="Q1094">
        <v>17</v>
      </c>
      <c r="R1094">
        <v>0</v>
      </c>
      <c r="S1094">
        <v>0</v>
      </c>
      <c r="T1094">
        <v>27</v>
      </c>
      <c r="U1094">
        <v>40</v>
      </c>
      <c r="V1094">
        <v>0</v>
      </c>
      <c r="W1094">
        <v>3</v>
      </c>
      <c r="X1094">
        <v>0</v>
      </c>
      <c r="Y1094">
        <v>0</v>
      </c>
      <c r="Z1094">
        <v>4</v>
      </c>
      <c r="AA1094" s="1">
        <f>(M1094+T1094+W1094)/(K1094+T1094+W1094+Y1094+X1094)</f>
        <v>0.39037433155080214</v>
      </c>
      <c r="AB1094" s="1">
        <f>(M1094+1*N1094+2*O1094+3*P1094)/(K1094)</f>
        <v>0.4713375796178344</v>
      </c>
      <c r="AC1094">
        <f>IF(E1094="C",1,0)</f>
        <v>0</v>
      </c>
      <c r="AD1094">
        <f>IF(OR(E1094="SS",E1094="2B",E1094="3B"),1,0)</f>
        <v>0</v>
      </c>
      <c r="AE1094">
        <f>K1094+T1094+W1094+Y1094+X1094+V1094</f>
        <v>187</v>
      </c>
      <c r="AF1094">
        <v>0</v>
      </c>
      <c r="AG1094" s="8">
        <f>IF(SUMPRODUCT(--(D1094='2002FA'!C:C))&gt;0=TRUE,1,0)</f>
        <v>0</v>
      </c>
    </row>
    <row r="1095" spans="1:33" x14ac:dyDescent="0.2">
      <c r="A1095">
        <v>2003</v>
      </c>
      <c r="B1095" t="s">
        <v>101</v>
      </c>
      <c r="C1095" t="s">
        <v>27</v>
      </c>
      <c r="D1095" t="s">
        <v>270</v>
      </c>
      <c r="E1095" t="s">
        <v>197</v>
      </c>
      <c r="F1095">
        <v>2000000</v>
      </c>
      <c r="G1095">
        <v>2002</v>
      </c>
      <c r="H1095" t="s">
        <v>64</v>
      </c>
      <c r="I1095" t="s">
        <v>31</v>
      </c>
      <c r="J1095">
        <v>126</v>
      </c>
      <c r="K1095">
        <v>438</v>
      </c>
      <c r="L1095">
        <v>58</v>
      </c>
      <c r="M1095">
        <v>134</v>
      </c>
      <c r="N1095">
        <v>41</v>
      </c>
      <c r="O1095">
        <v>0</v>
      </c>
      <c r="P1095">
        <v>16</v>
      </c>
      <c r="Q1095">
        <v>57</v>
      </c>
      <c r="R1095">
        <v>0</v>
      </c>
      <c r="S1095">
        <v>2</v>
      </c>
      <c r="T1095">
        <v>40</v>
      </c>
      <c r="U1095">
        <v>74</v>
      </c>
      <c r="V1095">
        <v>0</v>
      </c>
      <c r="W1095">
        <v>5</v>
      </c>
      <c r="X1095">
        <v>0</v>
      </c>
      <c r="Y1095">
        <v>6</v>
      </c>
      <c r="Z1095">
        <v>15</v>
      </c>
      <c r="AA1095" s="1">
        <f>(M1095+T1095+W1095)/(K1095+T1095+W1095+Y1095+X1095)</f>
        <v>0.36605316973415131</v>
      </c>
      <c r="AB1095" s="1">
        <f>(M1095+1*N1095+2*O1095+3*P1095)/(K1095)</f>
        <v>0.5091324200913242</v>
      </c>
      <c r="AC1095">
        <f>IF(E1095="C",1,0)</f>
        <v>0</v>
      </c>
      <c r="AD1095">
        <f>IF(OR(E1095="SS",E1095="2B",E1095="3B"),1,0)</f>
        <v>0</v>
      </c>
      <c r="AE1095">
        <f>K1095+T1095+W1095+Y1095+X1095+V1095</f>
        <v>489</v>
      </c>
      <c r="AF1095">
        <v>0</v>
      </c>
      <c r="AG1095" s="8">
        <f>IF(SUMPRODUCT(--(D1095='2002FA'!C:C))&gt;0=TRUE,1,0)</f>
        <v>0</v>
      </c>
    </row>
    <row r="1096" spans="1:33" x14ac:dyDescent="0.2">
      <c r="A1096">
        <v>2003</v>
      </c>
      <c r="B1096" t="s">
        <v>101</v>
      </c>
      <c r="C1096" t="s">
        <v>27</v>
      </c>
      <c r="D1096" t="s">
        <v>258</v>
      </c>
      <c r="E1096" t="s">
        <v>197</v>
      </c>
      <c r="F1096">
        <v>4000000</v>
      </c>
      <c r="G1096">
        <v>2002</v>
      </c>
      <c r="H1096" t="s">
        <v>101</v>
      </c>
      <c r="I1096" t="s">
        <v>27</v>
      </c>
      <c r="J1096">
        <v>152</v>
      </c>
      <c r="K1096">
        <v>532</v>
      </c>
      <c r="L1096">
        <v>81</v>
      </c>
      <c r="M1096">
        <v>136</v>
      </c>
      <c r="N1096">
        <v>36</v>
      </c>
      <c r="O1096">
        <v>3</v>
      </c>
      <c r="P1096">
        <v>24</v>
      </c>
      <c r="Q1096">
        <v>94</v>
      </c>
      <c r="R1096">
        <v>4</v>
      </c>
      <c r="S1096">
        <v>2</v>
      </c>
      <c r="T1096">
        <v>65</v>
      </c>
      <c r="U1096">
        <v>109</v>
      </c>
      <c r="V1096">
        <v>2</v>
      </c>
      <c r="W1096">
        <v>5</v>
      </c>
      <c r="X1096">
        <v>3</v>
      </c>
      <c r="Y1096">
        <v>7</v>
      </c>
      <c r="Z1096">
        <v>7</v>
      </c>
      <c r="AA1096" s="1">
        <f>(M1096+T1096+W1096)/(K1096+T1096+W1096+Y1096+X1096)</f>
        <v>0.33660130718954251</v>
      </c>
      <c r="AB1096" s="1">
        <f>(M1096+1*N1096+2*O1096+3*P1096)/(K1096)</f>
        <v>0.46992481203007519</v>
      </c>
      <c r="AC1096">
        <f>IF(E1096="C",1,0)</f>
        <v>0</v>
      </c>
      <c r="AD1096">
        <f>IF(OR(E1096="SS",E1096="2B",E1096="3B"),1,0)</f>
        <v>0</v>
      </c>
      <c r="AE1096">
        <f>K1096+T1096+W1096+Y1096+X1096+V1096</f>
        <v>614</v>
      </c>
      <c r="AF1096">
        <v>0</v>
      </c>
      <c r="AG1096" s="8">
        <f>IF(SUMPRODUCT(--(D1096='2002FA'!C:C))&gt;0=TRUE,1,0)</f>
        <v>0</v>
      </c>
    </row>
    <row r="1097" spans="1:33" x14ac:dyDescent="0.2">
      <c r="A1097">
        <v>2003</v>
      </c>
      <c r="B1097" t="s">
        <v>101</v>
      </c>
      <c r="C1097" t="s">
        <v>27</v>
      </c>
      <c r="D1097" t="s">
        <v>335</v>
      </c>
      <c r="E1097" t="s">
        <v>197</v>
      </c>
      <c r="F1097">
        <v>20000000</v>
      </c>
      <c r="G1097">
        <v>2002</v>
      </c>
      <c r="H1097" t="s">
        <v>101</v>
      </c>
      <c r="I1097" t="s">
        <v>27</v>
      </c>
      <c r="J1097">
        <v>120</v>
      </c>
      <c r="K1097">
        <v>436</v>
      </c>
      <c r="L1097">
        <v>84</v>
      </c>
      <c r="M1097">
        <v>152</v>
      </c>
      <c r="N1097">
        <v>31</v>
      </c>
      <c r="O1097">
        <v>0</v>
      </c>
      <c r="P1097">
        <v>33</v>
      </c>
      <c r="Q1097">
        <v>107</v>
      </c>
      <c r="R1097">
        <v>0</v>
      </c>
      <c r="S1097">
        <v>0</v>
      </c>
      <c r="T1097">
        <v>73</v>
      </c>
      <c r="U1097">
        <v>85</v>
      </c>
      <c r="V1097">
        <v>14</v>
      </c>
      <c r="W1097">
        <v>8</v>
      </c>
      <c r="X1097">
        <v>0</v>
      </c>
      <c r="Y1097">
        <v>1</v>
      </c>
      <c r="Z1097">
        <v>13</v>
      </c>
      <c r="AA1097" s="1">
        <f>(M1097+T1097+W1097)/(K1097+T1097+W1097+Y1097+X1097)</f>
        <v>0.4498069498069498</v>
      </c>
      <c r="AB1097" s="1">
        <f>(M1097+1*N1097+2*O1097+3*P1097)/(K1097)</f>
        <v>0.64678899082568808</v>
      </c>
      <c r="AC1097">
        <f>IF(E1097="C",1,0)</f>
        <v>0</v>
      </c>
      <c r="AD1097">
        <f>IF(OR(E1097="SS",E1097="2B",E1097="3B"),1,0)</f>
        <v>0</v>
      </c>
      <c r="AE1097">
        <f>K1097+T1097+W1097+Y1097+X1097+V1097</f>
        <v>532</v>
      </c>
      <c r="AF1097">
        <v>0</v>
      </c>
      <c r="AG1097" s="8">
        <f>IF(SUMPRODUCT(--(D1097='2002FA'!C:C))&gt;0=TRUE,1,0)</f>
        <v>0</v>
      </c>
    </row>
    <row r="1098" spans="1:33" x14ac:dyDescent="0.2">
      <c r="A1098">
        <v>2003</v>
      </c>
      <c r="B1098" t="s">
        <v>101</v>
      </c>
      <c r="C1098" t="s">
        <v>27</v>
      </c>
      <c r="D1098" t="s">
        <v>411</v>
      </c>
      <c r="E1098" t="s">
        <v>346</v>
      </c>
      <c r="F1098">
        <v>11000000</v>
      </c>
      <c r="G1098">
        <v>2002</v>
      </c>
      <c r="H1098" t="s">
        <v>101</v>
      </c>
      <c r="I1098" t="s">
        <v>27</v>
      </c>
      <c r="J1098">
        <v>156</v>
      </c>
      <c r="K1098">
        <v>635</v>
      </c>
      <c r="L1098">
        <v>101</v>
      </c>
      <c r="M1098">
        <v>197</v>
      </c>
      <c r="N1098">
        <v>56</v>
      </c>
      <c r="O1098">
        <v>5</v>
      </c>
      <c r="P1098">
        <v>24</v>
      </c>
      <c r="Q1098">
        <v>120</v>
      </c>
      <c r="R1098">
        <v>5</v>
      </c>
      <c r="S1098">
        <v>2</v>
      </c>
      <c r="T1098">
        <v>41</v>
      </c>
      <c r="U1098">
        <v>63</v>
      </c>
      <c r="V1098">
        <v>4</v>
      </c>
      <c r="W1098">
        <v>6</v>
      </c>
      <c r="X1098">
        <v>0</v>
      </c>
      <c r="Y1098">
        <v>11</v>
      </c>
      <c r="Z1098">
        <v>17</v>
      </c>
      <c r="AA1098" s="1">
        <f>(M1098+T1098+W1098)/(K1098+T1098+W1098+Y1098+X1098)</f>
        <v>0.35209235209235207</v>
      </c>
      <c r="AB1098" s="1">
        <f>(M1098+1*N1098+2*O1098+3*P1098)/(K1098)</f>
        <v>0.52755905511811019</v>
      </c>
      <c r="AC1098">
        <f>IF(E1098="C",1,0)</f>
        <v>0</v>
      </c>
      <c r="AD1098">
        <f>IF(OR(E1098="SS",E1098="2B",E1098="3B"),1,0)</f>
        <v>1</v>
      </c>
      <c r="AE1098">
        <f>K1098+T1098+W1098+Y1098+X1098+V1098</f>
        <v>697</v>
      </c>
      <c r="AF1098">
        <v>0</v>
      </c>
      <c r="AG1098" s="8">
        <f>IF(SUMPRODUCT(--(D1098='2002FA'!C:C))&gt;0=TRUE,1,0)</f>
        <v>0</v>
      </c>
    </row>
    <row r="1099" spans="1:33" x14ac:dyDescent="0.2">
      <c r="A1099">
        <v>2003</v>
      </c>
      <c r="B1099" t="s">
        <v>101</v>
      </c>
      <c r="C1099" t="s">
        <v>27</v>
      </c>
      <c r="D1099" t="s">
        <v>378</v>
      </c>
      <c r="E1099" t="s">
        <v>346</v>
      </c>
      <c r="F1099">
        <v>625000</v>
      </c>
      <c r="G1099">
        <v>2002</v>
      </c>
      <c r="H1099" t="s">
        <v>41</v>
      </c>
      <c r="I1099" t="s">
        <v>27</v>
      </c>
      <c r="J1099">
        <v>81</v>
      </c>
      <c r="K1099">
        <v>245</v>
      </c>
      <c r="L1099">
        <v>31</v>
      </c>
      <c r="M1099">
        <v>63</v>
      </c>
      <c r="N1099">
        <v>20</v>
      </c>
      <c r="O1099">
        <v>1</v>
      </c>
      <c r="P1099">
        <v>1</v>
      </c>
      <c r="Q1099">
        <v>25</v>
      </c>
      <c r="R1099">
        <v>12</v>
      </c>
      <c r="S1099">
        <v>3</v>
      </c>
      <c r="T1099">
        <v>21</v>
      </c>
      <c r="U1099">
        <v>36</v>
      </c>
      <c r="V1099">
        <v>0</v>
      </c>
      <c r="W1099">
        <v>3</v>
      </c>
      <c r="X1099">
        <v>2</v>
      </c>
      <c r="Y1099">
        <v>3</v>
      </c>
      <c r="Z1099">
        <v>3</v>
      </c>
      <c r="AA1099" s="1">
        <f>(M1099+T1099+W1099)/(K1099+T1099+W1099+Y1099+X1099)</f>
        <v>0.31751824817518248</v>
      </c>
      <c r="AB1099" s="1">
        <f>(M1099+1*N1099+2*O1099+3*P1099)/(K1099)</f>
        <v>0.35918367346938773</v>
      </c>
      <c r="AC1099">
        <f>IF(E1099="C",1,0)</f>
        <v>0</v>
      </c>
      <c r="AD1099">
        <f>IF(OR(E1099="SS",E1099="2B",E1099="3B"),1,0)</f>
        <v>1</v>
      </c>
      <c r="AE1099">
        <f>K1099+T1099+W1099+Y1099+X1099+V1099</f>
        <v>274</v>
      </c>
      <c r="AF1099">
        <v>0</v>
      </c>
      <c r="AG1099" s="8">
        <f>IF(SUMPRODUCT(--(D1099='2002FA'!C:C))&gt;0=TRUE,1,0)</f>
        <v>0</v>
      </c>
    </row>
    <row r="1100" spans="1:33" x14ac:dyDescent="0.2">
      <c r="A1100">
        <v>2003</v>
      </c>
      <c r="B1100" t="s">
        <v>34</v>
      </c>
      <c r="C1100" t="s">
        <v>27</v>
      </c>
      <c r="D1100" t="s">
        <v>138</v>
      </c>
      <c r="E1100" t="s">
        <v>29</v>
      </c>
      <c r="F1100">
        <v>6250000</v>
      </c>
      <c r="G1100">
        <v>2002</v>
      </c>
      <c r="H1100" t="s">
        <v>34</v>
      </c>
      <c r="I1100" t="s">
        <v>27</v>
      </c>
      <c r="J1100">
        <v>151</v>
      </c>
      <c r="K1100">
        <v>570</v>
      </c>
      <c r="L1100">
        <v>81</v>
      </c>
      <c r="M1100">
        <v>173</v>
      </c>
      <c r="N1100">
        <v>30</v>
      </c>
      <c r="O1100">
        <v>0</v>
      </c>
      <c r="P1100">
        <v>27</v>
      </c>
      <c r="Q1100">
        <v>104</v>
      </c>
      <c r="R1100">
        <v>0</v>
      </c>
      <c r="S1100">
        <v>0</v>
      </c>
      <c r="T1100">
        <v>44</v>
      </c>
      <c r="U1100">
        <v>72</v>
      </c>
      <c r="V1100">
        <v>2</v>
      </c>
      <c r="W1100">
        <v>9</v>
      </c>
      <c r="X1100">
        <v>0</v>
      </c>
      <c r="Y1100">
        <v>7</v>
      </c>
      <c r="Z1100">
        <v>17</v>
      </c>
      <c r="AA1100" s="1">
        <f>(M1100+T1100+W1100)/(K1100+T1100+W1100+Y1100+X1100)</f>
        <v>0.35873015873015873</v>
      </c>
      <c r="AB1100" s="1">
        <f>(M1100+1*N1100+2*O1100+3*P1100)/(K1100)</f>
        <v>0.49824561403508771</v>
      </c>
      <c r="AC1100">
        <f>IF(E1100="C",1,0)</f>
        <v>0</v>
      </c>
      <c r="AD1100">
        <f>IF(OR(E1100="SS",E1100="2B",E1100="3B"),1,0)</f>
        <v>0</v>
      </c>
      <c r="AE1100">
        <f>K1100+T1100+W1100+Y1100+X1100+V1100</f>
        <v>632</v>
      </c>
      <c r="AF1100">
        <v>0</v>
      </c>
      <c r="AG1100" s="8">
        <f>IF(SUMPRODUCT(--(D1100='2002FA'!C:C))&gt;0=TRUE,1,0)</f>
        <v>0</v>
      </c>
    </row>
    <row r="1101" spans="1:33" x14ac:dyDescent="0.2">
      <c r="A1101">
        <v>2003</v>
      </c>
      <c r="B1101" t="s">
        <v>34</v>
      </c>
      <c r="C1101" t="s">
        <v>27</v>
      </c>
      <c r="D1101" t="s">
        <v>83</v>
      </c>
      <c r="E1101" t="s">
        <v>29</v>
      </c>
      <c r="F1101">
        <v>5000000</v>
      </c>
      <c r="G1101">
        <v>2002</v>
      </c>
      <c r="H1101" t="s">
        <v>34</v>
      </c>
      <c r="I1101" t="s">
        <v>27</v>
      </c>
      <c r="J1101">
        <v>148</v>
      </c>
      <c r="K1101">
        <v>523</v>
      </c>
      <c r="L1101">
        <v>77</v>
      </c>
      <c r="M1101">
        <v>132</v>
      </c>
      <c r="N1101">
        <v>29</v>
      </c>
      <c r="O1101">
        <v>1</v>
      </c>
      <c r="P1101">
        <v>28</v>
      </c>
      <c r="Q1101">
        <v>92</v>
      </c>
      <c r="R1101">
        <v>3</v>
      </c>
      <c r="S1101">
        <v>0</v>
      </c>
      <c r="T1101">
        <v>88</v>
      </c>
      <c r="U1101">
        <v>115</v>
      </c>
      <c r="V1101">
        <v>2</v>
      </c>
      <c r="W1101">
        <v>7</v>
      </c>
      <c r="X1101">
        <v>0</v>
      </c>
      <c r="Y1101">
        <v>10</v>
      </c>
      <c r="Z1101">
        <v>10</v>
      </c>
      <c r="AA1101" s="1">
        <f>(M1101+T1101+W1101)/(K1101+T1101+W1101+Y1101+X1101)</f>
        <v>0.36146496815286622</v>
      </c>
      <c r="AB1101" s="1">
        <f>(M1101+1*N1101+2*O1101+3*P1101)/(K1101)</f>
        <v>0.47227533460803062</v>
      </c>
      <c r="AC1101">
        <f>IF(E1101="C",1,0)</f>
        <v>0</v>
      </c>
      <c r="AD1101">
        <f>IF(OR(E1101="SS",E1101="2B",E1101="3B"),1,0)</f>
        <v>0</v>
      </c>
      <c r="AE1101">
        <f>K1101+T1101+W1101+Y1101+X1101+V1101</f>
        <v>630</v>
      </c>
      <c r="AF1101">
        <v>0</v>
      </c>
      <c r="AG1101" s="8">
        <f>IF(SUMPRODUCT(--(D1101='2002FA'!C:C))&gt;0=TRUE,1,0)</f>
        <v>0</v>
      </c>
    </row>
    <row r="1102" spans="1:33" x14ac:dyDescent="0.2">
      <c r="A1102">
        <v>2003</v>
      </c>
      <c r="B1102" t="s">
        <v>34</v>
      </c>
      <c r="C1102" t="s">
        <v>27</v>
      </c>
      <c r="D1102" t="s">
        <v>485</v>
      </c>
      <c r="E1102" t="s">
        <v>6</v>
      </c>
      <c r="F1102">
        <v>315000</v>
      </c>
      <c r="G1102">
        <v>2002</v>
      </c>
      <c r="H1102" t="s">
        <v>34</v>
      </c>
      <c r="I1102" t="s">
        <v>27</v>
      </c>
      <c r="J1102">
        <v>53</v>
      </c>
      <c r="K1102">
        <v>200</v>
      </c>
      <c r="L1102">
        <v>28</v>
      </c>
      <c r="M1102">
        <v>57</v>
      </c>
      <c r="N1102">
        <v>10</v>
      </c>
      <c r="O1102">
        <v>0</v>
      </c>
      <c r="P1102">
        <v>12</v>
      </c>
      <c r="Q1102">
        <v>35</v>
      </c>
      <c r="R1102">
        <v>0</v>
      </c>
      <c r="S1102">
        <v>2</v>
      </c>
      <c r="T1102">
        <v>8</v>
      </c>
      <c r="U1102">
        <v>40</v>
      </c>
      <c r="V1102">
        <v>0</v>
      </c>
      <c r="W1102">
        <v>0</v>
      </c>
      <c r="X1102">
        <v>0</v>
      </c>
      <c r="Y1102">
        <v>1</v>
      </c>
      <c r="Z1102">
        <v>1</v>
      </c>
      <c r="AA1102" s="1">
        <f>(M1102+T1102+W1102)/(K1102+T1102+W1102+Y1102+X1102)</f>
        <v>0.31100478468899523</v>
      </c>
      <c r="AB1102" s="1">
        <f>(M1102+1*N1102+2*O1102+3*P1102)/(K1102)</f>
        <v>0.51500000000000001</v>
      </c>
      <c r="AC1102">
        <f>IF(E1102="C",1,0)</f>
        <v>0</v>
      </c>
      <c r="AD1102">
        <f>IF(OR(E1102="SS",E1102="2B",E1102="3B"),1,0)</f>
        <v>1</v>
      </c>
      <c r="AE1102">
        <f>K1102+T1102+W1102+Y1102+X1102+V1102</f>
        <v>209</v>
      </c>
      <c r="AF1102">
        <v>0</v>
      </c>
      <c r="AG1102" s="8">
        <f>IF(SUMPRODUCT(--(D1102='2002FA'!C:C))&gt;0=TRUE,1,0)</f>
        <v>0</v>
      </c>
    </row>
    <row r="1103" spans="1:33" x14ac:dyDescent="0.2">
      <c r="A1103">
        <v>2003</v>
      </c>
      <c r="B1103" t="s">
        <v>34</v>
      </c>
      <c r="C1103" t="s">
        <v>27</v>
      </c>
      <c r="D1103" t="s">
        <v>168</v>
      </c>
      <c r="E1103" t="s">
        <v>147</v>
      </c>
      <c r="F1103">
        <v>700000</v>
      </c>
      <c r="G1103">
        <v>2002</v>
      </c>
      <c r="H1103" t="s">
        <v>34</v>
      </c>
      <c r="I1103" t="s">
        <v>27</v>
      </c>
      <c r="J1103">
        <v>51</v>
      </c>
      <c r="K1103">
        <v>167</v>
      </c>
      <c r="L1103">
        <v>21</v>
      </c>
      <c r="M1103">
        <v>48</v>
      </c>
      <c r="N1103">
        <v>10</v>
      </c>
      <c r="O1103">
        <v>1</v>
      </c>
      <c r="P1103">
        <v>7</v>
      </c>
      <c r="Q1103">
        <v>25</v>
      </c>
      <c r="R1103">
        <v>0</v>
      </c>
      <c r="S1103">
        <v>0</v>
      </c>
      <c r="T1103">
        <v>5</v>
      </c>
      <c r="U1103">
        <v>14</v>
      </c>
      <c r="V1103">
        <v>0</v>
      </c>
      <c r="W1103">
        <v>1</v>
      </c>
      <c r="X1103">
        <v>1</v>
      </c>
      <c r="Y1103">
        <v>2</v>
      </c>
      <c r="Z1103">
        <v>5</v>
      </c>
      <c r="AA1103" s="1">
        <f>(M1103+T1103+W1103)/(K1103+T1103+W1103+Y1103+X1103)</f>
        <v>0.30681818181818182</v>
      </c>
      <c r="AB1103" s="1">
        <f>(M1103+1*N1103+2*O1103+3*P1103)/(K1103)</f>
        <v>0.48502994011976047</v>
      </c>
      <c r="AC1103">
        <f>IF(E1103="C",1,0)</f>
        <v>1</v>
      </c>
      <c r="AD1103">
        <f>IF(OR(E1103="SS",E1103="2B",E1103="3B"),1,0)</f>
        <v>0</v>
      </c>
      <c r="AE1103">
        <f>K1103+T1103+W1103+Y1103+X1103+V1103</f>
        <v>176</v>
      </c>
      <c r="AF1103">
        <v>0</v>
      </c>
      <c r="AG1103" s="8">
        <f>IF(SUMPRODUCT(--(D1103='2002FA'!C:C))&gt;0=TRUE,1,0)</f>
        <v>0</v>
      </c>
    </row>
    <row r="1104" spans="1:33" x14ac:dyDescent="0.2">
      <c r="A1104">
        <v>2003</v>
      </c>
      <c r="B1104" t="s">
        <v>34</v>
      </c>
      <c r="C1104" t="s">
        <v>27</v>
      </c>
      <c r="D1104" t="s">
        <v>300</v>
      </c>
      <c r="E1104" t="s">
        <v>197</v>
      </c>
      <c r="F1104">
        <v>450000</v>
      </c>
      <c r="G1104">
        <v>2002</v>
      </c>
      <c r="H1104" t="s">
        <v>101</v>
      </c>
      <c r="I1104" t="s">
        <v>27</v>
      </c>
      <c r="J1104">
        <v>137</v>
      </c>
      <c r="K1104">
        <v>444</v>
      </c>
      <c r="L1104">
        <v>62</v>
      </c>
      <c r="M1104">
        <v>118</v>
      </c>
      <c r="N1104">
        <v>24</v>
      </c>
      <c r="O1104">
        <v>2</v>
      </c>
      <c r="P1104">
        <v>20</v>
      </c>
      <c r="Q1104">
        <v>78</v>
      </c>
      <c r="R1104">
        <v>2</v>
      </c>
      <c r="S1104">
        <v>1</v>
      </c>
      <c r="T1104">
        <v>51</v>
      </c>
      <c r="U1104">
        <v>126</v>
      </c>
      <c r="V1104">
        <v>4</v>
      </c>
      <c r="W1104">
        <v>7</v>
      </c>
      <c r="X1104">
        <v>0</v>
      </c>
      <c r="Y1104">
        <v>4</v>
      </c>
      <c r="Z1104">
        <v>10</v>
      </c>
      <c r="AA1104" s="1">
        <f>(M1104+T1104+W1104)/(K1104+T1104+W1104+Y1104+X1104)</f>
        <v>0.34782608695652173</v>
      </c>
      <c r="AB1104" s="1">
        <f>(M1104+1*N1104+2*O1104+3*P1104)/(K1104)</f>
        <v>0.46396396396396394</v>
      </c>
      <c r="AC1104">
        <f>IF(E1104="C",1,0)</f>
        <v>0</v>
      </c>
      <c r="AD1104">
        <f>IF(OR(E1104="SS",E1104="2B",E1104="3B"),1,0)</f>
        <v>0</v>
      </c>
      <c r="AE1104">
        <f>K1104+T1104+W1104+Y1104+X1104+V1104</f>
        <v>510</v>
      </c>
      <c r="AF1104">
        <v>0</v>
      </c>
      <c r="AG1104" s="8">
        <f>IF(SUMPRODUCT(--(D1104='2002FA'!C:C))&gt;0=TRUE,1,0)</f>
        <v>0</v>
      </c>
    </row>
    <row r="1105" spans="1:33" x14ac:dyDescent="0.2">
      <c r="A1105">
        <v>2003</v>
      </c>
      <c r="B1105" t="s">
        <v>34</v>
      </c>
      <c r="C1105" t="s">
        <v>27</v>
      </c>
      <c r="D1105" t="s">
        <v>309</v>
      </c>
      <c r="E1105" t="s">
        <v>197</v>
      </c>
      <c r="F1105">
        <v>4200000</v>
      </c>
      <c r="G1105">
        <v>2002</v>
      </c>
      <c r="H1105" t="s">
        <v>34</v>
      </c>
      <c r="I1105" t="s">
        <v>27</v>
      </c>
      <c r="J1105">
        <v>140</v>
      </c>
      <c r="K1105">
        <v>492</v>
      </c>
      <c r="L1105">
        <v>82</v>
      </c>
      <c r="M1105">
        <v>130</v>
      </c>
      <c r="N1105">
        <v>26</v>
      </c>
      <c r="O1105">
        <v>2</v>
      </c>
      <c r="P1105">
        <v>26</v>
      </c>
      <c r="Q1105">
        <v>80</v>
      </c>
      <c r="R1105">
        <v>1</v>
      </c>
      <c r="S1105">
        <v>4</v>
      </c>
      <c r="T1105">
        <v>75</v>
      </c>
      <c r="U1105">
        <v>73</v>
      </c>
      <c r="V1105">
        <v>4</v>
      </c>
      <c r="W1105">
        <v>2</v>
      </c>
      <c r="X1105">
        <v>0</v>
      </c>
      <c r="Y1105">
        <v>7</v>
      </c>
      <c r="Z1105">
        <v>5</v>
      </c>
      <c r="AA1105" s="1">
        <f>(M1105+T1105+W1105)/(K1105+T1105+W1105+Y1105+X1105)</f>
        <v>0.359375</v>
      </c>
      <c r="AB1105" s="1">
        <f>(M1105+1*N1105+2*O1105+3*P1105)/(K1105)</f>
        <v>0.48373983739837401</v>
      </c>
      <c r="AC1105">
        <f>IF(E1105="C",1,0)</f>
        <v>0</v>
      </c>
      <c r="AD1105">
        <f>IF(OR(E1105="SS",E1105="2B",E1105="3B"),1,0)</f>
        <v>0</v>
      </c>
      <c r="AE1105">
        <f>K1105+T1105+W1105+Y1105+X1105+V1105</f>
        <v>580</v>
      </c>
      <c r="AF1105">
        <v>0</v>
      </c>
      <c r="AG1105" s="8">
        <f>IF(SUMPRODUCT(--(D1105='2002FA'!C:C))&gt;0=TRUE,1,0)</f>
        <v>0</v>
      </c>
    </row>
    <row r="1106" spans="1:33" x14ac:dyDescent="0.2">
      <c r="A1106">
        <v>2003</v>
      </c>
      <c r="B1106" t="s">
        <v>34</v>
      </c>
      <c r="C1106" t="s">
        <v>27</v>
      </c>
      <c r="D1106" t="s">
        <v>326</v>
      </c>
      <c r="E1106" t="s">
        <v>197</v>
      </c>
      <c r="F1106">
        <v>9000000</v>
      </c>
      <c r="G1106">
        <v>2002</v>
      </c>
      <c r="H1106" t="s">
        <v>34</v>
      </c>
      <c r="I1106" t="s">
        <v>27</v>
      </c>
      <c r="J1106">
        <v>153</v>
      </c>
      <c r="K1106">
        <v>590</v>
      </c>
      <c r="L1106">
        <v>116</v>
      </c>
      <c r="M1106">
        <v>189</v>
      </c>
      <c r="N1106">
        <v>47</v>
      </c>
      <c r="O1106">
        <v>1</v>
      </c>
      <c r="P1106">
        <v>38</v>
      </c>
      <c r="Q1106">
        <v>135</v>
      </c>
      <c r="R1106">
        <v>7</v>
      </c>
      <c r="S1106">
        <v>5</v>
      </c>
      <c r="T1106">
        <v>53</v>
      </c>
      <c r="U1106">
        <v>77</v>
      </c>
      <c r="V1106">
        <v>2</v>
      </c>
      <c r="W1106">
        <v>7</v>
      </c>
      <c r="X1106">
        <v>0</v>
      </c>
      <c r="Y1106">
        <v>3</v>
      </c>
      <c r="Z1106">
        <v>21</v>
      </c>
      <c r="AA1106" s="1">
        <f>(M1106+T1106+W1106)/(K1106+T1106+W1106+Y1106+X1106)</f>
        <v>0.38131699846860645</v>
      </c>
      <c r="AB1106" s="1">
        <f>(M1106+1*N1106+2*O1106+3*P1106)/(K1106)</f>
        <v>0.59661016949152545</v>
      </c>
      <c r="AC1106">
        <f>IF(E1106="C",1,0)</f>
        <v>0</v>
      </c>
      <c r="AD1106">
        <f>IF(OR(E1106="SS",E1106="2B",E1106="3B"),1,0)</f>
        <v>0</v>
      </c>
      <c r="AE1106">
        <f>K1106+T1106+W1106+Y1106+X1106+V1106</f>
        <v>655</v>
      </c>
      <c r="AF1106">
        <v>0</v>
      </c>
      <c r="AG1106" s="8">
        <f>IF(SUMPRODUCT(--(D1106='2002FA'!C:C))&gt;0=TRUE,1,0)</f>
        <v>0</v>
      </c>
    </row>
    <row r="1107" spans="1:33" x14ac:dyDescent="0.2">
      <c r="A1107">
        <v>2003</v>
      </c>
      <c r="B1107" t="s">
        <v>34</v>
      </c>
      <c r="C1107" t="s">
        <v>27</v>
      </c>
      <c r="D1107" t="s">
        <v>246</v>
      </c>
      <c r="E1107" t="s">
        <v>197</v>
      </c>
      <c r="F1107">
        <v>450000</v>
      </c>
      <c r="G1107">
        <v>2002</v>
      </c>
      <c r="H1107" t="s">
        <v>54</v>
      </c>
      <c r="I1107" t="s">
        <v>31</v>
      </c>
      <c r="J1107">
        <v>76</v>
      </c>
      <c r="K1107">
        <v>208</v>
      </c>
      <c r="L1107">
        <v>20</v>
      </c>
      <c r="M1107">
        <v>55</v>
      </c>
      <c r="N1107">
        <v>11</v>
      </c>
      <c r="O1107">
        <v>0</v>
      </c>
      <c r="P1107">
        <v>1</v>
      </c>
      <c r="Q1107">
        <v>24</v>
      </c>
      <c r="R1107">
        <v>1</v>
      </c>
      <c r="S1107">
        <v>1</v>
      </c>
      <c r="T1107">
        <v>16</v>
      </c>
      <c r="U1107">
        <v>39</v>
      </c>
      <c r="V1107">
        <v>1</v>
      </c>
      <c r="W1107">
        <v>1</v>
      </c>
      <c r="X1107">
        <v>0</v>
      </c>
      <c r="Y1107">
        <v>1</v>
      </c>
      <c r="Z1107">
        <v>8</v>
      </c>
      <c r="AA1107" s="1">
        <f>(M1107+T1107+W1107)/(K1107+T1107+W1107+Y1107+X1107)</f>
        <v>0.31858407079646017</v>
      </c>
      <c r="AB1107" s="1">
        <f>(M1107+1*N1107+2*O1107+3*P1107)/(K1107)</f>
        <v>0.33173076923076922</v>
      </c>
      <c r="AC1107">
        <f>IF(E1107="C",1,0)</f>
        <v>0</v>
      </c>
      <c r="AD1107">
        <f>IF(OR(E1107="SS",E1107="2B",E1107="3B"),1,0)</f>
        <v>0</v>
      </c>
      <c r="AE1107">
        <f>K1107+T1107+W1107+Y1107+X1107+V1107</f>
        <v>227</v>
      </c>
      <c r="AF1107">
        <v>0</v>
      </c>
      <c r="AG1107" s="8">
        <f>IF(SUMPRODUCT(--(D1107='2002FA'!C:C))&gt;0=TRUE,1,0)</f>
        <v>0</v>
      </c>
    </row>
    <row r="1108" spans="1:33" x14ac:dyDescent="0.2">
      <c r="A1108">
        <v>2003</v>
      </c>
      <c r="B1108" t="s">
        <v>34</v>
      </c>
      <c r="C1108" t="s">
        <v>27</v>
      </c>
      <c r="D1108" t="s">
        <v>515</v>
      </c>
      <c r="E1108" t="s">
        <v>197</v>
      </c>
      <c r="F1108">
        <v>320000</v>
      </c>
      <c r="G1108">
        <v>2002</v>
      </c>
      <c r="H1108" t="s">
        <v>34</v>
      </c>
      <c r="I1108" t="s">
        <v>27</v>
      </c>
      <c r="J1108">
        <v>126</v>
      </c>
      <c r="K1108">
        <v>302</v>
      </c>
      <c r="L1108">
        <v>41</v>
      </c>
      <c r="M1108">
        <v>78</v>
      </c>
      <c r="N1108">
        <v>16</v>
      </c>
      <c r="O1108">
        <v>2</v>
      </c>
      <c r="P1108">
        <v>7</v>
      </c>
      <c r="Q1108">
        <v>29</v>
      </c>
      <c r="R1108">
        <v>0</v>
      </c>
      <c r="S1108">
        <v>1</v>
      </c>
      <c r="T1108">
        <v>12</v>
      </c>
      <c r="U1108">
        <v>54</v>
      </c>
      <c r="V1108">
        <v>1</v>
      </c>
      <c r="W1108">
        <v>6</v>
      </c>
      <c r="X1108">
        <v>9</v>
      </c>
      <c r="Y1108">
        <v>2</v>
      </c>
      <c r="Z1108">
        <v>8</v>
      </c>
      <c r="AA1108" s="1">
        <f>(M1108+T1108+W1108)/(K1108+T1108+W1108+Y1108+X1108)</f>
        <v>0.29003021148036257</v>
      </c>
      <c r="AB1108" s="1">
        <f>(M1108+1*N1108+2*O1108+3*P1108)/(K1108)</f>
        <v>0.39403973509933776</v>
      </c>
      <c r="AC1108">
        <f>IF(E1108="C",1,0)</f>
        <v>0</v>
      </c>
      <c r="AD1108">
        <f>IF(OR(E1108="SS",E1108="2B",E1108="3B"),1,0)</f>
        <v>0</v>
      </c>
      <c r="AE1108">
        <f>K1108+T1108+W1108+Y1108+X1108+V1108</f>
        <v>332</v>
      </c>
      <c r="AF1108">
        <v>0</v>
      </c>
      <c r="AG1108" s="8">
        <f>IF(SUMPRODUCT(--(D1108='2002FA'!C:C))&gt;0=TRUE,1,0)</f>
        <v>0</v>
      </c>
    </row>
    <row r="1109" spans="1:33" x14ac:dyDescent="0.2">
      <c r="A1109">
        <v>2003</v>
      </c>
      <c r="B1109" t="s">
        <v>34</v>
      </c>
      <c r="C1109" t="s">
        <v>27</v>
      </c>
      <c r="D1109" t="s">
        <v>355</v>
      </c>
      <c r="E1109" t="s">
        <v>346</v>
      </c>
      <c r="F1109">
        <v>675000</v>
      </c>
      <c r="G1109">
        <v>2002</v>
      </c>
      <c r="H1109" t="s">
        <v>34</v>
      </c>
      <c r="I1109" t="s">
        <v>27</v>
      </c>
      <c r="J1109">
        <v>70</v>
      </c>
      <c r="K1109">
        <v>229</v>
      </c>
      <c r="L1109">
        <v>35</v>
      </c>
      <c r="M1109">
        <v>60</v>
      </c>
      <c r="N1109">
        <v>12</v>
      </c>
      <c r="O1109">
        <v>4</v>
      </c>
      <c r="P1109">
        <v>6</v>
      </c>
      <c r="Q1109">
        <v>31</v>
      </c>
      <c r="R1109">
        <v>2</v>
      </c>
      <c r="S1109">
        <v>1</v>
      </c>
      <c r="T1109">
        <v>22</v>
      </c>
      <c r="U1109">
        <v>38</v>
      </c>
      <c r="V1109">
        <v>1</v>
      </c>
      <c r="W1109">
        <v>2</v>
      </c>
      <c r="X1109">
        <v>4</v>
      </c>
      <c r="Y1109">
        <v>2</v>
      </c>
      <c r="Z1109">
        <v>2</v>
      </c>
      <c r="AA1109" s="1">
        <f>(M1109+T1109+W1109)/(K1109+T1109+W1109+Y1109+X1109)</f>
        <v>0.32432432432432434</v>
      </c>
      <c r="AB1109" s="1">
        <f>(M1109+1*N1109+2*O1109+3*P1109)/(K1109)</f>
        <v>0.42794759825327511</v>
      </c>
      <c r="AC1109">
        <f>IF(E1109="C",1,0)</f>
        <v>0</v>
      </c>
      <c r="AD1109">
        <f>IF(OR(E1109="SS",E1109="2B",E1109="3B"),1,0)</f>
        <v>1</v>
      </c>
      <c r="AE1109">
        <f>K1109+T1109+W1109+Y1109+X1109+V1109</f>
        <v>260</v>
      </c>
      <c r="AF1109">
        <v>0</v>
      </c>
      <c r="AG1109" s="8">
        <f>IF(SUMPRODUCT(--(D1109='2002FA'!C:C))&gt;0=TRUE,1,0)</f>
        <v>0</v>
      </c>
    </row>
    <row r="1110" spans="1:33" x14ac:dyDescent="0.2">
      <c r="A1110">
        <v>2003</v>
      </c>
      <c r="B1110" t="s">
        <v>34</v>
      </c>
      <c r="C1110" t="s">
        <v>27</v>
      </c>
      <c r="D1110" t="s">
        <v>463</v>
      </c>
      <c r="E1110" t="s">
        <v>346</v>
      </c>
      <c r="F1110">
        <v>345000</v>
      </c>
      <c r="G1110">
        <v>2002</v>
      </c>
      <c r="H1110" t="s">
        <v>110</v>
      </c>
      <c r="I1110" t="s">
        <v>31</v>
      </c>
      <c r="J1110">
        <v>87</v>
      </c>
      <c r="K1110">
        <v>321</v>
      </c>
      <c r="L1110">
        <v>39</v>
      </c>
      <c r="M1110">
        <v>77</v>
      </c>
      <c r="N1110">
        <v>11</v>
      </c>
      <c r="O1110">
        <v>4</v>
      </c>
      <c r="P1110">
        <v>3</v>
      </c>
      <c r="Q1110">
        <v>33</v>
      </c>
      <c r="R1110">
        <v>4</v>
      </c>
      <c r="S1110">
        <v>2</v>
      </c>
      <c r="T1110">
        <v>34</v>
      </c>
      <c r="U1110">
        <v>63</v>
      </c>
      <c r="V1110">
        <v>1</v>
      </c>
      <c r="W1110">
        <v>0</v>
      </c>
      <c r="X1110">
        <v>0</v>
      </c>
      <c r="Y1110">
        <v>2</v>
      </c>
      <c r="Z1110">
        <v>10</v>
      </c>
      <c r="AA1110" s="1">
        <f>(M1110+T1110+W1110)/(K1110+T1110+W1110+Y1110+X1110)</f>
        <v>0.31092436974789917</v>
      </c>
      <c r="AB1110" s="1">
        <f>(M1110+1*N1110+2*O1110+3*P1110)/(K1110)</f>
        <v>0.32710280373831774</v>
      </c>
      <c r="AC1110">
        <f>IF(E1110="C",1,0)</f>
        <v>0</v>
      </c>
      <c r="AD1110">
        <f>IF(OR(E1110="SS",E1110="2B",E1110="3B"),1,0)</f>
        <v>1</v>
      </c>
      <c r="AE1110">
        <f>K1110+T1110+W1110+Y1110+X1110+V1110</f>
        <v>358</v>
      </c>
      <c r="AF1110">
        <v>0</v>
      </c>
      <c r="AG1110" s="8">
        <f>IF(SUMPRODUCT(--(D1110='2002FA'!C:C))&gt;0=TRUE,1,0)</f>
        <v>0</v>
      </c>
    </row>
    <row r="1111" spans="1:33" x14ac:dyDescent="0.2">
      <c r="A1111">
        <v>2003</v>
      </c>
      <c r="B1111" t="s">
        <v>34</v>
      </c>
      <c r="C1111" t="s">
        <v>27</v>
      </c>
      <c r="D1111" t="s">
        <v>412</v>
      </c>
      <c r="E1111" t="s">
        <v>346</v>
      </c>
      <c r="F1111">
        <v>5000000</v>
      </c>
      <c r="G1111">
        <v>2002</v>
      </c>
      <c r="H1111" t="s">
        <v>34</v>
      </c>
      <c r="I1111" t="s">
        <v>27</v>
      </c>
      <c r="J1111">
        <v>135</v>
      </c>
      <c r="K1111">
        <v>474</v>
      </c>
      <c r="L1111">
        <v>70</v>
      </c>
      <c r="M1111">
        <v>118</v>
      </c>
      <c r="N1111">
        <v>26</v>
      </c>
      <c r="O1111">
        <v>4</v>
      </c>
      <c r="P1111">
        <v>25</v>
      </c>
      <c r="Q1111">
        <v>75</v>
      </c>
      <c r="R1111">
        <v>3</v>
      </c>
      <c r="S1111">
        <v>3</v>
      </c>
      <c r="T1111">
        <v>43</v>
      </c>
      <c r="U1111">
        <v>99</v>
      </c>
      <c r="V1111">
        <v>2</v>
      </c>
      <c r="W1111">
        <v>2</v>
      </c>
      <c r="X1111">
        <v>3</v>
      </c>
      <c r="Y1111">
        <v>5</v>
      </c>
      <c r="Z1111">
        <v>9</v>
      </c>
      <c r="AA1111" s="1">
        <f>(M1111+T1111+W1111)/(K1111+T1111+W1111+Y1111+X1111)</f>
        <v>0.30929791271347251</v>
      </c>
      <c r="AB1111" s="1">
        <f>(M1111+1*N1111+2*O1111+3*P1111)/(K1111)</f>
        <v>0.47890295358649787</v>
      </c>
      <c r="AC1111">
        <f>IF(E1111="C",1,0)</f>
        <v>0</v>
      </c>
      <c r="AD1111">
        <f>IF(OR(E1111="SS",E1111="2B",E1111="3B"),1,0)</f>
        <v>1</v>
      </c>
      <c r="AE1111">
        <f>K1111+T1111+W1111+Y1111+X1111+V1111</f>
        <v>529</v>
      </c>
      <c r="AF1111">
        <v>0</v>
      </c>
      <c r="AG1111" s="8">
        <f>IF(SUMPRODUCT(--(D1111='2002FA'!C:C))&gt;0=TRUE,1,0)</f>
        <v>0</v>
      </c>
    </row>
    <row r="1112" spans="1:33" x14ac:dyDescent="0.2">
      <c r="A1112">
        <v>2003</v>
      </c>
      <c r="B1112" t="s">
        <v>40</v>
      </c>
      <c r="C1112" t="s">
        <v>31</v>
      </c>
      <c r="D1112" t="s">
        <v>223</v>
      </c>
      <c r="E1112" t="s">
        <v>197</v>
      </c>
      <c r="F1112">
        <v>635000</v>
      </c>
      <c r="G1112">
        <v>2002</v>
      </c>
      <c r="H1112" t="s">
        <v>50</v>
      </c>
      <c r="I1112" t="s">
        <v>31</v>
      </c>
      <c r="J1112">
        <v>78</v>
      </c>
      <c r="K1112">
        <v>154</v>
      </c>
      <c r="L1112">
        <v>23</v>
      </c>
      <c r="M1112">
        <v>40</v>
      </c>
      <c r="N1112">
        <v>5</v>
      </c>
      <c r="O1112">
        <v>2</v>
      </c>
      <c r="P1112">
        <v>1</v>
      </c>
      <c r="Q1112">
        <v>17</v>
      </c>
      <c r="R1112">
        <v>16</v>
      </c>
      <c r="S1112">
        <v>2</v>
      </c>
      <c r="T1112">
        <v>14</v>
      </c>
      <c r="U1112">
        <v>25</v>
      </c>
      <c r="V1112">
        <v>0</v>
      </c>
      <c r="W1112">
        <v>0</v>
      </c>
      <c r="X1112">
        <v>3</v>
      </c>
      <c r="Y1112">
        <v>0</v>
      </c>
      <c r="Z1112">
        <v>3</v>
      </c>
      <c r="AA1112" s="1">
        <f>(M1112+T1112+W1112)/(K1112+T1112+W1112+Y1112+X1112)</f>
        <v>0.31578947368421051</v>
      </c>
      <c r="AB1112" s="1">
        <f>(M1112+1*N1112+2*O1112+3*P1112)/(K1112)</f>
        <v>0.33766233766233766</v>
      </c>
      <c r="AC1112">
        <f>IF(E1112="C",1,0)</f>
        <v>0</v>
      </c>
      <c r="AD1112">
        <f>IF(OR(E1112="SS",E1112="2B",E1112="3B"),1,0)</f>
        <v>0</v>
      </c>
      <c r="AE1112">
        <f>K1112+T1112+W1112+Y1112+X1112+V1112</f>
        <v>171</v>
      </c>
      <c r="AF1112">
        <v>0</v>
      </c>
      <c r="AG1112" s="8">
        <f>IF(SUMPRODUCT(--(D1112='2002FA'!C:C))&gt;0=TRUE,1,0)</f>
        <v>1</v>
      </c>
    </row>
    <row r="1113" spans="1:33" x14ac:dyDescent="0.2">
      <c r="A1113">
        <v>2003</v>
      </c>
      <c r="B1113" t="s">
        <v>40</v>
      </c>
      <c r="C1113" t="s">
        <v>31</v>
      </c>
      <c r="D1113" t="s">
        <v>211</v>
      </c>
      <c r="E1113" t="s">
        <v>197</v>
      </c>
      <c r="F1113">
        <v>800000</v>
      </c>
      <c r="G1113">
        <v>2002</v>
      </c>
      <c r="H1113" t="s">
        <v>47</v>
      </c>
      <c r="I1113" t="s">
        <v>31</v>
      </c>
      <c r="J1113">
        <v>122</v>
      </c>
      <c r="K1113">
        <v>197</v>
      </c>
      <c r="L1113">
        <v>23</v>
      </c>
      <c r="M1113">
        <v>60</v>
      </c>
      <c r="N1113">
        <v>8</v>
      </c>
      <c r="O1113">
        <v>2</v>
      </c>
      <c r="P1113">
        <v>3</v>
      </c>
      <c r="Q1113">
        <v>17</v>
      </c>
      <c r="R1113">
        <v>4</v>
      </c>
      <c r="S1113">
        <v>1</v>
      </c>
      <c r="T1113">
        <v>14</v>
      </c>
      <c r="U1113">
        <v>17</v>
      </c>
      <c r="V1113">
        <v>1</v>
      </c>
      <c r="W1113">
        <v>2</v>
      </c>
      <c r="X1113">
        <v>1</v>
      </c>
      <c r="Y1113">
        <v>1</v>
      </c>
      <c r="Z1113">
        <v>4</v>
      </c>
      <c r="AA1113" s="1">
        <f>(M1113+T1113+W1113)/(K1113+T1113+W1113+Y1113+X1113)</f>
        <v>0.35348837209302325</v>
      </c>
      <c r="AB1113" s="1">
        <f>(M1113+1*N1113+2*O1113+3*P1113)/(K1113)</f>
        <v>0.41116751269035534</v>
      </c>
      <c r="AC1113">
        <f>IF(E1113="C",1,0)</f>
        <v>0</v>
      </c>
      <c r="AD1113">
        <f>IF(OR(E1113="SS",E1113="2B",E1113="3B"),1,0)</f>
        <v>0</v>
      </c>
      <c r="AE1113">
        <f>K1113+T1113+W1113+Y1113+X1113+V1113</f>
        <v>216</v>
      </c>
      <c r="AF1113">
        <v>0</v>
      </c>
      <c r="AG1113" s="8">
        <f>IF(SUMPRODUCT(--(D1113='2002FA'!C:C))&gt;0=TRUE,1,0)</f>
        <v>1</v>
      </c>
    </row>
    <row r="1114" spans="1:33" x14ac:dyDescent="0.2">
      <c r="A1114">
        <v>2003</v>
      </c>
      <c r="B1114" t="s">
        <v>40</v>
      </c>
      <c r="C1114" t="s">
        <v>31</v>
      </c>
      <c r="D1114" t="s">
        <v>264</v>
      </c>
      <c r="E1114" t="s">
        <v>197</v>
      </c>
      <c r="F1114">
        <v>750000</v>
      </c>
      <c r="G1114">
        <v>2002</v>
      </c>
      <c r="H1114" t="s">
        <v>56</v>
      </c>
      <c r="I1114" t="s">
        <v>31</v>
      </c>
      <c r="J1114">
        <v>97</v>
      </c>
      <c r="K1114">
        <v>273</v>
      </c>
      <c r="L1114">
        <v>27</v>
      </c>
      <c r="M1114">
        <v>78</v>
      </c>
      <c r="N1114">
        <v>12</v>
      </c>
      <c r="O1114">
        <v>2</v>
      </c>
      <c r="P1114">
        <v>3</v>
      </c>
      <c r="Q1114">
        <v>37</v>
      </c>
      <c r="R1114">
        <v>1</v>
      </c>
      <c r="S1114">
        <v>2</v>
      </c>
      <c r="T1114">
        <v>34</v>
      </c>
      <c r="U1114">
        <v>47</v>
      </c>
      <c r="V1114">
        <v>5</v>
      </c>
      <c r="W1114">
        <v>3</v>
      </c>
      <c r="X1114">
        <v>4</v>
      </c>
      <c r="Y1114">
        <v>0</v>
      </c>
      <c r="Z1114">
        <v>6</v>
      </c>
      <c r="AA1114" s="1">
        <f>(M1114+T1114+W1114)/(K1114+T1114+W1114+Y1114+X1114)</f>
        <v>0.36624203821656048</v>
      </c>
      <c r="AB1114" s="1">
        <f>(M1114+1*N1114+2*O1114+3*P1114)/(K1114)</f>
        <v>0.37728937728937728</v>
      </c>
      <c r="AC1114">
        <f>IF(E1114="C",1,0)</f>
        <v>0</v>
      </c>
      <c r="AD1114">
        <f>IF(OR(E1114="SS",E1114="2B",E1114="3B"),1,0)</f>
        <v>0</v>
      </c>
      <c r="AE1114">
        <f>K1114+T1114+W1114+Y1114+X1114+V1114</f>
        <v>319</v>
      </c>
      <c r="AF1114">
        <v>0</v>
      </c>
      <c r="AG1114" s="8">
        <f>IF(SUMPRODUCT(--(D1114='2002FA'!C:C))&gt;0=TRUE,1,0)</f>
        <v>1</v>
      </c>
    </row>
    <row r="1115" spans="1:33" x14ac:dyDescent="0.2">
      <c r="A1115">
        <v>2003</v>
      </c>
      <c r="B1115" t="s">
        <v>40</v>
      </c>
      <c r="C1115" t="s">
        <v>31</v>
      </c>
      <c r="D1115" t="s">
        <v>69</v>
      </c>
      <c r="E1115" t="s">
        <v>29</v>
      </c>
      <c r="F1115">
        <v>8375000</v>
      </c>
      <c r="G1115">
        <v>2002</v>
      </c>
      <c r="H1115" t="s">
        <v>68</v>
      </c>
      <c r="I1115" t="s">
        <v>31</v>
      </c>
      <c r="J1115">
        <v>142</v>
      </c>
      <c r="K1115">
        <v>524</v>
      </c>
      <c r="L1115">
        <v>52</v>
      </c>
      <c r="M1115">
        <v>142</v>
      </c>
      <c r="N1115">
        <v>26</v>
      </c>
      <c r="O1115">
        <v>1</v>
      </c>
      <c r="P1115">
        <v>13</v>
      </c>
      <c r="Q1115">
        <v>73</v>
      </c>
      <c r="R1115">
        <v>4</v>
      </c>
      <c r="S1115">
        <v>2</v>
      </c>
      <c r="T1115">
        <v>37</v>
      </c>
      <c r="U1115">
        <v>74</v>
      </c>
      <c r="V1115">
        <v>1</v>
      </c>
      <c r="W1115">
        <v>6</v>
      </c>
      <c r="X1115">
        <v>0</v>
      </c>
      <c r="Y1115">
        <v>6</v>
      </c>
      <c r="Z1115">
        <v>11</v>
      </c>
      <c r="AA1115" s="1">
        <f>(M1115+T1115+W1115)/(K1115+T1115+W1115+Y1115+X1115)</f>
        <v>0.32286212914485168</v>
      </c>
      <c r="AB1115" s="1">
        <f>(M1115+1*N1115+2*O1115+3*P1115)/(K1115)</f>
        <v>0.39885496183206109</v>
      </c>
      <c r="AC1115">
        <f>IF(E1115="C",1,0)</f>
        <v>0</v>
      </c>
      <c r="AD1115">
        <f>IF(OR(E1115="SS",E1115="2B",E1115="3B"),1,0)</f>
        <v>0</v>
      </c>
      <c r="AE1115">
        <f>K1115+T1115+W1115+Y1115+X1115+V1115</f>
        <v>574</v>
      </c>
      <c r="AF1115">
        <v>0</v>
      </c>
      <c r="AG1115" s="8">
        <f>IF(SUMPRODUCT(--(D1115='2002FA'!C:C))&gt;0=TRUE,1,0)</f>
        <v>0</v>
      </c>
    </row>
    <row r="1116" spans="1:33" x14ac:dyDescent="0.2">
      <c r="A1116">
        <v>2003</v>
      </c>
      <c r="B1116" t="s">
        <v>40</v>
      </c>
      <c r="C1116" t="s">
        <v>31</v>
      </c>
      <c r="D1116" t="s">
        <v>385</v>
      </c>
      <c r="E1116" t="s">
        <v>5</v>
      </c>
      <c r="F1116">
        <v>5500000</v>
      </c>
      <c r="G1116">
        <v>2002</v>
      </c>
      <c r="H1116" t="s">
        <v>68</v>
      </c>
      <c r="I1116" t="s">
        <v>31</v>
      </c>
      <c r="J1116">
        <v>150</v>
      </c>
      <c r="K1116">
        <v>536</v>
      </c>
      <c r="L1116">
        <v>56</v>
      </c>
      <c r="M1116">
        <v>145</v>
      </c>
      <c r="N1116">
        <v>23</v>
      </c>
      <c r="O1116">
        <v>0</v>
      </c>
      <c r="P1116">
        <v>9</v>
      </c>
      <c r="Q1116">
        <v>50</v>
      </c>
      <c r="R1116">
        <v>4</v>
      </c>
      <c r="S1116">
        <v>1</v>
      </c>
      <c r="T1116">
        <v>22</v>
      </c>
      <c r="U1116">
        <v>89</v>
      </c>
      <c r="V1116">
        <v>4</v>
      </c>
      <c r="W1116">
        <v>3</v>
      </c>
      <c r="X1116">
        <v>1</v>
      </c>
      <c r="Y1116">
        <v>4</v>
      </c>
      <c r="Z1116">
        <v>17</v>
      </c>
      <c r="AA1116" s="1">
        <f>(M1116+T1116+W1116)/(K1116+T1116+W1116+Y1116+X1116)</f>
        <v>0.30035335689045939</v>
      </c>
      <c r="AB1116" s="1">
        <f>(M1116+1*N1116+2*O1116+3*P1116)/(K1116)</f>
        <v>0.36380597014925375</v>
      </c>
      <c r="AC1116">
        <f>IF(E1116="C",1,0)</f>
        <v>0</v>
      </c>
      <c r="AD1116">
        <f>IF(OR(E1116="SS",E1116="2B",E1116="3B"),1,0)</f>
        <v>1</v>
      </c>
      <c r="AE1116">
        <f>K1116+T1116+W1116+Y1116+X1116+V1116</f>
        <v>570</v>
      </c>
      <c r="AF1116">
        <v>0</v>
      </c>
      <c r="AG1116" s="8">
        <f>IF(SUMPRODUCT(--(D1116='2002FA'!C:C))&gt;0=TRUE,1,0)</f>
        <v>0</v>
      </c>
    </row>
    <row r="1117" spans="1:33" x14ac:dyDescent="0.2">
      <c r="A1117">
        <v>2003</v>
      </c>
      <c r="B1117" t="s">
        <v>40</v>
      </c>
      <c r="C1117" t="s">
        <v>31</v>
      </c>
      <c r="D1117" t="s">
        <v>146</v>
      </c>
      <c r="E1117" t="s">
        <v>147</v>
      </c>
      <c r="F1117">
        <v>750000</v>
      </c>
      <c r="G1117">
        <v>2002</v>
      </c>
      <c r="H1117" t="s">
        <v>47</v>
      </c>
      <c r="I1117" t="s">
        <v>31</v>
      </c>
      <c r="J1117">
        <v>87</v>
      </c>
      <c r="K1117">
        <v>234</v>
      </c>
      <c r="L1117">
        <v>24</v>
      </c>
      <c r="M1117">
        <v>55</v>
      </c>
      <c r="N1117">
        <v>8</v>
      </c>
      <c r="O1117">
        <v>1</v>
      </c>
      <c r="P1117">
        <v>4</v>
      </c>
      <c r="Q1117">
        <v>20</v>
      </c>
      <c r="R1117">
        <v>0</v>
      </c>
      <c r="S1117">
        <v>2</v>
      </c>
      <c r="T1117">
        <v>20</v>
      </c>
      <c r="U1117">
        <v>46</v>
      </c>
      <c r="V1117">
        <v>3</v>
      </c>
      <c r="W1117">
        <v>0</v>
      </c>
      <c r="X1117">
        <v>3</v>
      </c>
      <c r="Y1117">
        <v>0</v>
      </c>
      <c r="Z1117">
        <v>4</v>
      </c>
      <c r="AA1117" s="1">
        <f>(M1117+T1117+W1117)/(K1117+T1117+W1117+Y1117+X1117)</f>
        <v>0.29182879377431908</v>
      </c>
      <c r="AB1117" s="1">
        <f>(M1117+1*N1117+2*O1117+3*P1117)/(K1117)</f>
        <v>0.32905982905982906</v>
      </c>
      <c r="AC1117">
        <f>IF(E1117="C",1,0)</f>
        <v>1</v>
      </c>
      <c r="AD1117">
        <f>IF(OR(E1117="SS",E1117="2B",E1117="3B"),1,0)</f>
        <v>0</v>
      </c>
      <c r="AE1117">
        <f>K1117+T1117+W1117+Y1117+X1117+V1117</f>
        <v>260</v>
      </c>
      <c r="AF1117">
        <v>0</v>
      </c>
      <c r="AG1117" s="8">
        <f>IF(SUMPRODUCT(--(D1117='2002FA'!C:C))&gt;0=TRUE,1,0)</f>
        <v>0</v>
      </c>
    </row>
    <row r="1118" spans="1:33" x14ac:dyDescent="0.2">
      <c r="A1118">
        <v>2003</v>
      </c>
      <c r="B1118" t="s">
        <v>40</v>
      </c>
      <c r="C1118" t="s">
        <v>31</v>
      </c>
      <c r="D1118" t="s">
        <v>179</v>
      </c>
      <c r="E1118" t="s">
        <v>147</v>
      </c>
      <c r="F1118">
        <v>2700000</v>
      </c>
      <c r="G1118">
        <v>2002</v>
      </c>
      <c r="H1118" t="s">
        <v>32</v>
      </c>
      <c r="I1118" t="s">
        <v>31</v>
      </c>
      <c r="J1118">
        <v>101</v>
      </c>
      <c r="K1118">
        <v>297</v>
      </c>
      <c r="L1118">
        <v>40</v>
      </c>
      <c r="M1118">
        <v>74</v>
      </c>
      <c r="N1118">
        <v>22</v>
      </c>
      <c r="O1118">
        <v>0</v>
      </c>
      <c r="P1118">
        <v>11</v>
      </c>
      <c r="Q1118">
        <v>42</v>
      </c>
      <c r="R1118">
        <v>0</v>
      </c>
      <c r="S1118">
        <v>0</v>
      </c>
      <c r="T1118">
        <v>38</v>
      </c>
      <c r="U1118">
        <v>88</v>
      </c>
      <c r="V1118">
        <v>5</v>
      </c>
      <c r="W1118">
        <v>3</v>
      </c>
      <c r="X1118">
        <v>2</v>
      </c>
      <c r="Y1118">
        <v>0</v>
      </c>
      <c r="Z1118">
        <v>14</v>
      </c>
      <c r="AA1118" s="1">
        <f>(M1118+T1118+W1118)/(K1118+T1118+W1118+Y1118+X1118)</f>
        <v>0.33823529411764708</v>
      </c>
      <c r="AB1118" s="1">
        <f>(M1118+1*N1118+2*O1118+3*P1118)/(K1118)</f>
        <v>0.43434343434343436</v>
      </c>
      <c r="AC1118">
        <f>IF(E1118="C",1,0)</f>
        <v>1</v>
      </c>
      <c r="AD1118">
        <f>IF(OR(E1118="SS",E1118="2B",E1118="3B"),1,0)</f>
        <v>0</v>
      </c>
      <c r="AE1118">
        <f>K1118+T1118+W1118+Y1118+X1118+V1118</f>
        <v>345</v>
      </c>
      <c r="AF1118">
        <v>0</v>
      </c>
      <c r="AG1118" s="8">
        <f>IF(SUMPRODUCT(--(D1118='2002FA'!C:C))&gt;0=TRUE,1,0)</f>
        <v>0</v>
      </c>
    </row>
    <row r="1119" spans="1:33" x14ac:dyDescent="0.2">
      <c r="A1119">
        <v>2003</v>
      </c>
      <c r="B1119" t="s">
        <v>40</v>
      </c>
      <c r="C1119" t="s">
        <v>31</v>
      </c>
      <c r="D1119" t="s">
        <v>319</v>
      </c>
      <c r="E1119" t="s">
        <v>197</v>
      </c>
      <c r="F1119">
        <v>9500000</v>
      </c>
      <c r="G1119">
        <v>2002</v>
      </c>
      <c r="H1119" t="s">
        <v>40</v>
      </c>
      <c r="I1119" t="s">
        <v>31</v>
      </c>
      <c r="J1119">
        <v>132</v>
      </c>
      <c r="K1119">
        <v>484</v>
      </c>
      <c r="L1119">
        <v>50</v>
      </c>
      <c r="M1119">
        <v>133</v>
      </c>
      <c r="N1119">
        <v>23</v>
      </c>
      <c r="O1119">
        <v>1</v>
      </c>
      <c r="P1119">
        <v>15</v>
      </c>
      <c r="Q1119">
        <v>61</v>
      </c>
      <c r="R1119">
        <v>8</v>
      </c>
      <c r="S1119">
        <v>0</v>
      </c>
      <c r="T1119">
        <v>47</v>
      </c>
      <c r="U1119">
        <v>61</v>
      </c>
      <c r="V1119">
        <v>4</v>
      </c>
      <c r="W1119">
        <v>0</v>
      </c>
      <c r="X1119">
        <v>0</v>
      </c>
      <c r="Y1119">
        <v>3</v>
      </c>
      <c r="Z1119">
        <v>15</v>
      </c>
      <c r="AA1119" s="1">
        <f>(M1119+T1119+W1119)/(K1119+T1119+W1119+Y1119+X1119)</f>
        <v>0.33707865168539325</v>
      </c>
      <c r="AB1119" s="1">
        <f>(M1119+1*N1119+2*O1119+3*P1119)/(K1119)</f>
        <v>0.41942148760330578</v>
      </c>
      <c r="AC1119">
        <f>IF(E1119="C",1,0)</f>
        <v>0</v>
      </c>
      <c r="AD1119">
        <f>IF(OR(E1119="SS",E1119="2B",E1119="3B"),1,0)</f>
        <v>0</v>
      </c>
      <c r="AE1119">
        <f>K1119+T1119+W1119+Y1119+X1119+V1119</f>
        <v>538</v>
      </c>
      <c r="AF1119">
        <v>0</v>
      </c>
      <c r="AG1119" s="8">
        <f>IF(SUMPRODUCT(--(D1119='2002FA'!C:C))&gt;0=TRUE,1,0)</f>
        <v>0</v>
      </c>
    </row>
    <row r="1120" spans="1:33" x14ac:dyDescent="0.2">
      <c r="A1120">
        <v>2003</v>
      </c>
      <c r="B1120" t="s">
        <v>40</v>
      </c>
      <c r="C1120" t="s">
        <v>31</v>
      </c>
      <c r="D1120" t="s">
        <v>440</v>
      </c>
      <c r="E1120" t="s">
        <v>197</v>
      </c>
      <c r="F1120">
        <v>365000</v>
      </c>
      <c r="G1120">
        <v>2002</v>
      </c>
      <c r="H1120" t="s">
        <v>40</v>
      </c>
      <c r="I1120" t="s">
        <v>31</v>
      </c>
      <c r="J1120">
        <v>153</v>
      </c>
      <c r="K1120">
        <v>592</v>
      </c>
      <c r="L1120">
        <v>71</v>
      </c>
      <c r="M1120">
        <v>150</v>
      </c>
      <c r="N1120">
        <v>30</v>
      </c>
      <c r="O1120">
        <v>5</v>
      </c>
      <c r="P1120">
        <v>14</v>
      </c>
      <c r="Q1120">
        <v>54</v>
      </c>
      <c r="R1120">
        <v>18</v>
      </c>
      <c r="S1120">
        <v>3</v>
      </c>
      <c r="T1120">
        <v>19</v>
      </c>
      <c r="U1120">
        <v>142</v>
      </c>
      <c r="V1120">
        <v>1</v>
      </c>
      <c r="W1120">
        <v>8</v>
      </c>
      <c r="X1120">
        <v>4</v>
      </c>
      <c r="Y1120">
        <v>5</v>
      </c>
      <c r="Z1120">
        <v>8</v>
      </c>
      <c r="AA1120" s="1">
        <f>(M1120+T1120+W1120)/(K1120+T1120+W1120+Y1120+X1120)</f>
        <v>0.28184713375796178</v>
      </c>
      <c r="AB1120" s="1">
        <f>(M1120+1*N1120+2*O1120+3*P1120)/(K1120)</f>
        <v>0.39189189189189189</v>
      </c>
      <c r="AC1120">
        <f>IF(E1120="C",1,0)</f>
        <v>0</v>
      </c>
      <c r="AD1120">
        <f>IF(OR(E1120="SS",E1120="2B",E1120="3B"),1,0)</f>
        <v>0</v>
      </c>
      <c r="AE1120">
        <f>K1120+T1120+W1120+Y1120+X1120+V1120</f>
        <v>629</v>
      </c>
      <c r="AF1120">
        <v>0</v>
      </c>
      <c r="AG1120" s="8">
        <f>IF(SUMPRODUCT(--(D1120='2002FA'!C:C))&gt;0=TRUE,1,0)</f>
        <v>0</v>
      </c>
    </row>
    <row r="1121" spans="1:33" x14ac:dyDescent="0.2">
      <c r="A1121">
        <v>2003</v>
      </c>
      <c r="B1121" t="s">
        <v>40</v>
      </c>
      <c r="C1121" t="s">
        <v>31</v>
      </c>
      <c r="D1121" t="s">
        <v>342</v>
      </c>
      <c r="E1121" t="s">
        <v>197</v>
      </c>
      <c r="F1121">
        <v>16000000</v>
      </c>
      <c r="G1121">
        <v>2002</v>
      </c>
      <c r="H1121" t="s">
        <v>40</v>
      </c>
      <c r="I1121" t="s">
        <v>31</v>
      </c>
      <c r="J1121">
        <v>150</v>
      </c>
      <c r="K1121">
        <v>556</v>
      </c>
      <c r="L1121">
        <v>122</v>
      </c>
      <c r="M1121">
        <v>160</v>
      </c>
      <c r="N1121">
        <v>19</v>
      </c>
      <c r="O1121">
        <v>2</v>
      </c>
      <c r="P1121">
        <v>49</v>
      </c>
      <c r="Q1121">
        <v>108</v>
      </c>
      <c r="R1121">
        <v>2</v>
      </c>
      <c r="S1121">
        <v>0</v>
      </c>
      <c r="T1121">
        <v>103</v>
      </c>
      <c r="U1121">
        <v>144</v>
      </c>
      <c r="V1121">
        <v>15</v>
      </c>
      <c r="W1121">
        <v>3</v>
      </c>
      <c r="X1121">
        <v>0</v>
      </c>
      <c r="Y1121">
        <v>4</v>
      </c>
      <c r="Z1121">
        <v>14</v>
      </c>
      <c r="AA1121" s="1">
        <f>(M1121+T1121+W1121)/(K1121+T1121+W1121+Y1121+X1121)</f>
        <v>0.39939939939939939</v>
      </c>
      <c r="AB1121" s="1">
        <f>(M1121+1*N1121+2*O1121+3*P1121)/(K1121)</f>
        <v>0.59352517985611508</v>
      </c>
      <c r="AC1121">
        <f>IF(E1121="C",1,0)</f>
        <v>0</v>
      </c>
      <c r="AD1121">
        <f>IF(OR(E1121="SS",E1121="2B",E1121="3B"),1,0)</f>
        <v>0</v>
      </c>
      <c r="AE1121">
        <f>K1121+T1121+W1121+Y1121+X1121+V1121</f>
        <v>681</v>
      </c>
      <c r="AF1121">
        <v>0</v>
      </c>
      <c r="AG1121" s="8">
        <f>IF(SUMPRODUCT(--(D1121='2002FA'!C:C))&gt;0=TRUE,1,0)</f>
        <v>0</v>
      </c>
    </row>
    <row r="1122" spans="1:33" x14ac:dyDescent="0.2">
      <c r="A1122">
        <v>2003</v>
      </c>
      <c r="B1122" t="s">
        <v>40</v>
      </c>
      <c r="C1122" t="s">
        <v>31</v>
      </c>
      <c r="D1122" t="s">
        <v>475</v>
      </c>
      <c r="E1122" t="s">
        <v>346</v>
      </c>
      <c r="F1122">
        <v>465000</v>
      </c>
      <c r="G1122">
        <v>2002</v>
      </c>
      <c r="H1122" t="s">
        <v>40</v>
      </c>
      <c r="I1122" t="s">
        <v>31</v>
      </c>
      <c r="J1122">
        <v>146</v>
      </c>
      <c r="K1122">
        <v>445</v>
      </c>
      <c r="L1122">
        <v>86</v>
      </c>
      <c r="M1122">
        <v>115</v>
      </c>
      <c r="N1122">
        <v>24</v>
      </c>
      <c r="O1122">
        <v>4</v>
      </c>
      <c r="P1122">
        <v>27</v>
      </c>
      <c r="Q1122">
        <v>56</v>
      </c>
      <c r="R1122">
        <v>7</v>
      </c>
      <c r="S1122">
        <v>5</v>
      </c>
      <c r="T1122">
        <v>76</v>
      </c>
      <c r="U1122">
        <v>144</v>
      </c>
      <c r="V1122">
        <v>3</v>
      </c>
      <c r="W1122">
        <v>6</v>
      </c>
      <c r="X1122">
        <v>2</v>
      </c>
      <c r="Y1122">
        <v>0</v>
      </c>
      <c r="Z1122">
        <v>6</v>
      </c>
      <c r="AA1122" s="1">
        <f>(M1122+T1122+W1122)/(K1122+T1122+W1122+Y1122+X1122)</f>
        <v>0.3724007561436673</v>
      </c>
      <c r="AB1122" s="1">
        <f>(M1122+1*N1122+2*O1122+3*P1122)/(K1122)</f>
        <v>0.51235955056179772</v>
      </c>
      <c r="AC1122">
        <f>IF(E1122="C",1,0)</f>
        <v>0</v>
      </c>
      <c r="AD1122">
        <f>IF(OR(E1122="SS",E1122="2B",E1122="3B"),1,0)</f>
        <v>1</v>
      </c>
      <c r="AE1122">
        <f>K1122+T1122+W1122+Y1122+X1122+V1122</f>
        <v>532</v>
      </c>
      <c r="AF1122">
        <v>0</v>
      </c>
      <c r="AG1122" s="8">
        <f>IF(SUMPRODUCT(--(D1122='2002FA'!C:C))&gt;0=TRUE,1,0)</f>
        <v>0</v>
      </c>
    </row>
    <row r="1123" spans="1:33" x14ac:dyDescent="0.2">
      <c r="A1123">
        <v>2003</v>
      </c>
      <c r="B1123" t="s">
        <v>40</v>
      </c>
      <c r="C1123" t="s">
        <v>31</v>
      </c>
      <c r="D1123" t="s">
        <v>405</v>
      </c>
      <c r="E1123" t="s">
        <v>346</v>
      </c>
      <c r="F1123">
        <v>5750000</v>
      </c>
      <c r="G1123">
        <v>2002</v>
      </c>
      <c r="H1123" t="s">
        <v>40</v>
      </c>
      <c r="I1123" t="s">
        <v>31</v>
      </c>
      <c r="J1123">
        <v>142</v>
      </c>
      <c r="K1123">
        <v>513</v>
      </c>
      <c r="L1123">
        <v>58</v>
      </c>
      <c r="M1123">
        <v>127</v>
      </c>
      <c r="N1123">
        <v>27</v>
      </c>
      <c r="O1123">
        <v>5</v>
      </c>
      <c r="P1123">
        <v>18</v>
      </c>
      <c r="Q1123">
        <v>61</v>
      </c>
      <c r="R1123">
        <v>5</v>
      </c>
      <c r="S1123">
        <v>3</v>
      </c>
      <c r="T1123">
        <v>46</v>
      </c>
      <c r="U1123">
        <v>136</v>
      </c>
      <c r="V1123">
        <v>7</v>
      </c>
      <c r="W1123">
        <v>3</v>
      </c>
      <c r="X1123">
        <v>4</v>
      </c>
      <c r="Y1123">
        <v>2</v>
      </c>
      <c r="Z1123">
        <v>11</v>
      </c>
      <c r="AA1123" s="1">
        <f>(M1123+T1123+W1123)/(K1123+T1123+W1123+Y1123+X1123)</f>
        <v>0.30985915492957744</v>
      </c>
      <c r="AB1123" s="1">
        <f>(M1123+1*N1123+2*O1123+3*P1123)/(K1123)</f>
        <v>0.42495126705653019</v>
      </c>
      <c r="AC1123">
        <f>IF(E1123="C",1,0)</f>
        <v>0</v>
      </c>
      <c r="AD1123">
        <f>IF(OR(E1123="SS",E1123="2B",E1123="3B"),1,0)</f>
        <v>1</v>
      </c>
      <c r="AE1123">
        <f>K1123+T1123+W1123+Y1123+X1123+V1123</f>
        <v>575</v>
      </c>
      <c r="AF1123">
        <v>0</v>
      </c>
      <c r="AG1123" s="8">
        <f>IF(SUMPRODUCT(--(D1123='2002FA'!C:C))&gt;0=TRUE,1,0)</f>
        <v>0</v>
      </c>
    </row>
    <row r="1124" spans="1:33" x14ac:dyDescent="0.2">
      <c r="A1124">
        <v>2003</v>
      </c>
      <c r="B1124" t="s">
        <v>40</v>
      </c>
      <c r="C1124" t="s">
        <v>31</v>
      </c>
      <c r="D1124" t="s">
        <v>380</v>
      </c>
      <c r="E1124" t="s">
        <v>346</v>
      </c>
      <c r="F1124">
        <v>800000</v>
      </c>
      <c r="G1124">
        <v>2002</v>
      </c>
      <c r="H1124" t="s">
        <v>50</v>
      </c>
      <c r="I1124" t="s">
        <v>31</v>
      </c>
      <c r="J1124">
        <v>72</v>
      </c>
      <c r="K1124">
        <v>181</v>
      </c>
      <c r="L1124">
        <v>26</v>
      </c>
      <c r="M1124">
        <v>49</v>
      </c>
      <c r="N1124">
        <v>10</v>
      </c>
      <c r="O1124">
        <v>2</v>
      </c>
      <c r="P1124">
        <v>4</v>
      </c>
      <c r="Q1124">
        <v>25</v>
      </c>
      <c r="R1124">
        <v>2</v>
      </c>
      <c r="S1124">
        <v>0</v>
      </c>
      <c r="T1124">
        <v>14</v>
      </c>
      <c r="U1124">
        <v>26</v>
      </c>
      <c r="V1124">
        <v>2</v>
      </c>
      <c r="W1124">
        <v>4</v>
      </c>
      <c r="X1124">
        <v>0</v>
      </c>
      <c r="Y1124">
        <v>1</v>
      </c>
      <c r="Z1124">
        <v>1</v>
      </c>
      <c r="AA1124" s="1">
        <f>(M1124+T1124+W1124)/(K1124+T1124+W1124+Y1124+X1124)</f>
        <v>0.33500000000000002</v>
      </c>
      <c r="AB1124" s="1">
        <f>(M1124+1*N1124+2*O1124+3*P1124)/(K1124)</f>
        <v>0.4143646408839779</v>
      </c>
      <c r="AC1124">
        <f>IF(E1124="C",1,0)</f>
        <v>0</v>
      </c>
      <c r="AD1124">
        <f>IF(OR(E1124="SS",E1124="2B",E1124="3B"),1,0)</f>
        <v>1</v>
      </c>
      <c r="AE1124">
        <f>K1124+T1124+W1124+Y1124+X1124+V1124</f>
        <v>202</v>
      </c>
      <c r="AF1124">
        <v>0</v>
      </c>
      <c r="AG1124" s="8">
        <f>IF(SUMPRODUCT(--(D1124='2002FA'!C:C))&gt;0=TRUE,1,0)</f>
        <v>0</v>
      </c>
    </row>
    <row r="1125" spans="1:33" x14ac:dyDescent="0.2">
      <c r="A1125">
        <v>2003</v>
      </c>
      <c r="B1125" t="s">
        <v>52</v>
      </c>
      <c r="C1125" t="s">
        <v>31</v>
      </c>
      <c r="D1125" t="s">
        <v>53</v>
      </c>
      <c r="E1125" t="s">
        <v>29</v>
      </c>
      <c r="F1125">
        <v>5600000</v>
      </c>
      <c r="G1125">
        <v>2002</v>
      </c>
      <c r="H1125" t="s">
        <v>52</v>
      </c>
      <c r="I1125" t="s">
        <v>31</v>
      </c>
      <c r="J1125">
        <v>120</v>
      </c>
      <c r="K1125">
        <v>425</v>
      </c>
      <c r="L1125">
        <v>56</v>
      </c>
      <c r="M1125">
        <v>111</v>
      </c>
      <c r="N1125">
        <v>25</v>
      </c>
      <c r="O1125">
        <v>0</v>
      </c>
      <c r="P1125">
        <v>6</v>
      </c>
      <c r="Q1125">
        <v>42</v>
      </c>
      <c r="R1125">
        <v>2</v>
      </c>
      <c r="S1125">
        <v>1</v>
      </c>
      <c r="T1125">
        <v>43</v>
      </c>
      <c r="U1125">
        <v>47</v>
      </c>
      <c r="V1125">
        <v>6</v>
      </c>
      <c r="W1125">
        <v>5</v>
      </c>
      <c r="X1125">
        <v>0</v>
      </c>
      <c r="Y1125">
        <v>3</v>
      </c>
      <c r="Z1125">
        <v>11</v>
      </c>
      <c r="AA1125" s="1">
        <f>(M1125+T1125+W1125)/(K1125+T1125+W1125+Y1125+X1125)</f>
        <v>0.33403361344537813</v>
      </c>
      <c r="AB1125" s="1">
        <f>(M1125+1*N1125+2*O1125+3*P1125)/(K1125)</f>
        <v>0.3623529411764706</v>
      </c>
      <c r="AC1125">
        <f>IF(E1125="C",1,0)</f>
        <v>0</v>
      </c>
      <c r="AD1125">
        <f>IF(OR(E1125="SS",E1125="2B",E1125="3B"),1,0)</f>
        <v>0</v>
      </c>
      <c r="AE1125">
        <f>K1125+T1125+W1125+Y1125+X1125+V1125</f>
        <v>482</v>
      </c>
      <c r="AF1125">
        <v>0</v>
      </c>
      <c r="AG1125" s="8">
        <f>IF(SUMPRODUCT(--(D1125='2002FA'!C:C))&gt;0=TRUE,1,0)</f>
        <v>0</v>
      </c>
    </row>
    <row r="1126" spans="1:33" x14ac:dyDescent="0.2">
      <c r="A1126">
        <v>2003</v>
      </c>
      <c r="B1126" t="s">
        <v>52</v>
      </c>
      <c r="C1126" t="s">
        <v>31</v>
      </c>
      <c r="D1126" t="s">
        <v>449</v>
      </c>
      <c r="E1126" t="s">
        <v>147</v>
      </c>
      <c r="F1126">
        <v>1250000</v>
      </c>
      <c r="G1126">
        <v>2002</v>
      </c>
      <c r="H1126" t="s">
        <v>52</v>
      </c>
      <c r="I1126" t="s">
        <v>31</v>
      </c>
      <c r="J1126">
        <v>113</v>
      </c>
      <c r="K1126">
        <v>353</v>
      </c>
      <c r="L1126">
        <v>42</v>
      </c>
      <c r="M1126">
        <v>88</v>
      </c>
      <c r="N1126">
        <v>17</v>
      </c>
      <c r="O1126">
        <v>1</v>
      </c>
      <c r="P1126">
        <v>12</v>
      </c>
      <c r="Q1126">
        <v>52</v>
      </c>
      <c r="R1126">
        <v>1</v>
      </c>
      <c r="S1126">
        <v>2</v>
      </c>
      <c r="T1126">
        <v>27</v>
      </c>
      <c r="U1126">
        <v>117</v>
      </c>
      <c r="V1126">
        <v>6</v>
      </c>
      <c r="W1126">
        <v>13</v>
      </c>
      <c r="X1126">
        <v>2</v>
      </c>
      <c r="Y1126">
        <v>2</v>
      </c>
      <c r="Z1126">
        <v>13</v>
      </c>
      <c r="AA1126" s="1">
        <f>(M1126+T1126+W1126)/(K1126+T1126+W1126+Y1126+X1126)</f>
        <v>0.32241813602015112</v>
      </c>
      <c r="AB1126" s="1">
        <f>(M1126+1*N1126+2*O1126+3*P1126)/(K1126)</f>
        <v>0.40509915014164305</v>
      </c>
      <c r="AC1126">
        <f>IF(E1126="C",1,0)</f>
        <v>1</v>
      </c>
      <c r="AD1126">
        <f>IF(OR(E1126="SS",E1126="2B",E1126="3B"),1,0)</f>
        <v>0</v>
      </c>
      <c r="AE1126">
        <f>K1126+T1126+W1126+Y1126+X1126+V1126</f>
        <v>403</v>
      </c>
      <c r="AF1126">
        <v>0</v>
      </c>
      <c r="AG1126" s="8">
        <f>IF(SUMPRODUCT(--(D1126='2002FA'!C:C))&gt;0=TRUE,1,0)</f>
        <v>0</v>
      </c>
    </row>
    <row r="1127" spans="1:33" x14ac:dyDescent="0.2">
      <c r="A1127">
        <v>2003</v>
      </c>
      <c r="B1127" t="s">
        <v>52</v>
      </c>
      <c r="C1127" t="s">
        <v>31</v>
      </c>
      <c r="D1127" t="s">
        <v>277</v>
      </c>
      <c r="E1127" t="s">
        <v>197</v>
      </c>
      <c r="F1127">
        <v>395000</v>
      </c>
      <c r="G1127">
        <v>2002</v>
      </c>
      <c r="H1127" t="s">
        <v>52</v>
      </c>
      <c r="I1127" t="s">
        <v>31</v>
      </c>
      <c r="J1127">
        <v>84</v>
      </c>
      <c r="K1127">
        <v>217</v>
      </c>
      <c r="L1127">
        <v>34</v>
      </c>
      <c r="M1127">
        <v>53</v>
      </c>
      <c r="N1127">
        <v>9</v>
      </c>
      <c r="O1127">
        <v>1</v>
      </c>
      <c r="P1127">
        <v>16</v>
      </c>
      <c r="Q1127">
        <v>39</v>
      </c>
      <c r="R1127">
        <v>3</v>
      </c>
      <c r="S1127">
        <v>1</v>
      </c>
      <c r="T1127">
        <v>34</v>
      </c>
      <c r="U1127">
        <v>86</v>
      </c>
      <c r="V1127">
        <v>3</v>
      </c>
      <c r="W1127">
        <v>2</v>
      </c>
      <c r="X1127">
        <v>0</v>
      </c>
      <c r="Y1127">
        <v>2</v>
      </c>
      <c r="Z1127">
        <v>2</v>
      </c>
      <c r="AA1127" s="1">
        <f>(M1127+T1127+W1127)/(K1127+T1127+W1127+Y1127+X1127)</f>
        <v>0.34901960784313724</v>
      </c>
      <c r="AB1127" s="1">
        <f>(M1127+1*N1127+2*O1127+3*P1127)/(K1127)</f>
        <v>0.5161290322580645</v>
      </c>
      <c r="AC1127">
        <f>IF(E1127="C",1,0)</f>
        <v>0</v>
      </c>
      <c r="AD1127">
        <f>IF(OR(E1127="SS",E1127="2B",E1127="3B"),1,0)</f>
        <v>0</v>
      </c>
      <c r="AE1127">
        <f>K1127+T1127+W1127+Y1127+X1127+V1127</f>
        <v>258</v>
      </c>
      <c r="AF1127">
        <v>0</v>
      </c>
      <c r="AG1127" s="8">
        <f>IF(SUMPRODUCT(--(D1127='2002FA'!C:C))&gt;0=TRUE,1,0)</f>
        <v>0</v>
      </c>
    </row>
    <row r="1128" spans="1:33" x14ac:dyDescent="0.2">
      <c r="A1128">
        <v>2003</v>
      </c>
      <c r="B1128" t="s">
        <v>52</v>
      </c>
      <c r="C1128" t="s">
        <v>31</v>
      </c>
      <c r="D1128" t="s">
        <v>454</v>
      </c>
      <c r="E1128" t="s">
        <v>197</v>
      </c>
      <c r="F1128">
        <v>400000</v>
      </c>
      <c r="G1128">
        <v>2002</v>
      </c>
      <c r="H1128" t="s">
        <v>52</v>
      </c>
      <c r="I1128" t="s">
        <v>31</v>
      </c>
      <c r="J1128">
        <v>158</v>
      </c>
      <c r="K1128">
        <v>535</v>
      </c>
      <c r="L1128">
        <v>84</v>
      </c>
      <c r="M1128">
        <v>133</v>
      </c>
      <c r="N1128">
        <v>28</v>
      </c>
      <c r="O1128">
        <v>2</v>
      </c>
      <c r="P1128">
        <v>26</v>
      </c>
      <c r="Q1128">
        <v>71</v>
      </c>
      <c r="R1128">
        <v>19</v>
      </c>
      <c r="S1128">
        <v>9</v>
      </c>
      <c r="T1128">
        <v>128</v>
      </c>
      <c r="U1128">
        <v>170</v>
      </c>
      <c r="V1128">
        <v>13</v>
      </c>
      <c r="W1128">
        <v>9</v>
      </c>
      <c r="X1128">
        <v>1</v>
      </c>
      <c r="Y1128">
        <v>3</v>
      </c>
      <c r="Z1128">
        <v>8</v>
      </c>
      <c r="AA1128" s="1">
        <f>(M1128+T1128+W1128)/(K1128+T1128+W1128+Y1128+X1128)</f>
        <v>0.39940828402366862</v>
      </c>
      <c r="AB1128" s="1">
        <f>(M1128+1*N1128+2*O1128+3*P1128)/(K1128)</f>
        <v>0.45420560747663552</v>
      </c>
      <c r="AC1128">
        <f>IF(E1128="C",1,0)</f>
        <v>0</v>
      </c>
      <c r="AD1128">
        <f>IF(OR(E1128="SS",E1128="2B",E1128="3B"),1,0)</f>
        <v>0</v>
      </c>
      <c r="AE1128">
        <f>K1128+T1128+W1128+Y1128+X1128+V1128</f>
        <v>689</v>
      </c>
      <c r="AF1128">
        <v>0</v>
      </c>
      <c r="AG1128" s="8">
        <f>IF(SUMPRODUCT(--(D1128='2002FA'!C:C))&gt;0=TRUE,1,0)</f>
        <v>0</v>
      </c>
    </row>
    <row r="1129" spans="1:33" x14ac:dyDescent="0.2">
      <c r="A1129">
        <v>2003</v>
      </c>
      <c r="B1129" t="s">
        <v>52</v>
      </c>
      <c r="C1129" t="s">
        <v>31</v>
      </c>
      <c r="D1129" t="s">
        <v>336</v>
      </c>
      <c r="E1129" t="s">
        <v>197</v>
      </c>
      <c r="F1129">
        <v>12500000</v>
      </c>
      <c r="G1129">
        <v>2002</v>
      </c>
      <c r="H1129" t="s">
        <v>52</v>
      </c>
      <c r="I1129" t="s">
        <v>31</v>
      </c>
      <c r="J1129">
        <v>70</v>
      </c>
      <c r="K1129">
        <v>197</v>
      </c>
      <c r="L1129">
        <v>17</v>
      </c>
      <c r="M1129">
        <v>52</v>
      </c>
      <c r="N1129">
        <v>8</v>
      </c>
      <c r="O1129">
        <v>0</v>
      </c>
      <c r="P1129">
        <v>8</v>
      </c>
      <c r="Q1129">
        <v>23</v>
      </c>
      <c r="R1129">
        <v>1</v>
      </c>
      <c r="S1129">
        <v>2</v>
      </c>
      <c r="T1129">
        <v>28</v>
      </c>
      <c r="U1129">
        <v>39</v>
      </c>
      <c r="V1129">
        <v>6</v>
      </c>
      <c r="W1129">
        <v>3</v>
      </c>
      <c r="X1129">
        <v>0</v>
      </c>
      <c r="Y1129">
        <v>4</v>
      </c>
      <c r="Z1129">
        <v>6</v>
      </c>
      <c r="AA1129" s="1">
        <f>(M1129+T1129+W1129)/(K1129+T1129+W1129+Y1129+X1129)</f>
        <v>0.35775862068965519</v>
      </c>
      <c r="AB1129" s="1">
        <f>(M1129+1*N1129+2*O1129+3*P1129)/(K1129)</f>
        <v>0.42639593908629442</v>
      </c>
      <c r="AC1129">
        <f>IF(E1129="C",1,0)</f>
        <v>0</v>
      </c>
      <c r="AD1129">
        <f>IF(OR(E1129="SS",E1129="2B",E1129="3B"),1,0)</f>
        <v>0</v>
      </c>
      <c r="AE1129">
        <f>K1129+T1129+W1129+Y1129+X1129+V1129</f>
        <v>238</v>
      </c>
      <c r="AF1129">
        <v>0</v>
      </c>
      <c r="AG1129" s="8">
        <f>IF(SUMPRODUCT(--(D1129='2002FA'!C:C))&gt;0=TRUE,1,0)</f>
        <v>0</v>
      </c>
    </row>
    <row r="1130" spans="1:33" x14ac:dyDescent="0.2">
      <c r="A1130">
        <v>2003</v>
      </c>
      <c r="B1130" t="s">
        <v>52</v>
      </c>
      <c r="C1130" t="s">
        <v>31</v>
      </c>
      <c r="D1130" t="s">
        <v>500</v>
      </c>
      <c r="E1130" t="s">
        <v>197</v>
      </c>
      <c r="F1130">
        <v>350000</v>
      </c>
      <c r="G1130">
        <v>2002</v>
      </c>
      <c r="H1130" t="s">
        <v>52</v>
      </c>
      <c r="I1130" t="s">
        <v>31</v>
      </c>
      <c r="J1130">
        <v>107</v>
      </c>
      <c r="K1130">
        <v>372</v>
      </c>
      <c r="L1130">
        <v>66</v>
      </c>
      <c r="M1130">
        <v>117</v>
      </c>
      <c r="N1130">
        <v>24</v>
      </c>
      <c r="O1130">
        <v>3</v>
      </c>
      <c r="P1130">
        <v>13</v>
      </c>
      <c r="Q1130">
        <v>56</v>
      </c>
      <c r="R1130">
        <v>6</v>
      </c>
      <c r="S1130">
        <v>3</v>
      </c>
      <c r="T1130">
        <v>54</v>
      </c>
      <c r="U1130">
        <v>81</v>
      </c>
      <c r="V1130">
        <v>3</v>
      </c>
      <c r="W1130">
        <v>6</v>
      </c>
      <c r="X1130">
        <v>0</v>
      </c>
      <c r="Y1130">
        <v>3</v>
      </c>
      <c r="Z1130">
        <v>11</v>
      </c>
      <c r="AA1130" s="1">
        <f>(M1130+T1130+W1130)/(K1130+T1130+W1130+Y1130+X1130)</f>
        <v>0.40689655172413791</v>
      </c>
      <c r="AB1130" s="1">
        <f>(M1130+1*N1130+2*O1130+3*P1130)/(K1130)</f>
        <v>0.5</v>
      </c>
      <c r="AC1130">
        <f>IF(E1130="C",1,0)</f>
        <v>0</v>
      </c>
      <c r="AD1130">
        <f>IF(OR(E1130="SS",E1130="2B",E1130="3B"),1,0)</f>
        <v>0</v>
      </c>
      <c r="AE1130">
        <f>K1130+T1130+W1130+Y1130+X1130+V1130</f>
        <v>438</v>
      </c>
      <c r="AF1130">
        <v>0</v>
      </c>
      <c r="AG1130" s="8">
        <f>IF(SUMPRODUCT(--(D1130='2002FA'!C:C))&gt;0=TRUE,1,0)</f>
        <v>0</v>
      </c>
    </row>
    <row r="1131" spans="1:33" x14ac:dyDescent="0.2">
      <c r="A1131">
        <v>2003</v>
      </c>
      <c r="B1131" t="s">
        <v>52</v>
      </c>
      <c r="C1131" t="s">
        <v>31</v>
      </c>
      <c r="D1131" t="s">
        <v>520</v>
      </c>
      <c r="E1131" t="s">
        <v>197</v>
      </c>
      <c r="F1131">
        <v>334000</v>
      </c>
      <c r="G1131">
        <v>2002</v>
      </c>
      <c r="H1131" t="s">
        <v>52</v>
      </c>
      <c r="I1131" t="s">
        <v>31</v>
      </c>
      <c r="J1131">
        <v>135</v>
      </c>
      <c r="K1131">
        <v>287</v>
      </c>
      <c r="L1131">
        <v>41</v>
      </c>
      <c r="M1131">
        <v>73</v>
      </c>
      <c r="N1131">
        <v>15</v>
      </c>
      <c r="O1131">
        <v>4</v>
      </c>
      <c r="P1131">
        <v>9</v>
      </c>
      <c r="Q1131">
        <v>38</v>
      </c>
      <c r="R1131">
        <v>11</v>
      </c>
      <c r="S1131">
        <v>8</v>
      </c>
      <c r="T1131">
        <v>14</v>
      </c>
      <c r="U1131">
        <v>79</v>
      </c>
      <c r="V1131">
        <v>3</v>
      </c>
      <c r="W1131">
        <v>2</v>
      </c>
      <c r="X1131">
        <v>5</v>
      </c>
      <c r="Y1131">
        <v>3</v>
      </c>
      <c r="Z1131">
        <v>6</v>
      </c>
      <c r="AA1131" s="1">
        <f>(M1131+T1131+W1131)/(K1131+T1131+W1131+Y1131+X1131)</f>
        <v>0.2861736334405145</v>
      </c>
      <c r="AB1131" s="1">
        <f>(M1131+1*N1131+2*O1131+3*P1131)/(K1131)</f>
        <v>0.42857142857142855</v>
      </c>
      <c r="AC1131">
        <f>IF(E1131="C",1,0)</f>
        <v>0</v>
      </c>
      <c r="AD1131">
        <f>IF(OR(E1131="SS",E1131="2B",E1131="3B"),1,0)</f>
        <v>0</v>
      </c>
      <c r="AE1131">
        <f>K1131+T1131+W1131+Y1131+X1131+V1131</f>
        <v>314</v>
      </c>
      <c r="AF1131">
        <v>0</v>
      </c>
      <c r="AG1131" s="8">
        <f>IF(SUMPRODUCT(--(D1131='2002FA'!C:C))&gt;0=TRUE,1,0)</f>
        <v>0</v>
      </c>
    </row>
    <row r="1132" spans="1:33" x14ac:dyDescent="0.2">
      <c r="A1132">
        <v>2003</v>
      </c>
      <c r="B1132" t="s">
        <v>52</v>
      </c>
      <c r="C1132" t="s">
        <v>31</v>
      </c>
      <c r="D1132" t="s">
        <v>400</v>
      </c>
      <c r="E1132" t="s">
        <v>346</v>
      </c>
      <c r="F1132">
        <v>3700000</v>
      </c>
      <c r="G1132">
        <v>2002</v>
      </c>
      <c r="H1132" t="s">
        <v>52</v>
      </c>
      <c r="I1132" t="s">
        <v>31</v>
      </c>
      <c r="J1132">
        <v>162</v>
      </c>
      <c r="K1132">
        <v>606</v>
      </c>
      <c r="L1132">
        <v>83</v>
      </c>
      <c r="M1132">
        <v>146</v>
      </c>
      <c r="N1132">
        <v>38</v>
      </c>
      <c r="O1132">
        <v>2</v>
      </c>
      <c r="P1132">
        <v>26</v>
      </c>
      <c r="Q1132">
        <v>87</v>
      </c>
      <c r="R1132">
        <v>32</v>
      </c>
      <c r="S1132">
        <v>8</v>
      </c>
      <c r="T1132">
        <v>56</v>
      </c>
      <c r="U1132">
        <v>111</v>
      </c>
      <c r="V1132">
        <v>4</v>
      </c>
      <c r="W1132">
        <v>10</v>
      </c>
      <c r="X1132">
        <v>9</v>
      </c>
      <c r="Y1132">
        <v>4</v>
      </c>
      <c r="Z1132">
        <v>9</v>
      </c>
      <c r="AA1132" s="1">
        <f>(M1132+T1132+W1132)/(K1132+T1132+W1132+Y1132+X1132)</f>
        <v>0.3094890510948905</v>
      </c>
      <c r="AB1132" s="1">
        <f>(M1132+1*N1132+2*O1132+3*P1132)/(K1132)</f>
        <v>0.43894389438943893</v>
      </c>
      <c r="AC1132">
        <f>IF(E1132="C",1,0)</f>
        <v>0</v>
      </c>
      <c r="AD1132">
        <f>IF(OR(E1132="SS",E1132="2B",E1132="3B"),1,0)</f>
        <v>1</v>
      </c>
      <c r="AE1132">
        <f>K1132+T1132+W1132+Y1132+X1132+V1132</f>
        <v>689</v>
      </c>
      <c r="AF1132">
        <v>0</v>
      </c>
      <c r="AG1132" s="8">
        <f>IF(SUMPRODUCT(--(D1132='2002FA'!C:C))&gt;0=TRUE,1,0)</f>
        <v>0</v>
      </c>
    </row>
    <row r="1133" spans="1:33" x14ac:dyDescent="0.2">
      <c r="A1133">
        <v>2003</v>
      </c>
      <c r="B1133" t="s">
        <v>52</v>
      </c>
      <c r="C1133" t="s">
        <v>31</v>
      </c>
      <c r="D1133" t="s">
        <v>399</v>
      </c>
      <c r="E1133" t="s">
        <v>346</v>
      </c>
      <c r="F1133">
        <v>9000000</v>
      </c>
      <c r="G1133">
        <v>2002</v>
      </c>
      <c r="H1133" t="s">
        <v>52</v>
      </c>
      <c r="I1133" t="s">
        <v>31</v>
      </c>
      <c r="J1133">
        <v>145</v>
      </c>
      <c r="K1133">
        <v>507</v>
      </c>
      <c r="L1133">
        <v>72</v>
      </c>
      <c r="M1133">
        <v>124</v>
      </c>
      <c r="N1133">
        <v>37</v>
      </c>
      <c r="O1133">
        <v>2</v>
      </c>
      <c r="P1133">
        <v>7</v>
      </c>
      <c r="Q1133">
        <v>47</v>
      </c>
      <c r="R1133">
        <v>13</v>
      </c>
      <c r="S1133">
        <v>4</v>
      </c>
      <c r="T1133">
        <v>44</v>
      </c>
      <c r="U1133">
        <v>57</v>
      </c>
      <c r="V1133">
        <v>9</v>
      </c>
      <c r="W1133">
        <v>3</v>
      </c>
      <c r="X1133">
        <v>6</v>
      </c>
      <c r="Y1133">
        <v>7</v>
      </c>
      <c r="Z1133">
        <v>13</v>
      </c>
      <c r="AA1133" s="1">
        <f>(M1133+T1133+W1133)/(K1133+T1133+W1133+Y1133+X1133)</f>
        <v>0.30158730158730157</v>
      </c>
      <c r="AB1133" s="1">
        <f>(M1133+1*N1133+2*O1133+3*P1133)/(K1133)</f>
        <v>0.36686390532544377</v>
      </c>
      <c r="AC1133">
        <f>IF(E1133="C",1,0)</f>
        <v>0</v>
      </c>
      <c r="AD1133">
        <f>IF(OR(E1133="SS",E1133="2B",E1133="3B"),1,0)</f>
        <v>1</v>
      </c>
      <c r="AE1133">
        <f>K1133+T1133+W1133+Y1133+X1133+V1133</f>
        <v>576</v>
      </c>
      <c r="AF1133">
        <v>0</v>
      </c>
      <c r="AG1133" s="8">
        <f>IF(SUMPRODUCT(--(D1133='2002FA'!C:C))&gt;0=TRUE,1,0)</f>
        <v>0</v>
      </c>
    </row>
    <row r="1134" spans="1:33" x14ac:dyDescent="0.2">
      <c r="A1134">
        <v>2003</v>
      </c>
      <c r="B1134" t="s">
        <v>52</v>
      </c>
      <c r="C1134" t="s">
        <v>31</v>
      </c>
      <c r="D1134" t="s">
        <v>468</v>
      </c>
      <c r="E1134" t="s">
        <v>346</v>
      </c>
      <c r="F1134">
        <v>334000</v>
      </c>
      <c r="G1134">
        <v>2002</v>
      </c>
      <c r="H1134" t="s">
        <v>70</v>
      </c>
      <c r="I1134" t="s">
        <v>27</v>
      </c>
      <c r="J1134">
        <v>85</v>
      </c>
      <c r="K1134">
        <v>282</v>
      </c>
      <c r="L1134">
        <v>35</v>
      </c>
      <c r="M1134">
        <v>64</v>
      </c>
      <c r="N1134">
        <v>15</v>
      </c>
      <c r="O1134">
        <v>3</v>
      </c>
      <c r="P1134">
        <v>8</v>
      </c>
      <c r="Q1134">
        <v>34</v>
      </c>
      <c r="R1134">
        <v>5</v>
      </c>
      <c r="S1134">
        <v>4</v>
      </c>
      <c r="T1134">
        <v>23</v>
      </c>
      <c r="U1134">
        <v>90</v>
      </c>
      <c r="V1134">
        <v>1</v>
      </c>
      <c r="W1134">
        <v>1</v>
      </c>
      <c r="X1134">
        <v>2</v>
      </c>
      <c r="Y1134">
        <v>1</v>
      </c>
      <c r="Z1134">
        <v>4</v>
      </c>
      <c r="AA1134" s="1">
        <f>(M1134+T1134+W1134)/(K1134+T1134+W1134+Y1134+X1134)</f>
        <v>0.28478964401294499</v>
      </c>
      <c r="AB1134" s="1">
        <f>(M1134+1*N1134+2*O1134+3*P1134)/(K1134)</f>
        <v>0.38652482269503546</v>
      </c>
      <c r="AC1134">
        <f>IF(E1134="C",1,0)</f>
        <v>0</v>
      </c>
      <c r="AD1134">
        <f>IF(OR(E1134="SS",E1134="2B",E1134="3B"),1,0)</f>
        <v>1</v>
      </c>
      <c r="AE1134">
        <f>K1134+T1134+W1134+Y1134+X1134+V1134</f>
        <v>310</v>
      </c>
      <c r="AF1134">
        <v>0</v>
      </c>
      <c r="AG1134" s="8">
        <f>IF(SUMPRODUCT(--(D1134='2002FA'!C:C))&gt;0=TRUE,1,0)</f>
        <v>0</v>
      </c>
    </row>
    <row r="1135" spans="1:33" x14ac:dyDescent="0.2">
      <c r="A1135">
        <v>2003</v>
      </c>
      <c r="B1135" t="s">
        <v>49</v>
      </c>
      <c r="C1135" t="s">
        <v>27</v>
      </c>
      <c r="D1135" t="s">
        <v>397</v>
      </c>
      <c r="E1135" t="s">
        <v>5</v>
      </c>
      <c r="F1135">
        <v>3916667</v>
      </c>
      <c r="G1135">
        <v>2002</v>
      </c>
      <c r="H1135" t="s">
        <v>49</v>
      </c>
      <c r="I1135" t="s">
        <v>27</v>
      </c>
      <c r="J1135">
        <v>94</v>
      </c>
      <c r="K1135">
        <v>353</v>
      </c>
      <c r="L1135">
        <v>38</v>
      </c>
      <c r="M1135">
        <v>97</v>
      </c>
      <c r="N1135">
        <v>13</v>
      </c>
      <c r="O1135">
        <v>0</v>
      </c>
      <c r="P1135">
        <v>4</v>
      </c>
      <c r="Q1135">
        <v>38</v>
      </c>
      <c r="R1135">
        <v>0</v>
      </c>
      <c r="S1135">
        <v>1</v>
      </c>
      <c r="T1135">
        <v>20</v>
      </c>
      <c r="U1135">
        <v>48</v>
      </c>
      <c r="V1135">
        <v>0</v>
      </c>
      <c r="W1135">
        <v>7</v>
      </c>
      <c r="X1135">
        <v>3</v>
      </c>
      <c r="Y1135">
        <v>1</v>
      </c>
      <c r="Z1135">
        <v>14</v>
      </c>
      <c r="AA1135" s="1">
        <f>(M1135+T1135+W1135)/(K1135+T1135+W1135+Y1135+X1135)</f>
        <v>0.32291666666666669</v>
      </c>
      <c r="AB1135" s="1">
        <f>(M1135+1*N1135+2*O1135+3*P1135)/(K1135)</f>
        <v>0.34560906515580736</v>
      </c>
      <c r="AC1135">
        <f>IF(E1135="C",1,0)</f>
        <v>0</v>
      </c>
      <c r="AD1135">
        <f>IF(OR(E1135="SS",E1135="2B",E1135="3B"),1,0)</f>
        <v>1</v>
      </c>
      <c r="AE1135">
        <f>K1135+T1135+W1135+Y1135+X1135+V1135</f>
        <v>384</v>
      </c>
      <c r="AF1135">
        <v>0</v>
      </c>
      <c r="AG1135" s="8">
        <f>IF(SUMPRODUCT(--(D1135='2002FA'!C:C))&gt;0=TRUE,1,0)</f>
        <v>0</v>
      </c>
    </row>
    <row r="1136" spans="1:33" x14ac:dyDescent="0.2">
      <c r="A1136">
        <v>2003</v>
      </c>
      <c r="B1136" t="s">
        <v>49</v>
      </c>
      <c r="C1136" t="s">
        <v>27</v>
      </c>
      <c r="D1136" t="s">
        <v>204</v>
      </c>
      <c r="E1136" t="s">
        <v>197</v>
      </c>
      <c r="F1136">
        <v>314300</v>
      </c>
      <c r="G1136">
        <v>2002</v>
      </c>
      <c r="H1136" t="s">
        <v>49</v>
      </c>
      <c r="I1136" t="s">
        <v>27</v>
      </c>
      <c r="J1136">
        <v>98</v>
      </c>
      <c r="K1136">
        <v>325</v>
      </c>
      <c r="L1136">
        <v>48</v>
      </c>
      <c r="M1136">
        <v>81</v>
      </c>
      <c r="N1136">
        <v>18</v>
      </c>
      <c r="O1136">
        <v>3</v>
      </c>
      <c r="P1136">
        <v>9</v>
      </c>
      <c r="Q1136">
        <v>38</v>
      </c>
      <c r="R1136">
        <v>6</v>
      </c>
      <c r="S1136">
        <v>3</v>
      </c>
      <c r="T1136">
        <v>32</v>
      </c>
      <c r="U1136">
        <v>58</v>
      </c>
      <c r="V1136">
        <v>2</v>
      </c>
      <c r="W1136">
        <v>0</v>
      </c>
      <c r="X1136">
        <v>1</v>
      </c>
      <c r="Y1136">
        <v>0</v>
      </c>
      <c r="Z1136">
        <v>12</v>
      </c>
      <c r="AA1136" s="1">
        <f>(M1136+T1136+W1136)/(K1136+T1136+W1136+Y1136+X1136)</f>
        <v>0.31564245810055863</v>
      </c>
      <c r="AB1136" s="1">
        <f>(M1136+1*N1136+2*O1136+3*P1136)/(K1136)</f>
        <v>0.40615384615384614</v>
      </c>
      <c r="AC1136">
        <f>IF(E1136="C",1,0)</f>
        <v>0</v>
      </c>
      <c r="AD1136">
        <f>IF(OR(E1136="SS",E1136="2B",E1136="3B"),1,0)</f>
        <v>0</v>
      </c>
      <c r="AE1136">
        <f>K1136+T1136+W1136+Y1136+X1136+V1136</f>
        <v>360</v>
      </c>
      <c r="AF1136">
        <v>0</v>
      </c>
      <c r="AG1136" s="8">
        <f>IF(SUMPRODUCT(--(D1136='2002FA'!C:C))&gt;0=TRUE,1,0)</f>
        <v>0</v>
      </c>
    </row>
    <row r="1137" spans="1:33" x14ac:dyDescent="0.2">
      <c r="A1137">
        <v>2003</v>
      </c>
      <c r="B1137" t="s">
        <v>49</v>
      </c>
      <c r="C1137" t="s">
        <v>27</v>
      </c>
      <c r="D1137" t="s">
        <v>307</v>
      </c>
      <c r="E1137" t="s">
        <v>197</v>
      </c>
      <c r="F1137">
        <v>7166667</v>
      </c>
      <c r="G1137">
        <v>2002</v>
      </c>
      <c r="H1137" t="s">
        <v>49</v>
      </c>
      <c r="I1137" t="s">
        <v>27</v>
      </c>
      <c r="J1137">
        <v>138</v>
      </c>
      <c r="K1137">
        <v>518</v>
      </c>
      <c r="L1137">
        <v>92</v>
      </c>
      <c r="M1137">
        <v>156</v>
      </c>
      <c r="N1137">
        <v>28</v>
      </c>
      <c r="O1137">
        <v>0</v>
      </c>
      <c r="P1137">
        <v>32</v>
      </c>
      <c r="Q1137">
        <v>91</v>
      </c>
      <c r="R1137">
        <v>2</v>
      </c>
      <c r="S1137">
        <v>3</v>
      </c>
      <c r="T1137">
        <v>44</v>
      </c>
      <c r="U1137">
        <v>108</v>
      </c>
      <c r="V1137">
        <v>3</v>
      </c>
      <c r="W1137">
        <v>6</v>
      </c>
      <c r="X1137">
        <v>1</v>
      </c>
      <c r="Y1137">
        <v>1</v>
      </c>
      <c r="Z1137">
        <v>13</v>
      </c>
      <c r="AA1137" s="1">
        <f>(M1137+T1137+W1137)/(K1137+T1137+W1137+Y1137+X1137)</f>
        <v>0.36140350877192984</v>
      </c>
      <c r="AB1137" s="1">
        <f>(M1137+1*N1137+2*O1137+3*P1137)/(K1137)</f>
        <v>0.54054054054054057</v>
      </c>
      <c r="AC1137">
        <f>IF(E1137="C",1,0)</f>
        <v>0</v>
      </c>
      <c r="AD1137">
        <f>IF(OR(E1137="SS",E1137="2B",E1137="3B"),1,0)</f>
        <v>0</v>
      </c>
      <c r="AE1137">
        <f>K1137+T1137+W1137+Y1137+X1137+V1137</f>
        <v>573</v>
      </c>
      <c r="AF1137">
        <v>0</v>
      </c>
      <c r="AG1137" s="8">
        <f>IF(SUMPRODUCT(--(D1137='2002FA'!C:C))&gt;0=TRUE,1,0)</f>
        <v>0</v>
      </c>
    </row>
    <row r="1138" spans="1:33" x14ac:dyDescent="0.2">
      <c r="A1138">
        <v>2003</v>
      </c>
      <c r="B1138" t="s">
        <v>49</v>
      </c>
      <c r="C1138" t="s">
        <v>27</v>
      </c>
      <c r="D1138" t="s">
        <v>490</v>
      </c>
      <c r="E1138" t="s">
        <v>197</v>
      </c>
      <c r="F1138">
        <v>900000</v>
      </c>
      <c r="G1138">
        <v>2002</v>
      </c>
      <c r="H1138" t="s">
        <v>49</v>
      </c>
      <c r="I1138" t="s">
        <v>27</v>
      </c>
      <c r="J1138">
        <v>51</v>
      </c>
      <c r="K1138">
        <v>197</v>
      </c>
      <c r="L1138">
        <v>29</v>
      </c>
      <c r="M1138">
        <v>59</v>
      </c>
      <c r="N1138">
        <v>8</v>
      </c>
      <c r="O1138">
        <v>0</v>
      </c>
      <c r="P1138">
        <v>16</v>
      </c>
      <c r="Q1138">
        <v>52</v>
      </c>
      <c r="R1138">
        <v>0</v>
      </c>
      <c r="S1138">
        <v>3</v>
      </c>
      <c r="T1138">
        <v>6</v>
      </c>
      <c r="U1138">
        <v>40</v>
      </c>
      <c r="V1138">
        <v>0</v>
      </c>
      <c r="W1138">
        <v>0</v>
      </c>
      <c r="X1138">
        <v>0</v>
      </c>
      <c r="Y1138">
        <v>2</v>
      </c>
      <c r="Z1138">
        <v>6</v>
      </c>
      <c r="AA1138" s="1">
        <f>(M1138+T1138+W1138)/(K1138+T1138+W1138+Y1138+X1138)</f>
        <v>0.31707317073170732</v>
      </c>
      <c r="AB1138" s="1">
        <f>(M1138+1*N1138+2*O1138+3*P1138)/(K1138)</f>
        <v>0.58375634517766495</v>
      </c>
      <c r="AC1138">
        <f>IF(E1138="C",1,0)</f>
        <v>0</v>
      </c>
      <c r="AD1138">
        <f>IF(OR(E1138="SS",E1138="2B",E1138="3B"),1,0)</f>
        <v>0</v>
      </c>
      <c r="AE1138">
        <f>K1138+T1138+W1138+Y1138+X1138+V1138</f>
        <v>205</v>
      </c>
      <c r="AF1138">
        <v>0</v>
      </c>
      <c r="AG1138" s="8">
        <f>IF(SUMPRODUCT(--(D1138='2002FA'!C:C))&gt;0=TRUE,1,0)</f>
        <v>0</v>
      </c>
    </row>
    <row r="1139" spans="1:33" x14ac:dyDescent="0.2">
      <c r="A1139">
        <v>2003</v>
      </c>
      <c r="B1139" t="s">
        <v>49</v>
      </c>
      <c r="C1139" t="s">
        <v>27</v>
      </c>
      <c r="D1139" t="s">
        <v>262</v>
      </c>
      <c r="E1139" t="s">
        <v>197</v>
      </c>
      <c r="F1139">
        <v>6750000</v>
      </c>
      <c r="G1139">
        <v>2002</v>
      </c>
      <c r="H1139" t="s">
        <v>49</v>
      </c>
      <c r="I1139" t="s">
        <v>27</v>
      </c>
      <c r="J1139">
        <v>114</v>
      </c>
      <c r="K1139">
        <v>416</v>
      </c>
      <c r="L1139">
        <v>71</v>
      </c>
      <c r="M1139">
        <v>98</v>
      </c>
      <c r="N1139">
        <v>19</v>
      </c>
      <c r="O1139">
        <v>2</v>
      </c>
      <c r="P1139">
        <v>15</v>
      </c>
      <c r="Q1139">
        <v>57</v>
      </c>
      <c r="R1139">
        <v>8</v>
      </c>
      <c r="S1139">
        <v>9</v>
      </c>
      <c r="T1139">
        <v>59</v>
      </c>
      <c r="U1139">
        <v>34</v>
      </c>
      <c r="V1139">
        <v>0</v>
      </c>
      <c r="W1139">
        <v>8</v>
      </c>
      <c r="X1139">
        <v>1</v>
      </c>
      <c r="Y1139">
        <v>0</v>
      </c>
      <c r="Z1139">
        <v>13</v>
      </c>
      <c r="AA1139" s="1">
        <f>(M1139+T1139+W1139)/(K1139+T1139+W1139+Y1139+X1139)</f>
        <v>0.34090909090909088</v>
      </c>
      <c r="AB1139" s="1">
        <f>(M1139+1*N1139+2*O1139+3*P1139)/(K1139)</f>
        <v>0.39903846153846156</v>
      </c>
      <c r="AC1139">
        <f>IF(E1139="C",1,0)</f>
        <v>0</v>
      </c>
      <c r="AD1139">
        <f>IF(OR(E1139="SS",E1139="2B",E1139="3B"),1,0)</f>
        <v>0</v>
      </c>
      <c r="AE1139">
        <f>K1139+T1139+W1139+Y1139+X1139+V1139</f>
        <v>484</v>
      </c>
      <c r="AF1139">
        <v>0</v>
      </c>
      <c r="AG1139" s="8">
        <f>IF(SUMPRODUCT(--(D1139='2002FA'!C:C))&gt;0=TRUE,1,0)</f>
        <v>0</v>
      </c>
    </row>
    <row r="1140" spans="1:33" x14ac:dyDescent="0.2">
      <c r="A1140">
        <v>2003</v>
      </c>
      <c r="B1140" t="s">
        <v>49</v>
      </c>
      <c r="C1140" t="s">
        <v>27</v>
      </c>
      <c r="D1140" t="s">
        <v>519</v>
      </c>
      <c r="E1140" t="s">
        <v>197</v>
      </c>
      <c r="F1140">
        <v>325000</v>
      </c>
      <c r="G1140">
        <v>2002</v>
      </c>
      <c r="H1140" t="s">
        <v>49</v>
      </c>
      <c r="I1140" t="s">
        <v>27</v>
      </c>
      <c r="J1140">
        <v>65</v>
      </c>
      <c r="K1140">
        <v>159</v>
      </c>
      <c r="L1140">
        <v>15</v>
      </c>
      <c r="M1140">
        <v>34</v>
      </c>
      <c r="N1140">
        <v>7</v>
      </c>
      <c r="O1140">
        <v>2</v>
      </c>
      <c r="P1140">
        <v>6</v>
      </c>
      <c r="Q1140">
        <v>21</v>
      </c>
      <c r="R1140">
        <v>0</v>
      </c>
      <c r="S1140">
        <v>1</v>
      </c>
      <c r="T1140">
        <v>15</v>
      </c>
      <c r="U1140">
        <v>27</v>
      </c>
      <c r="V1140">
        <v>2</v>
      </c>
      <c r="W1140">
        <v>0</v>
      </c>
      <c r="X1140">
        <v>0</v>
      </c>
      <c r="Y1140">
        <v>2</v>
      </c>
      <c r="Z1140">
        <v>4</v>
      </c>
      <c r="AA1140" s="1">
        <f>(M1140+T1140+W1140)/(K1140+T1140+W1140+Y1140+X1140)</f>
        <v>0.27840909090909088</v>
      </c>
      <c r="AB1140" s="1">
        <f>(M1140+1*N1140+2*O1140+3*P1140)/(K1140)</f>
        <v>0.39622641509433965</v>
      </c>
      <c r="AC1140">
        <f>IF(E1140="C",1,0)</f>
        <v>0</v>
      </c>
      <c r="AD1140">
        <f>IF(OR(E1140="SS",E1140="2B",E1140="3B"),1,0)</f>
        <v>0</v>
      </c>
      <c r="AE1140">
        <f>K1140+T1140+W1140+Y1140+X1140+V1140</f>
        <v>178</v>
      </c>
      <c r="AF1140">
        <v>0</v>
      </c>
      <c r="AG1140" s="8">
        <f>IF(SUMPRODUCT(--(D1140='2002FA'!C:C))&gt;0=TRUE,1,0)</f>
        <v>0</v>
      </c>
    </row>
    <row r="1141" spans="1:33" x14ac:dyDescent="0.2">
      <c r="A1141">
        <v>2003</v>
      </c>
      <c r="B1141" t="s">
        <v>49</v>
      </c>
      <c r="C1141" t="s">
        <v>27</v>
      </c>
      <c r="D1141" t="s">
        <v>240</v>
      </c>
      <c r="E1141" t="s">
        <v>197</v>
      </c>
      <c r="F1141">
        <v>600000</v>
      </c>
      <c r="G1141">
        <v>2002</v>
      </c>
      <c r="H1141" t="s">
        <v>45</v>
      </c>
      <c r="I1141" t="s">
        <v>27</v>
      </c>
      <c r="J1141">
        <v>94</v>
      </c>
      <c r="K1141">
        <v>288</v>
      </c>
      <c r="L1141">
        <v>32</v>
      </c>
      <c r="M1141">
        <v>71</v>
      </c>
      <c r="N1141">
        <v>15</v>
      </c>
      <c r="O1141">
        <v>2</v>
      </c>
      <c r="P1141">
        <v>6</v>
      </c>
      <c r="Q1141">
        <v>34</v>
      </c>
      <c r="R1141">
        <v>0</v>
      </c>
      <c r="S1141">
        <v>3</v>
      </c>
      <c r="T1141">
        <v>31</v>
      </c>
      <c r="U1141">
        <v>62</v>
      </c>
      <c r="V1141">
        <v>4</v>
      </c>
      <c r="W1141">
        <v>4</v>
      </c>
      <c r="X1141">
        <v>2</v>
      </c>
      <c r="Y1141">
        <v>4</v>
      </c>
      <c r="Z1141">
        <v>5</v>
      </c>
      <c r="AA1141" s="1">
        <f>(M1141+T1141+W1141)/(K1141+T1141+W1141+Y1141+X1141)</f>
        <v>0.32218844984802431</v>
      </c>
      <c r="AB1141" s="1">
        <f>(M1141+1*N1141+2*O1141+3*P1141)/(K1141)</f>
        <v>0.375</v>
      </c>
      <c r="AC1141">
        <f>IF(E1141="C",1,0)</f>
        <v>0</v>
      </c>
      <c r="AD1141">
        <f>IF(OR(E1141="SS",E1141="2B",E1141="3B"),1,0)</f>
        <v>0</v>
      </c>
      <c r="AE1141">
        <f>K1141+T1141+W1141+Y1141+X1141+V1141</f>
        <v>333</v>
      </c>
      <c r="AF1141">
        <v>0</v>
      </c>
      <c r="AG1141" s="8">
        <f>IF(SUMPRODUCT(--(D1141='2002FA'!C:C))&gt;0=TRUE,1,0)</f>
        <v>0</v>
      </c>
    </row>
    <row r="1142" spans="1:33" x14ac:dyDescent="0.2">
      <c r="A1142">
        <v>2003</v>
      </c>
      <c r="B1142" t="s">
        <v>49</v>
      </c>
      <c r="C1142" t="s">
        <v>27</v>
      </c>
      <c r="D1142" t="s">
        <v>506</v>
      </c>
      <c r="E1142" t="s">
        <v>346</v>
      </c>
      <c r="F1142">
        <v>314400</v>
      </c>
      <c r="G1142">
        <v>2002</v>
      </c>
      <c r="H1142" t="s">
        <v>49</v>
      </c>
      <c r="I1142" t="s">
        <v>27</v>
      </c>
      <c r="J1142">
        <v>93</v>
      </c>
      <c r="K1142">
        <v>264</v>
      </c>
      <c r="L1142">
        <v>35</v>
      </c>
      <c r="M1142">
        <v>66</v>
      </c>
      <c r="N1142">
        <v>11</v>
      </c>
      <c r="O1142">
        <v>3</v>
      </c>
      <c r="P1142">
        <v>1</v>
      </c>
      <c r="Q1142">
        <v>12</v>
      </c>
      <c r="R1142">
        <v>3</v>
      </c>
      <c r="S1142">
        <v>0</v>
      </c>
      <c r="T1142">
        <v>10</v>
      </c>
      <c r="U1142">
        <v>50</v>
      </c>
      <c r="V1142">
        <v>0</v>
      </c>
      <c r="W1142">
        <v>5</v>
      </c>
      <c r="X1142">
        <v>7</v>
      </c>
      <c r="Y1142">
        <v>2</v>
      </c>
      <c r="Z1142">
        <v>4</v>
      </c>
      <c r="AA1142" s="1">
        <f>(M1142+T1142+W1142)/(K1142+T1142+W1142+Y1142+X1142)</f>
        <v>0.28125</v>
      </c>
      <c r="AB1142" s="1">
        <f>(M1142+1*N1142+2*O1142+3*P1142)/(K1142)</f>
        <v>0.32575757575757575</v>
      </c>
      <c r="AC1142">
        <f>IF(E1142="C",1,0)</f>
        <v>0</v>
      </c>
      <c r="AD1142">
        <f>IF(OR(E1142="SS",E1142="2B",E1142="3B"),1,0)</f>
        <v>1</v>
      </c>
      <c r="AE1142">
        <f>K1142+T1142+W1142+Y1142+X1142+V1142</f>
        <v>288</v>
      </c>
      <c r="AF1142">
        <v>0</v>
      </c>
      <c r="AG1142" s="8">
        <f>IF(SUMPRODUCT(--(D1142='2002FA'!C:C))&gt;0=TRUE,1,0)</f>
        <v>0</v>
      </c>
    </row>
    <row r="1143" spans="1:33" x14ac:dyDescent="0.2">
      <c r="A1143">
        <v>2003</v>
      </c>
      <c r="B1143" t="s">
        <v>49</v>
      </c>
      <c r="C1143" t="s">
        <v>27</v>
      </c>
      <c r="D1143" t="s">
        <v>388</v>
      </c>
      <c r="E1143" t="s">
        <v>346</v>
      </c>
      <c r="F1143">
        <v>5500000</v>
      </c>
      <c r="G1143">
        <v>2002</v>
      </c>
      <c r="H1143" t="s">
        <v>49</v>
      </c>
      <c r="I1143" t="s">
        <v>27</v>
      </c>
      <c r="J1143">
        <v>151</v>
      </c>
      <c r="K1143">
        <v>582</v>
      </c>
      <c r="L1143">
        <v>85</v>
      </c>
      <c r="M1143">
        <v>160</v>
      </c>
      <c r="N1143">
        <v>31</v>
      </c>
      <c r="O1143">
        <v>5</v>
      </c>
      <c r="P1143">
        <v>14</v>
      </c>
      <c r="Q1143">
        <v>72</v>
      </c>
      <c r="R1143">
        <v>18</v>
      </c>
      <c r="S1143">
        <v>10</v>
      </c>
      <c r="T1143">
        <v>56</v>
      </c>
      <c r="U1143">
        <v>64</v>
      </c>
      <c r="V1143">
        <v>3</v>
      </c>
      <c r="W1143">
        <v>8</v>
      </c>
      <c r="X1143">
        <v>7</v>
      </c>
      <c r="Y1143">
        <v>10</v>
      </c>
      <c r="Z1143">
        <v>7</v>
      </c>
      <c r="AA1143" s="1">
        <f>(M1143+T1143+W1143)/(K1143+T1143+W1143+Y1143+X1143)</f>
        <v>0.33785822021116141</v>
      </c>
      <c r="AB1143" s="1">
        <f>(M1143+1*N1143+2*O1143+3*P1143)/(K1143)</f>
        <v>0.4175257731958763</v>
      </c>
      <c r="AC1143">
        <f>IF(E1143="C",1,0)</f>
        <v>0</v>
      </c>
      <c r="AD1143">
        <f>IF(OR(E1143="SS",E1143="2B",E1143="3B"),1,0)</f>
        <v>1</v>
      </c>
      <c r="AE1143">
        <f>K1143+T1143+W1143+Y1143+X1143+V1143</f>
        <v>666</v>
      </c>
      <c r="AF1143">
        <v>0</v>
      </c>
      <c r="AG1143" s="8">
        <f>IF(SUMPRODUCT(--(D1143='2002FA'!C:C))&gt;0=TRUE,1,0)</f>
        <v>0</v>
      </c>
    </row>
    <row r="1144" spans="1:33" x14ac:dyDescent="0.2">
      <c r="A1144">
        <v>2003</v>
      </c>
      <c r="B1144" t="s">
        <v>79</v>
      </c>
      <c r="C1144" t="s">
        <v>31</v>
      </c>
      <c r="D1144" t="s">
        <v>398</v>
      </c>
      <c r="E1144" t="s">
        <v>346</v>
      </c>
      <c r="F1144">
        <v>1000000</v>
      </c>
      <c r="G1144">
        <v>2002</v>
      </c>
      <c r="H1144" t="s">
        <v>47</v>
      </c>
      <c r="I1144" t="s">
        <v>31</v>
      </c>
      <c r="J1144">
        <v>152</v>
      </c>
      <c r="K1144">
        <v>525</v>
      </c>
      <c r="L1144">
        <v>72</v>
      </c>
      <c r="M1144">
        <v>151</v>
      </c>
      <c r="N1144">
        <v>24</v>
      </c>
      <c r="O1144">
        <v>2</v>
      </c>
      <c r="P1144">
        <v>24</v>
      </c>
      <c r="Q1144">
        <v>73</v>
      </c>
      <c r="R1144">
        <v>3</v>
      </c>
      <c r="S1144">
        <v>5</v>
      </c>
      <c r="T1144">
        <v>52</v>
      </c>
      <c r="U1144">
        <v>188</v>
      </c>
      <c r="V1144">
        <v>5</v>
      </c>
      <c r="W1144">
        <v>4</v>
      </c>
      <c r="X1144">
        <v>0</v>
      </c>
      <c r="Y1144">
        <v>1</v>
      </c>
      <c r="Z1144">
        <v>19</v>
      </c>
      <c r="AA1144" s="1">
        <f>(M1144+T1144+W1144)/(K1144+T1144+W1144+Y1144+X1144)</f>
        <v>0.35567010309278352</v>
      </c>
      <c r="AB1144" s="1">
        <f>(M1144+1*N1144+2*O1144+3*P1144)/(K1144)</f>
        <v>0.47809523809523807</v>
      </c>
      <c r="AC1144">
        <f>IF(E1144="C",1,0)</f>
        <v>0</v>
      </c>
      <c r="AD1144">
        <f>IF(OR(E1144="SS",E1144="2B",E1144="3B"),1,0)</f>
        <v>1</v>
      </c>
      <c r="AE1144">
        <f>K1144+T1144+W1144+Y1144+X1144+V1144</f>
        <v>587</v>
      </c>
      <c r="AF1144">
        <v>0</v>
      </c>
      <c r="AG1144" s="8">
        <f>IF(SUMPRODUCT(--(D1144='2002FA'!C:C))&gt;0=TRUE,1,0)</f>
        <v>1</v>
      </c>
    </row>
    <row r="1145" spans="1:33" x14ac:dyDescent="0.2">
      <c r="A1145">
        <v>2003</v>
      </c>
      <c r="B1145" t="s">
        <v>79</v>
      </c>
      <c r="C1145" t="s">
        <v>31</v>
      </c>
      <c r="D1145" t="s">
        <v>80</v>
      </c>
      <c r="E1145" t="s">
        <v>29</v>
      </c>
      <c r="F1145">
        <v>10600000</v>
      </c>
      <c r="G1145">
        <v>2002</v>
      </c>
      <c r="H1145" t="s">
        <v>79</v>
      </c>
      <c r="I1145" t="s">
        <v>31</v>
      </c>
      <c r="J1145">
        <v>156</v>
      </c>
      <c r="K1145">
        <v>553</v>
      </c>
      <c r="L1145">
        <v>107</v>
      </c>
      <c r="M1145">
        <v>182</v>
      </c>
      <c r="N1145">
        <v>39</v>
      </c>
      <c r="O1145">
        <v>4</v>
      </c>
      <c r="P1145">
        <v>30</v>
      </c>
      <c r="Q1145">
        <v>109</v>
      </c>
      <c r="R1145">
        <v>5</v>
      </c>
      <c r="S1145">
        <v>1</v>
      </c>
      <c r="T1145">
        <v>99</v>
      </c>
      <c r="U1145">
        <v>91</v>
      </c>
      <c r="V1145">
        <v>21</v>
      </c>
      <c r="W1145">
        <v>5</v>
      </c>
      <c r="X1145">
        <v>0</v>
      </c>
      <c r="Y1145">
        <v>10</v>
      </c>
      <c r="Z1145">
        <v>10</v>
      </c>
      <c r="AA1145" s="1">
        <f>(M1145+T1145+W1145)/(K1145+T1145+W1145+Y1145+X1145)</f>
        <v>0.4287856071964018</v>
      </c>
      <c r="AB1145" s="1">
        <f>(M1145+1*N1145+2*O1145+3*P1145)/(K1145)</f>
        <v>0.57685352622061481</v>
      </c>
      <c r="AC1145">
        <f>IF(E1145="C",1,0)</f>
        <v>0</v>
      </c>
      <c r="AD1145">
        <f>IF(OR(E1145="SS",E1145="2B",E1145="3B"),1,0)</f>
        <v>0</v>
      </c>
      <c r="AE1145">
        <f>K1145+T1145+W1145+Y1145+X1145+V1145</f>
        <v>688</v>
      </c>
      <c r="AF1145">
        <v>0</v>
      </c>
      <c r="AG1145" s="8">
        <f>IF(SUMPRODUCT(--(D1145='2002FA'!C:C))&gt;0=TRUE,1,0)</f>
        <v>0</v>
      </c>
    </row>
    <row r="1146" spans="1:33" x14ac:dyDescent="0.2">
      <c r="A1146">
        <v>2003</v>
      </c>
      <c r="B1146" t="s">
        <v>79</v>
      </c>
      <c r="C1146" t="s">
        <v>31</v>
      </c>
      <c r="D1146" t="s">
        <v>265</v>
      </c>
      <c r="E1146" t="s">
        <v>29</v>
      </c>
      <c r="F1146">
        <v>325000</v>
      </c>
      <c r="G1146">
        <v>2002</v>
      </c>
      <c r="H1146" t="s">
        <v>36</v>
      </c>
      <c r="I1146" t="s">
        <v>27</v>
      </c>
      <c r="J1146">
        <v>50</v>
      </c>
      <c r="K1146">
        <v>155</v>
      </c>
      <c r="L1146">
        <v>15</v>
      </c>
      <c r="M1146">
        <v>36</v>
      </c>
      <c r="N1146">
        <v>11</v>
      </c>
      <c r="O1146">
        <v>0</v>
      </c>
      <c r="P1146">
        <v>4</v>
      </c>
      <c r="Q1146">
        <v>21</v>
      </c>
      <c r="R1146">
        <v>0</v>
      </c>
      <c r="S1146">
        <v>3</v>
      </c>
      <c r="T1146">
        <v>12</v>
      </c>
      <c r="U1146">
        <v>30</v>
      </c>
      <c r="V1146">
        <v>0</v>
      </c>
      <c r="W1146">
        <v>2</v>
      </c>
      <c r="X1146">
        <v>0</v>
      </c>
      <c r="Y1146">
        <v>2</v>
      </c>
      <c r="Z1146">
        <v>2</v>
      </c>
      <c r="AA1146" s="1">
        <f>(M1146+T1146+W1146)/(K1146+T1146+W1146+Y1146+X1146)</f>
        <v>0.29239766081871343</v>
      </c>
      <c r="AB1146" s="1">
        <f>(M1146+1*N1146+2*O1146+3*P1146)/(K1146)</f>
        <v>0.38064516129032255</v>
      </c>
      <c r="AC1146">
        <f>IF(E1146="C",1,0)</f>
        <v>0</v>
      </c>
      <c r="AD1146">
        <f>IF(OR(E1146="SS",E1146="2B",E1146="3B"),1,0)</f>
        <v>0</v>
      </c>
      <c r="AE1146">
        <f>K1146+T1146+W1146+Y1146+X1146+V1146</f>
        <v>171</v>
      </c>
      <c r="AF1146">
        <v>0</v>
      </c>
      <c r="AG1146" s="8">
        <f>IF(SUMPRODUCT(--(D1146='2002FA'!C:C))&gt;0=TRUE,1,0)</f>
        <v>0</v>
      </c>
    </row>
    <row r="1147" spans="1:33" x14ac:dyDescent="0.2">
      <c r="A1147">
        <v>2003</v>
      </c>
      <c r="B1147" t="s">
        <v>79</v>
      </c>
      <c r="C1147" t="s">
        <v>31</v>
      </c>
      <c r="D1147" t="s">
        <v>98</v>
      </c>
      <c r="E1147" t="s">
        <v>6</v>
      </c>
      <c r="F1147">
        <v>475000</v>
      </c>
      <c r="G1147">
        <v>2002</v>
      </c>
      <c r="H1147" t="s">
        <v>47</v>
      </c>
      <c r="I1147" t="s">
        <v>31</v>
      </c>
      <c r="J1147">
        <v>104</v>
      </c>
      <c r="K1147">
        <v>289</v>
      </c>
      <c r="L1147">
        <v>30</v>
      </c>
      <c r="M1147">
        <v>61</v>
      </c>
      <c r="N1147">
        <v>13</v>
      </c>
      <c r="O1147">
        <v>0</v>
      </c>
      <c r="P1147">
        <v>3</v>
      </c>
      <c r="Q1147">
        <v>26</v>
      </c>
      <c r="R1147">
        <v>2</v>
      </c>
      <c r="S1147">
        <v>3</v>
      </c>
      <c r="T1147">
        <v>18</v>
      </c>
      <c r="U1147">
        <v>46</v>
      </c>
      <c r="V1147">
        <v>0</v>
      </c>
      <c r="W1147">
        <v>1</v>
      </c>
      <c r="X1147">
        <v>6</v>
      </c>
      <c r="Y1147">
        <v>3</v>
      </c>
      <c r="Z1147">
        <v>9</v>
      </c>
      <c r="AA1147" s="1">
        <f>(M1147+T1147+W1147)/(K1147+T1147+W1147+Y1147+X1147)</f>
        <v>0.25236593059936907</v>
      </c>
      <c r="AB1147" s="1">
        <f>(M1147+1*N1147+2*O1147+3*P1147)/(K1147)</f>
        <v>0.28719723183391005</v>
      </c>
      <c r="AC1147">
        <f>IF(E1147="C",1,0)</f>
        <v>0</v>
      </c>
      <c r="AD1147">
        <f>IF(OR(E1147="SS",E1147="2B",E1147="3B"),1,0)</f>
        <v>1</v>
      </c>
      <c r="AE1147">
        <f>K1147+T1147+W1147+Y1147+X1147+V1147</f>
        <v>317</v>
      </c>
      <c r="AF1147">
        <v>0</v>
      </c>
      <c r="AG1147" s="8">
        <f>IF(SUMPRODUCT(--(D1147='2002FA'!C:C))&gt;0=TRUE,1,0)</f>
        <v>0</v>
      </c>
    </row>
    <row r="1148" spans="1:33" x14ac:dyDescent="0.2">
      <c r="A1148">
        <v>2003</v>
      </c>
      <c r="B1148" t="s">
        <v>79</v>
      </c>
      <c r="C1148" t="s">
        <v>31</v>
      </c>
      <c r="D1148" t="s">
        <v>259</v>
      </c>
      <c r="E1148" t="s">
        <v>6</v>
      </c>
      <c r="F1148">
        <v>750000</v>
      </c>
      <c r="G1148">
        <v>2002</v>
      </c>
      <c r="H1148" t="s">
        <v>40</v>
      </c>
      <c r="I1148" t="s">
        <v>31</v>
      </c>
      <c r="J1148">
        <v>98</v>
      </c>
      <c r="K1148">
        <v>195</v>
      </c>
      <c r="L1148">
        <v>25</v>
      </c>
      <c r="M1148">
        <v>47</v>
      </c>
      <c r="N1148">
        <v>9</v>
      </c>
      <c r="O1148">
        <v>1</v>
      </c>
      <c r="P1148">
        <v>5</v>
      </c>
      <c r="Q1148">
        <v>26</v>
      </c>
      <c r="R1148">
        <v>1</v>
      </c>
      <c r="S1148">
        <v>1</v>
      </c>
      <c r="T1148">
        <v>21</v>
      </c>
      <c r="U1148">
        <v>29</v>
      </c>
      <c r="V1148">
        <v>1</v>
      </c>
      <c r="W1148">
        <v>1</v>
      </c>
      <c r="X1148">
        <v>5</v>
      </c>
      <c r="Y1148">
        <v>3</v>
      </c>
      <c r="Z1148">
        <v>5</v>
      </c>
      <c r="AA1148" s="1">
        <f>(M1148+T1148+W1148)/(K1148+T1148+W1148+Y1148+X1148)</f>
        <v>0.30666666666666664</v>
      </c>
      <c r="AB1148" s="1">
        <f>(M1148+1*N1148+2*O1148+3*P1148)/(K1148)</f>
        <v>0.37435897435897436</v>
      </c>
      <c r="AC1148">
        <f>IF(E1148="C",1,0)</f>
        <v>0</v>
      </c>
      <c r="AD1148">
        <f>IF(OR(E1148="SS",E1148="2B",E1148="3B"),1,0)</f>
        <v>1</v>
      </c>
      <c r="AE1148">
        <f>K1148+T1148+W1148+Y1148+X1148+V1148</f>
        <v>226</v>
      </c>
      <c r="AF1148">
        <v>0</v>
      </c>
      <c r="AG1148" s="8">
        <f>IF(SUMPRODUCT(--(D1148='2002FA'!C:C))&gt;0=TRUE,1,0)</f>
        <v>0</v>
      </c>
    </row>
    <row r="1149" spans="1:33" x14ac:dyDescent="0.2">
      <c r="A1149">
        <v>2003</v>
      </c>
      <c r="B1149" t="s">
        <v>79</v>
      </c>
      <c r="C1149" t="s">
        <v>31</v>
      </c>
      <c r="D1149" t="s">
        <v>190</v>
      </c>
      <c r="E1149" t="s">
        <v>147</v>
      </c>
      <c r="F1149">
        <v>7000000</v>
      </c>
      <c r="G1149">
        <v>2002</v>
      </c>
      <c r="H1149" t="s">
        <v>64</v>
      </c>
      <c r="I1149" t="s">
        <v>31</v>
      </c>
      <c r="J1149">
        <v>83</v>
      </c>
      <c r="K1149">
        <v>244</v>
      </c>
      <c r="L1149">
        <v>18</v>
      </c>
      <c r="M1149">
        <v>53</v>
      </c>
      <c r="N1149">
        <v>19</v>
      </c>
      <c r="O1149">
        <v>0</v>
      </c>
      <c r="P1149">
        <v>6</v>
      </c>
      <c r="Q1149">
        <v>36</v>
      </c>
      <c r="R1149">
        <v>0</v>
      </c>
      <c r="S1149">
        <v>0</v>
      </c>
      <c r="T1149">
        <v>31</v>
      </c>
      <c r="U1149">
        <v>61</v>
      </c>
      <c r="V1149">
        <v>7</v>
      </c>
      <c r="W1149">
        <v>0</v>
      </c>
      <c r="X1149">
        <v>1</v>
      </c>
      <c r="Y1149">
        <v>4</v>
      </c>
      <c r="Z1149">
        <v>10</v>
      </c>
      <c r="AA1149" s="1">
        <f>(M1149+T1149+W1149)/(K1149+T1149+W1149+Y1149+X1149)</f>
        <v>0.3</v>
      </c>
      <c r="AB1149" s="1">
        <f>(M1149+1*N1149+2*O1149+3*P1149)/(K1149)</f>
        <v>0.36885245901639346</v>
      </c>
      <c r="AC1149">
        <f>IF(E1149="C",1,0)</f>
        <v>1</v>
      </c>
      <c r="AD1149">
        <f>IF(OR(E1149="SS",E1149="2B",E1149="3B"),1,0)</f>
        <v>0</v>
      </c>
      <c r="AE1149">
        <f>K1149+T1149+W1149+Y1149+X1149+V1149</f>
        <v>287</v>
      </c>
      <c r="AF1149">
        <v>0</v>
      </c>
      <c r="AG1149" s="8">
        <f>IF(SUMPRODUCT(--(D1149='2002FA'!C:C))&gt;0=TRUE,1,0)</f>
        <v>0</v>
      </c>
    </row>
    <row r="1150" spans="1:33" x14ac:dyDescent="0.2">
      <c r="A1150">
        <v>2003</v>
      </c>
      <c r="B1150" t="s">
        <v>79</v>
      </c>
      <c r="C1150" t="s">
        <v>31</v>
      </c>
      <c r="D1150" t="s">
        <v>269</v>
      </c>
      <c r="E1150" t="s">
        <v>197</v>
      </c>
      <c r="F1150">
        <v>3425000</v>
      </c>
      <c r="G1150">
        <v>2002</v>
      </c>
      <c r="H1150" t="s">
        <v>62</v>
      </c>
      <c r="I1150" t="s">
        <v>27</v>
      </c>
      <c r="J1150">
        <v>72</v>
      </c>
      <c r="K1150">
        <v>196</v>
      </c>
      <c r="L1150">
        <v>25</v>
      </c>
      <c r="M1150">
        <v>51</v>
      </c>
      <c r="N1150">
        <v>12</v>
      </c>
      <c r="O1150">
        <v>1</v>
      </c>
      <c r="P1150">
        <v>0</v>
      </c>
      <c r="Q1150">
        <v>17</v>
      </c>
      <c r="R1150">
        <v>5</v>
      </c>
      <c r="S1150">
        <v>2</v>
      </c>
      <c r="T1150">
        <v>8</v>
      </c>
      <c r="U1150">
        <v>30</v>
      </c>
      <c r="V1150">
        <v>0</v>
      </c>
      <c r="W1150">
        <v>0</v>
      </c>
      <c r="X1150">
        <v>7</v>
      </c>
      <c r="Y1150">
        <v>3</v>
      </c>
      <c r="Z1150">
        <v>3</v>
      </c>
      <c r="AA1150" s="1">
        <f>(M1150+T1150+W1150)/(K1150+T1150+W1150+Y1150+X1150)</f>
        <v>0.27570093457943923</v>
      </c>
      <c r="AB1150" s="1">
        <f>(M1150+1*N1150+2*O1150+3*P1150)/(K1150)</f>
        <v>0.33163265306122447</v>
      </c>
      <c r="AC1150">
        <f>IF(E1150="C",1,0)</f>
        <v>0</v>
      </c>
      <c r="AD1150">
        <f>IF(OR(E1150="SS",E1150="2B",E1150="3B"),1,0)</f>
        <v>0</v>
      </c>
      <c r="AE1150">
        <f>K1150+T1150+W1150+Y1150+X1150+V1150</f>
        <v>214</v>
      </c>
      <c r="AF1150">
        <v>0</v>
      </c>
      <c r="AG1150" s="8">
        <f>IF(SUMPRODUCT(--(D1150='2002FA'!C:C))&gt;0=TRUE,1,0)</f>
        <v>0</v>
      </c>
    </row>
    <row r="1151" spans="1:33" x14ac:dyDescent="0.2">
      <c r="A1151">
        <v>2003</v>
      </c>
      <c r="B1151" t="s">
        <v>79</v>
      </c>
      <c r="C1151" t="s">
        <v>31</v>
      </c>
      <c r="D1151" t="s">
        <v>118</v>
      </c>
      <c r="E1151" t="s">
        <v>197</v>
      </c>
      <c r="F1151">
        <v>600000</v>
      </c>
      <c r="G1151">
        <v>2002</v>
      </c>
      <c r="H1151" t="s">
        <v>79</v>
      </c>
      <c r="I1151" t="s">
        <v>31</v>
      </c>
      <c r="J1151">
        <v>113</v>
      </c>
      <c r="K1151">
        <v>168</v>
      </c>
      <c r="L1151">
        <v>19</v>
      </c>
      <c r="M1151">
        <v>37</v>
      </c>
      <c r="N1151">
        <v>8</v>
      </c>
      <c r="O1151">
        <v>1</v>
      </c>
      <c r="P1151">
        <v>7</v>
      </c>
      <c r="Q1151">
        <v>37</v>
      </c>
      <c r="R1151">
        <v>2</v>
      </c>
      <c r="S1151">
        <v>3</v>
      </c>
      <c r="T1151">
        <v>24</v>
      </c>
      <c r="U1151">
        <v>52</v>
      </c>
      <c r="V1151">
        <v>0</v>
      </c>
      <c r="W1151">
        <v>0</v>
      </c>
      <c r="X1151">
        <v>1</v>
      </c>
      <c r="Y1151">
        <v>2</v>
      </c>
      <c r="Z1151">
        <v>4</v>
      </c>
      <c r="AA1151" s="1">
        <f>(M1151+T1151+W1151)/(K1151+T1151+W1151+Y1151+X1151)</f>
        <v>0.31282051282051282</v>
      </c>
      <c r="AB1151" s="1">
        <f>(M1151+1*N1151+2*O1151+3*P1151)/(K1151)</f>
        <v>0.40476190476190477</v>
      </c>
      <c r="AC1151">
        <f>IF(E1151="C",1,0)</f>
        <v>0</v>
      </c>
      <c r="AD1151">
        <f>IF(OR(E1151="SS",E1151="2B",E1151="3B"),1,0)</f>
        <v>0</v>
      </c>
      <c r="AE1151">
        <f>K1151+T1151+W1151+Y1151+X1151+V1151</f>
        <v>195</v>
      </c>
      <c r="AF1151">
        <v>0</v>
      </c>
      <c r="AG1151" s="8">
        <f>IF(SUMPRODUCT(--(D1151='2002FA'!C:C))&gt;0=TRUE,1,0)</f>
        <v>0</v>
      </c>
    </row>
    <row r="1152" spans="1:33" x14ac:dyDescent="0.2">
      <c r="A1152">
        <v>2003</v>
      </c>
      <c r="B1152" t="s">
        <v>79</v>
      </c>
      <c r="C1152" t="s">
        <v>31</v>
      </c>
      <c r="D1152" t="s">
        <v>282</v>
      </c>
      <c r="E1152" t="s">
        <v>197</v>
      </c>
      <c r="F1152">
        <v>1850000</v>
      </c>
      <c r="G1152">
        <v>2002</v>
      </c>
      <c r="H1152" t="s">
        <v>58</v>
      </c>
      <c r="I1152" t="s">
        <v>31</v>
      </c>
      <c r="J1152">
        <v>87</v>
      </c>
      <c r="K1152">
        <v>275</v>
      </c>
      <c r="L1152">
        <v>33</v>
      </c>
      <c r="M1152">
        <v>78</v>
      </c>
      <c r="N1152">
        <v>6</v>
      </c>
      <c r="O1152">
        <v>3</v>
      </c>
      <c r="P1152">
        <v>8</v>
      </c>
      <c r="Q1152">
        <v>31</v>
      </c>
      <c r="R1152">
        <v>4</v>
      </c>
      <c r="S1152">
        <v>1</v>
      </c>
      <c r="T1152">
        <v>21</v>
      </c>
      <c r="U1152">
        <v>34</v>
      </c>
      <c r="V1152">
        <v>0</v>
      </c>
      <c r="W1152">
        <v>1</v>
      </c>
      <c r="X1152">
        <v>2</v>
      </c>
      <c r="Y1152">
        <v>1</v>
      </c>
      <c r="Z1152">
        <v>8</v>
      </c>
      <c r="AA1152" s="1">
        <f>(M1152+T1152+W1152)/(K1152+T1152+W1152+Y1152+X1152)</f>
        <v>0.33333333333333331</v>
      </c>
      <c r="AB1152" s="1">
        <f>(M1152+1*N1152+2*O1152+3*P1152)/(K1152)</f>
        <v>0.41454545454545455</v>
      </c>
      <c r="AC1152">
        <f>IF(E1152="C",1,0)</f>
        <v>0</v>
      </c>
      <c r="AD1152">
        <f>IF(OR(E1152="SS",E1152="2B",E1152="3B"),1,0)</f>
        <v>0</v>
      </c>
      <c r="AE1152">
        <f>K1152+T1152+W1152+Y1152+X1152+V1152</f>
        <v>300</v>
      </c>
      <c r="AF1152">
        <v>0</v>
      </c>
      <c r="AG1152" s="8">
        <f>IF(SUMPRODUCT(--(D1152='2002FA'!C:C))&gt;0=TRUE,1,0)</f>
        <v>0</v>
      </c>
    </row>
    <row r="1153" spans="1:33" x14ac:dyDescent="0.2">
      <c r="A1153">
        <v>2003</v>
      </c>
      <c r="B1153" t="s">
        <v>79</v>
      </c>
      <c r="C1153" t="s">
        <v>31</v>
      </c>
      <c r="D1153" t="s">
        <v>241</v>
      </c>
      <c r="E1153" t="s">
        <v>197</v>
      </c>
      <c r="F1153">
        <v>12666667</v>
      </c>
      <c r="G1153">
        <v>2002</v>
      </c>
      <c r="H1153" t="s">
        <v>79</v>
      </c>
      <c r="I1153" t="s">
        <v>31</v>
      </c>
      <c r="J1153">
        <v>136</v>
      </c>
      <c r="K1153">
        <v>477</v>
      </c>
      <c r="L1153">
        <v>95</v>
      </c>
      <c r="M1153">
        <v>161</v>
      </c>
      <c r="N1153">
        <v>40</v>
      </c>
      <c r="O1153">
        <v>4</v>
      </c>
      <c r="P1153">
        <v>26</v>
      </c>
      <c r="Q1153">
        <v>104</v>
      </c>
      <c r="R1153">
        <v>6</v>
      </c>
      <c r="S1153">
        <v>5</v>
      </c>
      <c r="T1153">
        <v>65</v>
      </c>
      <c r="U1153">
        <v>73</v>
      </c>
      <c r="V1153">
        <v>6</v>
      </c>
      <c r="W1153">
        <v>7</v>
      </c>
      <c r="X1153">
        <v>0</v>
      </c>
      <c r="Y1153">
        <v>4</v>
      </c>
      <c r="Z1153">
        <v>8</v>
      </c>
      <c r="AA1153" s="1">
        <f>(M1153+T1153+W1153)/(K1153+T1153+W1153+Y1153+X1153)</f>
        <v>0.42133815551537068</v>
      </c>
      <c r="AB1153" s="1">
        <f>(M1153+1*N1153+2*O1153+3*P1153)/(K1153)</f>
        <v>0.60167714884696022</v>
      </c>
      <c r="AC1153">
        <f>IF(E1153="C",1,0)</f>
        <v>0</v>
      </c>
      <c r="AD1153">
        <f>IF(OR(E1153="SS",E1153="2B",E1153="3B"),1,0)</f>
        <v>0</v>
      </c>
      <c r="AE1153">
        <f>K1153+T1153+W1153+Y1153+X1153+V1153</f>
        <v>559</v>
      </c>
      <c r="AF1153">
        <v>0</v>
      </c>
      <c r="AG1153" s="8">
        <f>IF(SUMPRODUCT(--(D1153='2002FA'!C:C))&gt;0=TRUE,1,0)</f>
        <v>0</v>
      </c>
    </row>
    <row r="1154" spans="1:33" x14ac:dyDescent="0.2">
      <c r="A1154">
        <v>2003</v>
      </c>
      <c r="B1154" t="s">
        <v>79</v>
      </c>
      <c r="C1154" t="s">
        <v>31</v>
      </c>
      <c r="D1154" t="s">
        <v>325</v>
      </c>
      <c r="E1154" t="s">
        <v>197</v>
      </c>
      <c r="F1154">
        <v>6500000</v>
      </c>
      <c r="G1154">
        <v>2002</v>
      </c>
      <c r="H1154" t="s">
        <v>64</v>
      </c>
      <c r="I1154" t="s">
        <v>31</v>
      </c>
      <c r="J1154">
        <v>141</v>
      </c>
      <c r="K1154">
        <v>510</v>
      </c>
      <c r="L1154">
        <v>80</v>
      </c>
      <c r="M1154">
        <v>124</v>
      </c>
      <c r="N1154">
        <v>22</v>
      </c>
      <c r="O1154">
        <v>2</v>
      </c>
      <c r="P1154">
        <v>23</v>
      </c>
      <c r="Q1154">
        <v>65</v>
      </c>
      <c r="R1154">
        <v>20</v>
      </c>
      <c r="S1154">
        <v>11</v>
      </c>
      <c r="T1154">
        <v>58</v>
      </c>
      <c r="U1154">
        <v>140</v>
      </c>
      <c r="V1154">
        <v>3</v>
      </c>
      <c r="W1154">
        <v>9</v>
      </c>
      <c r="X1154">
        <v>2</v>
      </c>
      <c r="Y1154">
        <v>3</v>
      </c>
      <c r="Z1154">
        <v>17</v>
      </c>
      <c r="AA1154" s="1">
        <f>(M1154+T1154+W1154)/(K1154+T1154+W1154+Y1154+X1154)</f>
        <v>0.3281786941580756</v>
      </c>
      <c r="AB1154" s="1">
        <f>(M1154+1*N1154+2*O1154+3*P1154)/(K1154)</f>
        <v>0.42941176470588233</v>
      </c>
      <c r="AC1154">
        <f>IF(E1154="C",1,0)</f>
        <v>0</v>
      </c>
      <c r="AD1154">
        <f>IF(OR(E1154="SS",E1154="2B",E1154="3B"),1,0)</f>
        <v>0</v>
      </c>
      <c r="AE1154">
        <f>K1154+T1154+W1154+Y1154+X1154+V1154</f>
        <v>585</v>
      </c>
      <c r="AF1154">
        <v>0</v>
      </c>
      <c r="AG1154" s="8">
        <f>IF(SUMPRODUCT(--(D1154='2002FA'!C:C))&gt;0=TRUE,1,0)</f>
        <v>0</v>
      </c>
    </row>
    <row r="1155" spans="1:33" x14ac:dyDescent="0.2">
      <c r="A1155">
        <v>2003</v>
      </c>
      <c r="B1155" t="s">
        <v>79</v>
      </c>
      <c r="C1155" t="s">
        <v>31</v>
      </c>
      <c r="D1155" t="s">
        <v>481</v>
      </c>
      <c r="E1155" t="s">
        <v>346</v>
      </c>
      <c r="F1155">
        <v>303000</v>
      </c>
      <c r="G1155">
        <v>2002</v>
      </c>
      <c r="H1155" t="s">
        <v>79</v>
      </c>
      <c r="I1155" t="s">
        <v>31</v>
      </c>
      <c r="J1155">
        <v>113</v>
      </c>
      <c r="K1155">
        <v>344</v>
      </c>
      <c r="L1155">
        <v>55</v>
      </c>
      <c r="M1155">
        <v>89</v>
      </c>
      <c r="N1155">
        <v>18</v>
      </c>
      <c r="O1155">
        <v>4</v>
      </c>
      <c r="P1155">
        <v>9</v>
      </c>
      <c r="Q1155">
        <v>42</v>
      </c>
      <c r="R1155">
        <v>2</v>
      </c>
      <c r="S1155">
        <v>6</v>
      </c>
      <c r="T1155">
        <v>10</v>
      </c>
      <c r="U1155">
        <v>40</v>
      </c>
      <c r="V1155">
        <v>3</v>
      </c>
      <c r="W1155">
        <v>5</v>
      </c>
      <c r="X1155">
        <v>4</v>
      </c>
      <c r="Y1155">
        <v>4</v>
      </c>
      <c r="Z1155">
        <v>6</v>
      </c>
      <c r="AA1155" s="1">
        <f>(M1155+T1155+W1155)/(K1155+T1155+W1155+Y1155+X1155)</f>
        <v>0.28337874659400547</v>
      </c>
      <c r="AB1155" s="1">
        <f>(M1155+1*N1155+2*O1155+3*P1155)/(K1155)</f>
        <v>0.41279069767441862</v>
      </c>
      <c r="AC1155">
        <f>IF(E1155="C",1,0)</f>
        <v>0</v>
      </c>
      <c r="AD1155">
        <f>IF(OR(E1155="SS",E1155="2B",E1155="3B"),1,0)</f>
        <v>1</v>
      </c>
      <c r="AE1155">
        <f>K1155+T1155+W1155+Y1155+X1155+V1155</f>
        <v>370</v>
      </c>
      <c r="AF1155">
        <v>0</v>
      </c>
      <c r="AG1155" s="8">
        <f>IF(SUMPRODUCT(--(D1155='2002FA'!C:C))&gt;0=TRUE,1,0)</f>
        <v>0</v>
      </c>
    </row>
    <row r="1156" spans="1:33" x14ac:dyDescent="0.2">
      <c r="A1156">
        <v>2003</v>
      </c>
      <c r="B1156" t="s">
        <v>79</v>
      </c>
      <c r="C1156" t="s">
        <v>31</v>
      </c>
      <c r="D1156" t="s">
        <v>471</v>
      </c>
      <c r="E1156" t="s">
        <v>346</v>
      </c>
      <c r="F1156">
        <v>300000</v>
      </c>
      <c r="G1156">
        <v>2002</v>
      </c>
      <c r="H1156" t="s">
        <v>79</v>
      </c>
      <c r="I1156" t="s">
        <v>31</v>
      </c>
      <c r="J1156">
        <v>155</v>
      </c>
      <c r="K1156">
        <v>566</v>
      </c>
      <c r="L1156">
        <v>69</v>
      </c>
      <c r="M1156">
        <v>136</v>
      </c>
      <c r="N1156">
        <v>25</v>
      </c>
      <c r="O1156">
        <v>7</v>
      </c>
      <c r="P1156">
        <v>6</v>
      </c>
      <c r="Q1156">
        <v>49</v>
      </c>
      <c r="R1156">
        <v>9</v>
      </c>
      <c r="S1156">
        <v>2</v>
      </c>
      <c r="T1156">
        <v>34</v>
      </c>
      <c r="U1156">
        <v>120</v>
      </c>
      <c r="V1156">
        <v>1</v>
      </c>
      <c r="W1156">
        <v>5</v>
      </c>
      <c r="X1156">
        <v>7</v>
      </c>
      <c r="Y1156">
        <v>6</v>
      </c>
      <c r="Z1156">
        <v>17</v>
      </c>
      <c r="AA1156" s="1">
        <f>(M1156+T1156+W1156)/(K1156+T1156+W1156+Y1156+X1156)</f>
        <v>0.28317152103559873</v>
      </c>
      <c r="AB1156" s="1">
        <f>(M1156+1*N1156+2*O1156+3*P1156)/(K1156)</f>
        <v>0.3409893992932862</v>
      </c>
      <c r="AC1156">
        <f>IF(E1156="C",1,0)</f>
        <v>0</v>
      </c>
      <c r="AD1156">
        <f>IF(OR(E1156="SS",E1156="2B",E1156="3B"),1,0)</f>
        <v>1</v>
      </c>
      <c r="AE1156">
        <f>K1156+T1156+W1156+Y1156+X1156+V1156</f>
        <v>619</v>
      </c>
      <c r="AF1156">
        <v>0</v>
      </c>
      <c r="AG1156" s="8">
        <f>IF(SUMPRODUCT(--(D1156='2002FA'!C:C))&gt;0=TRUE,1,0)</f>
        <v>0</v>
      </c>
    </row>
    <row r="1157" spans="1:33" x14ac:dyDescent="0.2">
      <c r="A1157">
        <v>2003</v>
      </c>
      <c r="B1157" t="s">
        <v>41</v>
      </c>
      <c r="C1157" t="s">
        <v>27</v>
      </c>
      <c r="D1157" t="s">
        <v>510</v>
      </c>
      <c r="E1157" t="s">
        <v>29</v>
      </c>
      <c r="F1157">
        <v>310000</v>
      </c>
      <c r="G1157">
        <v>2002</v>
      </c>
      <c r="H1157" t="s">
        <v>41</v>
      </c>
      <c r="I1157" t="s">
        <v>27</v>
      </c>
      <c r="J1157">
        <v>75</v>
      </c>
      <c r="K1157">
        <v>273</v>
      </c>
      <c r="L1157">
        <v>31</v>
      </c>
      <c r="M1157">
        <v>69</v>
      </c>
      <c r="N1157">
        <v>13</v>
      </c>
      <c r="O1157">
        <v>4</v>
      </c>
      <c r="P1157">
        <v>12</v>
      </c>
      <c r="Q1157">
        <v>36</v>
      </c>
      <c r="R1157">
        <v>2</v>
      </c>
      <c r="S1157">
        <v>2</v>
      </c>
      <c r="T1157">
        <v>26</v>
      </c>
      <c r="U1157">
        <v>73</v>
      </c>
      <c r="V1157">
        <v>0</v>
      </c>
      <c r="W1157">
        <v>2</v>
      </c>
      <c r="X1157">
        <v>0</v>
      </c>
      <c r="Y1157">
        <v>1</v>
      </c>
      <c r="Z1157">
        <v>5</v>
      </c>
      <c r="AA1157" s="1">
        <f>(M1157+T1157+W1157)/(K1157+T1157+W1157+Y1157+X1157)</f>
        <v>0.32119205298013243</v>
      </c>
      <c r="AB1157" s="1">
        <f>(M1157+1*N1157+2*O1157+3*P1157)/(K1157)</f>
        <v>0.46153846153846156</v>
      </c>
      <c r="AC1157">
        <f>IF(E1157="C",1,0)</f>
        <v>0</v>
      </c>
      <c r="AD1157">
        <f>IF(OR(E1157="SS",E1157="2B",E1157="3B"),1,0)</f>
        <v>0</v>
      </c>
      <c r="AE1157">
        <f>K1157+T1157+W1157+Y1157+X1157+V1157</f>
        <v>302</v>
      </c>
      <c r="AF1157">
        <v>0</v>
      </c>
      <c r="AG1157" s="8">
        <f>IF(SUMPRODUCT(--(D1157='2002FA'!C:C))&gt;0=TRUE,1,0)</f>
        <v>0</v>
      </c>
    </row>
    <row r="1158" spans="1:33" x14ac:dyDescent="0.2">
      <c r="A1158">
        <v>2003</v>
      </c>
      <c r="B1158" t="s">
        <v>41</v>
      </c>
      <c r="C1158" t="s">
        <v>27</v>
      </c>
      <c r="D1158" t="s">
        <v>498</v>
      </c>
      <c r="E1158" t="s">
        <v>147</v>
      </c>
      <c r="F1158">
        <v>315000</v>
      </c>
      <c r="G1158">
        <v>2002</v>
      </c>
      <c r="H1158" t="s">
        <v>41</v>
      </c>
      <c r="I1158" t="s">
        <v>27</v>
      </c>
      <c r="J1158">
        <v>95</v>
      </c>
      <c r="K1158">
        <v>321</v>
      </c>
      <c r="L1158">
        <v>27</v>
      </c>
      <c r="M1158">
        <v>65</v>
      </c>
      <c r="N1158">
        <v>15</v>
      </c>
      <c r="O1158">
        <v>3</v>
      </c>
      <c r="P1158">
        <v>7</v>
      </c>
      <c r="Q1158">
        <v>24</v>
      </c>
      <c r="R1158">
        <v>1</v>
      </c>
      <c r="S1158">
        <v>3</v>
      </c>
      <c r="T1158">
        <v>24</v>
      </c>
      <c r="U1158">
        <v>101</v>
      </c>
      <c r="V1158">
        <v>0</v>
      </c>
      <c r="W1158">
        <v>4</v>
      </c>
      <c r="X1158">
        <v>1</v>
      </c>
      <c r="Y1158">
        <v>1</v>
      </c>
      <c r="Z1158">
        <v>7</v>
      </c>
      <c r="AA1158" s="1">
        <f>(M1158+T1158+W1158)/(K1158+T1158+W1158+Y1158+X1158)</f>
        <v>0.26495726495726496</v>
      </c>
      <c r="AB1158" s="1">
        <f>(M1158+1*N1158+2*O1158+3*P1158)/(K1158)</f>
        <v>0.33333333333333331</v>
      </c>
      <c r="AC1158">
        <f>IF(E1158="C",1,0)</f>
        <v>1</v>
      </c>
      <c r="AD1158">
        <f>IF(OR(E1158="SS",E1158="2B",E1158="3B"),1,0)</f>
        <v>0</v>
      </c>
      <c r="AE1158">
        <f>K1158+T1158+W1158+Y1158+X1158+V1158</f>
        <v>351</v>
      </c>
      <c r="AF1158">
        <v>0</v>
      </c>
      <c r="AG1158" s="8">
        <f>IF(SUMPRODUCT(--(D1158='2002FA'!C:C))&gt;0=TRUE,1,0)</f>
        <v>0</v>
      </c>
    </row>
    <row r="1159" spans="1:33" x14ac:dyDescent="0.2">
      <c r="A1159">
        <v>2003</v>
      </c>
      <c r="B1159" t="s">
        <v>41</v>
      </c>
      <c r="C1159" t="s">
        <v>27</v>
      </c>
      <c r="D1159" t="s">
        <v>320</v>
      </c>
      <c r="E1159" t="s">
        <v>197</v>
      </c>
      <c r="F1159">
        <v>11850000</v>
      </c>
      <c r="G1159">
        <v>2002</v>
      </c>
      <c r="H1159" t="s">
        <v>41</v>
      </c>
      <c r="I1159" t="s">
        <v>27</v>
      </c>
      <c r="J1159">
        <v>119</v>
      </c>
      <c r="K1159">
        <v>444</v>
      </c>
      <c r="L1159">
        <v>50</v>
      </c>
      <c r="M1159">
        <v>125</v>
      </c>
      <c r="N1159">
        <v>24</v>
      </c>
      <c r="O1159">
        <v>3</v>
      </c>
      <c r="P1159">
        <v>10</v>
      </c>
      <c r="Q1159">
        <v>63</v>
      </c>
      <c r="R1159">
        <v>12</v>
      </c>
      <c r="S1159">
        <v>5</v>
      </c>
      <c r="T1159">
        <v>41</v>
      </c>
      <c r="U1159">
        <v>45</v>
      </c>
      <c r="V1159">
        <v>3</v>
      </c>
      <c r="W1159">
        <v>6</v>
      </c>
      <c r="X1159">
        <v>1</v>
      </c>
      <c r="Y1159">
        <v>7</v>
      </c>
      <c r="Z1159">
        <v>8</v>
      </c>
      <c r="AA1159" s="1">
        <f>(M1159+T1159+W1159)/(K1159+T1159+W1159+Y1159+X1159)</f>
        <v>0.34468937875751504</v>
      </c>
      <c r="AB1159" s="1">
        <f>(M1159+1*N1159+2*O1159+3*P1159)/(K1159)</f>
        <v>0.41666666666666669</v>
      </c>
      <c r="AC1159">
        <f>IF(E1159="C",1,0)</f>
        <v>0</v>
      </c>
      <c r="AD1159">
        <f>IF(OR(E1159="SS",E1159="2B",E1159="3B"),1,0)</f>
        <v>0</v>
      </c>
      <c r="AE1159">
        <f>K1159+T1159+W1159+Y1159+X1159+V1159</f>
        <v>502</v>
      </c>
      <c r="AF1159">
        <v>0</v>
      </c>
      <c r="AG1159" s="8">
        <f>IF(SUMPRODUCT(--(D1159='2002FA'!C:C))&gt;0=TRUE,1,0)</f>
        <v>0</v>
      </c>
    </row>
    <row r="1160" spans="1:33" x14ac:dyDescent="0.2">
      <c r="A1160">
        <v>2003</v>
      </c>
      <c r="B1160" t="s">
        <v>41</v>
      </c>
      <c r="C1160" t="s">
        <v>27</v>
      </c>
      <c r="D1160" t="s">
        <v>502</v>
      </c>
      <c r="E1160" t="s">
        <v>197</v>
      </c>
      <c r="F1160">
        <v>340000</v>
      </c>
      <c r="G1160">
        <v>2002</v>
      </c>
      <c r="H1160" t="s">
        <v>110</v>
      </c>
      <c r="I1160" t="s">
        <v>31</v>
      </c>
      <c r="J1160">
        <v>89</v>
      </c>
      <c r="K1160">
        <v>216</v>
      </c>
      <c r="L1160">
        <v>27</v>
      </c>
      <c r="M1160">
        <v>60</v>
      </c>
      <c r="N1160">
        <v>10</v>
      </c>
      <c r="O1160">
        <v>3</v>
      </c>
      <c r="P1160">
        <v>2</v>
      </c>
      <c r="Q1160">
        <v>28</v>
      </c>
      <c r="R1160">
        <v>9</v>
      </c>
      <c r="S1160">
        <v>2</v>
      </c>
      <c r="T1160">
        <v>20</v>
      </c>
      <c r="U1160">
        <v>47</v>
      </c>
      <c r="V1160">
        <v>0</v>
      </c>
      <c r="W1160">
        <v>3</v>
      </c>
      <c r="X1160">
        <v>3</v>
      </c>
      <c r="Y1160">
        <v>1</v>
      </c>
      <c r="Z1160">
        <v>5</v>
      </c>
      <c r="AA1160" s="1">
        <f>(M1160+T1160+W1160)/(K1160+T1160+W1160+Y1160+X1160)</f>
        <v>0.34156378600823045</v>
      </c>
      <c r="AB1160" s="1">
        <f>(M1160+1*N1160+2*O1160+3*P1160)/(K1160)</f>
        <v>0.37962962962962965</v>
      </c>
      <c r="AC1160">
        <f>IF(E1160="C",1,0)</f>
        <v>0</v>
      </c>
      <c r="AD1160">
        <f>IF(OR(E1160="SS",E1160="2B",E1160="3B"),1,0)</f>
        <v>0</v>
      </c>
      <c r="AE1160">
        <f>K1160+T1160+W1160+Y1160+X1160+V1160</f>
        <v>243</v>
      </c>
      <c r="AF1160">
        <v>0</v>
      </c>
      <c r="AG1160" s="8">
        <f>IF(SUMPRODUCT(--(D1160='2002FA'!C:C))&gt;0=TRUE,1,0)</f>
        <v>0</v>
      </c>
    </row>
    <row r="1161" spans="1:33" x14ac:dyDescent="0.2">
      <c r="A1161">
        <v>2003</v>
      </c>
      <c r="B1161" t="s">
        <v>41</v>
      </c>
      <c r="C1161" t="s">
        <v>27</v>
      </c>
      <c r="D1161" t="s">
        <v>274</v>
      </c>
      <c r="E1161" t="s">
        <v>197</v>
      </c>
      <c r="F1161">
        <v>2625000</v>
      </c>
      <c r="G1161">
        <v>2002</v>
      </c>
      <c r="H1161" t="s">
        <v>41</v>
      </c>
      <c r="I1161" t="s">
        <v>27</v>
      </c>
      <c r="J1161">
        <v>72</v>
      </c>
      <c r="K1161">
        <v>252</v>
      </c>
      <c r="L1161">
        <v>20</v>
      </c>
      <c r="M1161">
        <v>49</v>
      </c>
      <c r="N1161">
        <v>14</v>
      </c>
      <c r="O1161">
        <v>1</v>
      </c>
      <c r="P1161">
        <v>4</v>
      </c>
      <c r="Q1161">
        <v>20</v>
      </c>
      <c r="R1161">
        <v>1</v>
      </c>
      <c r="S1161">
        <v>0</v>
      </c>
      <c r="T1161">
        <v>10</v>
      </c>
      <c r="U1161">
        <v>53</v>
      </c>
      <c r="V1161">
        <v>0</v>
      </c>
      <c r="W1161">
        <v>0</v>
      </c>
      <c r="X1161">
        <v>1</v>
      </c>
      <c r="Y1161">
        <v>3</v>
      </c>
      <c r="Z1161">
        <v>7</v>
      </c>
      <c r="AA1161" s="1">
        <f>(M1161+T1161+W1161)/(K1161+T1161+W1161+Y1161+X1161)</f>
        <v>0.22180451127819548</v>
      </c>
      <c r="AB1161" s="1">
        <f>(M1161+1*N1161+2*O1161+3*P1161)/(K1161)</f>
        <v>0.30555555555555558</v>
      </c>
      <c r="AC1161">
        <f>IF(E1161="C",1,0)</f>
        <v>0</v>
      </c>
      <c r="AD1161">
        <f>IF(OR(E1161="SS",E1161="2B",E1161="3B"),1,0)</f>
        <v>0</v>
      </c>
      <c r="AE1161">
        <f>K1161+T1161+W1161+Y1161+X1161+V1161</f>
        <v>266</v>
      </c>
      <c r="AF1161">
        <v>0</v>
      </c>
      <c r="AG1161" s="8">
        <f>IF(SUMPRODUCT(--(D1161='2002FA'!C:C))&gt;0=TRUE,1,0)</f>
        <v>0</v>
      </c>
    </row>
    <row r="1162" spans="1:33" x14ac:dyDescent="0.2">
      <c r="A1162">
        <v>2003</v>
      </c>
      <c r="B1162" t="s">
        <v>41</v>
      </c>
      <c r="C1162" t="s">
        <v>27</v>
      </c>
      <c r="D1162" t="s">
        <v>290</v>
      </c>
      <c r="E1162" t="s">
        <v>197</v>
      </c>
      <c r="F1162">
        <v>6750000</v>
      </c>
      <c r="G1162">
        <v>2002</v>
      </c>
      <c r="H1162" t="s">
        <v>41</v>
      </c>
      <c r="I1162" t="s">
        <v>27</v>
      </c>
      <c r="J1162">
        <v>54</v>
      </c>
      <c r="K1162">
        <v>201</v>
      </c>
      <c r="L1162">
        <v>25</v>
      </c>
      <c r="M1162">
        <v>57</v>
      </c>
      <c r="N1162">
        <v>14</v>
      </c>
      <c r="O1162">
        <v>0</v>
      </c>
      <c r="P1162">
        <v>7</v>
      </c>
      <c r="Q1162">
        <v>27</v>
      </c>
      <c r="R1162">
        <v>2</v>
      </c>
      <c r="S1162">
        <v>0</v>
      </c>
      <c r="T1162">
        <v>12</v>
      </c>
      <c r="U1162">
        <v>39</v>
      </c>
      <c r="V1162">
        <v>5</v>
      </c>
      <c r="W1162">
        <v>2</v>
      </c>
      <c r="X1162">
        <v>0</v>
      </c>
      <c r="Y1162">
        <v>1</v>
      </c>
      <c r="Z1162">
        <v>12</v>
      </c>
      <c r="AA1162" s="1">
        <f>(M1162+T1162+W1162)/(K1162+T1162+W1162+Y1162+X1162)</f>
        <v>0.32870370370370372</v>
      </c>
      <c r="AB1162" s="1">
        <f>(M1162+1*N1162+2*O1162+3*P1162)/(K1162)</f>
        <v>0.45771144278606968</v>
      </c>
      <c r="AC1162">
        <f>IF(E1162="C",1,0)</f>
        <v>0</v>
      </c>
      <c r="AD1162">
        <f>IF(OR(E1162="SS",E1162="2B",E1162="3B"),1,0)</f>
        <v>0</v>
      </c>
      <c r="AE1162">
        <f>K1162+T1162+W1162+Y1162+X1162+V1162</f>
        <v>221</v>
      </c>
      <c r="AF1162">
        <v>0</v>
      </c>
      <c r="AG1162" s="8">
        <f>IF(SUMPRODUCT(--(D1162='2002FA'!C:C))&gt;0=TRUE,1,0)</f>
        <v>0</v>
      </c>
    </row>
    <row r="1163" spans="1:33" x14ac:dyDescent="0.2">
      <c r="A1163">
        <v>2003</v>
      </c>
      <c r="B1163" t="s">
        <v>41</v>
      </c>
      <c r="C1163" t="s">
        <v>27</v>
      </c>
      <c r="D1163" t="s">
        <v>363</v>
      </c>
      <c r="E1163" t="s">
        <v>346</v>
      </c>
      <c r="F1163">
        <v>2150000</v>
      </c>
      <c r="G1163">
        <v>2002</v>
      </c>
      <c r="H1163" t="s">
        <v>41</v>
      </c>
      <c r="I1163" t="s">
        <v>27</v>
      </c>
      <c r="J1163">
        <v>122</v>
      </c>
      <c r="K1163">
        <v>410</v>
      </c>
      <c r="L1163">
        <v>46</v>
      </c>
      <c r="M1163">
        <v>98</v>
      </c>
      <c r="N1163">
        <v>22</v>
      </c>
      <c r="O1163">
        <v>6</v>
      </c>
      <c r="P1163">
        <v>10</v>
      </c>
      <c r="Q1163">
        <v>39</v>
      </c>
      <c r="R1163">
        <v>0</v>
      </c>
      <c r="S1163">
        <v>4</v>
      </c>
      <c r="T1163">
        <v>39</v>
      </c>
      <c r="U1163">
        <v>92</v>
      </c>
      <c r="V1163">
        <v>1</v>
      </c>
      <c r="W1163">
        <v>4</v>
      </c>
      <c r="X1163">
        <v>1</v>
      </c>
      <c r="Y1163">
        <v>4</v>
      </c>
      <c r="Z1163">
        <v>12</v>
      </c>
      <c r="AA1163" s="1">
        <f>(M1163+T1163+W1163)/(K1163+T1163+W1163+Y1163+X1163)</f>
        <v>0.30786026200873362</v>
      </c>
      <c r="AB1163" s="1">
        <f>(M1163+1*N1163+2*O1163+3*P1163)/(K1163)</f>
        <v>0.39512195121951221</v>
      </c>
      <c r="AC1163">
        <f>IF(E1163="C",1,0)</f>
        <v>0</v>
      </c>
      <c r="AD1163">
        <f>IF(OR(E1163="SS",E1163="2B",E1163="3B"),1,0)</f>
        <v>1</v>
      </c>
      <c r="AE1163">
        <f>K1163+T1163+W1163+Y1163+X1163+V1163</f>
        <v>459</v>
      </c>
      <c r="AF1163">
        <v>0</v>
      </c>
      <c r="AG1163" s="8">
        <f>IF(SUMPRODUCT(--(D1163='2002FA'!C:C))&gt;0=TRUE,1,0)</f>
        <v>0</v>
      </c>
    </row>
    <row r="1164" spans="1:33" x14ac:dyDescent="0.2">
      <c r="A1164">
        <v>2003</v>
      </c>
      <c r="B1164" t="s">
        <v>41</v>
      </c>
      <c r="C1164" t="s">
        <v>27</v>
      </c>
      <c r="D1164" t="s">
        <v>517</v>
      </c>
      <c r="E1164" t="s">
        <v>346</v>
      </c>
      <c r="F1164">
        <v>307000</v>
      </c>
      <c r="G1164">
        <v>2002</v>
      </c>
      <c r="H1164" t="s">
        <v>41</v>
      </c>
      <c r="I1164" t="s">
        <v>27</v>
      </c>
      <c r="J1164">
        <v>65</v>
      </c>
      <c r="K1164">
        <v>222</v>
      </c>
      <c r="L1164">
        <v>33</v>
      </c>
      <c r="M1164">
        <v>54</v>
      </c>
      <c r="N1164">
        <v>5</v>
      </c>
      <c r="O1164">
        <v>5</v>
      </c>
      <c r="P1164">
        <v>4</v>
      </c>
      <c r="Q1164">
        <v>20</v>
      </c>
      <c r="R1164">
        <v>8</v>
      </c>
      <c r="S1164">
        <v>5</v>
      </c>
      <c r="T1164">
        <v>13</v>
      </c>
      <c r="U1164">
        <v>48</v>
      </c>
      <c r="V1164">
        <v>0</v>
      </c>
      <c r="W1164">
        <v>8</v>
      </c>
      <c r="X1164">
        <v>4</v>
      </c>
      <c r="Y1164">
        <v>2</v>
      </c>
      <c r="Z1164">
        <v>2</v>
      </c>
      <c r="AA1164" s="1">
        <f>(M1164+T1164+W1164)/(K1164+T1164+W1164+Y1164+X1164)</f>
        <v>0.30120481927710846</v>
      </c>
      <c r="AB1164" s="1">
        <f>(M1164+1*N1164+2*O1164+3*P1164)/(K1164)</f>
        <v>0.36486486486486486</v>
      </c>
      <c r="AC1164">
        <f>IF(E1164="C",1,0)</f>
        <v>0</v>
      </c>
      <c r="AD1164">
        <f>IF(OR(E1164="SS",E1164="2B",E1164="3B"),1,0)</f>
        <v>1</v>
      </c>
      <c r="AE1164">
        <f>K1164+T1164+W1164+Y1164+X1164+V1164</f>
        <v>249</v>
      </c>
      <c r="AF1164">
        <v>0</v>
      </c>
      <c r="AG1164" s="8">
        <f>IF(SUMPRODUCT(--(D1164='2002FA'!C:C))&gt;0=TRUE,1,0)</f>
        <v>0</v>
      </c>
    </row>
    <row r="1165" spans="1:33" x14ac:dyDescent="0.2">
      <c r="A1165">
        <v>2003</v>
      </c>
      <c r="B1165" t="s">
        <v>64</v>
      </c>
      <c r="C1165" t="s">
        <v>31</v>
      </c>
      <c r="D1165" t="s">
        <v>193</v>
      </c>
      <c r="E1165" t="s">
        <v>147</v>
      </c>
      <c r="F1165">
        <v>10000000</v>
      </c>
      <c r="G1165">
        <v>2002</v>
      </c>
      <c r="H1165" t="s">
        <v>62</v>
      </c>
      <c r="I1165" t="s">
        <v>27</v>
      </c>
      <c r="J1165">
        <v>108</v>
      </c>
      <c r="K1165">
        <v>408</v>
      </c>
      <c r="L1165">
        <v>67</v>
      </c>
      <c r="M1165">
        <v>128</v>
      </c>
      <c r="N1165">
        <v>32</v>
      </c>
      <c r="O1165">
        <v>2</v>
      </c>
      <c r="P1165">
        <v>19</v>
      </c>
      <c r="Q1165">
        <v>60</v>
      </c>
      <c r="R1165">
        <v>5</v>
      </c>
      <c r="S1165">
        <v>4</v>
      </c>
      <c r="T1165">
        <v>25</v>
      </c>
      <c r="U1165">
        <v>71</v>
      </c>
      <c r="V1165">
        <v>2</v>
      </c>
      <c r="W1165">
        <v>2</v>
      </c>
      <c r="X1165">
        <v>1</v>
      </c>
      <c r="Y1165">
        <v>4</v>
      </c>
      <c r="Z1165">
        <v>13</v>
      </c>
      <c r="AA1165" s="1">
        <f>(M1165+T1165+W1165)/(K1165+T1165+W1165+Y1165+X1165)</f>
        <v>0.35227272727272729</v>
      </c>
      <c r="AB1165" s="1">
        <f>(M1165+1*N1165+2*O1165+3*P1165)/(K1165)</f>
        <v>0.54166666666666663</v>
      </c>
      <c r="AC1165">
        <f>IF(E1165="C",1,0)</f>
        <v>1</v>
      </c>
      <c r="AD1165">
        <f>IF(OR(E1165="SS",E1165="2B",E1165="3B"),1,0)</f>
        <v>0</v>
      </c>
      <c r="AE1165">
        <f>K1165+T1165+W1165+Y1165+X1165+V1165</f>
        <v>442</v>
      </c>
      <c r="AF1165">
        <v>0</v>
      </c>
      <c r="AG1165" s="8">
        <f>IF(SUMPRODUCT(--(D1165='2002FA'!C:C))&gt;0=TRUE,1,0)</f>
        <v>1</v>
      </c>
    </row>
    <row r="1166" spans="1:33" x14ac:dyDescent="0.2">
      <c r="A1166">
        <v>2003</v>
      </c>
      <c r="B1166" t="s">
        <v>64</v>
      </c>
      <c r="C1166" t="s">
        <v>31</v>
      </c>
      <c r="D1166" t="s">
        <v>238</v>
      </c>
      <c r="E1166" t="s">
        <v>197</v>
      </c>
      <c r="F1166">
        <v>1500000</v>
      </c>
      <c r="G1166">
        <v>2002</v>
      </c>
      <c r="H1166" t="s">
        <v>79</v>
      </c>
      <c r="I1166" t="s">
        <v>31</v>
      </c>
      <c r="J1166">
        <v>95</v>
      </c>
      <c r="K1166">
        <v>298</v>
      </c>
      <c r="L1166">
        <v>39</v>
      </c>
      <c r="M1166">
        <v>88</v>
      </c>
      <c r="N1166">
        <v>21</v>
      </c>
      <c r="O1166">
        <v>1</v>
      </c>
      <c r="P1166">
        <v>11</v>
      </c>
      <c r="Q1166">
        <v>48</v>
      </c>
      <c r="R1166">
        <v>7</v>
      </c>
      <c r="S1166">
        <v>8</v>
      </c>
      <c r="T1166">
        <v>26</v>
      </c>
      <c r="U1166">
        <v>71</v>
      </c>
      <c r="V1166">
        <v>4</v>
      </c>
      <c r="W1166">
        <v>1</v>
      </c>
      <c r="X1166">
        <v>1</v>
      </c>
      <c r="Y1166">
        <v>2</v>
      </c>
      <c r="Z1166">
        <v>8</v>
      </c>
      <c r="AA1166" s="1">
        <f>(M1166+T1166+W1166)/(K1166+T1166+W1166+Y1166+X1166)</f>
        <v>0.35060975609756095</v>
      </c>
      <c r="AB1166" s="1">
        <f>(M1166+1*N1166+2*O1166+3*P1166)/(K1166)</f>
        <v>0.48322147651006714</v>
      </c>
      <c r="AC1166">
        <f>IF(E1166="C",1,0)</f>
        <v>0</v>
      </c>
      <c r="AD1166">
        <f>IF(OR(E1166="SS",E1166="2B",E1166="3B"),1,0)</f>
        <v>0</v>
      </c>
      <c r="AE1166">
        <f>K1166+T1166+W1166+Y1166+X1166+V1166</f>
        <v>332</v>
      </c>
      <c r="AF1166">
        <v>0</v>
      </c>
      <c r="AG1166" s="8">
        <f>IF(SUMPRODUCT(--(D1166='2002FA'!C:C))&gt;0=TRUE,1,0)</f>
        <v>1</v>
      </c>
    </row>
    <row r="1167" spans="1:33" x14ac:dyDescent="0.2">
      <c r="A1167">
        <v>2003</v>
      </c>
      <c r="B1167" t="s">
        <v>64</v>
      </c>
      <c r="C1167" t="s">
        <v>31</v>
      </c>
      <c r="D1167" t="s">
        <v>65</v>
      </c>
      <c r="E1167" t="s">
        <v>29</v>
      </c>
      <c r="F1167">
        <v>4250000</v>
      </c>
      <c r="G1167">
        <v>2002</v>
      </c>
      <c r="H1167" t="s">
        <v>64</v>
      </c>
      <c r="I1167" t="s">
        <v>31</v>
      </c>
      <c r="J1167">
        <v>162</v>
      </c>
      <c r="K1167">
        <v>581</v>
      </c>
      <c r="L1167">
        <v>95</v>
      </c>
      <c r="M1167">
        <v>157</v>
      </c>
      <c r="N1167">
        <v>35</v>
      </c>
      <c r="O1167">
        <v>7</v>
      </c>
      <c r="P1167">
        <v>27</v>
      </c>
      <c r="Q1167">
        <v>86</v>
      </c>
      <c r="R1167">
        <v>19</v>
      </c>
      <c r="S1167">
        <v>9</v>
      </c>
      <c r="T1167">
        <v>98</v>
      </c>
      <c r="U1167">
        <v>164</v>
      </c>
      <c r="V1167">
        <v>8</v>
      </c>
      <c r="W1167">
        <v>5</v>
      </c>
      <c r="X1167">
        <v>0</v>
      </c>
      <c r="Y1167">
        <v>4</v>
      </c>
      <c r="Z1167">
        <v>14</v>
      </c>
      <c r="AA1167" s="1">
        <f>(M1167+T1167+W1167)/(K1167+T1167+W1167+Y1167+X1167)</f>
        <v>0.37790697674418605</v>
      </c>
      <c r="AB1167" s="1">
        <f>(M1167+1*N1167+2*O1167+3*P1167)/(K1167)</f>
        <v>0.49397590361445781</v>
      </c>
      <c r="AC1167">
        <f>IF(E1167="C",1,0)</f>
        <v>0</v>
      </c>
      <c r="AD1167">
        <f>IF(OR(E1167="SS",E1167="2B",E1167="3B"),1,0)</f>
        <v>0</v>
      </c>
      <c r="AE1167">
        <f>K1167+T1167+W1167+Y1167+X1167+V1167</f>
        <v>696</v>
      </c>
      <c r="AF1167">
        <v>0</v>
      </c>
      <c r="AG1167" s="8">
        <f>IF(SUMPRODUCT(--(D1167='2002FA'!C:C))&gt;0=TRUE,1,0)</f>
        <v>0</v>
      </c>
    </row>
    <row r="1168" spans="1:33" x14ac:dyDescent="0.2">
      <c r="A1168">
        <v>2003</v>
      </c>
      <c r="B1168" t="s">
        <v>64</v>
      </c>
      <c r="C1168" t="s">
        <v>31</v>
      </c>
      <c r="D1168" t="s">
        <v>89</v>
      </c>
      <c r="E1168" t="s">
        <v>5</v>
      </c>
      <c r="F1168">
        <v>4850000</v>
      </c>
      <c r="G1168">
        <v>2002</v>
      </c>
      <c r="H1168" t="s">
        <v>64</v>
      </c>
      <c r="I1168" t="s">
        <v>31</v>
      </c>
      <c r="J1168">
        <v>146</v>
      </c>
      <c r="K1168">
        <v>606</v>
      </c>
      <c r="L1168">
        <v>86</v>
      </c>
      <c r="M1168">
        <v>185</v>
      </c>
      <c r="N1168">
        <v>18</v>
      </c>
      <c r="O1168">
        <v>5</v>
      </c>
      <c r="P1168">
        <v>2</v>
      </c>
      <c r="Q1168">
        <v>39</v>
      </c>
      <c r="R1168">
        <v>48</v>
      </c>
      <c r="S1168">
        <v>15</v>
      </c>
      <c r="T1168">
        <v>55</v>
      </c>
      <c r="U1168">
        <v>76</v>
      </c>
      <c r="V1168">
        <v>4</v>
      </c>
      <c r="W1168">
        <v>2</v>
      </c>
      <c r="X1168">
        <v>4</v>
      </c>
      <c r="Y1168">
        <v>1</v>
      </c>
      <c r="Z1168">
        <v>7</v>
      </c>
      <c r="AA1168" s="1">
        <f>(M1168+T1168+W1168)/(K1168+T1168+W1168+Y1168+X1168)</f>
        <v>0.36227544910179643</v>
      </c>
      <c r="AB1168" s="1">
        <f>(M1168+1*N1168+2*O1168+3*P1168)/(K1168)</f>
        <v>0.36138613861386137</v>
      </c>
      <c r="AC1168">
        <f>IF(E1168="C",1,0)</f>
        <v>0</v>
      </c>
      <c r="AD1168">
        <f>IF(OR(E1168="SS",E1168="2B",E1168="3B"),1,0)</f>
        <v>1</v>
      </c>
      <c r="AE1168">
        <f>K1168+T1168+W1168+Y1168+X1168+V1168</f>
        <v>672</v>
      </c>
      <c r="AF1168">
        <v>0</v>
      </c>
      <c r="AG1168" s="8">
        <f>IF(SUMPRODUCT(--(D1168='2002FA'!C:C))&gt;0=TRUE,1,0)</f>
        <v>0</v>
      </c>
    </row>
    <row r="1169" spans="1:33" x14ac:dyDescent="0.2">
      <c r="A1169">
        <v>2003</v>
      </c>
      <c r="B1169" t="s">
        <v>64</v>
      </c>
      <c r="C1169" t="s">
        <v>31</v>
      </c>
      <c r="D1169" t="s">
        <v>140</v>
      </c>
      <c r="E1169" t="s">
        <v>6</v>
      </c>
      <c r="F1169">
        <v>3700000</v>
      </c>
      <c r="G1169">
        <v>2002</v>
      </c>
      <c r="H1169" t="s">
        <v>64</v>
      </c>
      <c r="I1169" t="s">
        <v>31</v>
      </c>
      <c r="J1169">
        <v>160</v>
      </c>
      <c r="K1169">
        <v>597</v>
      </c>
      <c r="L1169">
        <v>88</v>
      </c>
      <c r="M1169">
        <v>165</v>
      </c>
      <c r="N1169">
        <v>44</v>
      </c>
      <c r="O1169">
        <v>0</v>
      </c>
      <c r="P1169">
        <v>24</v>
      </c>
      <c r="Q1169">
        <v>92</v>
      </c>
      <c r="R1169">
        <v>4</v>
      </c>
      <c r="S1169">
        <v>3</v>
      </c>
      <c r="T1169">
        <v>65</v>
      </c>
      <c r="U1169">
        <v>92</v>
      </c>
      <c r="V1169">
        <v>5</v>
      </c>
      <c r="W1169">
        <v>4</v>
      </c>
      <c r="X1169">
        <v>0</v>
      </c>
      <c r="Y1169">
        <v>11</v>
      </c>
      <c r="Z1169">
        <v>16</v>
      </c>
      <c r="AA1169" s="1">
        <f>(M1169+T1169+W1169)/(K1169+T1169+W1169+Y1169+X1169)</f>
        <v>0.34564254062038402</v>
      </c>
      <c r="AB1169" s="1">
        <f>(M1169+1*N1169+2*O1169+3*P1169)/(K1169)</f>
        <v>0.47068676716917923</v>
      </c>
      <c r="AC1169">
        <f>IF(E1169="C",1,0)</f>
        <v>0</v>
      </c>
      <c r="AD1169">
        <f>IF(OR(E1169="SS",E1169="2B",E1169="3B"),1,0)</f>
        <v>1</v>
      </c>
      <c r="AE1169">
        <f>K1169+T1169+W1169+Y1169+X1169+V1169</f>
        <v>682</v>
      </c>
      <c r="AF1169">
        <v>0</v>
      </c>
      <c r="AG1169" s="8">
        <f>IF(SUMPRODUCT(--(D1169='2002FA'!C:C))&gt;0=TRUE,1,0)</f>
        <v>0</v>
      </c>
    </row>
    <row r="1170" spans="1:33" x14ac:dyDescent="0.2">
      <c r="A1170">
        <v>2003</v>
      </c>
      <c r="B1170" t="s">
        <v>64</v>
      </c>
      <c r="C1170" t="s">
        <v>31</v>
      </c>
      <c r="D1170" t="s">
        <v>148</v>
      </c>
      <c r="E1170" t="s">
        <v>147</v>
      </c>
      <c r="F1170">
        <v>1050000</v>
      </c>
      <c r="G1170">
        <v>2002</v>
      </c>
      <c r="H1170" t="s">
        <v>64</v>
      </c>
      <c r="I1170" t="s">
        <v>31</v>
      </c>
      <c r="J1170">
        <v>89</v>
      </c>
      <c r="K1170">
        <v>256</v>
      </c>
      <c r="L1170">
        <v>19</v>
      </c>
      <c r="M1170">
        <v>78</v>
      </c>
      <c r="N1170">
        <v>15</v>
      </c>
      <c r="O1170">
        <v>0</v>
      </c>
      <c r="P1170">
        <v>2</v>
      </c>
      <c r="Q1170">
        <v>28</v>
      </c>
      <c r="R1170">
        <v>0</v>
      </c>
      <c r="S1170">
        <v>2</v>
      </c>
      <c r="T1170">
        <v>21</v>
      </c>
      <c r="U1170">
        <v>34</v>
      </c>
      <c r="V1170">
        <v>8</v>
      </c>
      <c r="W1170">
        <v>8</v>
      </c>
      <c r="X1170">
        <v>2</v>
      </c>
      <c r="Y1170">
        <v>3</v>
      </c>
      <c r="Z1170">
        <v>4</v>
      </c>
      <c r="AA1170" s="1">
        <f>(M1170+T1170+W1170)/(K1170+T1170+W1170+Y1170+X1170)</f>
        <v>0.36896551724137933</v>
      </c>
      <c r="AB1170" s="1">
        <f>(M1170+1*N1170+2*O1170+3*P1170)/(K1170)</f>
        <v>0.38671875</v>
      </c>
      <c r="AC1170">
        <f>IF(E1170="C",1,0)</f>
        <v>1</v>
      </c>
      <c r="AD1170">
        <f>IF(OR(E1170="SS",E1170="2B",E1170="3B"),1,0)</f>
        <v>0</v>
      </c>
      <c r="AE1170">
        <f>K1170+T1170+W1170+Y1170+X1170+V1170</f>
        <v>298</v>
      </c>
      <c r="AF1170">
        <v>0</v>
      </c>
      <c r="AG1170" s="8">
        <f>IF(SUMPRODUCT(--(D1170='2002FA'!C:C))&gt;0=TRUE,1,0)</f>
        <v>0</v>
      </c>
    </row>
    <row r="1171" spans="1:33" x14ac:dyDescent="0.2">
      <c r="A1171">
        <v>2003</v>
      </c>
      <c r="B1171" t="s">
        <v>64</v>
      </c>
      <c r="C1171" t="s">
        <v>31</v>
      </c>
      <c r="D1171" t="s">
        <v>267</v>
      </c>
      <c r="E1171" t="s">
        <v>197</v>
      </c>
      <c r="F1171">
        <v>3450000</v>
      </c>
      <c r="G1171">
        <v>2002</v>
      </c>
      <c r="H1171" t="s">
        <v>52</v>
      </c>
      <c r="I1171" t="s">
        <v>31</v>
      </c>
      <c r="J1171">
        <v>83</v>
      </c>
      <c r="K1171">
        <v>321</v>
      </c>
      <c r="L1171">
        <v>43</v>
      </c>
      <c r="M1171">
        <v>89</v>
      </c>
      <c r="N1171">
        <v>11</v>
      </c>
      <c r="O1171">
        <v>2</v>
      </c>
      <c r="P1171">
        <v>16</v>
      </c>
      <c r="Q1171">
        <v>51</v>
      </c>
      <c r="R1171">
        <v>9</v>
      </c>
      <c r="S1171">
        <v>4</v>
      </c>
      <c r="T1171">
        <v>26</v>
      </c>
      <c r="U1171">
        <v>63</v>
      </c>
      <c r="V1171">
        <v>0</v>
      </c>
      <c r="W1171">
        <v>1</v>
      </c>
      <c r="X1171">
        <v>3</v>
      </c>
      <c r="Y1171">
        <v>3</v>
      </c>
      <c r="Z1171">
        <v>7</v>
      </c>
      <c r="AA1171" s="1">
        <f>(M1171+T1171+W1171)/(K1171+T1171+W1171+Y1171+X1171)</f>
        <v>0.32768361581920902</v>
      </c>
      <c r="AB1171" s="1">
        <f>(M1171+1*N1171+2*O1171+3*P1171)/(K1171)</f>
        <v>0.4735202492211838</v>
      </c>
      <c r="AC1171">
        <f>IF(E1171="C",1,0)</f>
        <v>0</v>
      </c>
      <c r="AD1171">
        <f>IF(OR(E1171="SS",E1171="2B",E1171="3B"),1,0)</f>
        <v>0</v>
      </c>
      <c r="AE1171">
        <f>K1171+T1171+W1171+Y1171+X1171+V1171</f>
        <v>354</v>
      </c>
      <c r="AF1171">
        <v>0</v>
      </c>
      <c r="AG1171" s="8">
        <f>IF(SUMPRODUCT(--(D1171='2002FA'!C:C))&gt;0=TRUE,1,0)</f>
        <v>0</v>
      </c>
    </row>
    <row r="1172" spans="1:33" x14ac:dyDescent="0.2">
      <c r="A1172">
        <v>2003</v>
      </c>
      <c r="B1172" t="s">
        <v>64</v>
      </c>
      <c r="C1172" t="s">
        <v>31</v>
      </c>
      <c r="D1172" t="s">
        <v>199</v>
      </c>
      <c r="E1172" t="s">
        <v>197</v>
      </c>
      <c r="F1172">
        <v>1000000</v>
      </c>
      <c r="G1172">
        <v>2002</v>
      </c>
      <c r="H1172" t="s">
        <v>79</v>
      </c>
      <c r="I1172" t="s">
        <v>31</v>
      </c>
      <c r="J1172">
        <v>152</v>
      </c>
      <c r="K1172">
        <v>592</v>
      </c>
      <c r="L1172">
        <v>90</v>
      </c>
      <c r="M1172">
        <v>170</v>
      </c>
      <c r="N1172">
        <v>20</v>
      </c>
      <c r="O1172">
        <v>5</v>
      </c>
      <c r="P1172">
        <v>1</v>
      </c>
      <c r="Q1172">
        <v>35</v>
      </c>
      <c r="R1172">
        <v>47</v>
      </c>
      <c r="S1172">
        <v>12</v>
      </c>
      <c r="T1172">
        <v>31</v>
      </c>
      <c r="U1172">
        <v>52</v>
      </c>
      <c r="V1172">
        <v>0</v>
      </c>
      <c r="W1172">
        <v>9</v>
      </c>
      <c r="X1172">
        <v>8</v>
      </c>
      <c r="Y1172">
        <v>0</v>
      </c>
      <c r="Z1172">
        <v>7</v>
      </c>
      <c r="AA1172" s="1">
        <f>(M1172+T1172+W1172)/(K1172+T1172+W1172+Y1172+X1172)</f>
        <v>0.328125</v>
      </c>
      <c r="AB1172" s="1">
        <f>(M1172+1*N1172+2*O1172+3*P1172)/(K1172)</f>
        <v>0.34290540540540543</v>
      </c>
      <c r="AC1172">
        <f>IF(E1172="C",1,0)</f>
        <v>0</v>
      </c>
      <c r="AD1172">
        <f>IF(OR(E1172="SS",E1172="2B",E1172="3B"),1,0)</f>
        <v>0</v>
      </c>
      <c r="AE1172">
        <f>K1172+T1172+W1172+Y1172+X1172+V1172</f>
        <v>640</v>
      </c>
      <c r="AF1172">
        <v>0</v>
      </c>
      <c r="AG1172" s="8">
        <f>IF(SUMPRODUCT(--(D1172='2002FA'!C:C))&gt;0=TRUE,1,0)</f>
        <v>0</v>
      </c>
    </row>
    <row r="1173" spans="1:33" x14ac:dyDescent="0.2">
      <c r="A1173">
        <v>2003</v>
      </c>
      <c r="B1173" t="s">
        <v>64</v>
      </c>
      <c r="C1173" t="s">
        <v>31</v>
      </c>
      <c r="D1173" t="s">
        <v>361</v>
      </c>
      <c r="E1173" t="s">
        <v>346</v>
      </c>
      <c r="F1173">
        <v>800000</v>
      </c>
      <c r="G1173">
        <v>2002</v>
      </c>
      <c r="H1173" t="s">
        <v>64</v>
      </c>
      <c r="I1173" t="s">
        <v>31</v>
      </c>
      <c r="J1173">
        <v>133</v>
      </c>
      <c r="K1173">
        <v>435</v>
      </c>
      <c r="L1173">
        <v>55</v>
      </c>
      <c r="M1173">
        <v>109</v>
      </c>
      <c r="N1173">
        <v>14</v>
      </c>
      <c r="O1173">
        <v>5</v>
      </c>
      <c r="P1173">
        <v>4</v>
      </c>
      <c r="Q1173">
        <v>41</v>
      </c>
      <c r="R1173">
        <v>31</v>
      </c>
      <c r="S1173">
        <v>7</v>
      </c>
      <c r="T1173">
        <v>49</v>
      </c>
      <c r="U1173">
        <v>94</v>
      </c>
      <c r="V1173">
        <v>6</v>
      </c>
      <c r="W1173">
        <v>10</v>
      </c>
      <c r="X1173">
        <v>5</v>
      </c>
      <c r="Y1173">
        <v>3</v>
      </c>
      <c r="Z1173">
        <v>9</v>
      </c>
      <c r="AA1173" s="1">
        <f>(M1173+T1173+W1173)/(K1173+T1173+W1173+Y1173+X1173)</f>
        <v>0.33466135458167329</v>
      </c>
      <c r="AB1173" s="1">
        <f>(M1173+1*N1173+2*O1173+3*P1173)/(K1173)</f>
        <v>0.33333333333333331</v>
      </c>
      <c r="AC1173">
        <f>IF(E1173="C",1,0)</f>
        <v>0</v>
      </c>
      <c r="AD1173">
        <f>IF(OR(E1173="SS",E1173="2B",E1173="3B"),1,0)</f>
        <v>1</v>
      </c>
      <c r="AE1173">
        <f>K1173+T1173+W1173+Y1173+X1173+V1173</f>
        <v>508</v>
      </c>
      <c r="AF1173">
        <v>0</v>
      </c>
      <c r="AG1173" s="8">
        <f>IF(SUMPRODUCT(--(D1173='2002FA'!C:C))&gt;0=TRUE,1,0)</f>
        <v>0</v>
      </c>
    </row>
    <row r="1174" spans="1:33" x14ac:dyDescent="0.2">
      <c r="A1174">
        <v>2003</v>
      </c>
      <c r="B1174" t="s">
        <v>64</v>
      </c>
      <c r="C1174" t="s">
        <v>31</v>
      </c>
      <c r="D1174" t="s">
        <v>384</v>
      </c>
      <c r="E1174" t="s">
        <v>346</v>
      </c>
      <c r="F1174">
        <v>1700000</v>
      </c>
      <c r="G1174">
        <v>2002</v>
      </c>
      <c r="H1174" t="s">
        <v>64</v>
      </c>
      <c r="I1174" t="s">
        <v>31</v>
      </c>
      <c r="J1174">
        <v>42</v>
      </c>
      <c r="K1174">
        <v>151</v>
      </c>
      <c r="L1174">
        <v>15</v>
      </c>
      <c r="M1174">
        <v>34</v>
      </c>
      <c r="N1174">
        <v>7</v>
      </c>
      <c r="O1174">
        <v>1</v>
      </c>
      <c r="P1174">
        <v>2</v>
      </c>
      <c r="Q1174">
        <v>18</v>
      </c>
      <c r="R1174">
        <v>3</v>
      </c>
      <c r="S1174">
        <v>1</v>
      </c>
      <c r="T1174">
        <v>12</v>
      </c>
      <c r="U1174">
        <v>32</v>
      </c>
      <c r="V1174">
        <v>1</v>
      </c>
      <c r="W1174">
        <v>4</v>
      </c>
      <c r="X1174">
        <v>3</v>
      </c>
      <c r="Y1174">
        <v>2</v>
      </c>
      <c r="Z1174">
        <v>2</v>
      </c>
      <c r="AA1174" s="1">
        <f>(M1174+T1174+W1174)/(K1174+T1174+W1174+Y1174+X1174)</f>
        <v>0.29069767441860467</v>
      </c>
      <c r="AB1174" s="1">
        <f>(M1174+1*N1174+2*O1174+3*P1174)/(K1174)</f>
        <v>0.32450331125827814</v>
      </c>
      <c r="AC1174">
        <f>IF(E1174="C",1,0)</f>
        <v>0</v>
      </c>
      <c r="AD1174">
        <f>IF(OR(E1174="SS",E1174="2B",E1174="3B"),1,0)</f>
        <v>1</v>
      </c>
      <c r="AE1174">
        <f>K1174+T1174+W1174+Y1174+X1174+V1174</f>
        <v>173</v>
      </c>
      <c r="AF1174">
        <v>0</v>
      </c>
      <c r="AG1174" s="8">
        <f>IF(SUMPRODUCT(--(D1174='2002FA'!C:C))&gt;0=TRUE,1,0)</f>
        <v>0</v>
      </c>
    </row>
    <row r="1175" spans="1:33" x14ac:dyDescent="0.2">
      <c r="A1175">
        <v>2003</v>
      </c>
      <c r="B1175" t="s">
        <v>84</v>
      </c>
      <c r="C1175" t="s">
        <v>31</v>
      </c>
      <c r="D1175" t="s">
        <v>113</v>
      </c>
      <c r="E1175" t="s">
        <v>5</v>
      </c>
      <c r="F1175">
        <v>7500000</v>
      </c>
      <c r="G1175">
        <v>2002</v>
      </c>
      <c r="H1175" t="s">
        <v>50</v>
      </c>
      <c r="I1175" t="s">
        <v>31</v>
      </c>
      <c r="J1175">
        <v>152</v>
      </c>
      <c r="K1175">
        <v>623</v>
      </c>
      <c r="L1175">
        <v>102</v>
      </c>
      <c r="M1175">
        <v>195</v>
      </c>
      <c r="N1175">
        <v>42</v>
      </c>
      <c r="O1175">
        <v>2</v>
      </c>
      <c r="P1175">
        <v>37</v>
      </c>
      <c r="Q1175">
        <v>108</v>
      </c>
      <c r="R1175">
        <v>5</v>
      </c>
      <c r="S1175">
        <v>1</v>
      </c>
      <c r="T1175">
        <v>52</v>
      </c>
      <c r="U1175">
        <v>101</v>
      </c>
      <c r="V1175">
        <v>3</v>
      </c>
      <c r="W1175">
        <v>4</v>
      </c>
      <c r="X1175">
        <v>0</v>
      </c>
      <c r="Y1175">
        <v>3</v>
      </c>
      <c r="Z1175">
        <v>20</v>
      </c>
      <c r="AA1175" s="1">
        <f>(M1175+T1175+W1175)/(K1175+T1175+W1175+Y1175+X1175)</f>
        <v>0.36803519061583578</v>
      </c>
      <c r="AB1175" s="1">
        <f>(M1175+1*N1175+2*O1175+3*P1175)/(K1175)</f>
        <v>0.565008025682183</v>
      </c>
      <c r="AC1175">
        <f>IF(E1175="C",1,0)</f>
        <v>0</v>
      </c>
      <c r="AD1175">
        <f>IF(OR(E1175="SS",E1175="2B",E1175="3B"),1,0)</f>
        <v>1</v>
      </c>
      <c r="AE1175">
        <f>K1175+T1175+W1175+Y1175+X1175+V1175</f>
        <v>685</v>
      </c>
      <c r="AF1175">
        <v>0</v>
      </c>
      <c r="AG1175" s="8">
        <f>IF(SUMPRODUCT(--(D1175='2002FA'!C:C))&gt;0=TRUE,1,0)</f>
        <v>1</v>
      </c>
    </row>
    <row r="1176" spans="1:33" x14ac:dyDescent="0.2">
      <c r="A1176">
        <v>2003</v>
      </c>
      <c r="B1176" t="s">
        <v>84</v>
      </c>
      <c r="C1176" t="s">
        <v>31</v>
      </c>
      <c r="D1176" t="s">
        <v>85</v>
      </c>
      <c r="E1176" t="s">
        <v>29</v>
      </c>
      <c r="F1176">
        <v>13000000</v>
      </c>
      <c r="G1176">
        <v>2002</v>
      </c>
      <c r="H1176" t="s">
        <v>84</v>
      </c>
      <c r="I1176" t="s">
        <v>31</v>
      </c>
      <c r="J1176">
        <v>158</v>
      </c>
      <c r="K1176">
        <v>571</v>
      </c>
      <c r="L1176">
        <v>94</v>
      </c>
      <c r="M1176">
        <v>166</v>
      </c>
      <c r="N1176">
        <v>33</v>
      </c>
      <c r="O1176">
        <v>2</v>
      </c>
      <c r="P1176">
        <v>31</v>
      </c>
      <c r="Q1176">
        <v>98</v>
      </c>
      <c r="R1176">
        <v>7</v>
      </c>
      <c r="S1176">
        <v>3</v>
      </c>
      <c r="T1176">
        <v>101</v>
      </c>
      <c r="U1176">
        <v>130</v>
      </c>
      <c r="V1176">
        <v>8</v>
      </c>
      <c r="W1176">
        <v>10</v>
      </c>
      <c r="X1176">
        <v>0</v>
      </c>
      <c r="Y1176">
        <v>9</v>
      </c>
      <c r="Z1176">
        <v>16</v>
      </c>
      <c r="AA1176" s="1">
        <f>(M1176+T1176+W1176)/(K1176+T1176+W1176+Y1176+X1176)</f>
        <v>0.40086830680173663</v>
      </c>
      <c r="AB1176" s="1">
        <f>(M1176+1*N1176+2*O1176+3*P1176)/(K1176)</f>
        <v>0.51838879159369522</v>
      </c>
      <c r="AC1176">
        <f>IF(E1176="C",1,0)</f>
        <v>0</v>
      </c>
      <c r="AD1176">
        <f>IF(OR(E1176="SS",E1176="2B",E1176="3B"),1,0)</f>
        <v>0</v>
      </c>
      <c r="AE1176">
        <f>K1176+T1176+W1176+Y1176+X1176+V1176</f>
        <v>699</v>
      </c>
      <c r="AF1176">
        <v>0</v>
      </c>
      <c r="AG1176" s="8">
        <f>IF(SUMPRODUCT(--(D1176='2002FA'!C:C))&gt;0=TRUE,1,0)</f>
        <v>0</v>
      </c>
    </row>
    <row r="1177" spans="1:33" x14ac:dyDescent="0.2">
      <c r="A1177">
        <v>2003</v>
      </c>
      <c r="B1177" t="s">
        <v>84</v>
      </c>
      <c r="C1177" t="s">
        <v>31</v>
      </c>
      <c r="D1177" t="s">
        <v>487</v>
      </c>
      <c r="E1177" t="s">
        <v>6</v>
      </c>
      <c r="F1177">
        <v>300000</v>
      </c>
      <c r="G1177">
        <v>2002</v>
      </c>
      <c r="H1177" t="s">
        <v>84</v>
      </c>
      <c r="I1177" t="s">
        <v>31</v>
      </c>
      <c r="J1177">
        <v>49</v>
      </c>
      <c r="K1177">
        <v>132</v>
      </c>
      <c r="L1177">
        <v>14</v>
      </c>
      <c r="M1177">
        <v>32</v>
      </c>
      <c r="N1177">
        <v>7</v>
      </c>
      <c r="O1177">
        <v>2</v>
      </c>
      <c r="P1177">
        <v>3</v>
      </c>
      <c r="Q1177">
        <v>19</v>
      </c>
      <c r="R1177">
        <v>2</v>
      </c>
      <c r="S1177">
        <v>0</v>
      </c>
      <c r="T1177">
        <v>18</v>
      </c>
      <c r="U1177">
        <v>25</v>
      </c>
      <c r="V1177">
        <v>0</v>
      </c>
      <c r="W1177">
        <v>3</v>
      </c>
      <c r="X1177">
        <v>0</v>
      </c>
      <c r="Y1177">
        <v>0</v>
      </c>
      <c r="Z1177">
        <v>8</v>
      </c>
      <c r="AA1177" s="1">
        <f>(M1177+T1177+W1177)/(K1177+T1177+W1177+Y1177+X1177)</f>
        <v>0.34640522875816993</v>
      </c>
      <c r="AB1177" s="1">
        <f>(M1177+1*N1177+2*O1177+3*P1177)/(K1177)</f>
        <v>0.39393939393939392</v>
      </c>
      <c r="AC1177">
        <f>IF(E1177="C",1,0)</f>
        <v>0</v>
      </c>
      <c r="AD1177">
        <f>IF(OR(E1177="SS",E1177="2B",E1177="3B"),1,0)</f>
        <v>1</v>
      </c>
      <c r="AE1177">
        <f>K1177+T1177+W1177+Y1177+X1177+V1177</f>
        <v>153</v>
      </c>
      <c r="AF1177">
        <v>0</v>
      </c>
      <c r="AG1177" s="8">
        <f>IF(SUMPRODUCT(--(D1177='2002FA'!C:C))&gt;0=TRUE,1,0)</f>
        <v>0</v>
      </c>
    </row>
    <row r="1178" spans="1:33" x14ac:dyDescent="0.2">
      <c r="A1178">
        <v>2003</v>
      </c>
      <c r="B1178" t="s">
        <v>84</v>
      </c>
      <c r="C1178" t="s">
        <v>31</v>
      </c>
      <c r="D1178" t="s">
        <v>169</v>
      </c>
      <c r="E1178" t="s">
        <v>147</v>
      </c>
      <c r="F1178">
        <v>5500000</v>
      </c>
      <c r="G1178">
        <v>2002</v>
      </c>
      <c r="H1178" t="s">
        <v>84</v>
      </c>
      <c r="I1178" t="s">
        <v>31</v>
      </c>
      <c r="J1178">
        <v>130</v>
      </c>
      <c r="K1178">
        <v>447</v>
      </c>
      <c r="L1178">
        <v>57</v>
      </c>
      <c r="M1178">
        <v>115</v>
      </c>
      <c r="N1178">
        <v>19</v>
      </c>
      <c r="O1178">
        <v>3</v>
      </c>
      <c r="P1178">
        <v>6</v>
      </c>
      <c r="Q1178">
        <v>50</v>
      </c>
      <c r="R1178">
        <v>2</v>
      </c>
      <c r="S1178">
        <v>3</v>
      </c>
      <c r="T1178">
        <v>38</v>
      </c>
      <c r="U1178">
        <v>71</v>
      </c>
      <c r="V1178">
        <v>3</v>
      </c>
      <c r="W1178">
        <v>6</v>
      </c>
      <c r="X1178">
        <v>2</v>
      </c>
      <c r="Y1178">
        <v>3</v>
      </c>
      <c r="Z1178">
        <v>30</v>
      </c>
      <c r="AA1178" s="1">
        <f>(M1178+T1178+W1178)/(K1178+T1178+W1178+Y1178+X1178)</f>
        <v>0.32056451612903225</v>
      </c>
      <c r="AB1178" s="1">
        <f>(M1178+1*N1178+2*O1178+3*P1178)/(K1178)</f>
        <v>0.3534675615212528</v>
      </c>
      <c r="AC1178">
        <f>IF(E1178="C",1,0)</f>
        <v>1</v>
      </c>
      <c r="AD1178">
        <f>IF(OR(E1178="SS",E1178="2B",E1178="3B"),1,0)</f>
        <v>0</v>
      </c>
      <c r="AE1178">
        <f>K1178+T1178+W1178+Y1178+X1178+V1178</f>
        <v>499</v>
      </c>
      <c r="AF1178">
        <v>0</v>
      </c>
      <c r="AG1178" s="8">
        <f>IF(SUMPRODUCT(--(D1178='2002FA'!C:C))&gt;0=TRUE,1,0)</f>
        <v>0</v>
      </c>
    </row>
    <row r="1179" spans="1:33" x14ac:dyDescent="0.2">
      <c r="A1179">
        <v>2003</v>
      </c>
      <c r="B1179" t="s">
        <v>84</v>
      </c>
      <c r="C1179" t="s">
        <v>31</v>
      </c>
      <c r="D1179" t="s">
        <v>172</v>
      </c>
      <c r="E1179" t="s">
        <v>147</v>
      </c>
      <c r="F1179">
        <v>1200000</v>
      </c>
      <c r="G1179">
        <v>2002</v>
      </c>
      <c r="H1179" t="s">
        <v>84</v>
      </c>
      <c r="I1179" t="s">
        <v>31</v>
      </c>
      <c r="J1179">
        <v>76</v>
      </c>
      <c r="K1179">
        <v>185</v>
      </c>
      <c r="L1179">
        <v>18</v>
      </c>
      <c r="M1179">
        <v>41</v>
      </c>
      <c r="N1179">
        <v>7</v>
      </c>
      <c r="O1179">
        <v>1</v>
      </c>
      <c r="P1179">
        <v>3</v>
      </c>
      <c r="Q1179">
        <v>24</v>
      </c>
      <c r="R1179">
        <v>1</v>
      </c>
      <c r="S1179">
        <v>0</v>
      </c>
      <c r="T1179">
        <v>12</v>
      </c>
      <c r="U1179">
        <v>36</v>
      </c>
      <c r="V1179">
        <v>1</v>
      </c>
      <c r="W1179">
        <v>2</v>
      </c>
      <c r="X1179">
        <v>2</v>
      </c>
      <c r="Y1179">
        <v>1</v>
      </c>
      <c r="Z1179">
        <v>4</v>
      </c>
      <c r="AA1179" s="1">
        <f>(M1179+T1179+W1179)/(K1179+T1179+W1179+Y1179+X1179)</f>
        <v>0.2722772277227723</v>
      </c>
      <c r="AB1179" s="1">
        <f>(M1179+1*N1179+2*O1179+3*P1179)/(K1179)</f>
        <v>0.31891891891891894</v>
      </c>
      <c r="AC1179">
        <f>IF(E1179="C",1,0)</f>
        <v>1</v>
      </c>
      <c r="AD1179">
        <f>IF(OR(E1179="SS",E1179="2B",E1179="3B"),1,0)</f>
        <v>0</v>
      </c>
      <c r="AE1179">
        <f>K1179+T1179+W1179+Y1179+X1179+V1179</f>
        <v>203</v>
      </c>
      <c r="AF1179">
        <v>0</v>
      </c>
      <c r="AG1179" s="8">
        <f>IF(SUMPRODUCT(--(D1179='2002FA'!C:C))&gt;0=TRUE,1,0)</f>
        <v>0</v>
      </c>
    </row>
    <row r="1180" spans="1:33" x14ac:dyDescent="0.2">
      <c r="A1180">
        <v>2003</v>
      </c>
      <c r="B1180" t="s">
        <v>84</v>
      </c>
      <c r="C1180" t="s">
        <v>31</v>
      </c>
      <c r="D1180" t="s">
        <v>299</v>
      </c>
      <c r="E1180" t="s">
        <v>197</v>
      </c>
      <c r="F1180">
        <v>3500000</v>
      </c>
      <c r="G1180">
        <v>2002</v>
      </c>
      <c r="H1180" t="s">
        <v>84</v>
      </c>
      <c r="I1180" t="s">
        <v>31</v>
      </c>
      <c r="J1180">
        <v>158</v>
      </c>
      <c r="K1180">
        <v>578</v>
      </c>
      <c r="L1180">
        <v>106</v>
      </c>
      <c r="M1180">
        <v>169</v>
      </c>
      <c r="N1180">
        <v>35</v>
      </c>
      <c r="O1180">
        <v>2</v>
      </c>
      <c r="P1180">
        <v>42</v>
      </c>
      <c r="Q1180">
        <v>128</v>
      </c>
      <c r="R1180">
        <v>8</v>
      </c>
      <c r="S1180">
        <v>4</v>
      </c>
      <c r="T1180">
        <v>107</v>
      </c>
      <c r="U1180">
        <v>118</v>
      </c>
      <c r="V1180">
        <v>20</v>
      </c>
      <c r="W1180">
        <v>4</v>
      </c>
      <c r="X1180">
        <v>0</v>
      </c>
      <c r="Y1180">
        <v>3</v>
      </c>
      <c r="Z1180">
        <v>10</v>
      </c>
      <c r="AA1180" s="1">
        <f>(M1180+T1180+W1180)/(K1180+T1180+W1180+Y1180+X1180)</f>
        <v>0.40462427745664742</v>
      </c>
      <c r="AB1180" s="1">
        <f>(M1180+1*N1180+2*O1180+3*P1180)/(K1180)</f>
        <v>0.57785467128027679</v>
      </c>
      <c r="AC1180">
        <f>IF(E1180="C",1,0)</f>
        <v>0</v>
      </c>
      <c r="AD1180">
        <f>IF(OR(E1180="SS",E1180="2B",E1180="3B"),1,0)</f>
        <v>0</v>
      </c>
      <c r="AE1180">
        <f>K1180+T1180+W1180+Y1180+X1180+V1180</f>
        <v>712</v>
      </c>
      <c r="AF1180">
        <v>0</v>
      </c>
      <c r="AG1180" s="8">
        <f>IF(SUMPRODUCT(--(D1180='2002FA'!C:C))&gt;0=TRUE,1,0)</f>
        <v>0</v>
      </c>
    </row>
    <row r="1181" spans="1:33" x14ac:dyDescent="0.2">
      <c r="A1181">
        <v>2003</v>
      </c>
      <c r="B1181" t="s">
        <v>84</v>
      </c>
      <c r="C1181" t="s">
        <v>31</v>
      </c>
      <c r="D1181" t="s">
        <v>99</v>
      </c>
      <c r="E1181" t="s">
        <v>197</v>
      </c>
      <c r="F1181">
        <v>9750000</v>
      </c>
      <c r="G1181">
        <v>2002</v>
      </c>
      <c r="H1181" t="s">
        <v>84</v>
      </c>
      <c r="I1181" t="s">
        <v>31</v>
      </c>
      <c r="J1181">
        <v>145</v>
      </c>
      <c r="K1181">
        <v>577</v>
      </c>
      <c r="L1181">
        <v>96</v>
      </c>
      <c r="M1181">
        <v>146</v>
      </c>
      <c r="N1181">
        <v>36</v>
      </c>
      <c r="O1181">
        <v>3</v>
      </c>
      <c r="P1181">
        <v>15</v>
      </c>
      <c r="Q1181">
        <v>58</v>
      </c>
      <c r="R1181">
        <v>16</v>
      </c>
      <c r="S1181">
        <v>2</v>
      </c>
      <c r="T1181">
        <v>50</v>
      </c>
      <c r="U1181">
        <v>111</v>
      </c>
      <c r="V1181">
        <v>2</v>
      </c>
      <c r="W1181">
        <v>17</v>
      </c>
      <c r="X1181">
        <v>9</v>
      </c>
      <c r="Y1181">
        <v>2</v>
      </c>
      <c r="Z1181">
        <v>15</v>
      </c>
      <c r="AA1181" s="1">
        <f>(M1181+T1181+W1181)/(K1181+T1181+W1181+Y1181+X1181)</f>
        <v>0.32519083969465651</v>
      </c>
      <c r="AB1181" s="1">
        <f>(M1181+1*N1181+2*O1181+3*P1181)/(K1181)</f>
        <v>0.40381282495667242</v>
      </c>
      <c r="AC1181">
        <f>IF(E1181="C",1,0)</f>
        <v>0</v>
      </c>
      <c r="AD1181">
        <f>IF(OR(E1181="SS",E1181="2B",E1181="3B"),1,0)</f>
        <v>0</v>
      </c>
      <c r="AE1181">
        <f>K1181+T1181+W1181+Y1181+X1181+V1181</f>
        <v>657</v>
      </c>
      <c r="AF1181">
        <v>0</v>
      </c>
      <c r="AG1181" s="8">
        <f>IF(SUMPRODUCT(--(D1181='2002FA'!C:C))&gt;0=TRUE,1,0)</f>
        <v>0</v>
      </c>
    </row>
    <row r="1182" spans="1:33" x14ac:dyDescent="0.2">
      <c r="A1182">
        <v>2003</v>
      </c>
      <c r="B1182" t="s">
        <v>84</v>
      </c>
      <c r="C1182" t="s">
        <v>31</v>
      </c>
      <c r="D1182" t="s">
        <v>340</v>
      </c>
      <c r="E1182" t="s">
        <v>197</v>
      </c>
      <c r="F1182">
        <v>8500000</v>
      </c>
      <c r="G1182">
        <v>2002</v>
      </c>
      <c r="H1182" t="s">
        <v>84</v>
      </c>
      <c r="I1182" t="s">
        <v>31</v>
      </c>
      <c r="J1182">
        <v>114</v>
      </c>
      <c r="K1182">
        <v>388</v>
      </c>
      <c r="L1182">
        <v>54</v>
      </c>
      <c r="M1182">
        <v>91</v>
      </c>
      <c r="N1182">
        <v>17</v>
      </c>
      <c r="O1182">
        <v>4</v>
      </c>
      <c r="P1182">
        <v>15</v>
      </c>
      <c r="Q1182">
        <v>48</v>
      </c>
      <c r="R1182">
        <v>6</v>
      </c>
      <c r="S1182">
        <v>2</v>
      </c>
      <c r="T1182">
        <v>43</v>
      </c>
      <c r="U1182">
        <v>85</v>
      </c>
      <c r="V1182">
        <v>1</v>
      </c>
      <c r="W1182">
        <v>6</v>
      </c>
      <c r="X1182">
        <v>0</v>
      </c>
      <c r="Y1182">
        <v>2</v>
      </c>
      <c r="Z1182">
        <v>13</v>
      </c>
      <c r="AA1182" s="1">
        <f>(M1182+T1182+W1182)/(K1182+T1182+W1182+Y1182+X1182)</f>
        <v>0.31890660592255127</v>
      </c>
      <c r="AB1182" s="1">
        <f>(M1182+1*N1182+2*O1182+3*P1182)/(K1182)</f>
        <v>0.41494845360824745</v>
      </c>
      <c r="AC1182">
        <f>IF(E1182="C",1,0)</f>
        <v>0</v>
      </c>
      <c r="AD1182">
        <f>IF(OR(E1182="SS",E1182="2B",E1182="3B"),1,0)</f>
        <v>0</v>
      </c>
      <c r="AE1182">
        <f>K1182+T1182+W1182+Y1182+X1182+V1182</f>
        <v>440</v>
      </c>
      <c r="AF1182">
        <v>0</v>
      </c>
      <c r="AG1182" s="8">
        <f>IF(SUMPRODUCT(--(D1182='2002FA'!C:C))&gt;0=TRUE,1,0)</f>
        <v>0</v>
      </c>
    </row>
    <row r="1183" spans="1:33" x14ac:dyDescent="0.2">
      <c r="A1183">
        <v>2003</v>
      </c>
      <c r="B1183" t="s">
        <v>84</v>
      </c>
      <c r="C1183" t="s">
        <v>31</v>
      </c>
      <c r="D1183" t="s">
        <v>201</v>
      </c>
      <c r="E1183" t="s">
        <v>197</v>
      </c>
      <c r="F1183">
        <v>1200000</v>
      </c>
      <c r="G1183">
        <v>2002</v>
      </c>
      <c r="H1183" t="s">
        <v>84</v>
      </c>
      <c r="I1183" t="s">
        <v>31</v>
      </c>
      <c r="J1183">
        <v>98</v>
      </c>
      <c r="K1183">
        <v>201</v>
      </c>
      <c r="L1183">
        <v>32</v>
      </c>
      <c r="M1183">
        <v>54</v>
      </c>
      <c r="N1183">
        <v>16</v>
      </c>
      <c r="O1183">
        <v>3</v>
      </c>
      <c r="P1183">
        <v>3</v>
      </c>
      <c r="Q1183">
        <v>20</v>
      </c>
      <c r="R1183">
        <v>5</v>
      </c>
      <c r="S1183">
        <v>0</v>
      </c>
      <c r="T1183">
        <v>16</v>
      </c>
      <c r="U1183">
        <v>39</v>
      </c>
      <c r="V1183">
        <v>0</v>
      </c>
      <c r="W1183">
        <v>2</v>
      </c>
      <c r="X1183">
        <v>1</v>
      </c>
      <c r="Y1183">
        <v>0</v>
      </c>
      <c r="Z1183">
        <v>3</v>
      </c>
      <c r="AA1183" s="1">
        <f>(M1183+T1183+W1183)/(K1183+T1183+W1183+Y1183+X1183)</f>
        <v>0.32727272727272727</v>
      </c>
      <c r="AB1183" s="1">
        <f>(M1183+1*N1183+2*O1183+3*P1183)/(K1183)</f>
        <v>0.4228855721393035</v>
      </c>
      <c r="AC1183">
        <f>IF(E1183="C",1,0)</f>
        <v>0</v>
      </c>
      <c r="AD1183">
        <f>IF(OR(E1183="SS",E1183="2B",E1183="3B"),1,0)</f>
        <v>0</v>
      </c>
      <c r="AE1183">
        <f>K1183+T1183+W1183+Y1183+X1183+V1183</f>
        <v>220</v>
      </c>
      <c r="AF1183">
        <v>0</v>
      </c>
      <c r="AG1183" s="8">
        <f>IF(SUMPRODUCT(--(D1183='2002FA'!C:C))&gt;0=TRUE,1,0)</f>
        <v>0</v>
      </c>
    </row>
    <row r="1184" spans="1:33" x14ac:dyDescent="0.2">
      <c r="A1184">
        <v>2003</v>
      </c>
      <c r="B1184" t="s">
        <v>84</v>
      </c>
      <c r="C1184" t="s">
        <v>31</v>
      </c>
      <c r="D1184" t="s">
        <v>443</v>
      </c>
      <c r="E1184" t="s">
        <v>197</v>
      </c>
      <c r="F1184">
        <v>1700000</v>
      </c>
      <c r="G1184">
        <v>2002</v>
      </c>
      <c r="H1184" t="s">
        <v>84</v>
      </c>
      <c r="I1184" t="s">
        <v>31</v>
      </c>
      <c r="J1184">
        <v>123</v>
      </c>
      <c r="K1184">
        <v>251</v>
      </c>
      <c r="L1184">
        <v>35</v>
      </c>
      <c r="M1184">
        <v>72</v>
      </c>
      <c r="N1184">
        <v>13</v>
      </c>
      <c r="O1184">
        <v>3</v>
      </c>
      <c r="P1184">
        <v>6</v>
      </c>
      <c r="Q1184">
        <v>30</v>
      </c>
      <c r="R1184">
        <v>4</v>
      </c>
      <c r="S1184">
        <v>0</v>
      </c>
      <c r="T1184">
        <v>26</v>
      </c>
      <c r="U1184">
        <v>50</v>
      </c>
      <c r="V1184">
        <v>5</v>
      </c>
      <c r="W1184">
        <v>0</v>
      </c>
      <c r="X1184">
        <v>1</v>
      </c>
      <c r="Y1184">
        <v>3</v>
      </c>
      <c r="Z1184">
        <v>9</v>
      </c>
      <c r="AA1184" s="1">
        <f>(M1184+T1184+W1184)/(K1184+T1184+W1184+Y1184+X1184)</f>
        <v>0.3487544483985765</v>
      </c>
      <c r="AB1184" s="1">
        <f>(M1184+1*N1184+2*O1184+3*P1184)/(K1184)</f>
        <v>0.43426294820717132</v>
      </c>
      <c r="AC1184">
        <f>IF(E1184="C",1,0)</f>
        <v>0</v>
      </c>
      <c r="AD1184">
        <f>IF(OR(E1184="SS",E1184="2B",E1184="3B"),1,0)</f>
        <v>0</v>
      </c>
      <c r="AE1184">
        <f>K1184+T1184+W1184+Y1184+X1184+V1184</f>
        <v>286</v>
      </c>
      <c r="AF1184">
        <v>0</v>
      </c>
      <c r="AG1184" s="8">
        <f>IF(SUMPRODUCT(--(D1184='2002FA'!C:C))&gt;0=TRUE,1,0)</f>
        <v>0</v>
      </c>
    </row>
    <row r="1185" spans="1:33" x14ac:dyDescent="0.2">
      <c r="A1185">
        <v>2003</v>
      </c>
      <c r="B1185" t="s">
        <v>84</v>
      </c>
      <c r="C1185" t="s">
        <v>31</v>
      </c>
      <c r="D1185" t="s">
        <v>396</v>
      </c>
      <c r="E1185" t="s">
        <v>346</v>
      </c>
      <c r="F1185">
        <v>1500000</v>
      </c>
      <c r="G1185">
        <v>2002</v>
      </c>
      <c r="H1185" t="s">
        <v>84</v>
      </c>
      <c r="I1185" t="s">
        <v>31</v>
      </c>
      <c r="J1185">
        <v>130</v>
      </c>
      <c r="K1185">
        <v>368</v>
      </c>
      <c r="L1185">
        <v>45</v>
      </c>
      <c r="M1185">
        <v>104</v>
      </c>
      <c r="N1185">
        <v>20</v>
      </c>
      <c r="O1185">
        <v>4</v>
      </c>
      <c r="P1185">
        <v>10</v>
      </c>
      <c r="Q1185">
        <v>52</v>
      </c>
      <c r="R1185">
        <v>2</v>
      </c>
      <c r="S1185">
        <v>0</v>
      </c>
      <c r="T1185">
        <v>49</v>
      </c>
      <c r="U1185">
        <v>70</v>
      </c>
      <c r="V1185">
        <v>5</v>
      </c>
      <c r="W1185">
        <v>1</v>
      </c>
      <c r="X1185">
        <v>1</v>
      </c>
      <c r="Y1185">
        <v>2</v>
      </c>
      <c r="Z1185">
        <v>8</v>
      </c>
      <c r="AA1185" s="1">
        <f>(M1185+T1185+W1185)/(K1185+T1185+W1185+Y1185+X1185)</f>
        <v>0.36579572446555819</v>
      </c>
      <c r="AB1185" s="1">
        <f>(M1185+1*N1185+2*O1185+3*P1185)/(K1185)</f>
        <v>0.44021739130434784</v>
      </c>
      <c r="AC1185">
        <f>IF(E1185="C",1,0)</f>
        <v>0</v>
      </c>
      <c r="AD1185">
        <f>IF(OR(E1185="SS",E1185="2B",E1185="3B"),1,0)</f>
        <v>1</v>
      </c>
      <c r="AE1185">
        <f>K1185+T1185+W1185+Y1185+X1185+V1185</f>
        <v>426</v>
      </c>
      <c r="AF1185">
        <v>0</v>
      </c>
      <c r="AG1185" s="8">
        <f>IF(SUMPRODUCT(--(D1185='2002FA'!C:C))&gt;0=TRUE,1,0)</f>
        <v>0</v>
      </c>
    </row>
    <row r="1186" spans="1:33" x14ac:dyDescent="0.2">
      <c r="A1186">
        <v>2003</v>
      </c>
      <c r="B1186" t="s">
        <v>84</v>
      </c>
      <c r="C1186" t="s">
        <v>31</v>
      </c>
      <c r="D1186" t="s">
        <v>393</v>
      </c>
      <c r="E1186" t="s">
        <v>346</v>
      </c>
      <c r="F1186">
        <v>1575000</v>
      </c>
      <c r="G1186">
        <v>2002</v>
      </c>
      <c r="H1186" t="s">
        <v>84</v>
      </c>
      <c r="I1186" t="s">
        <v>31</v>
      </c>
      <c r="J1186">
        <v>88</v>
      </c>
      <c r="K1186">
        <v>322</v>
      </c>
      <c r="L1186">
        <v>45</v>
      </c>
      <c r="M1186">
        <v>84</v>
      </c>
      <c r="N1186">
        <v>15</v>
      </c>
      <c r="O1186">
        <v>1</v>
      </c>
      <c r="P1186">
        <v>8</v>
      </c>
      <c r="Q1186">
        <v>35</v>
      </c>
      <c r="R1186">
        <v>9</v>
      </c>
      <c r="S1186">
        <v>3</v>
      </c>
      <c r="T1186">
        <v>28</v>
      </c>
      <c r="U1186">
        <v>74</v>
      </c>
      <c r="V1186">
        <v>3</v>
      </c>
      <c r="W1186">
        <v>2</v>
      </c>
      <c r="X1186">
        <v>4</v>
      </c>
      <c r="Y1186">
        <v>2</v>
      </c>
      <c r="Z1186">
        <v>6</v>
      </c>
      <c r="AA1186" s="1">
        <f>(M1186+T1186+W1186)/(K1186+T1186+W1186+Y1186+X1186)</f>
        <v>0.31843575418994413</v>
      </c>
      <c r="AB1186" s="1">
        <f>(M1186+1*N1186+2*O1186+3*P1186)/(K1186)</f>
        <v>0.38819875776397517</v>
      </c>
      <c r="AC1186">
        <f>IF(E1186="C",1,0)</f>
        <v>0</v>
      </c>
      <c r="AD1186">
        <f>IF(OR(E1186="SS",E1186="2B",E1186="3B"),1,0)</f>
        <v>1</v>
      </c>
      <c r="AE1186">
        <f>K1186+T1186+W1186+Y1186+X1186+V1186</f>
        <v>361</v>
      </c>
      <c r="AF1186">
        <v>0</v>
      </c>
      <c r="AG1186" s="8">
        <f>IF(SUMPRODUCT(--(D1186='2002FA'!C:C))&gt;0=TRUE,1,0)</f>
        <v>0</v>
      </c>
    </row>
    <row r="1187" spans="1:33" x14ac:dyDescent="0.2">
      <c r="A1187">
        <v>2003</v>
      </c>
      <c r="B1187" t="s">
        <v>84</v>
      </c>
      <c r="C1187" t="s">
        <v>31</v>
      </c>
      <c r="D1187" t="s">
        <v>348</v>
      </c>
      <c r="E1187" t="s">
        <v>346</v>
      </c>
      <c r="F1187">
        <v>2000000</v>
      </c>
      <c r="G1187">
        <v>2002</v>
      </c>
      <c r="H1187" t="s">
        <v>84</v>
      </c>
      <c r="I1187" t="s">
        <v>31</v>
      </c>
      <c r="J1187">
        <v>125</v>
      </c>
      <c r="K1187">
        <v>406</v>
      </c>
      <c r="L1187">
        <v>53</v>
      </c>
      <c r="M1187">
        <v>123</v>
      </c>
      <c r="N1187">
        <v>19</v>
      </c>
      <c r="O1187">
        <v>2</v>
      </c>
      <c r="P1187">
        <v>5</v>
      </c>
      <c r="Q1187">
        <v>37</v>
      </c>
      <c r="R1187">
        <v>3</v>
      </c>
      <c r="S1187">
        <v>5</v>
      </c>
      <c r="T1187">
        <v>24</v>
      </c>
      <c r="U1187">
        <v>40</v>
      </c>
      <c r="V1187">
        <v>2</v>
      </c>
      <c r="W1187">
        <v>1</v>
      </c>
      <c r="X1187">
        <v>5</v>
      </c>
      <c r="Y1187">
        <v>2</v>
      </c>
      <c r="Z1187">
        <v>5</v>
      </c>
      <c r="AA1187" s="1">
        <f>(M1187+T1187+W1187)/(K1187+T1187+W1187+Y1187+X1187)</f>
        <v>0.33789954337899542</v>
      </c>
      <c r="AB1187" s="1">
        <f>(M1187+1*N1187+2*O1187+3*P1187)/(K1187)</f>
        <v>0.39655172413793105</v>
      </c>
      <c r="AC1187">
        <f>IF(E1187="C",1,0)</f>
        <v>0</v>
      </c>
      <c r="AD1187">
        <f>IF(OR(E1187="SS",E1187="2B",E1187="3B"),1,0)</f>
        <v>1</v>
      </c>
      <c r="AE1187">
        <f>K1187+T1187+W1187+Y1187+X1187+V1187</f>
        <v>440</v>
      </c>
      <c r="AF1187">
        <v>0</v>
      </c>
      <c r="AG1187" s="8">
        <f>IF(SUMPRODUCT(--(D1187='2002FA'!C:C))&gt;0=TRUE,1,0)</f>
        <v>0</v>
      </c>
    </row>
    <row r="1188" spans="1:33" x14ac:dyDescent="0.2">
      <c r="A1188">
        <v>2003</v>
      </c>
      <c r="B1188" t="s">
        <v>66</v>
      </c>
      <c r="C1188" t="s">
        <v>27</v>
      </c>
      <c r="D1188" t="s">
        <v>67</v>
      </c>
      <c r="E1188" t="s">
        <v>29</v>
      </c>
      <c r="F1188">
        <v>11000000</v>
      </c>
      <c r="G1188">
        <v>2002</v>
      </c>
      <c r="H1188" t="s">
        <v>66</v>
      </c>
      <c r="I1188" t="s">
        <v>27</v>
      </c>
      <c r="J1188">
        <v>126</v>
      </c>
      <c r="K1188">
        <v>471</v>
      </c>
      <c r="L1188">
        <v>81</v>
      </c>
      <c r="M1188">
        <v>160</v>
      </c>
      <c r="N1188">
        <v>31</v>
      </c>
      <c r="O1188">
        <v>1</v>
      </c>
      <c r="P1188">
        <v>24</v>
      </c>
      <c r="Q1188">
        <v>86</v>
      </c>
      <c r="R1188">
        <v>9</v>
      </c>
      <c r="S1188">
        <v>7</v>
      </c>
      <c r="T1188">
        <v>61</v>
      </c>
      <c r="U1188">
        <v>46</v>
      </c>
      <c r="V1188">
        <v>10</v>
      </c>
      <c r="W1188">
        <v>6</v>
      </c>
      <c r="X1188">
        <v>0</v>
      </c>
      <c r="Y1188">
        <v>7</v>
      </c>
      <c r="Z1188">
        <v>9</v>
      </c>
      <c r="AA1188" s="1">
        <f>(M1188+T1188+W1188)/(K1188+T1188+W1188+Y1188+X1188)</f>
        <v>0.41651376146788993</v>
      </c>
      <c r="AB1188" s="1">
        <f>(M1188+1*N1188+2*O1188+3*P1188)/(K1188)</f>
        <v>0.56263269639065816</v>
      </c>
      <c r="AC1188">
        <f>IF(E1188="C",1,0)</f>
        <v>0</v>
      </c>
      <c r="AD1188">
        <f>IF(OR(E1188="SS",E1188="2B",E1188="3B"),1,0)</f>
        <v>0</v>
      </c>
      <c r="AE1188">
        <f>K1188+T1188+W1188+Y1188+X1188+V1188</f>
        <v>555</v>
      </c>
      <c r="AF1188">
        <v>0</v>
      </c>
      <c r="AG1188" s="8">
        <f>IF(SUMPRODUCT(--(D1188='2002FA'!C:C))&gt;0=TRUE,1,0)</f>
        <v>0</v>
      </c>
    </row>
    <row r="1189" spans="1:33" x14ac:dyDescent="0.2">
      <c r="A1189">
        <v>2003</v>
      </c>
      <c r="B1189" t="s">
        <v>66</v>
      </c>
      <c r="C1189" t="s">
        <v>27</v>
      </c>
      <c r="D1189" t="s">
        <v>134</v>
      </c>
      <c r="E1189" t="s">
        <v>6</v>
      </c>
      <c r="F1189">
        <v>4500000</v>
      </c>
      <c r="G1189">
        <v>2002</v>
      </c>
      <c r="H1189" t="s">
        <v>66</v>
      </c>
      <c r="I1189" t="s">
        <v>27</v>
      </c>
      <c r="J1189">
        <v>151</v>
      </c>
      <c r="K1189">
        <v>549</v>
      </c>
      <c r="L1189">
        <v>63</v>
      </c>
      <c r="M1189">
        <v>155</v>
      </c>
      <c r="N1189">
        <v>36</v>
      </c>
      <c r="O1189">
        <v>5</v>
      </c>
      <c r="P1189">
        <v>11</v>
      </c>
      <c r="Q1189">
        <v>80</v>
      </c>
      <c r="R1189">
        <v>2</v>
      </c>
      <c r="S1189">
        <v>1</v>
      </c>
      <c r="T1189">
        <v>46</v>
      </c>
      <c r="U1189">
        <v>69</v>
      </c>
      <c r="V1189">
        <v>1</v>
      </c>
      <c r="W1189">
        <v>9</v>
      </c>
      <c r="X1189">
        <v>2</v>
      </c>
      <c r="Y1189">
        <v>11</v>
      </c>
      <c r="Z1189">
        <v>13</v>
      </c>
      <c r="AA1189" s="1">
        <f>(M1189+T1189+W1189)/(K1189+T1189+W1189+Y1189+X1189)</f>
        <v>0.34035656401944897</v>
      </c>
      <c r="AB1189" s="1">
        <f>(M1189+1*N1189+2*O1189+3*P1189)/(K1189)</f>
        <v>0.42622950819672129</v>
      </c>
      <c r="AC1189">
        <f>IF(E1189="C",1,0)</f>
        <v>0</v>
      </c>
      <c r="AD1189">
        <f>IF(OR(E1189="SS",E1189="2B",E1189="3B"),1,0)</f>
        <v>1</v>
      </c>
      <c r="AE1189">
        <f>K1189+T1189+W1189+Y1189+X1189+V1189</f>
        <v>618</v>
      </c>
      <c r="AF1189">
        <v>0</v>
      </c>
      <c r="AG1189" s="8">
        <f>IF(SUMPRODUCT(--(D1189='2002FA'!C:C))&gt;0=TRUE,1,0)</f>
        <v>0</v>
      </c>
    </row>
    <row r="1190" spans="1:33" x14ac:dyDescent="0.2">
      <c r="A1190">
        <v>2003</v>
      </c>
      <c r="B1190" t="s">
        <v>66</v>
      </c>
      <c r="C1190" t="s">
        <v>27</v>
      </c>
      <c r="D1190" t="s">
        <v>161</v>
      </c>
      <c r="E1190" t="s">
        <v>147</v>
      </c>
      <c r="F1190">
        <v>625000</v>
      </c>
      <c r="G1190">
        <v>2002</v>
      </c>
      <c r="H1190" t="s">
        <v>72</v>
      </c>
      <c r="I1190" t="s">
        <v>31</v>
      </c>
      <c r="J1190">
        <v>70</v>
      </c>
      <c r="K1190">
        <v>174</v>
      </c>
      <c r="L1190">
        <v>17</v>
      </c>
      <c r="M1190">
        <v>40</v>
      </c>
      <c r="N1190">
        <v>11</v>
      </c>
      <c r="O1190">
        <v>0</v>
      </c>
      <c r="P1190">
        <v>4</v>
      </c>
      <c r="Q1190">
        <v>19</v>
      </c>
      <c r="R1190">
        <v>0</v>
      </c>
      <c r="S1190">
        <v>0</v>
      </c>
      <c r="T1190">
        <v>17</v>
      </c>
      <c r="U1190">
        <v>42</v>
      </c>
      <c r="V1190">
        <v>3</v>
      </c>
      <c r="W1190">
        <v>1</v>
      </c>
      <c r="X1190">
        <v>2</v>
      </c>
      <c r="Y1190">
        <v>3</v>
      </c>
      <c r="Z1190">
        <v>4</v>
      </c>
      <c r="AA1190" s="1">
        <f>(M1190+T1190+W1190)/(K1190+T1190+W1190+Y1190+X1190)</f>
        <v>0.29441624365482233</v>
      </c>
      <c r="AB1190" s="1">
        <f>(M1190+1*N1190+2*O1190+3*P1190)/(K1190)</f>
        <v>0.36206896551724138</v>
      </c>
      <c r="AC1190">
        <f>IF(E1190="C",1,0)</f>
        <v>1</v>
      </c>
      <c r="AD1190">
        <f>IF(OR(E1190="SS",E1190="2B",E1190="3B"),1,0)</f>
        <v>0</v>
      </c>
      <c r="AE1190">
        <f>K1190+T1190+W1190+Y1190+X1190+V1190</f>
        <v>200</v>
      </c>
      <c r="AF1190">
        <v>0</v>
      </c>
      <c r="AG1190" s="8">
        <f>IF(SUMPRODUCT(--(D1190='2002FA'!C:C))&gt;0=TRUE,1,0)</f>
        <v>0</v>
      </c>
    </row>
    <row r="1191" spans="1:33" x14ac:dyDescent="0.2">
      <c r="A1191">
        <v>2003</v>
      </c>
      <c r="B1191" t="s">
        <v>66</v>
      </c>
      <c r="C1191" t="s">
        <v>27</v>
      </c>
      <c r="D1191" t="s">
        <v>343</v>
      </c>
      <c r="E1191" t="s">
        <v>147</v>
      </c>
      <c r="F1191">
        <v>2750000</v>
      </c>
      <c r="G1191">
        <v>2002</v>
      </c>
      <c r="H1191" t="s">
        <v>66</v>
      </c>
      <c r="I1191" t="s">
        <v>27</v>
      </c>
      <c r="J1191">
        <v>101</v>
      </c>
      <c r="K1191">
        <v>326</v>
      </c>
      <c r="L1191">
        <v>35</v>
      </c>
      <c r="M1191">
        <v>77</v>
      </c>
      <c r="N1191">
        <v>8</v>
      </c>
      <c r="O1191">
        <v>2</v>
      </c>
      <c r="P1191">
        <v>4</v>
      </c>
      <c r="Q1191">
        <v>30</v>
      </c>
      <c r="R1191">
        <v>4</v>
      </c>
      <c r="S1191">
        <v>4</v>
      </c>
      <c r="T1191">
        <v>34</v>
      </c>
      <c r="U1191">
        <v>54</v>
      </c>
      <c r="V1191">
        <v>1</v>
      </c>
      <c r="W1191">
        <v>2</v>
      </c>
      <c r="X1191">
        <v>4</v>
      </c>
      <c r="Y1191">
        <v>4</v>
      </c>
      <c r="Z1191">
        <v>8</v>
      </c>
      <c r="AA1191" s="1">
        <f>(M1191+T1191+W1191)/(K1191+T1191+W1191+Y1191+X1191)</f>
        <v>0.30540540540540539</v>
      </c>
      <c r="AB1191" s="1">
        <f>(M1191+1*N1191+2*O1191+3*P1191)/(K1191)</f>
        <v>0.30981595092024539</v>
      </c>
      <c r="AC1191">
        <f>IF(E1191="C",1,0)</f>
        <v>1</v>
      </c>
      <c r="AD1191">
        <f>IF(OR(E1191="SS",E1191="2B",E1191="3B"),1,0)</f>
        <v>0</v>
      </c>
      <c r="AE1191">
        <f>K1191+T1191+W1191+Y1191+X1191+V1191</f>
        <v>371</v>
      </c>
      <c r="AF1191">
        <v>0</v>
      </c>
      <c r="AG1191" s="8">
        <f>IF(SUMPRODUCT(--(D1191='2002FA'!C:C))&gt;0=TRUE,1,0)</f>
        <v>0</v>
      </c>
    </row>
    <row r="1192" spans="1:33" x14ac:dyDescent="0.2">
      <c r="A1192">
        <v>2003</v>
      </c>
      <c r="B1192" t="s">
        <v>66</v>
      </c>
      <c r="C1192" t="s">
        <v>27</v>
      </c>
      <c r="D1192" t="s">
        <v>231</v>
      </c>
      <c r="E1192" t="s">
        <v>197</v>
      </c>
      <c r="F1192">
        <v>6000000</v>
      </c>
      <c r="G1192">
        <v>2002</v>
      </c>
      <c r="H1192" t="s">
        <v>66</v>
      </c>
      <c r="I1192" t="s">
        <v>27</v>
      </c>
      <c r="J1192">
        <v>162</v>
      </c>
      <c r="K1192">
        <v>637</v>
      </c>
      <c r="L1192">
        <v>114</v>
      </c>
      <c r="M1192">
        <v>174</v>
      </c>
      <c r="N1192">
        <v>44</v>
      </c>
      <c r="O1192">
        <v>7</v>
      </c>
      <c r="P1192">
        <v>29</v>
      </c>
      <c r="Q1192">
        <v>105</v>
      </c>
      <c r="R1192">
        <v>35</v>
      </c>
      <c r="S1192">
        <v>7</v>
      </c>
      <c r="T1192">
        <v>71</v>
      </c>
      <c r="U1192">
        <v>135</v>
      </c>
      <c r="V1192">
        <v>1</v>
      </c>
      <c r="W1192">
        <v>4</v>
      </c>
      <c r="X1192">
        <v>3</v>
      </c>
      <c r="Y1192">
        <v>7</v>
      </c>
      <c r="Z1192">
        <v>12</v>
      </c>
      <c r="AA1192" s="1">
        <f>(M1192+T1192+W1192)/(K1192+T1192+W1192+Y1192+X1192)</f>
        <v>0.34487534626038779</v>
      </c>
      <c r="AB1192" s="1">
        <f>(M1192+1*N1192+2*O1192+3*P1192)/(K1192)</f>
        <v>0.50078492935635788</v>
      </c>
      <c r="AC1192">
        <f>IF(E1192="C",1,0)</f>
        <v>0</v>
      </c>
      <c r="AD1192">
        <f>IF(OR(E1192="SS",E1192="2B",E1192="3B"),1,0)</f>
        <v>0</v>
      </c>
      <c r="AE1192">
        <f>K1192+T1192+W1192+Y1192+X1192+V1192</f>
        <v>723</v>
      </c>
      <c r="AF1192">
        <v>0</v>
      </c>
      <c r="AG1192" s="8">
        <f>IF(SUMPRODUCT(--(D1192='2002FA'!C:C))&gt;0=TRUE,1,0)</f>
        <v>0</v>
      </c>
    </row>
    <row r="1193" spans="1:33" x14ac:dyDescent="0.2">
      <c r="A1193">
        <v>2003</v>
      </c>
      <c r="B1193" t="s">
        <v>66</v>
      </c>
      <c r="C1193" t="s">
        <v>27</v>
      </c>
      <c r="D1193" t="s">
        <v>477</v>
      </c>
      <c r="E1193" t="s">
        <v>197</v>
      </c>
      <c r="F1193">
        <v>304000</v>
      </c>
      <c r="G1193">
        <v>2002</v>
      </c>
      <c r="H1193" t="s">
        <v>66</v>
      </c>
      <c r="I1193" t="s">
        <v>27</v>
      </c>
      <c r="J1193">
        <v>51</v>
      </c>
      <c r="K1193">
        <v>134</v>
      </c>
      <c r="L1193">
        <v>16</v>
      </c>
      <c r="M1193">
        <v>27</v>
      </c>
      <c r="N1193">
        <v>5</v>
      </c>
      <c r="O1193">
        <v>1</v>
      </c>
      <c r="P1193">
        <v>6</v>
      </c>
      <c r="Q1193">
        <v>17</v>
      </c>
      <c r="R1193">
        <v>1</v>
      </c>
      <c r="S1193">
        <v>0</v>
      </c>
      <c r="T1193">
        <v>8</v>
      </c>
      <c r="U1193">
        <v>32</v>
      </c>
      <c r="V1193">
        <v>2</v>
      </c>
      <c r="W1193">
        <v>2</v>
      </c>
      <c r="X1193">
        <v>0</v>
      </c>
      <c r="Y1193">
        <v>1</v>
      </c>
      <c r="Z1193">
        <v>2</v>
      </c>
      <c r="AA1193" s="1">
        <f>(M1193+T1193+W1193)/(K1193+T1193+W1193+Y1193+X1193)</f>
        <v>0.25517241379310346</v>
      </c>
      <c r="AB1193" s="1">
        <f>(M1193+1*N1193+2*O1193+3*P1193)/(K1193)</f>
        <v>0.38805970149253732</v>
      </c>
      <c r="AC1193">
        <f>IF(E1193="C",1,0)</f>
        <v>0</v>
      </c>
      <c r="AD1193">
        <f>IF(OR(E1193="SS",E1193="2B",E1193="3B"),1,0)</f>
        <v>0</v>
      </c>
      <c r="AE1193">
        <f>K1193+T1193+W1193+Y1193+X1193+V1193</f>
        <v>147</v>
      </c>
      <c r="AF1193">
        <v>0</v>
      </c>
      <c r="AG1193" s="8">
        <f>IF(SUMPRODUCT(--(D1193='2002FA'!C:C))&gt;0=TRUE,1,0)</f>
        <v>0</v>
      </c>
    </row>
    <row r="1194" spans="1:33" x14ac:dyDescent="0.2">
      <c r="A1194">
        <v>2003</v>
      </c>
      <c r="B1194" t="s">
        <v>66</v>
      </c>
      <c r="C1194" t="s">
        <v>27</v>
      </c>
      <c r="D1194" t="s">
        <v>450</v>
      </c>
      <c r="E1194" t="s">
        <v>197</v>
      </c>
      <c r="F1194">
        <v>3000000</v>
      </c>
      <c r="G1194">
        <v>2002</v>
      </c>
      <c r="H1194" t="s">
        <v>66</v>
      </c>
      <c r="I1194" t="s">
        <v>27</v>
      </c>
      <c r="J1194">
        <v>137</v>
      </c>
      <c r="K1194">
        <v>497</v>
      </c>
      <c r="L1194">
        <v>70</v>
      </c>
      <c r="M1194">
        <v>146</v>
      </c>
      <c r="N1194">
        <v>37</v>
      </c>
      <c r="O1194">
        <v>6</v>
      </c>
      <c r="P1194">
        <v>24</v>
      </c>
      <c r="Q1194">
        <v>103</v>
      </c>
      <c r="R1194">
        <v>5</v>
      </c>
      <c r="S1194">
        <v>3</v>
      </c>
      <c r="T1194">
        <v>40</v>
      </c>
      <c r="U1194">
        <v>76</v>
      </c>
      <c r="V1194">
        <v>5</v>
      </c>
      <c r="W1194">
        <v>2</v>
      </c>
      <c r="X1194">
        <v>1</v>
      </c>
      <c r="Y1194">
        <v>4</v>
      </c>
      <c r="Z1194">
        <v>11</v>
      </c>
      <c r="AA1194" s="1">
        <f>(M1194+T1194+W1194)/(K1194+T1194+W1194+Y1194+X1194)</f>
        <v>0.34558823529411764</v>
      </c>
      <c r="AB1194" s="1">
        <f>(M1194+1*N1194+2*O1194+3*P1194)/(K1194)</f>
        <v>0.53722334004024141</v>
      </c>
      <c r="AC1194">
        <f>IF(E1194="C",1,0)</f>
        <v>0</v>
      </c>
      <c r="AD1194">
        <f>IF(OR(E1194="SS",E1194="2B",E1194="3B"),1,0)</f>
        <v>0</v>
      </c>
      <c r="AE1194">
        <f>K1194+T1194+W1194+Y1194+X1194+V1194</f>
        <v>549</v>
      </c>
      <c r="AF1194">
        <v>0</v>
      </c>
      <c r="AG1194" s="8">
        <f>IF(SUMPRODUCT(--(D1194='2002FA'!C:C))&gt;0=TRUE,1,0)</f>
        <v>0</v>
      </c>
    </row>
    <row r="1195" spans="1:33" x14ac:dyDescent="0.2">
      <c r="A1195">
        <v>2003</v>
      </c>
      <c r="B1195" t="s">
        <v>66</v>
      </c>
      <c r="C1195" t="s">
        <v>27</v>
      </c>
      <c r="D1195" t="s">
        <v>275</v>
      </c>
      <c r="E1195" t="s">
        <v>197</v>
      </c>
      <c r="F1195">
        <v>2750000</v>
      </c>
      <c r="G1195">
        <v>2002</v>
      </c>
      <c r="H1195" t="s">
        <v>66</v>
      </c>
      <c r="I1195" t="s">
        <v>27</v>
      </c>
      <c r="J1195">
        <v>144</v>
      </c>
      <c r="K1195">
        <v>475</v>
      </c>
      <c r="L1195">
        <v>65</v>
      </c>
      <c r="M1195">
        <v>118</v>
      </c>
      <c r="N1195">
        <v>27</v>
      </c>
      <c r="O1195">
        <v>6</v>
      </c>
      <c r="P1195">
        <v>12</v>
      </c>
      <c r="Q1195">
        <v>56</v>
      </c>
      <c r="R1195">
        <v>23</v>
      </c>
      <c r="S1195">
        <v>9</v>
      </c>
      <c r="T1195">
        <v>56</v>
      </c>
      <c r="U1195">
        <v>105</v>
      </c>
      <c r="V1195">
        <v>1</v>
      </c>
      <c r="W1195">
        <v>3</v>
      </c>
      <c r="X1195">
        <v>7</v>
      </c>
      <c r="Y1195">
        <v>2</v>
      </c>
      <c r="Z1195">
        <v>5</v>
      </c>
      <c r="AA1195" s="1">
        <f>(M1195+T1195+W1195)/(K1195+T1195+W1195+Y1195+X1195)</f>
        <v>0.32596685082872928</v>
      </c>
      <c r="AB1195" s="1">
        <f>(M1195+1*N1195+2*O1195+3*P1195)/(K1195)</f>
        <v>0.40631578947368419</v>
      </c>
      <c r="AC1195">
        <f>IF(E1195="C",1,0)</f>
        <v>0</v>
      </c>
      <c r="AD1195">
        <f>IF(OR(E1195="SS",E1195="2B",E1195="3B"),1,0)</f>
        <v>0</v>
      </c>
      <c r="AE1195">
        <f>K1195+T1195+W1195+Y1195+X1195+V1195</f>
        <v>544</v>
      </c>
      <c r="AF1195">
        <v>0</v>
      </c>
      <c r="AG1195" s="8">
        <f>IF(SUMPRODUCT(--(D1195='2002FA'!C:C))&gt;0=TRUE,1,0)</f>
        <v>0</v>
      </c>
    </row>
    <row r="1196" spans="1:33" x14ac:dyDescent="0.2">
      <c r="A1196">
        <v>2003</v>
      </c>
      <c r="B1196" t="s">
        <v>66</v>
      </c>
      <c r="C1196" t="s">
        <v>27</v>
      </c>
      <c r="D1196" t="s">
        <v>90</v>
      </c>
      <c r="E1196" t="s">
        <v>346</v>
      </c>
      <c r="F1196">
        <v>775000</v>
      </c>
      <c r="G1196">
        <v>2002</v>
      </c>
      <c r="H1196" t="s">
        <v>66</v>
      </c>
      <c r="I1196" t="s">
        <v>27</v>
      </c>
      <c r="J1196">
        <v>119</v>
      </c>
      <c r="K1196">
        <v>351</v>
      </c>
      <c r="L1196">
        <v>44</v>
      </c>
      <c r="M1196">
        <v>86</v>
      </c>
      <c r="N1196">
        <v>16</v>
      </c>
      <c r="O1196">
        <v>4</v>
      </c>
      <c r="P1196">
        <v>4</v>
      </c>
      <c r="Q1196">
        <v>26</v>
      </c>
      <c r="R1196">
        <v>16</v>
      </c>
      <c r="S1196">
        <v>5</v>
      </c>
      <c r="T1196">
        <v>41</v>
      </c>
      <c r="U1196">
        <v>63</v>
      </c>
      <c r="V1196">
        <v>0</v>
      </c>
      <c r="W1196">
        <v>7</v>
      </c>
      <c r="X1196">
        <v>5</v>
      </c>
      <c r="Y1196">
        <v>0</v>
      </c>
      <c r="Z1196">
        <v>8</v>
      </c>
      <c r="AA1196" s="1">
        <f>(M1196+T1196+W1196)/(K1196+T1196+W1196+Y1196+X1196)</f>
        <v>0.3316831683168317</v>
      </c>
      <c r="AB1196" s="1">
        <f>(M1196+1*N1196+2*O1196+3*P1196)/(K1196)</f>
        <v>0.3475783475783476</v>
      </c>
      <c r="AC1196">
        <f>IF(E1196="C",1,0)</f>
        <v>0</v>
      </c>
      <c r="AD1196">
        <f>IF(OR(E1196="SS",E1196="2B",E1196="3B"),1,0)</f>
        <v>1</v>
      </c>
      <c r="AE1196">
        <f>K1196+T1196+W1196+Y1196+X1196+V1196</f>
        <v>404</v>
      </c>
      <c r="AF1196">
        <v>0</v>
      </c>
      <c r="AG1196" s="8">
        <f>IF(SUMPRODUCT(--(D1196='2002FA'!C:C))&gt;0=TRUE,1,0)</f>
        <v>0</v>
      </c>
    </row>
    <row r="1197" spans="1:33" x14ac:dyDescent="0.2">
      <c r="A1197">
        <v>2003</v>
      </c>
      <c r="B1197" t="s">
        <v>66</v>
      </c>
      <c r="C1197" t="s">
        <v>27</v>
      </c>
      <c r="D1197" t="s">
        <v>364</v>
      </c>
      <c r="E1197" t="s">
        <v>346</v>
      </c>
      <c r="F1197">
        <v>900000</v>
      </c>
      <c r="G1197">
        <v>2002</v>
      </c>
      <c r="H1197" t="s">
        <v>43</v>
      </c>
      <c r="I1197" t="s">
        <v>27</v>
      </c>
      <c r="J1197">
        <v>112</v>
      </c>
      <c r="K1197">
        <v>329</v>
      </c>
      <c r="L1197">
        <v>55</v>
      </c>
      <c r="M1197">
        <v>88</v>
      </c>
      <c r="N1197">
        <v>13</v>
      </c>
      <c r="O1197">
        <v>2</v>
      </c>
      <c r="P1197">
        <v>6</v>
      </c>
      <c r="Q1197">
        <v>43</v>
      </c>
      <c r="R1197">
        <v>10</v>
      </c>
      <c r="S1197">
        <v>3</v>
      </c>
      <c r="T1197">
        <v>33</v>
      </c>
      <c r="U1197">
        <v>51</v>
      </c>
      <c r="V1197">
        <v>2</v>
      </c>
      <c r="W1197">
        <v>6</v>
      </c>
      <c r="X1197">
        <v>1</v>
      </c>
      <c r="Y1197">
        <v>7</v>
      </c>
      <c r="Z1197">
        <v>6</v>
      </c>
      <c r="AA1197" s="1">
        <f>(M1197+T1197+W1197)/(K1197+T1197+W1197+Y1197+X1197)</f>
        <v>0.33776595744680848</v>
      </c>
      <c r="AB1197" s="1">
        <f>(M1197+1*N1197+2*O1197+3*P1197)/(K1197)</f>
        <v>0.37386018237082069</v>
      </c>
      <c r="AC1197">
        <f>IF(E1197="C",1,0)</f>
        <v>0</v>
      </c>
      <c r="AD1197">
        <f>IF(OR(E1197="SS",E1197="2B",E1197="3B"),1,0)</f>
        <v>1</v>
      </c>
      <c r="AE1197">
        <f>K1197+T1197+W1197+Y1197+X1197+V1197</f>
        <v>378</v>
      </c>
      <c r="AF1197">
        <v>0</v>
      </c>
      <c r="AG1197" s="8">
        <f>IF(SUMPRODUCT(--(D1197='2002FA'!C:C))&gt;0=TRUE,1,0)</f>
        <v>0</v>
      </c>
    </row>
    <row r="1198" spans="1:33" x14ac:dyDescent="0.2">
      <c r="A1198">
        <v>2003</v>
      </c>
      <c r="B1198" t="s">
        <v>68</v>
      </c>
      <c r="C1198" t="s">
        <v>31</v>
      </c>
      <c r="D1198" t="s">
        <v>61</v>
      </c>
      <c r="E1198" t="s">
        <v>29</v>
      </c>
      <c r="F1198">
        <v>3750000</v>
      </c>
      <c r="G1198">
        <v>2002</v>
      </c>
      <c r="H1198" t="s">
        <v>40</v>
      </c>
      <c r="I1198" t="s">
        <v>31</v>
      </c>
      <c r="J1198">
        <v>146</v>
      </c>
      <c r="K1198">
        <v>523</v>
      </c>
      <c r="L1198">
        <v>67</v>
      </c>
      <c r="M1198">
        <v>143</v>
      </c>
      <c r="N1198">
        <v>27</v>
      </c>
      <c r="O1198">
        <v>2</v>
      </c>
      <c r="P1198">
        <v>30</v>
      </c>
      <c r="Q1198">
        <v>103</v>
      </c>
      <c r="R1198">
        <v>1</v>
      </c>
      <c r="S1198">
        <v>2</v>
      </c>
      <c r="T1198">
        <v>63</v>
      </c>
      <c r="U1198">
        <v>99</v>
      </c>
      <c r="V1198">
        <v>6</v>
      </c>
      <c r="W1198">
        <v>4</v>
      </c>
      <c r="X1198">
        <v>0</v>
      </c>
      <c r="Y1198">
        <v>5</v>
      </c>
      <c r="Z1198">
        <v>13</v>
      </c>
      <c r="AA1198" s="1">
        <f>(M1198+T1198+W1198)/(K1198+T1198+W1198+Y1198+X1198)</f>
        <v>0.35294117647058826</v>
      </c>
      <c r="AB1198" s="1">
        <f>(M1198+1*N1198+2*O1198+3*P1198)/(K1198)</f>
        <v>0.5047801147227533</v>
      </c>
      <c r="AC1198">
        <f>IF(E1198="C",1,0)</f>
        <v>0</v>
      </c>
      <c r="AD1198">
        <f>IF(OR(E1198="SS",E1198="2B",E1198="3B"),1,0)</f>
        <v>0</v>
      </c>
      <c r="AE1198">
        <f>K1198+T1198+W1198+Y1198+X1198+V1198</f>
        <v>601</v>
      </c>
      <c r="AF1198">
        <v>0</v>
      </c>
      <c r="AG1198" s="8">
        <f>IF(SUMPRODUCT(--(D1198='2002FA'!C:C))&gt;0=TRUE,1,0)</f>
        <v>1</v>
      </c>
    </row>
    <row r="1199" spans="1:33" x14ac:dyDescent="0.2">
      <c r="A1199">
        <v>2003</v>
      </c>
      <c r="B1199" t="s">
        <v>68</v>
      </c>
      <c r="C1199" t="s">
        <v>31</v>
      </c>
      <c r="D1199" t="s">
        <v>410</v>
      </c>
      <c r="E1199" t="s">
        <v>6</v>
      </c>
      <c r="F1199">
        <v>3700000</v>
      </c>
      <c r="G1199">
        <v>2002</v>
      </c>
      <c r="H1199" t="s">
        <v>68</v>
      </c>
      <c r="I1199" t="s">
        <v>31</v>
      </c>
      <c r="J1199">
        <v>159</v>
      </c>
      <c r="K1199">
        <v>587</v>
      </c>
      <c r="L1199">
        <v>70</v>
      </c>
      <c r="M1199">
        <v>151</v>
      </c>
      <c r="N1199">
        <v>26</v>
      </c>
      <c r="O1199">
        <v>5</v>
      </c>
      <c r="P1199">
        <v>21</v>
      </c>
      <c r="Q1199">
        <v>75</v>
      </c>
      <c r="R1199">
        <v>7</v>
      </c>
      <c r="S1199">
        <v>5</v>
      </c>
      <c r="T1199">
        <v>37</v>
      </c>
      <c r="U1199">
        <v>96</v>
      </c>
      <c r="V1199">
        <v>4</v>
      </c>
      <c r="W1199">
        <v>4</v>
      </c>
      <c r="X1199">
        <v>1</v>
      </c>
      <c r="Y1199">
        <v>6</v>
      </c>
      <c r="Z1199">
        <v>17</v>
      </c>
      <c r="AA1199" s="1">
        <f>(M1199+T1199+W1199)/(K1199+T1199+W1199+Y1199+X1199)</f>
        <v>0.30236220472440944</v>
      </c>
      <c r="AB1199" s="1">
        <f>(M1199+1*N1199+2*O1199+3*P1199)/(K1199)</f>
        <v>0.42589437819420783</v>
      </c>
      <c r="AC1199">
        <f>IF(E1199="C",1,0)</f>
        <v>0</v>
      </c>
      <c r="AD1199">
        <f>IF(OR(E1199="SS",E1199="2B",E1199="3B"),1,0)</f>
        <v>1</v>
      </c>
      <c r="AE1199">
        <f>K1199+T1199+W1199+Y1199+X1199+V1199</f>
        <v>639</v>
      </c>
      <c r="AF1199">
        <v>0</v>
      </c>
      <c r="AG1199" s="8">
        <f>IF(SUMPRODUCT(--(D1199='2002FA'!C:C))&gt;0=TRUE,1,0)</f>
        <v>0</v>
      </c>
    </row>
    <row r="1200" spans="1:33" x14ac:dyDescent="0.2">
      <c r="A1200">
        <v>2003</v>
      </c>
      <c r="B1200" t="s">
        <v>68</v>
      </c>
      <c r="C1200" t="s">
        <v>31</v>
      </c>
      <c r="D1200" t="s">
        <v>191</v>
      </c>
      <c r="E1200" t="s">
        <v>147</v>
      </c>
      <c r="F1200">
        <v>6500000</v>
      </c>
      <c r="G1200">
        <v>2002</v>
      </c>
      <c r="H1200" t="s">
        <v>40</v>
      </c>
      <c r="I1200" t="s">
        <v>31</v>
      </c>
      <c r="J1200">
        <v>92</v>
      </c>
      <c r="K1200">
        <v>266</v>
      </c>
      <c r="L1200">
        <v>32</v>
      </c>
      <c r="M1200">
        <v>56</v>
      </c>
      <c r="N1200">
        <v>8</v>
      </c>
      <c r="O1200">
        <v>0</v>
      </c>
      <c r="P1200">
        <v>16</v>
      </c>
      <c r="Q1200">
        <v>35</v>
      </c>
      <c r="R1200">
        <v>0</v>
      </c>
      <c r="S1200">
        <v>0</v>
      </c>
      <c r="T1200">
        <v>32</v>
      </c>
      <c r="U1200">
        <v>80</v>
      </c>
      <c r="V1200">
        <v>3</v>
      </c>
      <c r="W1200">
        <v>3</v>
      </c>
      <c r="X1200">
        <v>1</v>
      </c>
      <c r="Y1200">
        <v>1</v>
      </c>
      <c r="Z1200">
        <v>6</v>
      </c>
      <c r="AA1200" s="1">
        <f>(M1200+T1200+W1200)/(K1200+T1200+W1200+Y1200+X1200)</f>
        <v>0.30033003300330036</v>
      </c>
      <c r="AB1200" s="1">
        <f>(M1200+1*N1200+2*O1200+3*P1200)/(K1200)</f>
        <v>0.42105263157894735</v>
      </c>
      <c r="AC1200">
        <f>IF(E1200="C",1,0)</f>
        <v>1</v>
      </c>
      <c r="AD1200">
        <f>IF(OR(E1200="SS",E1200="2B",E1200="3B"),1,0)</f>
        <v>0</v>
      </c>
      <c r="AE1200">
        <f>K1200+T1200+W1200+Y1200+X1200+V1200</f>
        <v>306</v>
      </c>
      <c r="AF1200">
        <v>0</v>
      </c>
      <c r="AG1200" s="8">
        <f>IF(SUMPRODUCT(--(D1200='2002FA'!C:C))&gt;0=TRUE,1,0)</f>
        <v>0</v>
      </c>
    </row>
    <row r="1201" spans="1:33" x14ac:dyDescent="0.2">
      <c r="A1201">
        <v>2003</v>
      </c>
      <c r="B1201" t="s">
        <v>68</v>
      </c>
      <c r="C1201" t="s">
        <v>31</v>
      </c>
      <c r="D1201" t="s">
        <v>308</v>
      </c>
      <c r="E1201" t="s">
        <v>197</v>
      </c>
      <c r="F1201">
        <v>15666667</v>
      </c>
      <c r="G1201">
        <v>2002</v>
      </c>
      <c r="H1201" t="s">
        <v>68</v>
      </c>
      <c r="I1201" t="s">
        <v>31</v>
      </c>
      <c r="J1201">
        <v>158</v>
      </c>
      <c r="K1201">
        <v>582</v>
      </c>
      <c r="L1201">
        <v>110</v>
      </c>
      <c r="M1201">
        <v>166</v>
      </c>
      <c r="N1201">
        <v>31</v>
      </c>
      <c r="O1201">
        <v>1</v>
      </c>
      <c r="P1201">
        <v>42</v>
      </c>
      <c r="Q1201">
        <v>114</v>
      </c>
      <c r="R1201">
        <v>8</v>
      </c>
      <c r="S1201">
        <v>5</v>
      </c>
      <c r="T1201">
        <v>93</v>
      </c>
      <c r="U1201">
        <v>112</v>
      </c>
      <c r="V1201">
        <v>22</v>
      </c>
      <c r="W1201">
        <v>5</v>
      </c>
      <c r="X1201">
        <v>0</v>
      </c>
      <c r="Y1201">
        <v>5</v>
      </c>
      <c r="Z1201">
        <v>26</v>
      </c>
      <c r="AA1201" s="1">
        <f>(M1201+T1201+W1201)/(K1201+T1201+W1201+Y1201+X1201)</f>
        <v>0.38540145985401458</v>
      </c>
      <c r="AB1201" s="1">
        <f>(M1201+1*N1201+2*O1201+3*P1201)/(K1201)</f>
        <v>0.55841924398625431</v>
      </c>
      <c r="AC1201">
        <f>IF(E1201="C",1,0)</f>
        <v>0</v>
      </c>
      <c r="AD1201">
        <f>IF(OR(E1201="SS",E1201="2B",E1201="3B"),1,0)</f>
        <v>0</v>
      </c>
      <c r="AE1201">
        <f>K1201+T1201+W1201+Y1201+X1201+V1201</f>
        <v>707</v>
      </c>
      <c r="AF1201">
        <v>0</v>
      </c>
      <c r="AG1201" s="8">
        <f>IF(SUMPRODUCT(--(D1201='2002FA'!C:C))&gt;0=TRUE,1,0)</f>
        <v>0</v>
      </c>
    </row>
    <row r="1202" spans="1:33" x14ac:dyDescent="0.2">
      <c r="A1202">
        <v>2003</v>
      </c>
      <c r="B1202" t="s">
        <v>68</v>
      </c>
      <c r="C1202" t="s">
        <v>31</v>
      </c>
      <c r="D1202" t="s">
        <v>493</v>
      </c>
      <c r="E1202" t="s">
        <v>197</v>
      </c>
      <c r="F1202">
        <v>312500</v>
      </c>
      <c r="G1202">
        <v>2002</v>
      </c>
      <c r="H1202" t="s">
        <v>54</v>
      </c>
      <c r="I1202" t="s">
        <v>31</v>
      </c>
      <c r="J1202">
        <v>65</v>
      </c>
      <c r="K1202">
        <v>194</v>
      </c>
      <c r="L1202">
        <v>22</v>
      </c>
      <c r="M1202">
        <v>40</v>
      </c>
      <c r="N1202">
        <v>11</v>
      </c>
      <c r="O1202">
        <v>1</v>
      </c>
      <c r="P1202">
        <v>7</v>
      </c>
      <c r="Q1202">
        <v>15</v>
      </c>
      <c r="R1202">
        <v>7</v>
      </c>
      <c r="S1202">
        <v>5</v>
      </c>
      <c r="T1202">
        <v>17</v>
      </c>
      <c r="U1202">
        <v>68</v>
      </c>
      <c r="V1202">
        <v>0</v>
      </c>
      <c r="W1202">
        <v>1</v>
      </c>
      <c r="X1202">
        <v>3</v>
      </c>
      <c r="Y1202">
        <v>1</v>
      </c>
      <c r="Z1202">
        <v>1</v>
      </c>
      <c r="AA1202" s="1">
        <f>(M1202+T1202+W1202)/(K1202+T1202+W1202+Y1202+X1202)</f>
        <v>0.26851851851851855</v>
      </c>
      <c r="AB1202" s="1">
        <f>(M1202+1*N1202+2*O1202+3*P1202)/(K1202)</f>
        <v>0.38144329896907214</v>
      </c>
      <c r="AC1202">
        <f>IF(E1202="C",1,0)</f>
        <v>0</v>
      </c>
      <c r="AD1202">
        <f>IF(OR(E1202="SS",E1202="2B",E1202="3B"),1,0)</f>
        <v>0</v>
      </c>
      <c r="AE1202">
        <f>K1202+T1202+W1202+Y1202+X1202+V1202</f>
        <v>216</v>
      </c>
      <c r="AF1202">
        <v>0</v>
      </c>
      <c r="AG1202" s="8">
        <f>IF(SUMPRODUCT(--(D1202='2002FA'!C:C))&gt;0=TRUE,1,0)</f>
        <v>0</v>
      </c>
    </row>
    <row r="1203" spans="1:33" x14ac:dyDescent="0.2">
      <c r="A1203">
        <v>2003</v>
      </c>
      <c r="B1203" t="s">
        <v>68</v>
      </c>
      <c r="C1203" t="s">
        <v>31</v>
      </c>
      <c r="D1203" t="s">
        <v>281</v>
      </c>
      <c r="E1203" t="s">
        <v>197</v>
      </c>
      <c r="F1203">
        <v>9600000</v>
      </c>
      <c r="G1203">
        <v>2002</v>
      </c>
      <c r="H1203" t="s">
        <v>68</v>
      </c>
      <c r="I1203" t="s">
        <v>31</v>
      </c>
      <c r="J1203">
        <v>128</v>
      </c>
      <c r="K1203">
        <v>471</v>
      </c>
      <c r="L1203">
        <v>65</v>
      </c>
      <c r="M1203">
        <v>134</v>
      </c>
      <c r="N1203">
        <v>27</v>
      </c>
      <c r="O1203">
        <v>3</v>
      </c>
      <c r="P1203">
        <v>18</v>
      </c>
      <c r="Q1203">
        <v>80</v>
      </c>
      <c r="R1203">
        <v>2</v>
      </c>
      <c r="S1203">
        <v>2</v>
      </c>
      <c r="T1203">
        <v>34</v>
      </c>
      <c r="U1203">
        <v>86</v>
      </c>
      <c r="V1203">
        <v>3</v>
      </c>
      <c r="W1203">
        <v>6</v>
      </c>
      <c r="X1203">
        <v>0</v>
      </c>
      <c r="Y1203">
        <v>4</v>
      </c>
      <c r="Z1203">
        <v>10</v>
      </c>
      <c r="AA1203" s="1">
        <f>(M1203+T1203+W1203)/(K1203+T1203+W1203+Y1203+X1203)</f>
        <v>0.3378640776699029</v>
      </c>
      <c r="AB1203" s="1">
        <f>(M1203+1*N1203+2*O1203+3*P1203)/(K1203)</f>
        <v>0.46921443736730362</v>
      </c>
      <c r="AC1203">
        <f>IF(E1203="C",1,0)</f>
        <v>0</v>
      </c>
      <c r="AD1203">
        <f>IF(OR(E1203="SS",E1203="2B",E1203="3B"),1,0)</f>
        <v>0</v>
      </c>
      <c r="AE1203">
        <f>K1203+T1203+W1203+Y1203+X1203+V1203</f>
        <v>518</v>
      </c>
      <c r="AF1203">
        <v>0</v>
      </c>
      <c r="AG1203" s="8">
        <f>IF(SUMPRODUCT(--(D1203='2002FA'!C:C))&gt;0=TRUE,1,0)</f>
        <v>0</v>
      </c>
    </row>
    <row r="1204" spans="1:33" x14ac:dyDescent="0.2">
      <c r="A1204">
        <v>2003</v>
      </c>
      <c r="B1204" t="s">
        <v>68</v>
      </c>
      <c r="C1204" t="s">
        <v>31</v>
      </c>
      <c r="D1204" t="s">
        <v>456</v>
      </c>
      <c r="E1204" t="s">
        <v>197</v>
      </c>
      <c r="F1204">
        <v>2636667</v>
      </c>
      <c r="G1204">
        <v>2002</v>
      </c>
      <c r="H1204" t="s">
        <v>68</v>
      </c>
      <c r="I1204" t="s">
        <v>31</v>
      </c>
      <c r="J1204">
        <v>149</v>
      </c>
      <c r="K1204">
        <v>580</v>
      </c>
      <c r="L1204">
        <v>74</v>
      </c>
      <c r="M1204">
        <v>163</v>
      </c>
      <c r="N1204">
        <v>38</v>
      </c>
      <c r="O1204">
        <v>1</v>
      </c>
      <c r="P1204">
        <v>10</v>
      </c>
      <c r="Q1204">
        <v>64</v>
      </c>
      <c r="R1204">
        <v>3</v>
      </c>
      <c r="S1204">
        <v>1</v>
      </c>
      <c r="T1204">
        <v>34</v>
      </c>
      <c r="U1204">
        <v>31</v>
      </c>
      <c r="V1204">
        <v>2</v>
      </c>
      <c r="W1204">
        <v>10</v>
      </c>
      <c r="X1204">
        <v>4</v>
      </c>
      <c r="Y1204">
        <v>4</v>
      </c>
      <c r="Z1204">
        <v>20</v>
      </c>
      <c r="AA1204" s="1">
        <f>(M1204+T1204+W1204)/(K1204+T1204+W1204+Y1204+X1204)</f>
        <v>0.32753164556962028</v>
      </c>
      <c r="AB1204" s="1">
        <f>(M1204+1*N1204+2*O1204+3*P1204)/(K1204)</f>
        <v>0.40172413793103451</v>
      </c>
      <c r="AC1204">
        <f>IF(E1204="C",1,0)</f>
        <v>0</v>
      </c>
      <c r="AD1204">
        <f>IF(OR(E1204="SS",E1204="2B",E1204="3B"),1,0)</f>
        <v>0</v>
      </c>
      <c r="AE1204">
        <f>K1204+T1204+W1204+Y1204+X1204+V1204</f>
        <v>634</v>
      </c>
      <c r="AF1204">
        <v>0</v>
      </c>
      <c r="AG1204" s="8">
        <f>IF(SUMPRODUCT(--(D1204='2002FA'!C:C))&gt;0=TRUE,1,0)</f>
        <v>0</v>
      </c>
    </row>
    <row r="1205" spans="1:33" x14ac:dyDescent="0.2">
      <c r="A1205">
        <v>2003</v>
      </c>
      <c r="B1205" t="s">
        <v>68</v>
      </c>
      <c r="C1205" t="s">
        <v>31</v>
      </c>
      <c r="D1205" t="s">
        <v>514</v>
      </c>
      <c r="E1205" t="s">
        <v>197</v>
      </c>
      <c r="F1205">
        <v>400000</v>
      </c>
      <c r="G1205">
        <v>2002</v>
      </c>
      <c r="H1205" t="s">
        <v>68</v>
      </c>
      <c r="I1205" t="s">
        <v>31</v>
      </c>
      <c r="J1205">
        <v>127</v>
      </c>
      <c r="K1205">
        <v>422</v>
      </c>
      <c r="L1205">
        <v>63</v>
      </c>
      <c r="M1205">
        <v>117</v>
      </c>
      <c r="N1205">
        <v>14</v>
      </c>
      <c r="O1205">
        <v>7</v>
      </c>
      <c r="P1205">
        <v>3</v>
      </c>
      <c r="Q1205">
        <v>34</v>
      </c>
      <c r="R1205">
        <v>45</v>
      </c>
      <c r="S1205">
        <v>10</v>
      </c>
      <c r="T1205">
        <v>48</v>
      </c>
      <c r="U1205">
        <v>51</v>
      </c>
      <c r="V1205">
        <v>0</v>
      </c>
      <c r="W1205">
        <v>2</v>
      </c>
      <c r="X1205">
        <v>6</v>
      </c>
      <c r="Y1205">
        <v>1</v>
      </c>
      <c r="Z1205">
        <v>1</v>
      </c>
      <c r="AA1205" s="1">
        <f>(M1205+T1205+W1205)/(K1205+T1205+W1205+Y1205+X1205)</f>
        <v>0.34864300626304801</v>
      </c>
      <c r="AB1205" s="1">
        <f>(M1205+1*N1205+2*O1205+3*P1205)/(K1205)</f>
        <v>0.36492890995260663</v>
      </c>
      <c r="AC1205">
        <f>IF(E1205="C",1,0)</f>
        <v>0</v>
      </c>
      <c r="AD1205">
        <f>IF(OR(E1205="SS",E1205="2B",E1205="3B"),1,0)</f>
        <v>0</v>
      </c>
      <c r="AE1205">
        <f>K1205+T1205+W1205+Y1205+X1205+V1205</f>
        <v>479</v>
      </c>
      <c r="AF1205">
        <v>0</v>
      </c>
      <c r="AG1205" s="8">
        <f>IF(SUMPRODUCT(--(D1205='2002FA'!C:C))&gt;0=TRUE,1,0)</f>
        <v>0</v>
      </c>
    </row>
    <row r="1206" spans="1:33" x14ac:dyDescent="0.2">
      <c r="A1206">
        <v>2003</v>
      </c>
      <c r="B1206" t="s">
        <v>68</v>
      </c>
      <c r="C1206" t="s">
        <v>31</v>
      </c>
      <c r="D1206" t="s">
        <v>298</v>
      </c>
      <c r="E1206" t="s">
        <v>197</v>
      </c>
      <c r="F1206">
        <v>1350000</v>
      </c>
      <c r="G1206">
        <v>2002</v>
      </c>
      <c r="H1206" t="s">
        <v>84</v>
      </c>
      <c r="I1206" t="s">
        <v>31</v>
      </c>
      <c r="J1206">
        <v>136</v>
      </c>
      <c r="K1206">
        <v>453</v>
      </c>
      <c r="L1206">
        <v>41</v>
      </c>
      <c r="M1206">
        <v>125</v>
      </c>
      <c r="N1206">
        <v>31</v>
      </c>
      <c r="O1206">
        <v>0</v>
      </c>
      <c r="P1206">
        <v>12</v>
      </c>
      <c r="Q1206">
        <v>72</v>
      </c>
      <c r="R1206">
        <v>1</v>
      </c>
      <c r="S1206">
        <v>3</v>
      </c>
      <c r="T1206">
        <v>33</v>
      </c>
      <c r="U1206">
        <v>82</v>
      </c>
      <c r="V1206">
        <v>5</v>
      </c>
      <c r="W1206">
        <v>1</v>
      </c>
      <c r="X1206">
        <v>0</v>
      </c>
      <c r="Y1206">
        <v>4</v>
      </c>
      <c r="Z1206">
        <v>9</v>
      </c>
      <c r="AA1206" s="1">
        <f>(M1206+T1206+W1206)/(K1206+T1206+W1206+Y1206+X1206)</f>
        <v>0.32382892057026474</v>
      </c>
      <c r="AB1206" s="1">
        <f>(M1206+1*N1206+2*O1206+3*P1206)/(K1206)</f>
        <v>0.42384105960264901</v>
      </c>
      <c r="AC1206">
        <f>IF(E1206="C",1,0)</f>
        <v>0</v>
      </c>
      <c r="AD1206">
        <f>IF(OR(E1206="SS",E1206="2B",E1206="3B"),1,0)</f>
        <v>0</v>
      </c>
      <c r="AE1206">
        <f>K1206+T1206+W1206+Y1206+X1206+V1206</f>
        <v>496</v>
      </c>
      <c r="AF1206">
        <v>0</v>
      </c>
      <c r="AG1206" s="8">
        <f>IF(SUMPRODUCT(--(D1206='2002FA'!C:C))&gt;0=TRUE,1,0)</f>
        <v>0</v>
      </c>
    </row>
    <row r="1207" spans="1:33" x14ac:dyDescent="0.2">
      <c r="A1207">
        <v>2003</v>
      </c>
      <c r="B1207" t="s">
        <v>68</v>
      </c>
      <c r="C1207" t="s">
        <v>31</v>
      </c>
      <c r="D1207" t="s">
        <v>367</v>
      </c>
      <c r="E1207" t="s">
        <v>346</v>
      </c>
      <c r="F1207">
        <v>1150000</v>
      </c>
      <c r="G1207">
        <v>2002</v>
      </c>
      <c r="H1207" t="s">
        <v>68</v>
      </c>
      <c r="I1207" t="s">
        <v>31</v>
      </c>
      <c r="J1207">
        <v>115</v>
      </c>
      <c r="K1207">
        <v>258</v>
      </c>
      <c r="L1207">
        <v>37</v>
      </c>
      <c r="M1207">
        <v>75</v>
      </c>
      <c r="N1207">
        <v>14</v>
      </c>
      <c r="O1207">
        <v>4</v>
      </c>
      <c r="P1207">
        <v>5</v>
      </c>
      <c r="Q1207">
        <v>28</v>
      </c>
      <c r="R1207">
        <v>7</v>
      </c>
      <c r="S1207">
        <v>2</v>
      </c>
      <c r="T1207">
        <v>26</v>
      </c>
      <c r="U1207">
        <v>38</v>
      </c>
      <c r="V1207">
        <v>4</v>
      </c>
      <c r="W1207">
        <v>7</v>
      </c>
      <c r="X1207">
        <v>2</v>
      </c>
      <c r="Y1207">
        <v>0</v>
      </c>
      <c r="Z1207">
        <v>3</v>
      </c>
      <c r="AA1207" s="1">
        <f>(M1207+T1207+W1207)/(K1207+T1207+W1207+Y1207+X1207)</f>
        <v>0.36860068259385664</v>
      </c>
      <c r="AB1207" s="1">
        <f>(M1207+1*N1207+2*O1207+3*P1207)/(K1207)</f>
        <v>0.43410852713178294</v>
      </c>
      <c r="AC1207">
        <f>IF(E1207="C",1,0)</f>
        <v>0</v>
      </c>
      <c r="AD1207">
        <f>IF(OR(E1207="SS",E1207="2B",E1207="3B"),1,0)</f>
        <v>1</v>
      </c>
      <c r="AE1207">
        <f>K1207+T1207+W1207+Y1207+X1207+V1207</f>
        <v>297</v>
      </c>
      <c r="AF1207">
        <v>0</v>
      </c>
      <c r="AG1207" s="8">
        <f>IF(SUMPRODUCT(--(D1207='2002FA'!C:C))&gt;0=TRUE,1,0)</f>
        <v>0</v>
      </c>
    </row>
    <row r="1208" spans="1:33" x14ac:dyDescent="0.2">
      <c r="A1208">
        <v>2003</v>
      </c>
      <c r="B1208" t="s">
        <v>68</v>
      </c>
      <c r="C1208" t="s">
        <v>31</v>
      </c>
      <c r="D1208" t="s">
        <v>461</v>
      </c>
      <c r="E1208" t="s">
        <v>346</v>
      </c>
      <c r="F1208">
        <v>335000</v>
      </c>
      <c r="G1208">
        <v>2002</v>
      </c>
      <c r="H1208" t="s">
        <v>68</v>
      </c>
      <c r="I1208" t="s">
        <v>31</v>
      </c>
      <c r="J1208">
        <v>135</v>
      </c>
      <c r="K1208">
        <v>439</v>
      </c>
      <c r="L1208">
        <v>43</v>
      </c>
      <c r="M1208">
        <v>102</v>
      </c>
      <c r="N1208">
        <v>24</v>
      </c>
      <c r="O1208">
        <v>2</v>
      </c>
      <c r="P1208">
        <v>1</v>
      </c>
      <c r="Q1208">
        <v>31</v>
      </c>
      <c r="R1208">
        <v>7</v>
      </c>
      <c r="S1208">
        <v>7</v>
      </c>
      <c r="T1208">
        <v>14</v>
      </c>
      <c r="U1208">
        <v>39</v>
      </c>
      <c r="V1208">
        <v>1</v>
      </c>
      <c r="W1208">
        <v>0</v>
      </c>
      <c r="X1208">
        <v>10</v>
      </c>
      <c r="Y1208">
        <v>5</v>
      </c>
      <c r="Z1208">
        <v>12</v>
      </c>
      <c r="AA1208" s="1">
        <f>(M1208+T1208+W1208)/(K1208+T1208+W1208+Y1208+X1208)</f>
        <v>0.24786324786324787</v>
      </c>
      <c r="AB1208" s="1">
        <f>(M1208+1*N1208+2*O1208+3*P1208)/(K1208)</f>
        <v>0.30296127562642367</v>
      </c>
      <c r="AC1208">
        <f>IF(E1208="C",1,0)</f>
        <v>0</v>
      </c>
      <c r="AD1208">
        <f>IF(OR(E1208="SS",E1208="2B",E1208="3B"),1,0)</f>
        <v>1</v>
      </c>
      <c r="AE1208">
        <f>K1208+T1208+W1208+Y1208+X1208+V1208</f>
        <v>469</v>
      </c>
      <c r="AF1208">
        <v>0</v>
      </c>
      <c r="AG1208" s="8">
        <f>IF(SUMPRODUCT(--(D1208='2002FA'!C:C))&gt;0=TRUE,1,0)</f>
        <v>0</v>
      </c>
    </row>
    <row r="1209" spans="1:33" x14ac:dyDescent="0.2">
      <c r="A1209">
        <v>2003</v>
      </c>
      <c r="B1209" t="s">
        <v>47</v>
      </c>
      <c r="C1209" t="s">
        <v>31</v>
      </c>
      <c r="D1209" t="s">
        <v>48</v>
      </c>
      <c r="E1209" t="s">
        <v>29</v>
      </c>
      <c r="F1209">
        <v>5125000</v>
      </c>
      <c r="G1209">
        <v>2002</v>
      </c>
      <c r="H1209" t="s">
        <v>47</v>
      </c>
      <c r="I1209" t="s">
        <v>31</v>
      </c>
      <c r="J1209">
        <v>157</v>
      </c>
      <c r="K1209">
        <v>570</v>
      </c>
      <c r="L1209">
        <v>86</v>
      </c>
      <c r="M1209">
        <v>159</v>
      </c>
      <c r="N1209">
        <v>37</v>
      </c>
      <c r="O1209">
        <v>2</v>
      </c>
      <c r="P1209">
        <v>29</v>
      </c>
      <c r="Q1209">
        <v>102</v>
      </c>
      <c r="R1209">
        <v>0</v>
      </c>
      <c r="S1209">
        <v>0</v>
      </c>
      <c r="T1209">
        <v>70</v>
      </c>
      <c r="U1209">
        <v>136</v>
      </c>
      <c r="V1209">
        <v>7</v>
      </c>
      <c r="W1209">
        <v>8</v>
      </c>
      <c r="X1209">
        <v>0</v>
      </c>
      <c r="Y1209">
        <v>4</v>
      </c>
      <c r="Z1209">
        <v>17</v>
      </c>
      <c r="AA1209" s="1">
        <f>(M1209+T1209+W1209)/(K1209+T1209+W1209+Y1209+X1209)</f>
        <v>0.36349693251533743</v>
      </c>
      <c r="AB1209" s="1">
        <f>(M1209+1*N1209+2*O1209+3*P1209)/(K1209)</f>
        <v>0.50350877192982457</v>
      </c>
      <c r="AC1209">
        <f>IF(E1209="C",1,0)</f>
        <v>0</v>
      </c>
      <c r="AD1209">
        <f>IF(OR(E1209="SS",E1209="2B",E1209="3B"),1,0)</f>
        <v>0</v>
      </c>
      <c r="AE1209">
        <f>K1209+T1209+W1209+Y1209+X1209+V1209</f>
        <v>659</v>
      </c>
      <c r="AF1209">
        <v>0</v>
      </c>
      <c r="AG1209" s="8">
        <f>IF(SUMPRODUCT(--(D1209='2002FA'!C:C))&gt;0=TRUE,1,0)</f>
        <v>0</v>
      </c>
    </row>
    <row r="1210" spans="1:33" x14ac:dyDescent="0.2">
      <c r="A1210">
        <v>2003</v>
      </c>
      <c r="B1210" t="s">
        <v>47</v>
      </c>
      <c r="C1210" t="s">
        <v>31</v>
      </c>
      <c r="D1210" t="s">
        <v>483</v>
      </c>
      <c r="E1210" t="s">
        <v>197</v>
      </c>
      <c r="F1210">
        <v>300000</v>
      </c>
      <c r="G1210">
        <v>2002</v>
      </c>
      <c r="H1210" t="s">
        <v>60</v>
      </c>
      <c r="I1210" t="s">
        <v>27</v>
      </c>
      <c r="J1210">
        <v>78</v>
      </c>
      <c r="K1210">
        <v>222</v>
      </c>
      <c r="L1210">
        <v>26</v>
      </c>
      <c r="M1210">
        <v>57</v>
      </c>
      <c r="N1210">
        <v>15</v>
      </c>
      <c r="O1210">
        <v>2</v>
      </c>
      <c r="P1210">
        <v>3</v>
      </c>
      <c r="Q1210">
        <v>21</v>
      </c>
      <c r="R1210">
        <v>4</v>
      </c>
      <c r="S1210">
        <v>2</v>
      </c>
      <c r="T1210">
        <v>18</v>
      </c>
      <c r="U1210">
        <v>55</v>
      </c>
      <c r="V1210">
        <v>1</v>
      </c>
      <c r="W1210">
        <v>1</v>
      </c>
      <c r="X1210">
        <v>4</v>
      </c>
      <c r="Y1210">
        <v>0</v>
      </c>
      <c r="Z1210">
        <v>5</v>
      </c>
      <c r="AA1210" s="1">
        <f>(M1210+T1210+W1210)/(K1210+T1210+W1210+Y1210+X1210)</f>
        <v>0.31020408163265306</v>
      </c>
      <c r="AB1210" s="1">
        <f>(M1210+1*N1210+2*O1210+3*P1210)/(K1210)</f>
        <v>0.38288288288288286</v>
      </c>
      <c r="AC1210">
        <f>IF(E1210="C",1,0)</f>
        <v>0</v>
      </c>
      <c r="AD1210">
        <f>IF(OR(E1210="SS",E1210="2B",E1210="3B"),1,0)</f>
        <v>0</v>
      </c>
      <c r="AE1210">
        <f>K1210+T1210+W1210+Y1210+X1210+V1210</f>
        <v>246</v>
      </c>
      <c r="AF1210">
        <v>0</v>
      </c>
      <c r="AG1210" s="8">
        <f>IF(SUMPRODUCT(--(D1210='2002FA'!C:C))&gt;0=TRUE,1,0)</f>
        <v>0</v>
      </c>
    </row>
    <row r="1211" spans="1:33" x14ac:dyDescent="0.2">
      <c r="A1211">
        <v>2003</v>
      </c>
      <c r="B1211" t="s">
        <v>47</v>
      </c>
      <c r="C1211" t="s">
        <v>31</v>
      </c>
      <c r="D1211" t="s">
        <v>295</v>
      </c>
      <c r="E1211" t="s">
        <v>197</v>
      </c>
      <c r="F1211">
        <v>8200000</v>
      </c>
      <c r="G1211">
        <v>2002</v>
      </c>
      <c r="H1211" t="s">
        <v>47</v>
      </c>
      <c r="I1211" t="s">
        <v>31</v>
      </c>
      <c r="J1211">
        <v>128</v>
      </c>
      <c r="K1211">
        <v>448</v>
      </c>
      <c r="L1211">
        <v>47</v>
      </c>
      <c r="M1211">
        <v>115</v>
      </c>
      <c r="N1211">
        <v>26</v>
      </c>
      <c r="O1211">
        <v>5</v>
      </c>
      <c r="P1211">
        <v>9</v>
      </c>
      <c r="Q1211">
        <v>41</v>
      </c>
      <c r="R1211">
        <v>4</v>
      </c>
      <c r="S1211">
        <v>5</v>
      </c>
      <c r="T1211">
        <v>52</v>
      </c>
      <c r="U1211">
        <v>86</v>
      </c>
      <c r="V1211">
        <v>0</v>
      </c>
      <c r="W1211">
        <v>2</v>
      </c>
      <c r="X1211">
        <v>1</v>
      </c>
      <c r="Y1211">
        <v>7</v>
      </c>
      <c r="Z1211">
        <v>13</v>
      </c>
      <c r="AA1211" s="1">
        <f>(M1211+T1211+W1211)/(K1211+T1211+W1211+Y1211+X1211)</f>
        <v>0.33137254901960783</v>
      </c>
      <c r="AB1211" s="1">
        <f>(M1211+1*N1211+2*O1211+3*P1211)/(K1211)</f>
        <v>0.39732142857142855</v>
      </c>
      <c r="AC1211">
        <f>IF(E1211="C",1,0)</f>
        <v>0</v>
      </c>
      <c r="AD1211">
        <f>IF(OR(E1211="SS",E1211="2B",E1211="3B"),1,0)</f>
        <v>0</v>
      </c>
      <c r="AE1211">
        <f>K1211+T1211+W1211+Y1211+X1211+V1211</f>
        <v>510</v>
      </c>
      <c r="AF1211">
        <v>0</v>
      </c>
      <c r="AG1211" s="8">
        <f>IF(SUMPRODUCT(--(D1211='2002FA'!C:C))&gt;0=TRUE,1,0)</f>
        <v>0</v>
      </c>
    </row>
    <row r="1212" spans="1:33" x14ac:dyDescent="0.2">
      <c r="A1212">
        <v>2003</v>
      </c>
      <c r="B1212" t="s">
        <v>47</v>
      </c>
      <c r="C1212" t="s">
        <v>31</v>
      </c>
      <c r="D1212" t="s">
        <v>447</v>
      </c>
      <c r="E1212" t="s">
        <v>197</v>
      </c>
      <c r="F1212">
        <v>575000</v>
      </c>
      <c r="G1212">
        <v>2002</v>
      </c>
      <c r="H1212" t="s">
        <v>30</v>
      </c>
      <c r="I1212" t="s">
        <v>31</v>
      </c>
      <c r="J1212">
        <v>85</v>
      </c>
      <c r="K1212">
        <v>210</v>
      </c>
      <c r="L1212">
        <v>20</v>
      </c>
      <c r="M1212">
        <v>51</v>
      </c>
      <c r="N1212">
        <v>16</v>
      </c>
      <c r="O1212">
        <v>0</v>
      </c>
      <c r="P1212">
        <v>6</v>
      </c>
      <c r="Q1212">
        <v>22</v>
      </c>
      <c r="R1212">
        <v>1</v>
      </c>
      <c r="S1212">
        <v>1</v>
      </c>
      <c r="T1212">
        <v>11</v>
      </c>
      <c r="U1212">
        <v>57</v>
      </c>
      <c r="V1212">
        <v>2</v>
      </c>
      <c r="W1212">
        <v>3</v>
      </c>
      <c r="X1212">
        <v>1</v>
      </c>
      <c r="Y1212">
        <v>6</v>
      </c>
      <c r="Z1212">
        <v>5</v>
      </c>
      <c r="AA1212" s="1">
        <f>(M1212+T1212+W1212)/(K1212+T1212+W1212+Y1212+X1212)</f>
        <v>0.2813852813852814</v>
      </c>
      <c r="AB1212" s="1">
        <f>(M1212+1*N1212+2*O1212+3*P1212)/(K1212)</f>
        <v>0.40476190476190477</v>
      </c>
      <c r="AC1212">
        <f>IF(E1212="C",1,0)</f>
        <v>0</v>
      </c>
      <c r="AD1212">
        <f>IF(OR(E1212="SS",E1212="2B",E1212="3B"),1,0)</f>
        <v>0</v>
      </c>
      <c r="AE1212">
        <f>K1212+T1212+W1212+Y1212+X1212+V1212</f>
        <v>233</v>
      </c>
      <c r="AF1212">
        <v>0</v>
      </c>
      <c r="AG1212" s="8">
        <f>IF(SUMPRODUCT(--(D1212='2002FA'!C:C))&gt;0=TRUE,1,0)</f>
        <v>0</v>
      </c>
    </row>
    <row r="1213" spans="1:33" x14ac:dyDescent="0.2">
      <c r="A1213">
        <v>2003</v>
      </c>
      <c r="B1213" t="s">
        <v>47</v>
      </c>
      <c r="C1213" t="s">
        <v>31</v>
      </c>
      <c r="D1213" t="s">
        <v>329</v>
      </c>
      <c r="E1213" t="s">
        <v>197</v>
      </c>
      <c r="F1213">
        <v>5187500</v>
      </c>
      <c r="G1213">
        <v>2002</v>
      </c>
      <c r="H1213" t="s">
        <v>47</v>
      </c>
      <c r="I1213" t="s">
        <v>31</v>
      </c>
      <c r="J1213">
        <v>67</v>
      </c>
      <c r="K1213">
        <v>243</v>
      </c>
      <c r="L1213">
        <v>35</v>
      </c>
      <c r="M1213">
        <v>59</v>
      </c>
      <c r="N1213">
        <v>17</v>
      </c>
      <c r="O1213">
        <v>1</v>
      </c>
      <c r="P1213">
        <v>10</v>
      </c>
      <c r="Q1213">
        <v>29</v>
      </c>
      <c r="R1213">
        <v>1</v>
      </c>
      <c r="S1213">
        <v>2</v>
      </c>
      <c r="T1213">
        <v>22</v>
      </c>
      <c r="U1213">
        <v>60</v>
      </c>
      <c r="V1213">
        <v>1</v>
      </c>
      <c r="W1213">
        <v>6</v>
      </c>
      <c r="X1213">
        <v>0</v>
      </c>
      <c r="Y1213">
        <v>1</v>
      </c>
      <c r="Z1213">
        <v>8</v>
      </c>
      <c r="AA1213" s="1">
        <f>(M1213+T1213+W1213)/(K1213+T1213+W1213+Y1213+X1213)</f>
        <v>0.31985294117647056</v>
      </c>
      <c r="AB1213" s="1">
        <f>(M1213+1*N1213+2*O1213+3*P1213)/(K1213)</f>
        <v>0.44444444444444442</v>
      </c>
      <c r="AC1213">
        <f>IF(E1213="C",1,0)</f>
        <v>0</v>
      </c>
      <c r="AD1213">
        <f>IF(OR(E1213="SS",E1213="2B",E1213="3B"),1,0)</f>
        <v>0</v>
      </c>
      <c r="AE1213">
        <f>K1213+T1213+W1213+Y1213+X1213+V1213</f>
        <v>273</v>
      </c>
      <c r="AF1213">
        <v>0</v>
      </c>
      <c r="AG1213" s="8">
        <f>IF(SUMPRODUCT(--(D1213='2002FA'!C:C))&gt;0=TRUE,1,0)</f>
        <v>0</v>
      </c>
    </row>
    <row r="1214" spans="1:33" x14ac:dyDescent="0.2">
      <c r="A1214">
        <v>2003</v>
      </c>
      <c r="B1214" t="s">
        <v>47</v>
      </c>
      <c r="C1214" t="s">
        <v>31</v>
      </c>
      <c r="D1214" t="s">
        <v>516</v>
      </c>
      <c r="E1214" t="s">
        <v>197</v>
      </c>
      <c r="F1214">
        <v>340000</v>
      </c>
      <c r="G1214">
        <v>2002</v>
      </c>
      <c r="H1214" t="s">
        <v>47</v>
      </c>
      <c r="I1214" t="s">
        <v>31</v>
      </c>
      <c r="J1214">
        <v>112</v>
      </c>
      <c r="K1214">
        <v>394</v>
      </c>
      <c r="L1214">
        <v>55</v>
      </c>
      <c r="M1214">
        <v>114</v>
      </c>
      <c r="N1214">
        <v>10</v>
      </c>
      <c r="O1214">
        <v>7</v>
      </c>
      <c r="P1214">
        <v>1</v>
      </c>
      <c r="Q1214">
        <v>33</v>
      </c>
      <c r="R1214">
        <v>37</v>
      </c>
      <c r="S1214">
        <v>14</v>
      </c>
      <c r="T1214">
        <v>31</v>
      </c>
      <c r="U1214">
        <v>62</v>
      </c>
      <c r="V1214">
        <v>0</v>
      </c>
      <c r="W1214">
        <v>2</v>
      </c>
      <c r="X1214">
        <v>6</v>
      </c>
      <c r="Y1214">
        <v>2</v>
      </c>
      <c r="Z1214">
        <v>4</v>
      </c>
      <c r="AA1214" s="1">
        <f>(M1214+T1214+W1214)/(K1214+T1214+W1214+Y1214+X1214)</f>
        <v>0.33793103448275863</v>
      </c>
      <c r="AB1214" s="1">
        <f>(M1214+1*N1214+2*O1214+3*P1214)/(K1214)</f>
        <v>0.35786802030456855</v>
      </c>
      <c r="AC1214">
        <f>IF(E1214="C",1,0)</f>
        <v>0</v>
      </c>
      <c r="AD1214">
        <f>IF(OR(E1214="SS",E1214="2B",E1214="3B"),1,0)</f>
        <v>0</v>
      </c>
      <c r="AE1214">
        <f>K1214+T1214+W1214+Y1214+X1214+V1214</f>
        <v>435</v>
      </c>
      <c r="AF1214">
        <v>0</v>
      </c>
      <c r="AG1214" s="8">
        <f>IF(SUMPRODUCT(--(D1214='2002FA'!C:C))&gt;0=TRUE,1,0)</f>
        <v>0</v>
      </c>
    </row>
    <row r="1215" spans="1:33" x14ac:dyDescent="0.2">
      <c r="A1215">
        <v>2003</v>
      </c>
      <c r="B1215" t="s">
        <v>47</v>
      </c>
      <c r="C1215" t="s">
        <v>31</v>
      </c>
      <c r="D1215" t="s">
        <v>311</v>
      </c>
      <c r="E1215" t="s">
        <v>197</v>
      </c>
      <c r="F1215">
        <v>550000</v>
      </c>
      <c r="G1215">
        <v>2002</v>
      </c>
      <c r="H1215" t="s">
        <v>45</v>
      </c>
      <c r="I1215" t="s">
        <v>27</v>
      </c>
      <c r="J1215">
        <v>84</v>
      </c>
      <c r="K1215">
        <v>219</v>
      </c>
      <c r="L1215">
        <v>30</v>
      </c>
      <c r="M1215">
        <v>57</v>
      </c>
      <c r="N1215">
        <v>17</v>
      </c>
      <c r="O1215">
        <v>1</v>
      </c>
      <c r="P1215">
        <v>6</v>
      </c>
      <c r="Q1215">
        <v>20</v>
      </c>
      <c r="R1215">
        <v>1</v>
      </c>
      <c r="S1215">
        <v>1</v>
      </c>
      <c r="T1215">
        <v>23</v>
      </c>
      <c r="U1215">
        <v>58</v>
      </c>
      <c r="V1215">
        <v>3</v>
      </c>
      <c r="W1215">
        <v>0</v>
      </c>
      <c r="X1215">
        <v>0</v>
      </c>
      <c r="Y1215">
        <v>3</v>
      </c>
      <c r="Z1215">
        <v>7</v>
      </c>
      <c r="AA1215" s="1">
        <f>(M1215+T1215+W1215)/(K1215+T1215+W1215+Y1215+X1215)</f>
        <v>0.32653061224489793</v>
      </c>
      <c r="AB1215" s="1">
        <f>(M1215+1*N1215+2*O1215+3*P1215)/(K1215)</f>
        <v>0.42922374429223742</v>
      </c>
      <c r="AC1215">
        <f>IF(E1215="C",1,0)</f>
        <v>0</v>
      </c>
      <c r="AD1215">
        <f>IF(OR(E1215="SS",E1215="2B",E1215="3B"),1,0)</f>
        <v>0</v>
      </c>
      <c r="AE1215">
        <f>K1215+T1215+W1215+Y1215+X1215+V1215</f>
        <v>248</v>
      </c>
      <c r="AF1215">
        <v>0</v>
      </c>
      <c r="AG1215" s="8">
        <f>IF(SUMPRODUCT(--(D1215='2002FA'!C:C))&gt;0=TRUE,1,0)</f>
        <v>0</v>
      </c>
    </row>
    <row r="1216" spans="1:33" x14ac:dyDescent="0.2">
      <c r="A1216">
        <v>2003</v>
      </c>
      <c r="B1216" t="s">
        <v>47</v>
      </c>
      <c r="C1216" t="s">
        <v>31</v>
      </c>
      <c r="D1216" t="s">
        <v>95</v>
      </c>
      <c r="E1216" t="s">
        <v>197</v>
      </c>
      <c r="F1216">
        <v>2000000</v>
      </c>
      <c r="G1216">
        <v>2002</v>
      </c>
      <c r="H1216" t="s">
        <v>47</v>
      </c>
      <c r="I1216" t="s">
        <v>31</v>
      </c>
      <c r="J1216">
        <v>138</v>
      </c>
      <c r="K1216">
        <v>496</v>
      </c>
      <c r="L1216">
        <v>57</v>
      </c>
      <c r="M1216">
        <v>139</v>
      </c>
      <c r="N1216">
        <v>29</v>
      </c>
      <c r="O1216">
        <v>3</v>
      </c>
      <c r="P1216">
        <v>3</v>
      </c>
      <c r="Q1216">
        <v>28</v>
      </c>
      <c r="R1216">
        <v>31</v>
      </c>
      <c r="S1216">
        <v>11</v>
      </c>
      <c r="T1216">
        <v>39</v>
      </c>
      <c r="U1216">
        <v>38</v>
      </c>
      <c r="V1216">
        <v>0</v>
      </c>
      <c r="W1216">
        <v>6</v>
      </c>
      <c r="X1216">
        <v>8</v>
      </c>
      <c r="Y1216">
        <v>4</v>
      </c>
      <c r="Z1216">
        <v>14</v>
      </c>
      <c r="AA1216" s="1">
        <f>(M1216+T1216+W1216)/(K1216+T1216+W1216+Y1216+X1216)</f>
        <v>0.33273056057866185</v>
      </c>
      <c r="AB1216" s="1">
        <f>(M1216+1*N1216+2*O1216+3*P1216)/(K1216)</f>
        <v>0.36895161290322581</v>
      </c>
      <c r="AC1216">
        <f>IF(E1216="C",1,0)</f>
        <v>0</v>
      </c>
      <c r="AD1216">
        <f>IF(OR(E1216="SS",E1216="2B",E1216="3B"),1,0)</f>
        <v>0</v>
      </c>
      <c r="AE1216">
        <f>K1216+T1216+W1216+Y1216+X1216+V1216</f>
        <v>553</v>
      </c>
      <c r="AF1216">
        <v>0</v>
      </c>
      <c r="AG1216" s="8">
        <f>IF(SUMPRODUCT(--(D1216='2002FA'!C:C))&gt;0=TRUE,1,0)</f>
        <v>0</v>
      </c>
    </row>
    <row r="1217" spans="1:33" x14ac:dyDescent="0.2">
      <c r="A1217">
        <v>2003</v>
      </c>
      <c r="B1217" t="s">
        <v>47</v>
      </c>
      <c r="C1217" t="s">
        <v>31</v>
      </c>
      <c r="D1217" t="s">
        <v>404</v>
      </c>
      <c r="E1217" t="s">
        <v>346</v>
      </c>
      <c r="F1217">
        <v>1500000</v>
      </c>
      <c r="G1217">
        <v>2002</v>
      </c>
      <c r="H1217" t="s">
        <v>34</v>
      </c>
      <c r="I1217" t="s">
        <v>27</v>
      </c>
      <c r="J1217">
        <v>112</v>
      </c>
      <c r="K1217">
        <v>342</v>
      </c>
      <c r="L1217">
        <v>51</v>
      </c>
      <c r="M1217">
        <v>86</v>
      </c>
      <c r="N1217">
        <v>14</v>
      </c>
      <c r="O1217">
        <v>2</v>
      </c>
      <c r="P1217">
        <v>7</v>
      </c>
      <c r="Q1217">
        <v>35</v>
      </c>
      <c r="R1217">
        <v>5</v>
      </c>
      <c r="S1217">
        <v>1</v>
      </c>
      <c r="T1217">
        <v>20</v>
      </c>
      <c r="U1217">
        <v>67</v>
      </c>
      <c r="V1217">
        <v>0</v>
      </c>
      <c r="W1217">
        <v>3</v>
      </c>
      <c r="X1217">
        <v>7</v>
      </c>
      <c r="Y1217">
        <v>4</v>
      </c>
      <c r="Z1217">
        <v>7</v>
      </c>
      <c r="AA1217" s="1">
        <f>(M1217+T1217+W1217)/(K1217+T1217+W1217+Y1217+X1217)</f>
        <v>0.28989361702127658</v>
      </c>
      <c r="AB1217" s="1">
        <f>(M1217+1*N1217+2*O1217+3*P1217)/(K1217)</f>
        <v>0.36549707602339182</v>
      </c>
      <c r="AC1217">
        <f>IF(E1217="C",1,0)</f>
        <v>0</v>
      </c>
      <c r="AD1217">
        <f>IF(OR(E1217="SS",E1217="2B",E1217="3B"),1,0)</f>
        <v>1</v>
      </c>
      <c r="AE1217">
        <f>K1217+T1217+W1217+Y1217+X1217+V1217</f>
        <v>376</v>
      </c>
      <c r="AF1217">
        <v>0</v>
      </c>
      <c r="AG1217" s="8">
        <f>IF(SUMPRODUCT(--(D1217='2002FA'!C:C))&gt;0=TRUE,1,0)</f>
        <v>0</v>
      </c>
    </row>
    <row r="1218" spans="1:33" x14ac:dyDescent="0.2">
      <c r="A1218">
        <v>2003</v>
      </c>
      <c r="B1218" t="s">
        <v>37</v>
      </c>
      <c r="C1218" t="s">
        <v>27</v>
      </c>
      <c r="D1218" t="s">
        <v>419</v>
      </c>
      <c r="E1218" t="s">
        <v>29</v>
      </c>
      <c r="F1218">
        <v>1750000</v>
      </c>
      <c r="G1218">
        <v>2002</v>
      </c>
      <c r="H1218" t="s">
        <v>37</v>
      </c>
      <c r="I1218" t="s">
        <v>27</v>
      </c>
      <c r="J1218">
        <v>143</v>
      </c>
      <c r="K1218">
        <v>467</v>
      </c>
      <c r="L1218">
        <v>60</v>
      </c>
      <c r="M1218">
        <v>122</v>
      </c>
      <c r="N1218">
        <v>29</v>
      </c>
      <c r="O1218">
        <v>1</v>
      </c>
      <c r="P1218">
        <v>10</v>
      </c>
      <c r="Q1218">
        <v>64</v>
      </c>
      <c r="R1218">
        <v>1</v>
      </c>
      <c r="S1218">
        <v>2</v>
      </c>
      <c r="T1218">
        <v>74</v>
      </c>
      <c r="U1218">
        <v>69</v>
      </c>
      <c r="V1218">
        <v>8</v>
      </c>
      <c r="W1218">
        <v>6</v>
      </c>
      <c r="X1218">
        <v>0</v>
      </c>
      <c r="Y1218">
        <v>7</v>
      </c>
      <c r="Z1218">
        <v>7</v>
      </c>
      <c r="AA1218" s="1">
        <f>(M1218+T1218+W1218)/(K1218+T1218+W1218+Y1218+X1218)</f>
        <v>0.36462093862815886</v>
      </c>
      <c r="AB1218" s="1">
        <f>(M1218+1*N1218+2*O1218+3*P1218)/(K1218)</f>
        <v>0.39186295503211993</v>
      </c>
      <c r="AC1218">
        <f>IF(E1218="C",1,0)</f>
        <v>0</v>
      </c>
      <c r="AD1218">
        <f>IF(OR(E1218="SS",E1218="2B",E1218="3B"),1,0)</f>
        <v>0</v>
      </c>
      <c r="AE1218">
        <f>K1218+T1218+W1218+Y1218+X1218+V1218</f>
        <v>562</v>
      </c>
      <c r="AF1218">
        <v>0</v>
      </c>
      <c r="AG1218" s="8">
        <f>IF(SUMPRODUCT(--(D1218='2002FA'!C:C))&gt;0=TRUE,1,0)</f>
        <v>0</v>
      </c>
    </row>
    <row r="1219" spans="1:33" x14ac:dyDescent="0.2">
      <c r="A1219">
        <v>2003</v>
      </c>
      <c r="B1219" t="s">
        <v>37</v>
      </c>
      <c r="C1219" t="s">
        <v>27</v>
      </c>
      <c r="D1219" t="s">
        <v>421</v>
      </c>
      <c r="E1219" t="s">
        <v>5</v>
      </c>
      <c r="F1219">
        <v>340000</v>
      </c>
      <c r="G1219">
        <v>2002</v>
      </c>
      <c r="H1219" t="s">
        <v>37</v>
      </c>
      <c r="I1219" t="s">
        <v>27</v>
      </c>
      <c r="J1219">
        <v>93</v>
      </c>
      <c r="K1219">
        <v>316</v>
      </c>
      <c r="L1219">
        <v>46</v>
      </c>
      <c r="M1219">
        <v>81</v>
      </c>
      <c r="N1219">
        <v>23</v>
      </c>
      <c r="O1219">
        <v>4</v>
      </c>
      <c r="P1219">
        <v>4</v>
      </c>
      <c r="Q1219">
        <v>35</v>
      </c>
      <c r="R1219">
        <v>9</v>
      </c>
      <c r="S1219">
        <v>4</v>
      </c>
      <c r="T1219">
        <v>19</v>
      </c>
      <c r="U1219">
        <v>51</v>
      </c>
      <c r="V1219">
        <v>2</v>
      </c>
      <c r="W1219">
        <v>3</v>
      </c>
      <c r="X1219">
        <v>8</v>
      </c>
      <c r="Y1219">
        <v>0</v>
      </c>
      <c r="Z1219">
        <v>12</v>
      </c>
      <c r="AA1219" s="1">
        <f>(M1219+T1219+W1219)/(K1219+T1219+W1219+Y1219+X1219)</f>
        <v>0.29768786127167629</v>
      </c>
      <c r="AB1219" s="1">
        <f>(M1219+1*N1219+2*O1219+3*P1219)/(K1219)</f>
        <v>0.39240506329113922</v>
      </c>
      <c r="AC1219">
        <f>IF(E1219="C",1,0)</f>
        <v>0</v>
      </c>
      <c r="AD1219">
        <f>IF(OR(E1219="SS",E1219="2B",E1219="3B"),1,0)</f>
        <v>1</v>
      </c>
      <c r="AE1219">
        <f>K1219+T1219+W1219+Y1219+X1219+V1219</f>
        <v>348</v>
      </c>
      <c r="AF1219">
        <v>0</v>
      </c>
      <c r="AG1219" s="8">
        <f>IF(SUMPRODUCT(--(D1219='2002FA'!C:C))&gt;0=TRUE,1,0)</f>
        <v>0</v>
      </c>
    </row>
    <row r="1220" spans="1:33" x14ac:dyDescent="0.2">
      <c r="A1220">
        <v>2003</v>
      </c>
      <c r="B1220" t="s">
        <v>37</v>
      </c>
      <c r="C1220" t="s">
        <v>27</v>
      </c>
      <c r="D1220" t="s">
        <v>123</v>
      </c>
      <c r="E1220" t="s">
        <v>6</v>
      </c>
      <c r="F1220">
        <v>3400000</v>
      </c>
      <c r="G1220">
        <v>2002</v>
      </c>
      <c r="H1220" t="s">
        <v>37</v>
      </c>
      <c r="I1220" t="s">
        <v>27</v>
      </c>
      <c r="J1220">
        <v>140</v>
      </c>
      <c r="K1220">
        <v>490</v>
      </c>
      <c r="L1220">
        <v>71</v>
      </c>
      <c r="M1220">
        <v>131</v>
      </c>
      <c r="N1220">
        <v>37</v>
      </c>
      <c r="O1220">
        <v>3</v>
      </c>
      <c r="P1220">
        <v>15</v>
      </c>
      <c r="Q1220">
        <v>69</v>
      </c>
      <c r="R1220">
        <v>10</v>
      </c>
      <c r="S1220">
        <v>11</v>
      </c>
      <c r="T1220">
        <v>72</v>
      </c>
      <c r="U1220">
        <v>127</v>
      </c>
      <c r="V1220">
        <v>4</v>
      </c>
      <c r="W1220">
        <v>9</v>
      </c>
      <c r="X1220">
        <v>0</v>
      </c>
      <c r="Y1220">
        <v>5</v>
      </c>
      <c r="Z1220">
        <v>14</v>
      </c>
      <c r="AA1220" s="1">
        <f>(M1220+T1220+W1220)/(K1220+T1220+W1220+Y1220+X1220)</f>
        <v>0.36805555555555558</v>
      </c>
      <c r="AB1220" s="1">
        <f>(M1220+1*N1220+2*O1220+3*P1220)/(K1220)</f>
        <v>0.44693877551020406</v>
      </c>
      <c r="AC1220">
        <f>IF(E1220="C",1,0)</f>
        <v>0</v>
      </c>
      <c r="AD1220">
        <f>IF(OR(E1220="SS",E1220="2B",E1220="3B"),1,0)</f>
        <v>1</v>
      </c>
      <c r="AE1220">
        <f>K1220+T1220+W1220+Y1220+X1220+V1220</f>
        <v>580</v>
      </c>
      <c r="AF1220">
        <v>0</v>
      </c>
      <c r="AG1220" s="8">
        <f>IF(SUMPRODUCT(--(D1220='2002FA'!C:C))&gt;0=TRUE,1,0)</f>
        <v>0</v>
      </c>
    </row>
    <row r="1221" spans="1:33" x14ac:dyDescent="0.2">
      <c r="A1221">
        <v>2003</v>
      </c>
      <c r="B1221" t="s">
        <v>37</v>
      </c>
      <c r="C1221" t="s">
        <v>27</v>
      </c>
      <c r="D1221" t="s">
        <v>504</v>
      </c>
      <c r="E1221" t="s">
        <v>147</v>
      </c>
      <c r="F1221">
        <v>312500</v>
      </c>
      <c r="G1221">
        <v>2002</v>
      </c>
      <c r="H1221" t="s">
        <v>37</v>
      </c>
      <c r="I1221" t="s">
        <v>27</v>
      </c>
      <c r="J1221">
        <v>63</v>
      </c>
      <c r="K1221">
        <v>181</v>
      </c>
      <c r="L1221">
        <v>19</v>
      </c>
      <c r="M1221">
        <v>47</v>
      </c>
      <c r="N1221">
        <v>11</v>
      </c>
      <c r="O1221">
        <v>1</v>
      </c>
      <c r="P1221">
        <v>7</v>
      </c>
      <c r="Q1221">
        <v>27</v>
      </c>
      <c r="R1221">
        <v>0</v>
      </c>
      <c r="S1221">
        <v>2</v>
      </c>
      <c r="T1221">
        <v>13</v>
      </c>
      <c r="U1221">
        <v>38</v>
      </c>
      <c r="V1221">
        <v>1</v>
      </c>
      <c r="W1221">
        <v>0</v>
      </c>
      <c r="X1221">
        <v>0</v>
      </c>
      <c r="Y1221">
        <v>2</v>
      </c>
      <c r="Z1221">
        <v>5</v>
      </c>
      <c r="AA1221" s="1">
        <f>(M1221+T1221+W1221)/(K1221+T1221+W1221+Y1221+X1221)</f>
        <v>0.30612244897959184</v>
      </c>
      <c r="AB1221" s="1">
        <f>(M1221+1*N1221+2*O1221+3*P1221)/(K1221)</f>
        <v>0.44751381215469616</v>
      </c>
      <c r="AC1221">
        <f>IF(E1221="C",1,0)</f>
        <v>1</v>
      </c>
      <c r="AD1221">
        <f>IF(OR(E1221="SS",E1221="2B",E1221="3B"),1,0)</f>
        <v>0</v>
      </c>
      <c r="AE1221">
        <f>K1221+T1221+W1221+Y1221+X1221+V1221</f>
        <v>197</v>
      </c>
      <c r="AF1221">
        <v>0</v>
      </c>
      <c r="AG1221" s="8">
        <f>IF(SUMPRODUCT(--(D1221='2002FA'!C:C))&gt;0=TRUE,1,0)</f>
        <v>0</v>
      </c>
    </row>
    <row r="1222" spans="1:33" x14ac:dyDescent="0.2">
      <c r="A1222">
        <v>2003</v>
      </c>
      <c r="B1222" t="s">
        <v>37</v>
      </c>
      <c r="C1222" t="s">
        <v>27</v>
      </c>
      <c r="D1222" t="s">
        <v>433</v>
      </c>
      <c r="E1222" t="s">
        <v>147</v>
      </c>
      <c r="F1222">
        <v>365000</v>
      </c>
      <c r="G1222">
        <v>2002</v>
      </c>
      <c r="H1222" t="s">
        <v>37</v>
      </c>
      <c r="I1222" t="s">
        <v>27</v>
      </c>
      <c r="J1222">
        <v>130</v>
      </c>
      <c r="K1222">
        <v>440</v>
      </c>
      <c r="L1222">
        <v>54</v>
      </c>
      <c r="M1222">
        <v>132</v>
      </c>
      <c r="N1222">
        <v>31</v>
      </c>
      <c r="O1222">
        <v>6</v>
      </c>
      <c r="P1222">
        <v>6</v>
      </c>
      <c r="Q1222">
        <v>49</v>
      </c>
      <c r="R1222">
        <v>1</v>
      </c>
      <c r="S1222">
        <v>2</v>
      </c>
      <c r="T1222">
        <v>13</v>
      </c>
      <c r="U1222">
        <v>61</v>
      </c>
      <c r="V1222">
        <v>1</v>
      </c>
      <c r="W1222">
        <v>11</v>
      </c>
      <c r="X1222">
        <v>2</v>
      </c>
      <c r="Y1222">
        <v>3</v>
      </c>
      <c r="Z1222">
        <v>14</v>
      </c>
      <c r="AA1222" s="1">
        <f>(M1222+T1222+W1222)/(K1222+T1222+W1222+Y1222+X1222)</f>
        <v>0.3326226012793177</v>
      </c>
      <c r="AB1222" s="1">
        <f>(M1222+1*N1222+2*O1222+3*P1222)/(K1222)</f>
        <v>0.43863636363636366</v>
      </c>
      <c r="AC1222">
        <f>IF(E1222="C",1,0)</f>
        <v>1</v>
      </c>
      <c r="AD1222">
        <f>IF(OR(E1222="SS",E1222="2B",E1222="3B"),1,0)</f>
        <v>0</v>
      </c>
      <c r="AE1222">
        <f>K1222+T1222+W1222+Y1222+X1222+V1222</f>
        <v>470</v>
      </c>
      <c r="AF1222">
        <v>0</v>
      </c>
      <c r="AG1222" s="8">
        <f>IF(SUMPRODUCT(--(D1222='2002FA'!C:C))&gt;0=TRUE,1,0)</f>
        <v>0</v>
      </c>
    </row>
    <row r="1223" spans="1:33" x14ac:dyDescent="0.2">
      <c r="A1223">
        <v>2003</v>
      </c>
      <c r="B1223" t="s">
        <v>37</v>
      </c>
      <c r="C1223" t="s">
        <v>27</v>
      </c>
      <c r="D1223" t="s">
        <v>224</v>
      </c>
      <c r="E1223" t="s">
        <v>197</v>
      </c>
      <c r="F1223">
        <v>4750000</v>
      </c>
      <c r="G1223">
        <v>2002</v>
      </c>
      <c r="H1223" t="s">
        <v>37</v>
      </c>
      <c r="I1223" t="s">
        <v>27</v>
      </c>
      <c r="J1223">
        <v>148</v>
      </c>
      <c r="K1223">
        <v>561</v>
      </c>
      <c r="L1223">
        <v>89</v>
      </c>
      <c r="M1223">
        <v>162</v>
      </c>
      <c r="N1223">
        <v>37</v>
      </c>
      <c r="O1223">
        <v>4</v>
      </c>
      <c r="P1223">
        <v>29</v>
      </c>
      <c r="Q1223">
        <v>94</v>
      </c>
      <c r="R1223">
        <v>23</v>
      </c>
      <c r="S1223">
        <v>8</v>
      </c>
      <c r="T1223">
        <v>35</v>
      </c>
      <c r="U1223">
        <v>118</v>
      </c>
      <c r="V1223">
        <v>3</v>
      </c>
      <c r="W1223">
        <v>5</v>
      </c>
      <c r="X1223">
        <v>0</v>
      </c>
      <c r="Y1223">
        <v>3</v>
      </c>
      <c r="Z1223">
        <v>17</v>
      </c>
      <c r="AA1223" s="1">
        <f>(M1223+T1223+W1223)/(K1223+T1223+W1223+Y1223+X1223)</f>
        <v>0.33443708609271522</v>
      </c>
      <c r="AB1223" s="1">
        <f>(M1223+1*N1223+2*O1223+3*P1223)/(K1223)</f>
        <v>0.52406417112299464</v>
      </c>
      <c r="AC1223">
        <f>IF(E1223="C",1,0)</f>
        <v>0</v>
      </c>
      <c r="AD1223">
        <f>IF(OR(E1223="SS",E1223="2B",E1223="3B"),1,0)</f>
        <v>0</v>
      </c>
      <c r="AE1223">
        <f>K1223+T1223+W1223+Y1223+X1223+V1223</f>
        <v>607</v>
      </c>
      <c r="AF1223">
        <v>0</v>
      </c>
      <c r="AG1223" s="8">
        <f>IF(SUMPRODUCT(--(D1223='2002FA'!C:C))&gt;0=TRUE,1,0)</f>
        <v>0</v>
      </c>
    </row>
    <row r="1224" spans="1:33" x14ac:dyDescent="0.2">
      <c r="A1224">
        <v>2003</v>
      </c>
      <c r="B1224" t="s">
        <v>37</v>
      </c>
      <c r="C1224" t="s">
        <v>27</v>
      </c>
      <c r="D1224" t="s">
        <v>293</v>
      </c>
      <c r="E1224" t="s">
        <v>197</v>
      </c>
      <c r="F1224">
        <v>2750000</v>
      </c>
      <c r="G1224">
        <v>2002</v>
      </c>
      <c r="H1224" t="s">
        <v>37</v>
      </c>
      <c r="I1224" t="s">
        <v>27</v>
      </c>
      <c r="J1224">
        <v>149</v>
      </c>
      <c r="K1224">
        <v>577</v>
      </c>
      <c r="L1224">
        <v>96</v>
      </c>
      <c r="M1224">
        <v>173</v>
      </c>
      <c r="N1224">
        <v>37</v>
      </c>
      <c r="O1224">
        <v>2</v>
      </c>
      <c r="P1224">
        <v>27</v>
      </c>
      <c r="Q1224">
        <v>85</v>
      </c>
      <c r="R1224">
        <v>6</v>
      </c>
      <c r="S1224">
        <v>7</v>
      </c>
      <c r="T1224">
        <v>37</v>
      </c>
      <c r="U1224">
        <v>129</v>
      </c>
      <c r="V1224">
        <v>2</v>
      </c>
      <c r="W1224">
        <v>2</v>
      </c>
      <c r="X1224">
        <v>4</v>
      </c>
      <c r="Y1224">
        <v>6</v>
      </c>
      <c r="Z1224">
        <v>8</v>
      </c>
      <c r="AA1224" s="1">
        <f>(M1224+T1224+W1224)/(K1224+T1224+W1224+Y1224+X1224)</f>
        <v>0.33865814696485624</v>
      </c>
      <c r="AB1224" s="1">
        <f>(M1224+1*N1224+2*O1224+3*P1224)/(K1224)</f>
        <v>0.51126516464471405</v>
      </c>
      <c r="AC1224">
        <f>IF(E1224="C",1,0)</f>
        <v>0</v>
      </c>
      <c r="AD1224">
        <f>IF(OR(E1224="SS",E1224="2B",E1224="3B"),1,0)</f>
        <v>0</v>
      </c>
      <c r="AE1224">
        <f>K1224+T1224+W1224+Y1224+X1224+V1224</f>
        <v>628</v>
      </c>
      <c r="AF1224">
        <v>0</v>
      </c>
      <c r="AG1224" s="8">
        <f>IF(SUMPRODUCT(--(D1224='2002FA'!C:C))&gt;0=TRUE,1,0)</f>
        <v>0</v>
      </c>
    </row>
    <row r="1225" spans="1:33" x14ac:dyDescent="0.2">
      <c r="A1225">
        <v>2003</v>
      </c>
      <c r="B1225" t="s">
        <v>37</v>
      </c>
      <c r="C1225" t="s">
        <v>27</v>
      </c>
      <c r="D1225" t="s">
        <v>501</v>
      </c>
      <c r="E1225" t="s">
        <v>197</v>
      </c>
      <c r="F1225">
        <v>325000</v>
      </c>
      <c r="G1225">
        <v>2002</v>
      </c>
      <c r="H1225" t="s">
        <v>37</v>
      </c>
      <c r="I1225" t="s">
        <v>27</v>
      </c>
      <c r="J1225">
        <v>112</v>
      </c>
      <c r="K1225">
        <v>289</v>
      </c>
      <c r="L1225">
        <v>49</v>
      </c>
      <c r="M1225">
        <v>84</v>
      </c>
      <c r="N1225">
        <v>14</v>
      </c>
      <c r="O1225">
        <v>3</v>
      </c>
      <c r="P1225">
        <v>12</v>
      </c>
      <c r="Q1225">
        <v>46</v>
      </c>
      <c r="R1225">
        <v>4</v>
      </c>
      <c r="S1225">
        <v>1</v>
      </c>
      <c r="T1225">
        <v>52</v>
      </c>
      <c r="U1225">
        <v>66</v>
      </c>
      <c r="V1225">
        <v>4</v>
      </c>
      <c r="W1225">
        <v>5</v>
      </c>
      <c r="X1225">
        <v>0</v>
      </c>
      <c r="Y1225">
        <v>2</v>
      </c>
      <c r="Z1225">
        <v>4</v>
      </c>
      <c r="AA1225" s="1">
        <f>(M1225+T1225+W1225)/(K1225+T1225+W1225+Y1225+X1225)</f>
        <v>0.40517241379310343</v>
      </c>
      <c r="AB1225" s="1">
        <f>(M1225+1*N1225+2*O1225+3*P1225)/(K1225)</f>
        <v>0.48442906574394462</v>
      </c>
      <c r="AC1225">
        <f>IF(E1225="C",1,0)</f>
        <v>0</v>
      </c>
      <c r="AD1225">
        <f>IF(OR(E1225="SS",E1225="2B",E1225="3B"),1,0)</f>
        <v>0</v>
      </c>
      <c r="AE1225">
        <f>K1225+T1225+W1225+Y1225+X1225+V1225</f>
        <v>352</v>
      </c>
      <c r="AF1225">
        <v>0</v>
      </c>
      <c r="AG1225" s="8">
        <f>IF(SUMPRODUCT(--(D1225='2002FA'!C:C))&gt;0=TRUE,1,0)</f>
        <v>0</v>
      </c>
    </row>
    <row r="1226" spans="1:33" x14ac:dyDescent="0.2">
      <c r="A1226">
        <v>2003</v>
      </c>
      <c r="B1226" t="s">
        <v>37</v>
      </c>
      <c r="C1226" t="s">
        <v>27</v>
      </c>
      <c r="D1226" t="s">
        <v>508</v>
      </c>
      <c r="E1226" t="s">
        <v>197</v>
      </c>
      <c r="F1226">
        <v>315000</v>
      </c>
      <c r="G1226">
        <v>2002</v>
      </c>
      <c r="H1226" t="s">
        <v>37</v>
      </c>
      <c r="I1226" t="s">
        <v>27</v>
      </c>
      <c r="J1226">
        <v>120</v>
      </c>
      <c r="K1226">
        <v>383</v>
      </c>
      <c r="L1226">
        <v>55</v>
      </c>
      <c r="M1226">
        <v>103</v>
      </c>
      <c r="N1226">
        <v>23</v>
      </c>
      <c r="O1226">
        <v>2</v>
      </c>
      <c r="P1226">
        <v>12</v>
      </c>
      <c r="Q1226">
        <v>45</v>
      </c>
      <c r="R1226">
        <v>6</v>
      </c>
      <c r="S1226">
        <v>3</v>
      </c>
      <c r="T1226">
        <v>31</v>
      </c>
      <c r="U1226">
        <v>86</v>
      </c>
      <c r="V1226">
        <v>3</v>
      </c>
      <c r="W1226">
        <v>1</v>
      </c>
      <c r="X1226">
        <v>2</v>
      </c>
      <c r="Y1226">
        <v>0</v>
      </c>
      <c r="Z1226">
        <v>5</v>
      </c>
      <c r="AA1226" s="1">
        <f>(M1226+T1226+W1226)/(K1226+T1226+W1226+Y1226+X1226)</f>
        <v>0.32374100719424459</v>
      </c>
      <c r="AB1226" s="1">
        <f>(M1226+1*N1226+2*O1226+3*P1226)/(K1226)</f>
        <v>0.43342036553524804</v>
      </c>
      <c r="AC1226">
        <f>IF(E1226="C",1,0)</f>
        <v>0</v>
      </c>
      <c r="AD1226">
        <f>IF(OR(E1226="SS",E1226="2B",E1226="3B"),1,0)</f>
        <v>0</v>
      </c>
      <c r="AE1226">
        <f>K1226+T1226+W1226+Y1226+X1226+V1226</f>
        <v>420</v>
      </c>
      <c r="AF1226">
        <v>0</v>
      </c>
      <c r="AG1226" s="8">
        <f>IF(SUMPRODUCT(--(D1226='2002FA'!C:C))&gt;0=TRUE,1,0)</f>
        <v>0</v>
      </c>
    </row>
    <row r="1227" spans="1:33" x14ac:dyDescent="0.2">
      <c r="A1227">
        <v>2003</v>
      </c>
      <c r="B1227" t="s">
        <v>37</v>
      </c>
      <c r="C1227" t="s">
        <v>27</v>
      </c>
      <c r="D1227" t="s">
        <v>470</v>
      </c>
      <c r="E1227" t="s">
        <v>346</v>
      </c>
      <c r="F1227">
        <v>500000</v>
      </c>
      <c r="G1227">
        <v>2002</v>
      </c>
      <c r="H1227" t="s">
        <v>60</v>
      </c>
      <c r="I1227" t="s">
        <v>27</v>
      </c>
      <c r="J1227">
        <v>130</v>
      </c>
      <c r="K1227">
        <v>461</v>
      </c>
      <c r="L1227">
        <v>51</v>
      </c>
      <c r="M1227">
        <v>122</v>
      </c>
      <c r="N1227">
        <v>31</v>
      </c>
      <c r="O1227">
        <v>3</v>
      </c>
      <c r="P1227">
        <v>10</v>
      </c>
      <c r="Q1227">
        <v>46</v>
      </c>
      <c r="R1227">
        <v>1</v>
      </c>
      <c r="S1227">
        <v>3</v>
      </c>
      <c r="T1227">
        <v>21</v>
      </c>
      <c r="U1227">
        <v>58</v>
      </c>
      <c r="V1227">
        <v>0</v>
      </c>
      <c r="W1227">
        <v>7</v>
      </c>
      <c r="X1227">
        <v>6</v>
      </c>
      <c r="Y1227">
        <v>3</v>
      </c>
      <c r="Z1227">
        <v>8</v>
      </c>
      <c r="AA1227" s="1">
        <f>(M1227+T1227+W1227)/(K1227+T1227+W1227+Y1227+X1227)</f>
        <v>0.30120481927710846</v>
      </c>
      <c r="AB1227" s="1">
        <f>(M1227+1*N1227+2*O1227+3*P1227)/(K1227)</f>
        <v>0.40997830802603036</v>
      </c>
      <c r="AC1227">
        <f>IF(E1227="C",1,0)</f>
        <v>0</v>
      </c>
      <c r="AD1227">
        <f>IF(OR(E1227="SS",E1227="2B",E1227="3B"),1,0)</f>
        <v>1</v>
      </c>
      <c r="AE1227">
        <f>K1227+T1227+W1227+Y1227+X1227+V1227</f>
        <v>498</v>
      </c>
      <c r="AF1227">
        <v>0</v>
      </c>
      <c r="AG1227" s="8">
        <f>IF(SUMPRODUCT(--(D1227='2002FA'!C:C))&gt;0=TRUE,1,0)</f>
        <v>0</v>
      </c>
    </row>
    <row r="1228" spans="1:33" x14ac:dyDescent="0.2">
      <c r="A1228">
        <v>2003</v>
      </c>
      <c r="B1228" t="s">
        <v>37</v>
      </c>
      <c r="C1228" t="s">
        <v>27</v>
      </c>
      <c r="D1228" t="s">
        <v>390</v>
      </c>
      <c r="E1228" t="s">
        <v>346</v>
      </c>
      <c r="F1228">
        <v>2525000</v>
      </c>
      <c r="G1228">
        <v>2002</v>
      </c>
      <c r="H1228" t="s">
        <v>37</v>
      </c>
      <c r="I1228" t="s">
        <v>27</v>
      </c>
      <c r="J1228">
        <v>148</v>
      </c>
      <c r="K1228">
        <v>623</v>
      </c>
      <c r="L1228">
        <v>80</v>
      </c>
      <c r="M1228">
        <v>170</v>
      </c>
      <c r="N1228">
        <v>31</v>
      </c>
      <c r="O1228">
        <v>6</v>
      </c>
      <c r="P1228">
        <v>9</v>
      </c>
      <c r="Q1228">
        <v>59</v>
      </c>
      <c r="R1228">
        <v>12</v>
      </c>
      <c r="S1228">
        <v>13</v>
      </c>
      <c r="T1228">
        <v>17</v>
      </c>
      <c r="U1228">
        <v>79</v>
      </c>
      <c r="V1228">
        <v>2</v>
      </c>
      <c r="W1228">
        <v>2</v>
      </c>
      <c r="X1228">
        <v>8</v>
      </c>
      <c r="Y1228">
        <v>6</v>
      </c>
      <c r="Z1228">
        <v>12</v>
      </c>
      <c r="AA1228" s="1">
        <f>(M1228+T1228+W1228)/(K1228+T1228+W1228+Y1228+X1228)</f>
        <v>0.28810975609756095</v>
      </c>
      <c r="AB1228" s="1">
        <f>(M1228+1*N1228+2*O1228+3*P1228)/(K1228)</f>
        <v>0.3852327447833066</v>
      </c>
      <c r="AC1228">
        <f>IF(E1228="C",1,0)</f>
        <v>0</v>
      </c>
      <c r="AD1228">
        <f>IF(OR(E1228="SS",E1228="2B",E1228="3B"),1,0)</f>
        <v>1</v>
      </c>
      <c r="AE1228">
        <f>K1228+T1228+W1228+Y1228+X1228+V1228</f>
        <v>658</v>
      </c>
      <c r="AF1228">
        <v>0</v>
      </c>
      <c r="AG1228" s="8">
        <f>IF(SUMPRODUCT(--(D1228='2002FA'!C:C))&gt;0=TRUE,1,0)</f>
        <v>0</v>
      </c>
    </row>
    <row r="1229" spans="1:33" x14ac:dyDescent="0.2">
      <c r="A1229">
        <v>2003</v>
      </c>
      <c r="B1229" t="s">
        <v>37</v>
      </c>
      <c r="C1229" t="s">
        <v>27</v>
      </c>
      <c r="D1229" t="s">
        <v>369</v>
      </c>
      <c r="E1229" t="s">
        <v>346</v>
      </c>
      <c r="F1229">
        <v>1000000</v>
      </c>
      <c r="G1229">
        <v>2002</v>
      </c>
      <c r="H1229" t="s">
        <v>37</v>
      </c>
      <c r="I1229" t="s">
        <v>27</v>
      </c>
      <c r="J1229">
        <v>102</v>
      </c>
      <c r="K1229">
        <v>260</v>
      </c>
      <c r="L1229">
        <v>28</v>
      </c>
      <c r="M1229">
        <v>65</v>
      </c>
      <c r="N1229">
        <v>13</v>
      </c>
      <c r="O1229">
        <v>0</v>
      </c>
      <c r="P1229">
        <v>2</v>
      </c>
      <c r="Q1229">
        <v>25</v>
      </c>
      <c r="R1229">
        <v>0</v>
      </c>
      <c r="S1229">
        <v>2</v>
      </c>
      <c r="T1229">
        <v>24</v>
      </c>
      <c r="U1229">
        <v>44</v>
      </c>
      <c r="V1229">
        <v>0</v>
      </c>
      <c r="W1229">
        <v>1</v>
      </c>
      <c r="X1229">
        <v>4</v>
      </c>
      <c r="Y1229">
        <v>5</v>
      </c>
      <c r="Z1229">
        <v>3</v>
      </c>
      <c r="AA1229" s="1">
        <f>(M1229+T1229+W1229)/(K1229+T1229+W1229+Y1229+X1229)</f>
        <v>0.30612244897959184</v>
      </c>
      <c r="AB1229" s="1">
        <f>(M1229+1*N1229+2*O1229+3*P1229)/(K1229)</f>
        <v>0.32307692307692309</v>
      </c>
      <c r="AC1229">
        <f>IF(E1229="C",1,0)</f>
        <v>0</v>
      </c>
      <c r="AD1229">
        <f>IF(OR(E1229="SS",E1229="2B",E1229="3B"),1,0)</f>
        <v>1</v>
      </c>
      <c r="AE1229">
        <f>K1229+T1229+W1229+Y1229+X1229+V1229</f>
        <v>294</v>
      </c>
      <c r="AF1229">
        <v>0</v>
      </c>
      <c r="AG1229" s="8">
        <f>IF(SUMPRODUCT(--(D1229='2002FA'!C:C))&gt;0=TRUE,1,0)</f>
        <v>0</v>
      </c>
    </row>
    <row r="1230" spans="1:33" x14ac:dyDescent="0.2">
      <c r="A1230">
        <v>2003</v>
      </c>
      <c r="B1230" t="s">
        <v>56</v>
      </c>
      <c r="C1230" t="s">
        <v>31</v>
      </c>
      <c r="D1230" t="s">
        <v>279</v>
      </c>
      <c r="E1230" t="s">
        <v>197</v>
      </c>
      <c r="F1230">
        <v>600000</v>
      </c>
      <c r="G1230">
        <v>2002</v>
      </c>
      <c r="H1230" t="s">
        <v>56</v>
      </c>
      <c r="I1230" t="s">
        <v>31</v>
      </c>
      <c r="J1230">
        <v>66</v>
      </c>
      <c r="K1230">
        <v>143</v>
      </c>
      <c r="L1230">
        <v>21</v>
      </c>
      <c r="M1230">
        <v>39</v>
      </c>
      <c r="N1230">
        <v>9</v>
      </c>
      <c r="O1230">
        <v>0</v>
      </c>
      <c r="P1230">
        <v>6</v>
      </c>
      <c r="Q1230">
        <v>29</v>
      </c>
      <c r="R1230">
        <v>2</v>
      </c>
      <c r="S1230">
        <v>0</v>
      </c>
      <c r="T1230">
        <v>17</v>
      </c>
      <c r="U1230">
        <v>26</v>
      </c>
      <c r="V1230">
        <v>0</v>
      </c>
      <c r="W1230">
        <v>2</v>
      </c>
      <c r="X1230">
        <v>0</v>
      </c>
      <c r="Y1230">
        <v>4</v>
      </c>
      <c r="Z1230">
        <v>3</v>
      </c>
      <c r="AA1230" s="1">
        <f>(M1230+T1230+W1230)/(K1230+T1230+W1230+Y1230+X1230)</f>
        <v>0.3493975903614458</v>
      </c>
      <c r="AB1230" s="1">
        <f>(M1230+1*N1230+2*O1230+3*P1230)/(K1230)</f>
        <v>0.46153846153846156</v>
      </c>
      <c r="AC1230">
        <f>IF(E1230="C",1,0)</f>
        <v>0</v>
      </c>
      <c r="AD1230">
        <f>IF(OR(E1230="SS",E1230="2B",E1230="3B"),1,0)</f>
        <v>0</v>
      </c>
      <c r="AE1230">
        <f>K1230+T1230+W1230+Y1230+X1230+V1230</f>
        <v>166</v>
      </c>
      <c r="AF1230">
        <v>0</v>
      </c>
      <c r="AG1230" s="8">
        <f>IF(SUMPRODUCT(--(D1230='2002FA'!C:C))&gt;0=TRUE,1,0)</f>
        <v>1</v>
      </c>
    </row>
    <row r="1231" spans="1:33" x14ac:dyDescent="0.2">
      <c r="A1231">
        <v>2003</v>
      </c>
      <c r="B1231" t="s">
        <v>56</v>
      </c>
      <c r="C1231" t="s">
        <v>31</v>
      </c>
      <c r="D1231" t="s">
        <v>402</v>
      </c>
      <c r="E1231" t="s">
        <v>346</v>
      </c>
      <c r="F1231">
        <v>3300000</v>
      </c>
      <c r="G1231">
        <v>2002</v>
      </c>
      <c r="H1231" t="s">
        <v>56</v>
      </c>
      <c r="I1231" t="s">
        <v>31</v>
      </c>
      <c r="J1231">
        <v>153</v>
      </c>
      <c r="K1231">
        <v>563</v>
      </c>
      <c r="L1231">
        <v>64</v>
      </c>
      <c r="M1231">
        <v>148</v>
      </c>
      <c r="N1231">
        <v>43</v>
      </c>
      <c r="O1231">
        <v>1</v>
      </c>
      <c r="P1231">
        <v>7</v>
      </c>
      <c r="Q1231">
        <v>56</v>
      </c>
      <c r="R1231">
        <v>25</v>
      </c>
      <c r="S1231">
        <v>7</v>
      </c>
      <c r="T1231">
        <v>48</v>
      </c>
      <c r="U1231">
        <v>53</v>
      </c>
      <c r="V1231">
        <v>4</v>
      </c>
      <c r="W1231">
        <v>2</v>
      </c>
      <c r="X1231">
        <v>9</v>
      </c>
      <c r="Y1231">
        <v>4</v>
      </c>
      <c r="Z1231">
        <v>16</v>
      </c>
      <c r="AA1231" s="1">
        <f>(M1231+T1231+W1231)/(K1231+T1231+W1231+Y1231+X1231)</f>
        <v>0.31629392971246006</v>
      </c>
      <c r="AB1231" s="1">
        <f>(M1231+1*N1231+2*O1231+3*P1231)/(K1231)</f>
        <v>0.38010657193605685</v>
      </c>
      <c r="AC1231">
        <f>IF(E1231="C",1,0)</f>
        <v>0</v>
      </c>
      <c r="AD1231">
        <f>IF(OR(E1231="SS",E1231="2B",E1231="3B"),1,0)</f>
        <v>1</v>
      </c>
      <c r="AE1231">
        <f>K1231+T1231+W1231+Y1231+X1231+V1231</f>
        <v>630</v>
      </c>
      <c r="AF1231">
        <v>1</v>
      </c>
      <c r="AG1231" s="8">
        <f>IF(SUMPRODUCT(--(D1231='2002FA'!C:C))&gt;0=TRUE,1,0)</f>
        <v>0</v>
      </c>
    </row>
    <row r="1232" spans="1:33" x14ac:dyDescent="0.2">
      <c r="A1232">
        <v>2003</v>
      </c>
      <c r="B1232" t="s">
        <v>56</v>
      </c>
      <c r="C1232" t="s">
        <v>31</v>
      </c>
      <c r="D1232" t="s">
        <v>111</v>
      </c>
      <c r="E1232" t="s">
        <v>5</v>
      </c>
      <c r="F1232">
        <v>5500000</v>
      </c>
      <c r="G1232">
        <v>2002</v>
      </c>
      <c r="H1232" t="s">
        <v>56</v>
      </c>
      <c r="I1232" t="s">
        <v>31</v>
      </c>
      <c r="J1232">
        <v>152</v>
      </c>
      <c r="K1232">
        <v>604</v>
      </c>
      <c r="L1232">
        <v>103</v>
      </c>
      <c r="M1232">
        <v>190</v>
      </c>
      <c r="N1232">
        <v>43</v>
      </c>
      <c r="O1232">
        <v>3</v>
      </c>
      <c r="P1232">
        <v>19</v>
      </c>
      <c r="Q1232">
        <v>96</v>
      </c>
      <c r="R1232">
        <v>2</v>
      </c>
      <c r="S1232">
        <v>1</v>
      </c>
      <c r="T1232">
        <v>60</v>
      </c>
      <c r="U1232">
        <v>70</v>
      </c>
      <c r="V1232">
        <v>1</v>
      </c>
      <c r="W1232">
        <v>3</v>
      </c>
      <c r="X1232">
        <v>11</v>
      </c>
      <c r="Y1232">
        <v>3</v>
      </c>
      <c r="Z1232">
        <v>12</v>
      </c>
      <c r="AA1232" s="1">
        <f>(M1232+T1232+W1232)/(K1232+T1232+W1232+Y1232+X1232)</f>
        <v>0.37151248164464024</v>
      </c>
      <c r="AB1232" s="1">
        <f>(M1232+1*N1232+2*O1232+3*P1232)/(K1232)</f>
        <v>0.49006622516556292</v>
      </c>
      <c r="AC1232">
        <f>IF(E1232="C",1,0)</f>
        <v>0</v>
      </c>
      <c r="AD1232">
        <f>IF(OR(E1232="SS",E1232="2B",E1232="3B"),1,0)</f>
        <v>1</v>
      </c>
      <c r="AE1232">
        <f>K1232+T1232+W1232+Y1232+X1232+V1232</f>
        <v>682</v>
      </c>
      <c r="AF1232">
        <v>0</v>
      </c>
      <c r="AG1232" s="8">
        <f>IF(SUMPRODUCT(--(D1232='2002FA'!C:C))&gt;0=TRUE,1,0)</f>
        <v>0</v>
      </c>
    </row>
    <row r="1233" spans="1:33" x14ac:dyDescent="0.2">
      <c r="A1233">
        <v>2003</v>
      </c>
      <c r="B1233" t="s">
        <v>56</v>
      </c>
      <c r="C1233" t="s">
        <v>31</v>
      </c>
      <c r="D1233" t="s">
        <v>137</v>
      </c>
      <c r="E1233" t="s">
        <v>6</v>
      </c>
      <c r="F1233">
        <v>6500000</v>
      </c>
      <c r="G1233">
        <v>2002</v>
      </c>
      <c r="H1233" t="s">
        <v>56</v>
      </c>
      <c r="I1233" t="s">
        <v>31</v>
      </c>
      <c r="J1233">
        <v>114</v>
      </c>
      <c r="K1233">
        <v>381</v>
      </c>
      <c r="L1233">
        <v>43</v>
      </c>
      <c r="M1233">
        <v>87</v>
      </c>
      <c r="N1233">
        <v>18</v>
      </c>
      <c r="O1233">
        <v>1</v>
      </c>
      <c r="P1233">
        <v>15</v>
      </c>
      <c r="Q1233">
        <v>55</v>
      </c>
      <c r="R1233">
        <v>2</v>
      </c>
      <c r="S1233">
        <v>2</v>
      </c>
      <c r="T1233">
        <v>35</v>
      </c>
      <c r="U1233">
        <v>90</v>
      </c>
      <c r="V1233">
        <v>1</v>
      </c>
      <c r="W1233">
        <v>8</v>
      </c>
      <c r="X1233">
        <v>1</v>
      </c>
      <c r="Y1233">
        <v>5</v>
      </c>
      <c r="Z1233">
        <v>15</v>
      </c>
      <c r="AA1233" s="1">
        <f>(M1233+T1233+W1233)/(K1233+T1233+W1233+Y1233+X1233)</f>
        <v>0.30232558139534882</v>
      </c>
      <c r="AB1233" s="1">
        <f>(M1233+1*N1233+2*O1233+3*P1233)/(K1233)</f>
        <v>0.39895013123359579</v>
      </c>
      <c r="AC1233">
        <f>IF(E1233="C",1,0)</f>
        <v>0</v>
      </c>
      <c r="AD1233">
        <f>IF(OR(E1233="SS",E1233="2B",E1233="3B"),1,0)</f>
        <v>1</v>
      </c>
      <c r="AE1233">
        <f>K1233+T1233+W1233+Y1233+X1233+V1233</f>
        <v>431</v>
      </c>
      <c r="AF1233">
        <v>0</v>
      </c>
      <c r="AG1233" s="8">
        <f>IF(SUMPRODUCT(--(D1233='2002FA'!C:C))&gt;0=TRUE,1,0)</f>
        <v>0</v>
      </c>
    </row>
    <row r="1234" spans="1:33" x14ac:dyDescent="0.2">
      <c r="A1234">
        <v>2003</v>
      </c>
      <c r="B1234" t="s">
        <v>56</v>
      </c>
      <c r="C1234" t="s">
        <v>31</v>
      </c>
      <c r="D1234" t="s">
        <v>149</v>
      </c>
      <c r="E1234" t="s">
        <v>147</v>
      </c>
      <c r="F1234">
        <v>2600000</v>
      </c>
      <c r="G1234">
        <v>2002</v>
      </c>
      <c r="H1234" t="s">
        <v>56</v>
      </c>
      <c r="I1234" t="s">
        <v>31</v>
      </c>
      <c r="J1234">
        <v>117</v>
      </c>
      <c r="K1234">
        <v>376</v>
      </c>
      <c r="L1234">
        <v>41</v>
      </c>
      <c r="M1234">
        <v>99</v>
      </c>
      <c r="N1234">
        <v>20</v>
      </c>
      <c r="O1234">
        <v>1</v>
      </c>
      <c r="P1234">
        <v>12</v>
      </c>
      <c r="Q1234">
        <v>49</v>
      </c>
      <c r="R1234">
        <v>6</v>
      </c>
      <c r="S1234">
        <v>3</v>
      </c>
      <c r="T1234">
        <v>40</v>
      </c>
      <c r="U1234">
        <v>65</v>
      </c>
      <c r="V1234">
        <v>7</v>
      </c>
      <c r="W1234">
        <v>1</v>
      </c>
      <c r="X1234">
        <v>6</v>
      </c>
      <c r="Y1234">
        <v>5</v>
      </c>
      <c r="Z1234">
        <v>14</v>
      </c>
      <c r="AA1234" s="1">
        <f>(M1234+T1234+W1234)/(K1234+T1234+W1234+Y1234+X1234)</f>
        <v>0.32710280373831774</v>
      </c>
      <c r="AB1234" s="1">
        <f>(M1234+1*N1234+2*O1234+3*P1234)/(K1234)</f>
        <v>0.41755319148936171</v>
      </c>
      <c r="AC1234">
        <f>IF(E1234="C",1,0)</f>
        <v>1</v>
      </c>
      <c r="AD1234">
        <f>IF(OR(E1234="SS",E1234="2B",E1234="3B"),1,0)</f>
        <v>0</v>
      </c>
      <c r="AE1234">
        <f>K1234+T1234+W1234+Y1234+X1234+V1234</f>
        <v>435</v>
      </c>
      <c r="AF1234">
        <v>0</v>
      </c>
      <c r="AG1234" s="8">
        <f>IF(SUMPRODUCT(--(D1234='2002FA'!C:C))&gt;0=TRUE,1,0)</f>
        <v>0</v>
      </c>
    </row>
    <row r="1235" spans="1:33" x14ac:dyDescent="0.2">
      <c r="A1235">
        <v>2003</v>
      </c>
      <c r="B1235" t="s">
        <v>56</v>
      </c>
      <c r="C1235" t="s">
        <v>31</v>
      </c>
      <c r="D1235" t="s">
        <v>339</v>
      </c>
      <c r="E1235" t="s">
        <v>197</v>
      </c>
      <c r="F1235">
        <v>11500000</v>
      </c>
      <c r="G1235">
        <v>2002</v>
      </c>
      <c r="H1235" t="s">
        <v>56</v>
      </c>
      <c r="I1235" t="s">
        <v>31</v>
      </c>
      <c r="J1235">
        <v>161</v>
      </c>
      <c r="K1235">
        <v>614</v>
      </c>
      <c r="L1235">
        <v>106</v>
      </c>
      <c r="M1235">
        <v>206</v>
      </c>
      <c r="N1235">
        <v>37</v>
      </c>
      <c r="O1235">
        <v>2</v>
      </c>
      <c r="P1235">
        <v>39</v>
      </c>
      <c r="Q1235">
        <v>111</v>
      </c>
      <c r="R1235">
        <v>40</v>
      </c>
      <c r="S1235">
        <v>20</v>
      </c>
      <c r="T1235">
        <v>84</v>
      </c>
      <c r="U1235">
        <v>70</v>
      </c>
      <c r="V1235">
        <v>32</v>
      </c>
      <c r="W1235">
        <v>6</v>
      </c>
      <c r="X1235">
        <v>0</v>
      </c>
      <c r="Y1235">
        <v>5</v>
      </c>
      <c r="Z1235">
        <v>20</v>
      </c>
      <c r="AA1235" s="1">
        <f>(M1235+T1235+W1235)/(K1235+T1235+W1235+Y1235+X1235)</f>
        <v>0.41748942172073344</v>
      </c>
      <c r="AB1235" s="1">
        <f>(M1235+1*N1235+2*O1235+3*P1235)/(K1235)</f>
        <v>0.59283387622149841</v>
      </c>
      <c r="AC1235">
        <f>IF(E1235="C",1,0)</f>
        <v>0</v>
      </c>
      <c r="AD1235">
        <f>IF(OR(E1235="SS",E1235="2B",E1235="3B"),1,0)</f>
        <v>0</v>
      </c>
      <c r="AE1235">
        <f>K1235+T1235+W1235+Y1235+X1235+V1235</f>
        <v>741</v>
      </c>
      <c r="AF1235">
        <v>0</v>
      </c>
      <c r="AG1235" s="8">
        <f>IF(SUMPRODUCT(--(D1235='2002FA'!C:C))&gt;0=TRUE,1,0)</f>
        <v>0</v>
      </c>
    </row>
    <row r="1236" spans="1:33" x14ac:dyDescent="0.2">
      <c r="A1236">
        <v>2003</v>
      </c>
      <c r="B1236" t="s">
        <v>56</v>
      </c>
      <c r="C1236" t="s">
        <v>31</v>
      </c>
      <c r="D1236" t="s">
        <v>453</v>
      </c>
      <c r="E1236" t="s">
        <v>197</v>
      </c>
      <c r="F1236">
        <v>320000</v>
      </c>
      <c r="G1236">
        <v>2002</v>
      </c>
      <c r="H1236" t="s">
        <v>34</v>
      </c>
      <c r="I1236" t="s">
        <v>27</v>
      </c>
      <c r="J1236">
        <v>76</v>
      </c>
      <c r="K1236">
        <v>204</v>
      </c>
      <c r="L1236">
        <v>28</v>
      </c>
      <c r="M1236">
        <v>47</v>
      </c>
      <c r="N1236">
        <v>8</v>
      </c>
      <c r="O1236">
        <v>0</v>
      </c>
      <c r="P1236">
        <v>7</v>
      </c>
      <c r="Q1236">
        <v>26</v>
      </c>
      <c r="R1236">
        <v>0</v>
      </c>
      <c r="S1236">
        <v>0</v>
      </c>
      <c r="T1236">
        <v>19</v>
      </c>
      <c r="U1236">
        <v>60</v>
      </c>
      <c r="V1236">
        <v>2</v>
      </c>
      <c r="W1236">
        <v>0</v>
      </c>
      <c r="X1236">
        <v>0</v>
      </c>
      <c r="Y1236">
        <v>1</v>
      </c>
      <c r="Z1236">
        <v>3</v>
      </c>
      <c r="AA1236" s="1">
        <f>(M1236+T1236+W1236)/(K1236+T1236+W1236+Y1236+X1236)</f>
        <v>0.29464285714285715</v>
      </c>
      <c r="AB1236" s="1">
        <f>(M1236+1*N1236+2*O1236+3*P1236)/(K1236)</f>
        <v>0.37254901960784315</v>
      </c>
      <c r="AC1236">
        <f>IF(E1236="C",1,0)</f>
        <v>0</v>
      </c>
      <c r="AD1236">
        <f>IF(OR(E1236="SS",E1236="2B",E1236="3B"),1,0)</f>
        <v>0</v>
      </c>
      <c r="AE1236">
        <f>K1236+T1236+W1236+Y1236+X1236+V1236</f>
        <v>226</v>
      </c>
      <c r="AF1236">
        <v>0</v>
      </c>
      <c r="AG1236" s="8">
        <f>IF(SUMPRODUCT(--(D1236='2002FA'!C:C))&gt;0=TRUE,1,0)</f>
        <v>0</v>
      </c>
    </row>
    <row r="1237" spans="1:33" x14ac:dyDescent="0.2">
      <c r="A1237">
        <v>2003</v>
      </c>
      <c r="B1237" t="s">
        <v>56</v>
      </c>
      <c r="C1237" t="s">
        <v>31</v>
      </c>
      <c r="D1237" t="s">
        <v>518</v>
      </c>
      <c r="E1237" t="s">
        <v>197</v>
      </c>
      <c r="F1237">
        <v>310000</v>
      </c>
      <c r="G1237">
        <v>2002</v>
      </c>
      <c r="H1237" t="s">
        <v>56</v>
      </c>
      <c r="I1237" t="s">
        <v>31</v>
      </c>
      <c r="J1237">
        <v>73</v>
      </c>
      <c r="K1237">
        <v>207</v>
      </c>
      <c r="L1237">
        <v>21</v>
      </c>
      <c r="M1237">
        <v>57</v>
      </c>
      <c r="N1237">
        <v>19</v>
      </c>
      <c r="O1237">
        <v>2</v>
      </c>
      <c r="P1237">
        <v>5</v>
      </c>
      <c r="Q1237">
        <v>29</v>
      </c>
      <c r="R1237">
        <v>1</v>
      </c>
      <c r="S1237">
        <v>2</v>
      </c>
      <c r="T1237">
        <v>21</v>
      </c>
      <c r="U1237">
        <v>41</v>
      </c>
      <c r="V1237">
        <v>8</v>
      </c>
      <c r="W1237">
        <v>0</v>
      </c>
      <c r="X1237">
        <v>2</v>
      </c>
      <c r="Y1237">
        <v>2</v>
      </c>
      <c r="Z1237">
        <v>7</v>
      </c>
      <c r="AA1237" s="1">
        <f>(M1237+T1237+W1237)/(K1237+T1237+W1237+Y1237+X1237)</f>
        <v>0.33620689655172414</v>
      </c>
      <c r="AB1237" s="1">
        <f>(M1237+1*N1237+2*O1237+3*P1237)/(K1237)</f>
        <v>0.45893719806763283</v>
      </c>
      <c r="AC1237">
        <f>IF(E1237="C",1,0)</f>
        <v>0</v>
      </c>
      <c r="AD1237">
        <f>IF(OR(E1237="SS",E1237="2B",E1237="3B"),1,0)</f>
        <v>0</v>
      </c>
      <c r="AE1237">
        <f>K1237+T1237+W1237+Y1237+X1237+V1237</f>
        <v>240</v>
      </c>
      <c r="AF1237">
        <v>0</v>
      </c>
      <c r="AG1237" s="8">
        <f>IF(SUMPRODUCT(--(D1237='2002FA'!C:C))&gt;0=TRUE,1,0)</f>
        <v>0</v>
      </c>
    </row>
    <row r="1238" spans="1:33" x14ac:dyDescent="0.2">
      <c r="A1238">
        <v>2003</v>
      </c>
      <c r="B1238" t="s">
        <v>56</v>
      </c>
      <c r="C1238" t="s">
        <v>31</v>
      </c>
      <c r="D1238" t="s">
        <v>524</v>
      </c>
      <c r="E1238" t="s">
        <v>197</v>
      </c>
      <c r="F1238">
        <v>315000</v>
      </c>
      <c r="G1238">
        <v>2002</v>
      </c>
      <c r="H1238" t="s">
        <v>56</v>
      </c>
      <c r="I1238" t="s">
        <v>31</v>
      </c>
      <c r="J1238">
        <v>153</v>
      </c>
      <c r="K1238">
        <v>507</v>
      </c>
      <c r="L1238">
        <v>92</v>
      </c>
      <c r="M1238">
        <v>135</v>
      </c>
      <c r="N1238">
        <v>27</v>
      </c>
      <c r="O1238">
        <v>8</v>
      </c>
      <c r="P1238">
        <v>20</v>
      </c>
      <c r="Q1238">
        <v>59</v>
      </c>
      <c r="R1238">
        <v>7</v>
      </c>
      <c r="S1238">
        <v>8</v>
      </c>
      <c r="T1238">
        <v>81</v>
      </c>
      <c r="U1238">
        <v>161</v>
      </c>
      <c r="V1238">
        <v>7</v>
      </c>
      <c r="W1238">
        <v>5</v>
      </c>
      <c r="X1238">
        <v>6</v>
      </c>
      <c r="Y1238">
        <v>4</v>
      </c>
      <c r="Z1238">
        <v>5</v>
      </c>
      <c r="AA1238" s="1">
        <f>(M1238+T1238+W1238)/(K1238+T1238+W1238+Y1238+X1238)</f>
        <v>0.36650082918739635</v>
      </c>
      <c r="AB1238" s="1">
        <f>(M1238+1*N1238+2*O1238+3*P1238)/(K1238)</f>
        <v>0.46942800788954636</v>
      </c>
      <c r="AC1238">
        <f>IF(E1238="C",1,0)</f>
        <v>0</v>
      </c>
      <c r="AD1238">
        <f>IF(OR(E1238="SS",E1238="2B",E1238="3B"),1,0)</f>
        <v>0</v>
      </c>
      <c r="AE1238">
        <f>K1238+T1238+W1238+Y1238+X1238+V1238</f>
        <v>610</v>
      </c>
      <c r="AF1238">
        <v>0</v>
      </c>
      <c r="AG1238" s="8">
        <f>IF(SUMPRODUCT(--(D1238='2002FA'!C:C))&gt;0=TRUE,1,0)</f>
        <v>0</v>
      </c>
    </row>
    <row r="1239" spans="1:33" x14ac:dyDescent="0.2">
      <c r="A1239">
        <v>2003</v>
      </c>
      <c r="B1239" t="s">
        <v>56</v>
      </c>
      <c r="C1239" t="s">
        <v>31</v>
      </c>
      <c r="D1239" t="s">
        <v>357</v>
      </c>
      <c r="E1239" t="s">
        <v>346</v>
      </c>
      <c r="F1239">
        <v>825000</v>
      </c>
      <c r="G1239">
        <v>2002</v>
      </c>
      <c r="H1239" t="s">
        <v>56</v>
      </c>
      <c r="I1239" t="s">
        <v>31</v>
      </c>
      <c r="J1239">
        <v>90</v>
      </c>
      <c r="K1239">
        <v>231</v>
      </c>
      <c r="L1239">
        <v>33</v>
      </c>
      <c r="M1239">
        <v>59</v>
      </c>
      <c r="N1239">
        <v>17</v>
      </c>
      <c r="O1239">
        <v>1</v>
      </c>
      <c r="P1239">
        <v>7</v>
      </c>
      <c r="Q1239">
        <v>33</v>
      </c>
      <c r="R1239">
        <v>5</v>
      </c>
      <c r="S1239">
        <v>6</v>
      </c>
      <c r="T1239">
        <v>13</v>
      </c>
      <c r="U1239">
        <v>44</v>
      </c>
      <c r="V1239">
        <v>0</v>
      </c>
      <c r="W1239">
        <v>1</v>
      </c>
      <c r="X1239">
        <v>4</v>
      </c>
      <c r="Y1239">
        <v>3</v>
      </c>
      <c r="Z1239">
        <v>2</v>
      </c>
      <c r="AA1239" s="1">
        <f>(M1239+T1239+W1239)/(K1239+T1239+W1239+Y1239+X1239)</f>
        <v>0.28968253968253971</v>
      </c>
      <c r="AB1239" s="1">
        <f>(M1239+1*N1239+2*O1239+3*P1239)/(K1239)</f>
        <v>0.42857142857142855</v>
      </c>
      <c r="AC1239">
        <f>IF(E1239="C",1,0)</f>
        <v>0</v>
      </c>
      <c r="AD1239">
        <f>IF(OR(E1239="SS",E1239="2B",E1239="3B"),1,0)</f>
        <v>1</v>
      </c>
      <c r="AE1239">
        <f>K1239+T1239+W1239+Y1239+X1239+V1239</f>
        <v>252</v>
      </c>
      <c r="AF1239">
        <v>0</v>
      </c>
      <c r="AG1239" s="8">
        <f>IF(SUMPRODUCT(--(D1239='2002FA'!C:C))&gt;0=TRUE,1,0)</f>
        <v>0</v>
      </c>
    </row>
    <row r="1240" spans="1:33" x14ac:dyDescent="0.2">
      <c r="A1240">
        <v>2003</v>
      </c>
      <c r="B1240" t="s">
        <v>45</v>
      </c>
      <c r="C1240" t="s">
        <v>27</v>
      </c>
      <c r="D1240" t="s">
        <v>141</v>
      </c>
      <c r="E1240" t="s">
        <v>6</v>
      </c>
      <c r="F1240">
        <v>5000000</v>
      </c>
      <c r="G1240">
        <v>2002</v>
      </c>
      <c r="H1240" t="s">
        <v>45</v>
      </c>
      <c r="I1240" t="s">
        <v>27</v>
      </c>
      <c r="J1240">
        <v>141</v>
      </c>
      <c r="K1240">
        <v>465</v>
      </c>
      <c r="L1240">
        <v>68</v>
      </c>
      <c r="M1240">
        <v>115</v>
      </c>
      <c r="N1240">
        <v>17</v>
      </c>
      <c r="O1240">
        <v>0</v>
      </c>
      <c r="P1240">
        <v>27</v>
      </c>
      <c r="Q1240">
        <v>93</v>
      </c>
      <c r="R1240">
        <v>3</v>
      </c>
      <c r="S1240">
        <v>1</v>
      </c>
      <c r="T1240">
        <v>90</v>
      </c>
      <c r="U1240">
        <v>101</v>
      </c>
      <c r="V1240">
        <v>9</v>
      </c>
      <c r="W1240">
        <v>2</v>
      </c>
      <c r="X1240">
        <v>0</v>
      </c>
      <c r="Y1240">
        <v>5</v>
      </c>
      <c r="Z1240">
        <v>14</v>
      </c>
      <c r="AA1240" s="1">
        <f>(M1240+T1240+W1240)/(K1240+T1240+W1240+Y1240+X1240)</f>
        <v>0.3683274021352313</v>
      </c>
      <c r="AB1240" s="1">
        <f>(M1240+1*N1240+2*O1240+3*P1240)/(K1240)</f>
        <v>0.45806451612903226</v>
      </c>
      <c r="AC1240">
        <f>IF(E1240="C",1,0)</f>
        <v>0</v>
      </c>
      <c r="AD1240">
        <f>IF(OR(E1240="SS",E1240="2B",E1240="3B"),1,0)</f>
        <v>1</v>
      </c>
      <c r="AE1240">
        <f>K1240+T1240+W1240+Y1240+X1240+V1240</f>
        <v>571</v>
      </c>
      <c r="AF1240">
        <v>0</v>
      </c>
      <c r="AG1240" s="8">
        <f>IF(SUMPRODUCT(--(D1240='2002FA'!C:C))&gt;0=TRUE,1,0)</f>
        <v>1</v>
      </c>
    </row>
    <row r="1241" spans="1:33" x14ac:dyDescent="0.2">
      <c r="A1241">
        <v>2003</v>
      </c>
      <c r="B1241" t="s">
        <v>45</v>
      </c>
      <c r="C1241" t="s">
        <v>27</v>
      </c>
      <c r="D1241" t="s">
        <v>178</v>
      </c>
      <c r="E1241" t="s">
        <v>147</v>
      </c>
      <c r="F1241">
        <v>750000</v>
      </c>
      <c r="G1241">
        <v>2002</v>
      </c>
      <c r="H1241" t="s">
        <v>60</v>
      </c>
      <c r="I1241" t="s">
        <v>27</v>
      </c>
      <c r="J1241">
        <v>76</v>
      </c>
      <c r="K1241">
        <v>281</v>
      </c>
      <c r="L1241">
        <v>27</v>
      </c>
      <c r="M1241">
        <v>73</v>
      </c>
      <c r="N1241">
        <v>20</v>
      </c>
      <c r="O1241">
        <v>0</v>
      </c>
      <c r="P1241">
        <v>4</v>
      </c>
      <c r="Q1241">
        <v>33</v>
      </c>
      <c r="R1241">
        <v>2</v>
      </c>
      <c r="S1241">
        <v>2</v>
      </c>
      <c r="T1241">
        <v>15</v>
      </c>
      <c r="U1241">
        <v>50</v>
      </c>
      <c r="V1241">
        <v>0</v>
      </c>
      <c r="W1241">
        <v>1</v>
      </c>
      <c r="X1241">
        <v>2</v>
      </c>
      <c r="Y1241">
        <v>4</v>
      </c>
      <c r="Z1241">
        <v>6</v>
      </c>
      <c r="AA1241" s="1">
        <f>(M1241+T1241+W1241)/(K1241+T1241+W1241+Y1241+X1241)</f>
        <v>0.29372937293729373</v>
      </c>
      <c r="AB1241" s="1">
        <f>(M1241+1*N1241+2*O1241+3*P1241)/(K1241)</f>
        <v>0.37366548042704628</v>
      </c>
      <c r="AC1241">
        <f>IF(E1241="C",1,0)</f>
        <v>1</v>
      </c>
      <c r="AD1241">
        <f>IF(OR(E1241="SS",E1241="2B",E1241="3B"),1,0)</f>
        <v>0</v>
      </c>
      <c r="AE1241">
        <f>K1241+T1241+W1241+Y1241+X1241+V1241</f>
        <v>303</v>
      </c>
      <c r="AF1241">
        <v>0</v>
      </c>
      <c r="AG1241" s="8">
        <f>IF(SUMPRODUCT(--(D1241='2002FA'!C:C))&gt;0=TRUE,1,0)</f>
        <v>1</v>
      </c>
    </row>
    <row r="1242" spans="1:33" x14ac:dyDescent="0.2">
      <c r="A1242">
        <v>2003</v>
      </c>
      <c r="B1242" t="s">
        <v>45</v>
      </c>
      <c r="C1242" t="s">
        <v>27</v>
      </c>
      <c r="D1242" t="s">
        <v>59</v>
      </c>
      <c r="E1242" t="s">
        <v>492</v>
      </c>
      <c r="F1242">
        <v>1500000</v>
      </c>
      <c r="G1242">
        <v>2002</v>
      </c>
      <c r="H1242" t="s">
        <v>79</v>
      </c>
      <c r="I1242" t="s">
        <v>31</v>
      </c>
      <c r="J1242">
        <v>144</v>
      </c>
      <c r="K1242">
        <v>506</v>
      </c>
      <c r="L1242">
        <v>61</v>
      </c>
      <c r="M1242">
        <v>138</v>
      </c>
      <c r="N1242">
        <v>23</v>
      </c>
      <c r="O1242">
        <v>0</v>
      </c>
      <c r="P1242">
        <v>18</v>
      </c>
      <c r="Q1242">
        <v>87</v>
      </c>
      <c r="R1242">
        <v>1</v>
      </c>
      <c r="S1242">
        <v>1</v>
      </c>
      <c r="T1242">
        <v>66</v>
      </c>
      <c r="U1242">
        <v>92</v>
      </c>
      <c r="V1242">
        <v>3</v>
      </c>
      <c r="W1242">
        <v>1</v>
      </c>
      <c r="X1242">
        <v>0</v>
      </c>
      <c r="Y1242">
        <v>7</v>
      </c>
      <c r="Z1242">
        <v>27</v>
      </c>
      <c r="AA1242" s="1">
        <f>(M1242+T1242+W1242)/(K1242+T1242+W1242+Y1242+X1242)</f>
        <v>0.35344827586206895</v>
      </c>
      <c r="AB1242" s="1">
        <f>(M1242+1*N1242+2*O1242+3*P1242)/(K1242)</f>
        <v>0.42490118577075098</v>
      </c>
      <c r="AC1242">
        <f>IF(E1242="C",1,0)</f>
        <v>0</v>
      </c>
      <c r="AD1242">
        <f>IF(OR(E1242="SS",E1242="2B",E1242="3B"),1,0)</f>
        <v>0</v>
      </c>
      <c r="AE1242">
        <f>K1242+T1242+W1242+Y1242+X1242+V1242</f>
        <v>583</v>
      </c>
      <c r="AF1242">
        <v>0</v>
      </c>
      <c r="AG1242" s="8">
        <f>IF(SUMPRODUCT(--(D1242='2002FA'!C:C))&gt;0=TRUE,1,0)</f>
        <v>1</v>
      </c>
    </row>
    <row r="1243" spans="1:33" x14ac:dyDescent="0.2">
      <c r="A1243">
        <v>2003</v>
      </c>
      <c r="B1243" t="s">
        <v>45</v>
      </c>
      <c r="C1243" t="s">
        <v>27</v>
      </c>
      <c r="D1243" t="s">
        <v>82</v>
      </c>
      <c r="E1243" t="s">
        <v>29</v>
      </c>
      <c r="F1243">
        <v>11428571</v>
      </c>
      <c r="G1243">
        <v>2002</v>
      </c>
      <c r="H1243" t="s">
        <v>45</v>
      </c>
      <c r="I1243" t="s">
        <v>27</v>
      </c>
      <c r="J1243">
        <v>155</v>
      </c>
      <c r="K1243">
        <v>560</v>
      </c>
      <c r="L1243">
        <v>120</v>
      </c>
      <c r="M1243">
        <v>176</v>
      </c>
      <c r="N1243">
        <v>34</v>
      </c>
      <c r="O1243">
        <v>1</v>
      </c>
      <c r="P1243">
        <v>41</v>
      </c>
      <c r="Q1243">
        <v>122</v>
      </c>
      <c r="R1243">
        <v>2</v>
      </c>
      <c r="S1243">
        <v>2</v>
      </c>
      <c r="T1243">
        <v>109</v>
      </c>
      <c r="U1243">
        <v>112</v>
      </c>
      <c r="V1243">
        <v>4</v>
      </c>
      <c r="W1243">
        <v>15</v>
      </c>
      <c r="X1243">
        <v>0</v>
      </c>
      <c r="Y1243">
        <v>5</v>
      </c>
      <c r="Z1243">
        <v>18</v>
      </c>
      <c r="AA1243" s="1">
        <f>(M1243+T1243+W1243)/(K1243+T1243+W1243+Y1243+X1243)</f>
        <v>0.43541364296081275</v>
      </c>
      <c r="AB1243" s="1">
        <f>(M1243+1*N1243+2*O1243+3*P1243)/(K1243)</f>
        <v>0.5982142857142857</v>
      </c>
      <c r="AC1243">
        <f>IF(E1243="C",1,0)</f>
        <v>0</v>
      </c>
      <c r="AD1243">
        <f>IF(OR(E1243="SS",E1243="2B",E1243="3B"),1,0)</f>
        <v>0</v>
      </c>
      <c r="AE1243">
        <f>K1243+T1243+W1243+Y1243+X1243+V1243</f>
        <v>693</v>
      </c>
      <c r="AF1243">
        <v>0</v>
      </c>
      <c r="AG1243" s="8">
        <f>IF(SUMPRODUCT(--(D1243='2002FA'!C:C))&gt;0=TRUE,1,0)</f>
        <v>0</v>
      </c>
    </row>
    <row r="1244" spans="1:33" x14ac:dyDescent="0.2">
      <c r="A1244">
        <v>2003</v>
      </c>
      <c r="B1244" t="s">
        <v>45</v>
      </c>
      <c r="C1244" t="s">
        <v>27</v>
      </c>
      <c r="D1244" t="s">
        <v>425</v>
      </c>
      <c r="E1244" t="s">
        <v>5</v>
      </c>
      <c r="F1244">
        <v>800000</v>
      </c>
      <c r="G1244">
        <v>2002</v>
      </c>
      <c r="H1244" t="s">
        <v>45</v>
      </c>
      <c r="I1244" t="s">
        <v>27</v>
      </c>
      <c r="J1244">
        <v>156</v>
      </c>
      <c r="K1244">
        <v>696</v>
      </c>
      <c r="L1244">
        <v>128</v>
      </c>
      <c r="M1244">
        <v>209</v>
      </c>
      <c r="N1244">
        <v>51</v>
      </c>
      <c r="O1244">
        <v>2</v>
      </c>
      <c r="P1244">
        <v>39</v>
      </c>
      <c r="Q1244">
        <v>102</v>
      </c>
      <c r="R1244">
        <v>41</v>
      </c>
      <c r="S1244">
        <v>13</v>
      </c>
      <c r="T1244">
        <v>23</v>
      </c>
      <c r="U1244">
        <v>157</v>
      </c>
      <c r="V1244">
        <v>1</v>
      </c>
      <c r="W1244">
        <v>14</v>
      </c>
      <c r="X1244">
        <v>1</v>
      </c>
      <c r="Y1244">
        <v>7</v>
      </c>
      <c r="Z1244">
        <v>8</v>
      </c>
      <c r="AA1244" s="1">
        <f>(M1244+T1244+W1244)/(K1244+T1244+W1244+Y1244+X1244)</f>
        <v>0.33198380566801622</v>
      </c>
      <c r="AB1244" s="1">
        <f>(M1244+1*N1244+2*O1244+3*P1244)/(K1244)</f>
        <v>0.54741379310344829</v>
      </c>
      <c r="AC1244">
        <f>IF(E1244="C",1,0)</f>
        <v>0</v>
      </c>
      <c r="AD1244">
        <f>IF(OR(E1244="SS",E1244="2B",E1244="3B"),1,0)</f>
        <v>1</v>
      </c>
      <c r="AE1244">
        <f>K1244+T1244+W1244+Y1244+X1244+V1244</f>
        <v>742</v>
      </c>
      <c r="AF1244">
        <v>0</v>
      </c>
      <c r="AG1244" s="8">
        <f>IF(SUMPRODUCT(--(D1244='2002FA'!C:C))&gt;0=TRUE,1,0)</f>
        <v>0</v>
      </c>
    </row>
    <row r="1245" spans="1:33" x14ac:dyDescent="0.2">
      <c r="A1245">
        <v>2003</v>
      </c>
      <c r="B1245" t="s">
        <v>45</v>
      </c>
      <c r="C1245" t="s">
        <v>27</v>
      </c>
      <c r="D1245" t="s">
        <v>194</v>
      </c>
      <c r="E1245" t="s">
        <v>147</v>
      </c>
      <c r="F1245">
        <v>8000000</v>
      </c>
      <c r="G1245">
        <v>2002</v>
      </c>
      <c r="H1245" t="s">
        <v>45</v>
      </c>
      <c r="I1245" t="s">
        <v>27</v>
      </c>
      <c r="J1245">
        <v>143</v>
      </c>
      <c r="K1245">
        <v>511</v>
      </c>
      <c r="L1245">
        <v>79</v>
      </c>
      <c r="M1245">
        <v>137</v>
      </c>
      <c r="N1245">
        <v>40</v>
      </c>
      <c r="O1245">
        <v>1</v>
      </c>
      <c r="P1245">
        <v>20</v>
      </c>
      <c r="Q1245">
        <v>99</v>
      </c>
      <c r="R1245">
        <v>1</v>
      </c>
      <c r="S1245">
        <v>0</v>
      </c>
      <c r="T1245">
        <v>81</v>
      </c>
      <c r="U1245">
        <v>143</v>
      </c>
      <c r="V1245">
        <v>9</v>
      </c>
      <c r="W1245">
        <v>3</v>
      </c>
      <c r="X1245">
        <v>0</v>
      </c>
      <c r="Y1245">
        <v>3</v>
      </c>
      <c r="Z1245">
        <v>23</v>
      </c>
      <c r="AA1245" s="1">
        <f>(M1245+T1245+W1245)/(K1245+T1245+W1245+Y1245+X1245)</f>
        <v>0.36956521739130432</v>
      </c>
      <c r="AB1245" s="1">
        <f>(M1245+1*N1245+2*O1245+3*P1245)/(K1245)</f>
        <v>0.46771037181996084</v>
      </c>
      <c r="AC1245">
        <f>IF(E1245="C",1,0)</f>
        <v>1</v>
      </c>
      <c r="AD1245">
        <f>IF(OR(E1245="SS",E1245="2B",E1245="3B"),1,0)</f>
        <v>0</v>
      </c>
      <c r="AE1245">
        <f>K1245+T1245+W1245+Y1245+X1245+V1245</f>
        <v>607</v>
      </c>
      <c r="AF1245">
        <v>0</v>
      </c>
      <c r="AG1245" s="8">
        <f>IF(SUMPRODUCT(--(D1245='2002FA'!C:C))&gt;0=TRUE,1,0)</f>
        <v>0</v>
      </c>
    </row>
    <row r="1246" spans="1:33" x14ac:dyDescent="0.2">
      <c r="A1246">
        <v>2003</v>
      </c>
      <c r="B1246" t="s">
        <v>45</v>
      </c>
      <c r="C1246" t="s">
        <v>27</v>
      </c>
      <c r="D1246" t="s">
        <v>499</v>
      </c>
      <c r="E1246" t="s">
        <v>197</v>
      </c>
      <c r="F1246">
        <v>364100</v>
      </c>
      <c r="G1246">
        <v>2002</v>
      </c>
      <c r="H1246" t="s">
        <v>45</v>
      </c>
      <c r="I1246" t="s">
        <v>27</v>
      </c>
      <c r="J1246">
        <v>129</v>
      </c>
      <c r="K1246">
        <v>378</v>
      </c>
      <c r="L1246">
        <v>56</v>
      </c>
      <c r="M1246">
        <v>92</v>
      </c>
      <c r="N1246">
        <v>15</v>
      </c>
      <c r="O1246">
        <v>0</v>
      </c>
      <c r="P1246">
        <v>15</v>
      </c>
      <c r="Q1246">
        <v>58</v>
      </c>
      <c r="R1246">
        <v>1</v>
      </c>
      <c r="S1246">
        <v>3</v>
      </c>
      <c r="T1246">
        <v>48</v>
      </c>
      <c r="U1246">
        <v>98</v>
      </c>
      <c r="V1246">
        <v>5</v>
      </c>
      <c r="W1246">
        <v>12</v>
      </c>
      <c r="X1246">
        <v>3</v>
      </c>
      <c r="Y1246">
        <v>0</v>
      </c>
      <c r="Z1246">
        <v>11</v>
      </c>
      <c r="AA1246" s="1">
        <f>(M1246+T1246+W1246)/(K1246+T1246+W1246+Y1246+X1246)</f>
        <v>0.34467120181405897</v>
      </c>
      <c r="AB1246" s="1">
        <f>(M1246+1*N1246+2*O1246+3*P1246)/(K1246)</f>
        <v>0.40211640211640209</v>
      </c>
      <c r="AC1246">
        <f>IF(E1246="C",1,0)</f>
        <v>0</v>
      </c>
      <c r="AD1246">
        <f>IF(OR(E1246="SS",E1246="2B",E1246="3B"),1,0)</f>
        <v>0</v>
      </c>
      <c r="AE1246">
        <f>K1246+T1246+W1246+Y1246+X1246+V1246</f>
        <v>446</v>
      </c>
      <c r="AF1246">
        <v>0</v>
      </c>
      <c r="AG1246" s="8">
        <f>IF(SUMPRODUCT(--(D1246='2002FA'!C:C))&gt;0=TRUE,1,0)</f>
        <v>0</v>
      </c>
    </row>
    <row r="1247" spans="1:33" x14ac:dyDescent="0.2">
      <c r="A1247">
        <v>2003</v>
      </c>
      <c r="B1247" t="s">
        <v>45</v>
      </c>
      <c r="C1247" t="s">
        <v>27</v>
      </c>
      <c r="D1247" t="s">
        <v>310</v>
      </c>
      <c r="E1247" t="s">
        <v>197</v>
      </c>
      <c r="F1247">
        <v>13000000</v>
      </c>
      <c r="G1247">
        <v>2002</v>
      </c>
      <c r="H1247" t="s">
        <v>70</v>
      </c>
      <c r="I1247" t="s">
        <v>27</v>
      </c>
      <c r="J1247">
        <v>75</v>
      </c>
      <c r="K1247">
        <v>299</v>
      </c>
      <c r="L1247">
        <v>51</v>
      </c>
      <c r="M1247">
        <v>67</v>
      </c>
      <c r="N1247">
        <v>16</v>
      </c>
      <c r="O1247">
        <v>1</v>
      </c>
      <c r="P1247">
        <v>15</v>
      </c>
      <c r="Q1247">
        <v>45</v>
      </c>
      <c r="R1247">
        <v>9</v>
      </c>
      <c r="S1247">
        <v>2</v>
      </c>
      <c r="T1247">
        <v>31</v>
      </c>
      <c r="U1247">
        <v>57</v>
      </c>
      <c r="V1247">
        <v>1</v>
      </c>
      <c r="W1247">
        <v>3</v>
      </c>
      <c r="X1247">
        <v>0</v>
      </c>
      <c r="Y1247">
        <v>2</v>
      </c>
      <c r="Z1247">
        <v>8</v>
      </c>
      <c r="AA1247" s="1">
        <f>(M1247+T1247+W1247)/(K1247+T1247+W1247+Y1247+X1247)</f>
        <v>0.30149253731343284</v>
      </c>
      <c r="AB1247" s="1">
        <f>(M1247+1*N1247+2*O1247+3*P1247)/(K1247)</f>
        <v>0.43478260869565216</v>
      </c>
      <c r="AC1247">
        <f>IF(E1247="C",1,0)</f>
        <v>0</v>
      </c>
      <c r="AD1247">
        <f>IF(OR(E1247="SS",E1247="2B",E1247="3B"),1,0)</f>
        <v>0</v>
      </c>
      <c r="AE1247">
        <f>K1247+T1247+W1247+Y1247+X1247+V1247</f>
        <v>336</v>
      </c>
      <c r="AF1247">
        <v>0</v>
      </c>
      <c r="AG1247" s="8">
        <f>IF(SUMPRODUCT(--(D1247='2002FA'!C:C))&gt;0=TRUE,1,0)</f>
        <v>0</v>
      </c>
    </row>
    <row r="1248" spans="1:33" x14ac:dyDescent="0.2">
      <c r="A1248">
        <v>2003</v>
      </c>
      <c r="B1248" t="s">
        <v>45</v>
      </c>
      <c r="C1248" t="s">
        <v>27</v>
      </c>
      <c r="D1248" t="s">
        <v>234</v>
      </c>
      <c r="E1248" t="s">
        <v>197</v>
      </c>
      <c r="F1248">
        <v>2500000</v>
      </c>
      <c r="G1248">
        <v>2002</v>
      </c>
      <c r="H1248" t="s">
        <v>110</v>
      </c>
      <c r="I1248" t="s">
        <v>31</v>
      </c>
      <c r="J1248">
        <v>133</v>
      </c>
      <c r="K1248">
        <v>403</v>
      </c>
      <c r="L1248">
        <v>54</v>
      </c>
      <c r="M1248">
        <v>98</v>
      </c>
      <c r="N1248">
        <v>16</v>
      </c>
      <c r="O1248">
        <v>1</v>
      </c>
      <c r="P1248">
        <v>17</v>
      </c>
      <c r="Q1248">
        <v>56</v>
      </c>
      <c r="R1248">
        <v>1</v>
      </c>
      <c r="S1248">
        <v>3</v>
      </c>
      <c r="T1248">
        <v>53</v>
      </c>
      <c r="U1248">
        <v>71</v>
      </c>
      <c r="V1248">
        <v>2</v>
      </c>
      <c r="W1248">
        <v>3</v>
      </c>
      <c r="X1248">
        <v>3</v>
      </c>
      <c r="Y1248">
        <v>3</v>
      </c>
      <c r="Z1248">
        <v>6</v>
      </c>
      <c r="AA1248" s="1">
        <f>(M1248+T1248+W1248)/(K1248+T1248+W1248+Y1248+X1248)</f>
        <v>0.33118279569892473</v>
      </c>
      <c r="AB1248" s="1">
        <f>(M1248+1*N1248+2*O1248+3*P1248)/(K1248)</f>
        <v>0.4143920595533499</v>
      </c>
      <c r="AC1248">
        <f>IF(E1248="C",1,0)</f>
        <v>0</v>
      </c>
      <c r="AD1248">
        <f>IF(OR(E1248="SS",E1248="2B",E1248="3B"),1,0)</f>
        <v>0</v>
      </c>
      <c r="AE1248">
        <f>K1248+T1248+W1248+Y1248+X1248+V1248</f>
        <v>467</v>
      </c>
      <c r="AF1248">
        <v>0</v>
      </c>
      <c r="AG1248" s="8">
        <f>IF(SUMPRODUCT(--(D1248='2002FA'!C:C))&gt;0=TRUE,1,0)</f>
        <v>0</v>
      </c>
    </row>
    <row r="1249" spans="1:33" x14ac:dyDescent="0.2">
      <c r="A1249">
        <v>2003</v>
      </c>
      <c r="B1249" t="s">
        <v>45</v>
      </c>
      <c r="C1249" t="s">
        <v>27</v>
      </c>
      <c r="D1249" t="s">
        <v>321</v>
      </c>
      <c r="E1249" t="s">
        <v>197</v>
      </c>
      <c r="F1249">
        <v>12357143</v>
      </c>
      <c r="G1249">
        <v>2002</v>
      </c>
      <c r="H1249" t="s">
        <v>45</v>
      </c>
      <c r="I1249" t="s">
        <v>27</v>
      </c>
      <c r="J1249">
        <v>154</v>
      </c>
      <c r="K1249">
        <v>612</v>
      </c>
      <c r="L1249">
        <v>102</v>
      </c>
      <c r="M1249">
        <v>204</v>
      </c>
      <c r="N1249">
        <v>37</v>
      </c>
      <c r="O1249">
        <v>2</v>
      </c>
      <c r="P1249">
        <v>19</v>
      </c>
      <c r="Q1249">
        <v>102</v>
      </c>
      <c r="R1249">
        <v>8</v>
      </c>
      <c r="S1249">
        <v>4</v>
      </c>
      <c r="T1249">
        <v>83</v>
      </c>
      <c r="U1249">
        <v>97</v>
      </c>
      <c r="V1249">
        <v>7</v>
      </c>
      <c r="W1249">
        <v>3</v>
      </c>
      <c r="X1249">
        <v>0</v>
      </c>
      <c r="Y1249">
        <v>1</v>
      </c>
      <c r="Z1249">
        <v>19</v>
      </c>
      <c r="AA1249" s="1">
        <f>(M1249+T1249+W1249)/(K1249+T1249+W1249+Y1249+X1249)</f>
        <v>0.41487839771101576</v>
      </c>
      <c r="AB1249" s="1">
        <f>(M1249+1*N1249+2*O1249+3*P1249)/(K1249)</f>
        <v>0.49346405228758172</v>
      </c>
      <c r="AC1249">
        <f>IF(E1249="C",1,0)</f>
        <v>0</v>
      </c>
      <c r="AD1249">
        <f>IF(OR(E1249="SS",E1249="2B",E1249="3B"),1,0)</f>
        <v>0</v>
      </c>
      <c r="AE1249">
        <f>K1249+T1249+W1249+Y1249+X1249+V1249</f>
        <v>706</v>
      </c>
      <c r="AF1249">
        <v>0</v>
      </c>
      <c r="AG1249" s="8">
        <f>IF(SUMPRODUCT(--(D1249='2002FA'!C:C))&gt;0=TRUE,1,0)</f>
        <v>0</v>
      </c>
    </row>
    <row r="1250" spans="1:33" x14ac:dyDescent="0.2">
      <c r="A1250">
        <v>2003</v>
      </c>
      <c r="B1250" t="s">
        <v>45</v>
      </c>
      <c r="C1250" t="s">
        <v>27</v>
      </c>
      <c r="D1250" t="s">
        <v>406</v>
      </c>
      <c r="E1250" t="s">
        <v>346</v>
      </c>
      <c r="F1250">
        <v>15600000</v>
      </c>
      <c r="G1250">
        <v>2002</v>
      </c>
      <c r="H1250" t="s">
        <v>45</v>
      </c>
      <c r="I1250" t="s">
        <v>27</v>
      </c>
      <c r="J1250">
        <v>157</v>
      </c>
      <c r="K1250">
        <v>644</v>
      </c>
      <c r="L1250">
        <v>124</v>
      </c>
      <c r="M1250">
        <v>191</v>
      </c>
      <c r="N1250">
        <v>26</v>
      </c>
      <c r="O1250">
        <v>0</v>
      </c>
      <c r="P1250">
        <v>18</v>
      </c>
      <c r="Q1250">
        <v>75</v>
      </c>
      <c r="R1250">
        <v>32</v>
      </c>
      <c r="S1250">
        <v>3</v>
      </c>
      <c r="T1250">
        <v>73</v>
      </c>
      <c r="U1250">
        <v>114</v>
      </c>
      <c r="V1250">
        <v>2</v>
      </c>
      <c r="W1250">
        <v>7</v>
      </c>
      <c r="X1250">
        <v>3</v>
      </c>
      <c r="Y1250">
        <v>3</v>
      </c>
      <c r="Z1250">
        <v>14</v>
      </c>
      <c r="AA1250" s="1">
        <f>(M1250+T1250+W1250)/(K1250+T1250+W1250+Y1250+X1250)</f>
        <v>0.37123287671232874</v>
      </c>
      <c r="AB1250" s="1">
        <f>(M1250+1*N1250+2*O1250+3*P1250)/(K1250)</f>
        <v>0.42080745341614906</v>
      </c>
      <c r="AC1250">
        <f>IF(E1250="C",1,0)</f>
        <v>0</v>
      </c>
      <c r="AD1250">
        <f>IF(OR(E1250="SS",E1250="2B",E1250="3B"),1,0)</f>
        <v>1</v>
      </c>
      <c r="AE1250">
        <f>K1250+T1250+W1250+Y1250+X1250+V1250</f>
        <v>732</v>
      </c>
      <c r="AF1250">
        <v>0</v>
      </c>
      <c r="AG1250" s="8">
        <f>IF(SUMPRODUCT(--(D1250='2002FA'!C:C))&gt;0=TRUE,1,0)</f>
        <v>0</v>
      </c>
    </row>
    <row r="1251" spans="1:33" x14ac:dyDescent="0.2">
      <c r="A1251">
        <v>2003</v>
      </c>
      <c r="B1251" t="s">
        <v>58</v>
      </c>
      <c r="C1251" t="s">
        <v>31</v>
      </c>
      <c r="D1251" t="s">
        <v>304</v>
      </c>
      <c r="E1251" t="s">
        <v>197</v>
      </c>
      <c r="F1251">
        <v>6500000</v>
      </c>
      <c r="G1251">
        <v>2002</v>
      </c>
      <c r="H1251" t="s">
        <v>64</v>
      </c>
      <c r="I1251" t="s">
        <v>31</v>
      </c>
      <c r="J1251">
        <v>84</v>
      </c>
      <c r="K1251">
        <v>296</v>
      </c>
      <c r="L1251">
        <v>49</v>
      </c>
      <c r="M1251">
        <v>85</v>
      </c>
      <c r="N1251">
        <v>20</v>
      </c>
      <c r="O1251">
        <v>0</v>
      </c>
      <c r="P1251">
        <v>18</v>
      </c>
      <c r="Q1251">
        <v>57</v>
      </c>
      <c r="R1251">
        <v>10</v>
      </c>
      <c r="S1251">
        <v>5</v>
      </c>
      <c r="T1251">
        <v>58</v>
      </c>
      <c r="U1251">
        <v>68</v>
      </c>
      <c r="V1251">
        <v>18</v>
      </c>
      <c r="W1251">
        <v>7</v>
      </c>
      <c r="X1251">
        <v>0</v>
      </c>
      <c r="Y1251">
        <v>1</v>
      </c>
      <c r="Z1251">
        <v>0</v>
      </c>
      <c r="AA1251" s="1">
        <f>(M1251+T1251+W1251)/(K1251+T1251+W1251+Y1251+X1251)</f>
        <v>0.4143646408839779</v>
      </c>
      <c r="AB1251" s="1">
        <f>(M1251+1*N1251+2*O1251+3*P1251)/(K1251)</f>
        <v>0.53716216216216217</v>
      </c>
      <c r="AC1251">
        <f>IF(E1251="C",1,0)</f>
        <v>0</v>
      </c>
      <c r="AD1251">
        <f>IF(OR(E1251="SS",E1251="2B",E1251="3B"),1,0)</f>
        <v>0</v>
      </c>
      <c r="AE1251">
        <f>K1251+T1251+W1251+Y1251+X1251+V1251</f>
        <v>380</v>
      </c>
      <c r="AF1251">
        <v>0</v>
      </c>
      <c r="AG1251" s="8">
        <f>IF(SUMPRODUCT(--(D1251='2002FA'!C:C))&gt;0=TRUE,1,0)</f>
        <v>1</v>
      </c>
    </row>
    <row r="1252" spans="1:33" x14ac:dyDescent="0.2">
      <c r="A1252">
        <v>2003</v>
      </c>
      <c r="B1252" t="s">
        <v>58</v>
      </c>
      <c r="C1252" t="s">
        <v>31</v>
      </c>
      <c r="D1252" t="s">
        <v>351</v>
      </c>
      <c r="E1252" t="s">
        <v>346</v>
      </c>
      <c r="F1252">
        <v>1300000</v>
      </c>
      <c r="G1252">
        <v>2002</v>
      </c>
      <c r="H1252" t="s">
        <v>101</v>
      </c>
      <c r="I1252" t="s">
        <v>27</v>
      </c>
      <c r="J1252">
        <v>107</v>
      </c>
      <c r="K1252">
        <v>357</v>
      </c>
      <c r="L1252">
        <v>46</v>
      </c>
      <c r="M1252">
        <v>102</v>
      </c>
      <c r="N1252">
        <v>12</v>
      </c>
      <c r="O1252">
        <v>3</v>
      </c>
      <c r="P1252">
        <v>1</v>
      </c>
      <c r="Q1252">
        <v>38</v>
      </c>
      <c r="R1252">
        <v>2</v>
      </c>
      <c r="S1252">
        <v>2</v>
      </c>
      <c r="T1252">
        <v>17</v>
      </c>
      <c r="U1252">
        <v>31</v>
      </c>
      <c r="V1252">
        <v>1</v>
      </c>
      <c r="W1252">
        <v>2</v>
      </c>
      <c r="X1252">
        <v>5</v>
      </c>
      <c r="Y1252">
        <v>5</v>
      </c>
      <c r="Z1252">
        <v>9</v>
      </c>
      <c r="AA1252" s="1">
        <f>(M1252+T1252+W1252)/(K1252+T1252+W1252+Y1252+X1252)</f>
        <v>0.31347150259067358</v>
      </c>
      <c r="AB1252" s="1">
        <f>(M1252+1*N1252+2*O1252+3*P1252)/(K1252)</f>
        <v>0.34453781512605042</v>
      </c>
      <c r="AC1252">
        <f>IF(E1252="C",1,0)</f>
        <v>0</v>
      </c>
      <c r="AD1252">
        <f>IF(OR(E1252="SS",E1252="2B",E1252="3B"),1,0)</f>
        <v>1</v>
      </c>
      <c r="AE1252">
        <f>K1252+T1252+W1252+Y1252+X1252+V1252</f>
        <v>387</v>
      </c>
      <c r="AF1252">
        <v>0</v>
      </c>
      <c r="AG1252" s="8">
        <f>IF(SUMPRODUCT(--(D1252='2002FA'!C:C))&gt;0=TRUE,1,0)</f>
        <v>1</v>
      </c>
    </row>
    <row r="1253" spans="1:33" x14ac:dyDescent="0.2">
      <c r="A1253">
        <v>2003</v>
      </c>
      <c r="B1253" t="s">
        <v>58</v>
      </c>
      <c r="C1253" t="s">
        <v>31</v>
      </c>
      <c r="D1253" t="s">
        <v>74</v>
      </c>
      <c r="E1253" t="s">
        <v>29</v>
      </c>
      <c r="F1253">
        <v>17166667</v>
      </c>
      <c r="G1253">
        <v>2002</v>
      </c>
      <c r="H1253" t="s">
        <v>58</v>
      </c>
      <c r="I1253" t="s">
        <v>31</v>
      </c>
      <c r="J1253">
        <v>139</v>
      </c>
      <c r="K1253">
        <v>487</v>
      </c>
      <c r="L1253">
        <v>67</v>
      </c>
      <c r="M1253">
        <v>126</v>
      </c>
      <c r="N1253">
        <v>18</v>
      </c>
      <c r="O1253">
        <v>0</v>
      </c>
      <c r="P1253">
        <v>26</v>
      </c>
      <c r="Q1253">
        <v>72</v>
      </c>
      <c r="R1253">
        <v>0</v>
      </c>
      <c r="S1253">
        <v>1</v>
      </c>
      <c r="T1253">
        <v>59</v>
      </c>
      <c r="U1253">
        <v>145</v>
      </c>
      <c r="V1253">
        <v>6</v>
      </c>
      <c r="W1253">
        <v>10</v>
      </c>
      <c r="X1253">
        <v>0</v>
      </c>
      <c r="Y1253">
        <v>2</v>
      </c>
      <c r="Z1253">
        <v>15</v>
      </c>
      <c r="AA1253" s="1">
        <f>(M1253+T1253+W1253)/(K1253+T1253+W1253+Y1253+X1253)</f>
        <v>0.34946236559139787</v>
      </c>
      <c r="AB1253" s="1">
        <f>(M1253+1*N1253+2*O1253+3*P1253)/(K1253)</f>
        <v>0.45585215605749485</v>
      </c>
      <c r="AC1253">
        <f>IF(E1253="C",1,0)</f>
        <v>0</v>
      </c>
      <c r="AD1253">
        <f>IF(OR(E1253="SS",E1253="2B",E1253="3B"),1,0)</f>
        <v>0</v>
      </c>
      <c r="AE1253">
        <f>K1253+T1253+W1253+Y1253+X1253+V1253</f>
        <v>564</v>
      </c>
      <c r="AF1253">
        <v>0</v>
      </c>
      <c r="AG1253" s="8">
        <f>IF(SUMPRODUCT(--(D1253='2002FA'!C:C))&gt;0=TRUE,1,0)</f>
        <v>0</v>
      </c>
    </row>
    <row r="1254" spans="1:33" x14ac:dyDescent="0.2">
      <c r="A1254">
        <v>2003</v>
      </c>
      <c r="B1254" t="s">
        <v>58</v>
      </c>
      <c r="C1254" t="s">
        <v>31</v>
      </c>
      <c r="D1254" t="s">
        <v>108</v>
      </c>
      <c r="E1254" t="s">
        <v>5</v>
      </c>
      <c r="F1254">
        <v>8000000</v>
      </c>
      <c r="G1254">
        <v>2002</v>
      </c>
      <c r="H1254" t="s">
        <v>58</v>
      </c>
      <c r="I1254" t="s">
        <v>31</v>
      </c>
      <c r="J1254">
        <v>149</v>
      </c>
      <c r="K1254">
        <v>590</v>
      </c>
      <c r="L1254">
        <v>73</v>
      </c>
      <c r="M1254">
        <v>157</v>
      </c>
      <c r="N1254">
        <v>24</v>
      </c>
      <c r="O1254">
        <v>4</v>
      </c>
      <c r="P1254">
        <v>11</v>
      </c>
      <c r="Q1254">
        <v>53</v>
      </c>
      <c r="R1254">
        <v>16</v>
      </c>
      <c r="S1254">
        <v>4</v>
      </c>
      <c r="T1254">
        <v>57</v>
      </c>
      <c r="U1254">
        <v>83</v>
      </c>
      <c r="V1254">
        <v>4</v>
      </c>
      <c r="W1254">
        <v>1</v>
      </c>
      <c r="X1254">
        <v>6</v>
      </c>
      <c r="Y1254">
        <v>1</v>
      </c>
      <c r="Z1254">
        <v>12</v>
      </c>
      <c r="AA1254" s="1">
        <f>(M1254+T1254+W1254)/(K1254+T1254+W1254+Y1254+X1254)</f>
        <v>0.3282442748091603</v>
      </c>
      <c r="AB1254" s="1">
        <f>(M1254+1*N1254+2*O1254+3*P1254)/(K1254)</f>
        <v>0.37627118644067797</v>
      </c>
      <c r="AC1254">
        <f>IF(E1254="C",1,0)</f>
        <v>0</v>
      </c>
      <c r="AD1254">
        <f>IF(OR(E1254="SS",E1254="2B",E1254="3B"),1,0)</f>
        <v>1</v>
      </c>
      <c r="AE1254">
        <f>K1254+T1254+W1254+Y1254+X1254+V1254</f>
        <v>659</v>
      </c>
      <c r="AF1254">
        <v>0</v>
      </c>
      <c r="AG1254" s="8">
        <f>IF(SUMPRODUCT(--(D1254='2002FA'!C:C))&gt;0=TRUE,1,0)</f>
        <v>0</v>
      </c>
    </row>
    <row r="1255" spans="1:33" x14ac:dyDescent="0.2">
      <c r="A1255">
        <v>2003</v>
      </c>
      <c r="B1255" t="s">
        <v>58</v>
      </c>
      <c r="C1255" t="s">
        <v>31</v>
      </c>
      <c r="D1255" t="s">
        <v>195</v>
      </c>
      <c r="E1255" t="s">
        <v>147</v>
      </c>
      <c r="F1255">
        <v>15571429</v>
      </c>
      <c r="G1255">
        <v>2002</v>
      </c>
      <c r="H1255" t="s">
        <v>58</v>
      </c>
      <c r="I1255" t="s">
        <v>31</v>
      </c>
      <c r="J1255">
        <v>135</v>
      </c>
      <c r="K1255">
        <v>478</v>
      </c>
      <c r="L1255">
        <v>69</v>
      </c>
      <c r="M1255">
        <v>134</v>
      </c>
      <c r="N1255">
        <v>23</v>
      </c>
      <c r="O1255">
        <v>2</v>
      </c>
      <c r="P1255">
        <v>33</v>
      </c>
      <c r="Q1255">
        <v>98</v>
      </c>
      <c r="R1255">
        <v>0</v>
      </c>
      <c r="S1255">
        <v>3</v>
      </c>
      <c r="T1255">
        <v>57</v>
      </c>
      <c r="U1255">
        <v>82</v>
      </c>
      <c r="V1255">
        <v>9</v>
      </c>
      <c r="W1255">
        <v>3</v>
      </c>
      <c r="X1255">
        <v>0</v>
      </c>
      <c r="Y1255">
        <v>3</v>
      </c>
      <c r="Z1255">
        <v>26</v>
      </c>
      <c r="AA1255" s="1">
        <f>(M1255+T1255+W1255)/(K1255+T1255+W1255+Y1255+X1255)</f>
        <v>0.35859519408502771</v>
      </c>
      <c r="AB1255" s="1">
        <f>(M1255+1*N1255+2*O1255+3*P1255)/(K1255)</f>
        <v>0.54393305439330542</v>
      </c>
      <c r="AC1255">
        <f>IF(E1255="C",1,0)</f>
        <v>1</v>
      </c>
      <c r="AD1255">
        <f>IF(OR(E1255="SS",E1255="2B",E1255="3B"),1,0)</f>
        <v>0</v>
      </c>
      <c r="AE1255">
        <f>K1255+T1255+W1255+Y1255+X1255+V1255</f>
        <v>550</v>
      </c>
      <c r="AF1255">
        <v>0</v>
      </c>
      <c r="AG1255" s="8">
        <f>IF(SUMPRODUCT(--(D1255='2002FA'!C:C))&gt;0=TRUE,1,0)</f>
        <v>0</v>
      </c>
    </row>
    <row r="1256" spans="1:33" x14ac:dyDescent="0.2">
      <c r="A1256">
        <v>2003</v>
      </c>
      <c r="B1256" t="s">
        <v>58</v>
      </c>
      <c r="C1256" t="s">
        <v>31</v>
      </c>
      <c r="D1256" t="s">
        <v>526</v>
      </c>
      <c r="E1256" t="s">
        <v>147</v>
      </c>
      <c r="F1256">
        <v>315000</v>
      </c>
      <c r="G1256">
        <v>2002</v>
      </c>
      <c r="H1256" t="s">
        <v>58</v>
      </c>
      <c r="I1256" t="s">
        <v>31</v>
      </c>
      <c r="J1256">
        <v>74</v>
      </c>
      <c r="K1256">
        <v>163</v>
      </c>
      <c r="L1256">
        <v>19</v>
      </c>
      <c r="M1256">
        <v>40</v>
      </c>
      <c r="N1256">
        <v>7</v>
      </c>
      <c r="O1256">
        <v>0</v>
      </c>
      <c r="P1256">
        <v>5</v>
      </c>
      <c r="Q1256">
        <v>26</v>
      </c>
      <c r="R1256">
        <v>0</v>
      </c>
      <c r="S1256">
        <v>1</v>
      </c>
      <c r="T1256">
        <v>5</v>
      </c>
      <c r="U1256">
        <v>32</v>
      </c>
      <c r="V1256">
        <v>0</v>
      </c>
      <c r="W1256">
        <v>8</v>
      </c>
      <c r="X1256">
        <v>2</v>
      </c>
      <c r="Y1256">
        <v>0</v>
      </c>
      <c r="Z1256">
        <v>4</v>
      </c>
      <c r="AA1256" s="1">
        <f>(M1256+T1256+W1256)/(K1256+T1256+W1256+Y1256+X1256)</f>
        <v>0.29775280898876405</v>
      </c>
      <c r="AB1256" s="1">
        <f>(M1256+1*N1256+2*O1256+3*P1256)/(K1256)</f>
        <v>0.38036809815950923</v>
      </c>
      <c r="AC1256">
        <f>IF(E1256="C",1,0)</f>
        <v>1</v>
      </c>
      <c r="AD1256">
        <f>IF(OR(E1256="SS",E1256="2B",E1256="3B"),1,0)</f>
        <v>0</v>
      </c>
      <c r="AE1256">
        <f>K1256+T1256+W1256+Y1256+X1256+V1256</f>
        <v>178</v>
      </c>
      <c r="AF1256">
        <v>0</v>
      </c>
      <c r="AG1256" s="8">
        <f>IF(SUMPRODUCT(--(D1256='2002FA'!C:C))&gt;0=TRUE,1,0)</f>
        <v>0</v>
      </c>
    </row>
    <row r="1257" spans="1:33" x14ac:dyDescent="0.2">
      <c r="A1257">
        <v>2003</v>
      </c>
      <c r="B1257" t="s">
        <v>58</v>
      </c>
      <c r="C1257" t="s">
        <v>31</v>
      </c>
      <c r="D1257" t="s">
        <v>322</v>
      </c>
      <c r="E1257" t="s">
        <v>197</v>
      </c>
      <c r="F1257">
        <v>12166667</v>
      </c>
      <c r="G1257">
        <v>2002</v>
      </c>
      <c r="H1257" t="s">
        <v>58</v>
      </c>
      <c r="I1257" t="s">
        <v>31</v>
      </c>
      <c r="J1257">
        <v>154</v>
      </c>
      <c r="K1257">
        <v>479</v>
      </c>
      <c r="L1257">
        <v>65</v>
      </c>
      <c r="M1257">
        <v>103</v>
      </c>
      <c r="N1257">
        <v>15</v>
      </c>
      <c r="O1257">
        <v>0</v>
      </c>
      <c r="P1257">
        <v>19</v>
      </c>
      <c r="Q1257">
        <v>54</v>
      </c>
      <c r="R1257">
        <v>10</v>
      </c>
      <c r="S1257">
        <v>7</v>
      </c>
      <c r="T1257">
        <v>58</v>
      </c>
      <c r="U1257">
        <v>135</v>
      </c>
      <c r="V1257">
        <v>5</v>
      </c>
      <c r="W1257">
        <v>10</v>
      </c>
      <c r="X1257">
        <v>1</v>
      </c>
      <c r="Y1257">
        <v>2</v>
      </c>
      <c r="Z1257">
        <v>11</v>
      </c>
      <c r="AA1257" s="1">
        <f>(M1257+T1257+W1257)/(K1257+T1257+W1257+Y1257+X1257)</f>
        <v>0.31090909090909091</v>
      </c>
      <c r="AB1257" s="1">
        <f>(M1257+1*N1257+2*O1257+3*P1257)/(K1257)</f>
        <v>0.3653444676409186</v>
      </c>
      <c r="AC1257">
        <f>IF(E1257="C",1,0)</f>
        <v>0</v>
      </c>
      <c r="AD1257">
        <f>IF(OR(E1257="SS",E1257="2B",E1257="3B"),1,0)</f>
        <v>0</v>
      </c>
      <c r="AE1257">
        <f>K1257+T1257+W1257+Y1257+X1257+V1257</f>
        <v>555</v>
      </c>
      <c r="AF1257">
        <v>0</v>
      </c>
      <c r="AG1257" s="8">
        <f>IF(SUMPRODUCT(--(D1257='2002FA'!C:C))&gt;0=TRUE,1,0)</f>
        <v>0</v>
      </c>
    </row>
    <row r="1258" spans="1:33" x14ac:dyDescent="0.2">
      <c r="A1258">
        <v>2003</v>
      </c>
      <c r="B1258" t="s">
        <v>58</v>
      </c>
      <c r="C1258" t="s">
        <v>31</v>
      </c>
      <c r="D1258" t="s">
        <v>227</v>
      </c>
      <c r="E1258" t="s">
        <v>197</v>
      </c>
      <c r="F1258">
        <v>4875000</v>
      </c>
      <c r="G1258">
        <v>2002</v>
      </c>
      <c r="H1258" t="s">
        <v>58</v>
      </c>
      <c r="I1258" t="s">
        <v>31</v>
      </c>
      <c r="J1258">
        <v>149</v>
      </c>
      <c r="K1258">
        <v>511</v>
      </c>
      <c r="L1258">
        <v>65</v>
      </c>
      <c r="M1258">
        <v>133</v>
      </c>
      <c r="N1258">
        <v>19</v>
      </c>
      <c r="O1258">
        <v>2</v>
      </c>
      <c r="P1258">
        <v>7</v>
      </c>
      <c r="Q1258">
        <v>41</v>
      </c>
      <c r="R1258">
        <v>25</v>
      </c>
      <c r="S1258">
        <v>4</v>
      </c>
      <c r="T1258">
        <v>42</v>
      </c>
      <c r="U1258">
        <v>92</v>
      </c>
      <c r="V1258">
        <v>1</v>
      </c>
      <c r="W1258">
        <v>2</v>
      </c>
      <c r="X1258">
        <v>5</v>
      </c>
      <c r="Y1258">
        <v>2</v>
      </c>
      <c r="Z1258">
        <v>10</v>
      </c>
      <c r="AA1258" s="1">
        <f>(M1258+T1258+W1258)/(K1258+T1258+W1258+Y1258+X1258)</f>
        <v>0.31494661921708184</v>
      </c>
      <c r="AB1258" s="1">
        <f>(M1258+1*N1258+2*O1258+3*P1258)/(K1258)</f>
        <v>0.34637964774951074</v>
      </c>
      <c r="AC1258">
        <f>IF(E1258="C",1,0)</f>
        <v>0</v>
      </c>
      <c r="AD1258">
        <f>IF(OR(E1258="SS",E1258="2B",E1258="3B"),1,0)</f>
        <v>0</v>
      </c>
      <c r="AE1258">
        <f>K1258+T1258+W1258+Y1258+X1258+V1258</f>
        <v>563</v>
      </c>
      <c r="AF1258">
        <v>0</v>
      </c>
      <c r="AG1258" s="8">
        <f>IF(SUMPRODUCT(--(D1258='2002FA'!C:C))&gt;0=TRUE,1,0)</f>
        <v>0</v>
      </c>
    </row>
    <row r="1259" spans="1:33" x14ac:dyDescent="0.2">
      <c r="A1259">
        <v>2003</v>
      </c>
      <c r="B1259" t="s">
        <v>58</v>
      </c>
      <c r="C1259" t="s">
        <v>31</v>
      </c>
      <c r="D1259" t="s">
        <v>512</v>
      </c>
      <c r="E1259" t="s">
        <v>197</v>
      </c>
      <c r="F1259">
        <v>312500</v>
      </c>
      <c r="G1259">
        <v>2002</v>
      </c>
      <c r="H1259" t="s">
        <v>58</v>
      </c>
      <c r="I1259" t="s">
        <v>31</v>
      </c>
      <c r="J1259">
        <v>136</v>
      </c>
      <c r="K1259">
        <v>444</v>
      </c>
      <c r="L1259">
        <v>52</v>
      </c>
      <c r="M1259">
        <v>131</v>
      </c>
      <c r="N1259">
        <v>27</v>
      </c>
      <c r="O1259">
        <v>6</v>
      </c>
      <c r="P1259">
        <v>8</v>
      </c>
      <c r="Q1259">
        <v>47</v>
      </c>
      <c r="R1259">
        <v>10</v>
      </c>
      <c r="S1259">
        <v>6</v>
      </c>
      <c r="T1259">
        <v>23</v>
      </c>
      <c r="U1259">
        <v>36</v>
      </c>
      <c r="V1259">
        <v>2</v>
      </c>
      <c r="W1259">
        <v>2</v>
      </c>
      <c r="X1259">
        <v>10</v>
      </c>
      <c r="Y1259">
        <v>2</v>
      </c>
      <c r="Z1259">
        <v>10</v>
      </c>
      <c r="AA1259" s="1">
        <f>(M1259+T1259+W1259)/(K1259+T1259+W1259+Y1259+X1259)</f>
        <v>0.32432432432432434</v>
      </c>
      <c r="AB1259" s="1">
        <f>(M1259+1*N1259+2*O1259+3*P1259)/(K1259)</f>
        <v>0.43693693693693691</v>
      </c>
      <c r="AC1259">
        <f>IF(E1259="C",1,0)</f>
        <v>0</v>
      </c>
      <c r="AD1259">
        <f>IF(OR(E1259="SS",E1259="2B",E1259="3B"),1,0)</f>
        <v>0</v>
      </c>
      <c r="AE1259">
        <f>K1259+T1259+W1259+Y1259+X1259+V1259</f>
        <v>483</v>
      </c>
      <c r="AF1259">
        <v>0</v>
      </c>
      <c r="AG1259" s="8">
        <f>IF(SUMPRODUCT(--(D1259='2002FA'!C:C))&gt;0=TRUE,1,0)</f>
        <v>0</v>
      </c>
    </row>
    <row r="1260" spans="1:33" x14ac:dyDescent="0.2">
      <c r="A1260">
        <v>2003</v>
      </c>
      <c r="B1260" t="s">
        <v>58</v>
      </c>
      <c r="C1260" t="s">
        <v>31</v>
      </c>
      <c r="D1260" t="s">
        <v>448</v>
      </c>
      <c r="E1260" t="s">
        <v>197</v>
      </c>
      <c r="F1260">
        <v>600000</v>
      </c>
      <c r="G1260">
        <v>2002</v>
      </c>
      <c r="H1260" t="s">
        <v>50</v>
      </c>
      <c r="I1260" t="s">
        <v>31</v>
      </c>
      <c r="J1260">
        <v>118</v>
      </c>
      <c r="K1260">
        <v>362</v>
      </c>
      <c r="L1260">
        <v>42</v>
      </c>
      <c r="M1260">
        <v>86</v>
      </c>
      <c r="N1260">
        <v>15</v>
      </c>
      <c r="O1260">
        <v>3</v>
      </c>
      <c r="P1260">
        <v>9</v>
      </c>
      <c r="Q1260">
        <v>37</v>
      </c>
      <c r="R1260">
        <v>5</v>
      </c>
      <c r="S1260">
        <v>0</v>
      </c>
      <c r="T1260">
        <v>24</v>
      </c>
      <c r="U1260">
        <v>46</v>
      </c>
      <c r="V1260">
        <v>2</v>
      </c>
      <c r="W1260">
        <v>6</v>
      </c>
      <c r="X1260">
        <v>3</v>
      </c>
      <c r="Y1260">
        <v>3</v>
      </c>
      <c r="Z1260">
        <v>5</v>
      </c>
      <c r="AA1260" s="1">
        <f>(M1260+T1260+W1260)/(K1260+T1260+W1260+Y1260+X1260)</f>
        <v>0.29145728643216079</v>
      </c>
      <c r="AB1260" s="1">
        <f>(M1260+1*N1260+2*O1260+3*P1260)/(K1260)</f>
        <v>0.37016574585635359</v>
      </c>
      <c r="AC1260">
        <f>IF(E1260="C",1,0)</f>
        <v>0</v>
      </c>
      <c r="AD1260">
        <f>IF(OR(E1260="SS",E1260="2B",E1260="3B"),1,0)</f>
        <v>0</v>
      </c>
      <c r="AE1260">
        <f>K1260+T1260+W1260+Y1260+X1260+V1260</f>
        <v>400</v>
      </c>
      <c r="AF1260">
        <v>0</v>
      </c>
      <c r="AG1260" s="8">
        <f>IF(SUMPRODUCT(--(D1260='2002FA'!C:C))&gt;0=TRUE,1,0)</f>
        <v>0</v>
      </c>
    </row>
    <row r="1261" spans="1:33" x14ac:dyDescent="0.2">
      <c r="A1261">
        <v>2003</v>
      </c>
      <c r="B1261" t="s">
        <v>58</v>
      </c>
      <c r="C1261" t="s">
        <v>31</v>
      </c>
      <c r="D1261" t="s">
        <v>360</v>
      </c>
      <c r="E1261" t="s">
        <v>346</v>
      </c>
      <c r="F1261">
        <v>600000</v>
      </c>
      <c r="G1261">
        <v>2002</v>
      </c>
      <c r="H1261" t="s">
        <v>58</v>
      </c>
      <c r="I1261" t="s">
        <v>31</v>
      </c>
      <c r="J1261">
        <v>105</v>
      </c>
      <c r="K1261">
        <v>196</v>
      </c>
      <c r="L1261">
        <v>22</v>
      </c>
      <c r="M1261">
        <v>39</v>
      </c>
      <c r="N1261">
        <v>8</v>
      </c>
      <c r="O1261">
        <v>1</v>
      </c>
      <c r="P1261">
        <v>3</v>
      </c>
      <c r="Q1261">
        <v>26</v>
      </c>
      <c r="R1261">
        <v>4</v>
      </c>
      <c r="S1261">
        <v>4</v>
      </c>
      <c r="T1261">
        <v>9</v>
      </c>
      <c r="U1261">
        <v>50</v>
      </c>
      <c r="V1261">
        <v>0</v>
      </c>
      <c r="W1261">
        <v>3</v>
      </c>
      <c r="X1261">
        <v>3</v>
      </c>
      <c r="Y1261">
        <v>3</v>
      </c>
      <c r="Z1261">
        <v>0</v>
      </c>
      <c r="AA1261" s="1">
        <f>(M1261+T1261+W1261)/(K1261+T1261+W1261+Y1261+X1261)</f>
        <v>0.23831775700934579</v>
      </c>
      <c r="AB1261" s="1">
        <f>(M1261+1*N1261+2*O1261+3*P1261)/(K1261)</f>
        <v>0.29591836734693877</v>
      </c>
      <c r="AC1261">
        <f>IF(E1261="C",1,0)</f>
        <v>0</v>
      </c>
      <c r="AD1261">
        <f>IF(OR(E1261="SS",E1261="2B",E1261="3B"),1,0)</f>
        <v>1</v>
      </c>
      <c r="AE1261">
        <f>K1261+T1261+W1261+Y1261+X1261+V1261</f>
        <v>214</v>
      </c>
      <c r="AF1261">
        <v>0</v>
      </c>
      <c r="AG1261" s="8">
        <f>IF(SUMPRODUCT(--(D1261='2002FA'!C:C))&gt;0=TRUE,1,0)</f>
        <v>0</v>
      </c>
    </row>
    <row r="1262" spans="1:33" x14ac:dyDescent="0.2">
      <c r="A1262">
        <v>2003</v>
      </c>
      <c r="B1262" t="s">
        <v>81</v>
      </c>
      <c r="C1262" t="s">
        <v>27</v>
      </c>
      <c r="D1262" t="s">
        <v>294</v>
      </c>
      <c r="E1262" t="s">
        <v>197</v>
      </c>
      <c r="F1262">
        <v>350000</v>
      </c>
      <c r="G1262">
        <v>2002</v>
      </c>
      <c r="H1262" t="s">
        <v>110</v>
      </c>
      <c r="I1262" t="s">
        <v>31</v>
      </c>
      <c r="J1262">
        <v>102</v>
      </c>
      <c r="K1262">
        <v>309</v>
      </c>
      <c r="L1262">
        <v>58</v>
      </c>
      <c r="M1262">
        <v>81</v>
      </c>
      <c r="N1262">
        <v>14</v>
      </c>
      <c r="O1262">
        <v>1</v>
      </c>
      <c r="P1262">
        <v>18</v>
      </c>
      <c r="Q1262">
        <v>59</v>
      </c>
      <c r="R1262">
        <v>4</v>
      </c>
      <c r="S1262">
        <v>6</v>
      </c>
      <c r="T1262">
        <v>36</v>
      </c>
      <c r="U1262">
        <v>59</v>
      </c>
      <c r="V1262">
        <v>1</v>
      </c>
      <c r="W1262">
        <v>2</v>
      </c>
      <c r="X1262">
        <v>1</v>
      </c>
      <c r="Y1262">
        <v>5</v>
      </c>
      <c r="Z1262">
        <v>8</v>
      </c>
      <c r="AA1262" s="1">
        <f>(M1262+T1262+W1262)/(K1262+T1262+W1262+Y1262+X1262)</f>
        <v>0.33711048158640228</v>
      </c>
      <c r="AB1262" s="1">
        <f>(M1262+1*N1262+2*O1262+3*P1262)/(K1262)</f>
        <v>0.48867313915857608</v>
      </c>
      <c r="AC1262">
        <f>IF(E1262="C",1,0)</f>
        <v>0</v>
      </c>
      <c r="AD1262">
        <f>IF(OR(E1262="SS",E1262="2B",E1262="3B"),1,0)</f>
        <v>0</v>
      </c>
      <c r="AE1262">
        <f>K1262+T1262+W1262+Y1262+X1262+V1262</f>
        <v>354</v>
      </c>
      <c r="AF1262">
        <v>0</v>
      </c>
      <c r="AG1262" s="8">
        <f>IF(SUMPRODUCT(--(D1262='2002FA'!C:C))&gt;0=TRUE,1,0)</f>
        <v>1</v>
      </c>
    </row>
    <row r="1263" spans="1:33" x14ac:dyDescent="0.2">
      <c r="A1263">
        <v>2003</v>
      </c>
      <c r="B1263" t="s">
        <v>81</v>
      </c>
      <c r="C1263" t="s">
        <v>27</v>
      </c>
      <c r="D1263" t="s">
        <v>173</v>
      </c>
      <c r="E1263" t="s">
        <v>29</v>
      </c>
      <c r="F1263">
        <v>1750000</v>
      </c>
      <c r="G1263">
        <v>2002</v>
      </c>
      <c r="H1263" t="s">
        <v>81</v>
      </c>
      <c r="I1263" t="s">
        <v>27</v>
      </c>
      <c r="J1263">
        <v>136</v>
      </c>
      <c r="K1263">
        <v>492</v>
      </c>
      <c r="L1263">
        <v>58</v>
      </c>
      <c r="M1263">
        <v>138</v>
      </c>
      <c r="N1263">
        <v>22</v>
      </c>
      <c r="O1263">
        <v>4</v>
      </c>
      <c r="P1263">
        <v>15</v>
      </c>
      <c r="Q1263">
        <v>61</v>
      </c>
      <c r="R1263">
        <v>0</v>
      </c>
      <c r="S1263">
        <v>0</v>
      </c>
      <c r="T1263">
        <v>68</v>
      </c>
      <c r="U1263">
        <v>56</v>
      </c>
      <c r="V1263">
        <v>1</v>
      </c>
      <c r="W1263">
        <v>6</v>
      </c>
      <c r="X1263">
        <v>1</v>
      </c>
      <c r="Y1263">
        <v>1</v>
      </c>
      <c r="Z1263">
        <v>8</v>
      </c>
      <c r="AA1263" s="1">
        <f>(M1263+T1263+W1263)/(K1263+T1263+W1263+Y1263+X1263)</f>
        <v>0.37323943661971831</v>
      </c>
      <c r="AB1263" s="1">
        <f>(M1263+1*N1263+2*O1263+3*P1263)/(K1263)</f>
        <v>0.43292682926829268</v>
      </c>
      <c r="AC1263">
        <f>IF(E1263="C",1,0)</f>
        <v>0</v>
      </c>
      <c r="AD1263">
        <f>IF(OR(E1263="SS",E1263="2B",E1263="3B"),1,0)</f>
        <v>0</v>
      </c>
      <c r="AE1263">
        <f>K1263+T1263+W1263+Y1263+X1263+V1263</f>
        <v>569</v>
      </c>
      <c r="AF1263">
        <v>0</v>
      </c>
      <c r="AG1263" s="8">
        <f>IF(SUMPRODUCT(--(D1263='2002FA'!C:C))&gt;0=TRUE,1,0)</f>
        <v>0</v>
      </c>
    </row>
    <row r="1264" spans="1:33" x14ac:dyDescent="0.2">
      <c r="A1264">
        <v>2003</v>
      </c>
      <c r="B1264" t="s">
        <v>81</v>
      </c>
      <c r="C1264" t="s">
        <v>27</v>
      </c>
      <c r="D1264" t="s">
        <v>183</v>
      </c>
      <c r="E1264" t="s">
        <v>147</v>
      </c>
      <c r="F1264">
        <v>1887500</v>
      </c>
      <c r="G1264">
        <v>2002</v>
      </c>
      <c r="H1264" t="s">
        <v>81</v>
      </c>
      <c r="I1264" t="s">
        <v>27</v>
      </c>
      <c r="J1264">
        <v>136</v>
      </c>
      <c r="K1264">
        <v>403</v>
      </c>
      <c r="L1264">
        <v>51</v>
      </c>
      <c r="M1264">
        <v>94</v>
      </c>
      <c r="N1264">
        <v>20</v>
      </c>
      <c r="O1264">
        <v>0</v>
      </c>
      <c r="P1264">
        <v>7</v>
      </c>
      <c r="Q1264">
        <v>42</v>
      </c>
      <c r="R1264">
        <v>0</v>
      </c>
      <c r="S1264">
        <v>0</v>
      </c>
      <c r="T1264">
        <v>43</v>
      </c>
      <c r="U1264">
        <v>64</v>
      </c>
      <c r="V1264">
        <v>1</v>
      </c>
      <c r="W1264">
        <v>5</v>
      </c>
      <c r="X1264">
        <v>3</v>
      </c>
      <c r="Y1264">
        <v>3</v>
      </c>
      <c r="Z1264">
        <v>11</v>
      </c>
      <c r="AA1264" s="1">
        <f>(M1264+T1264+W1264)/(K1264+T1264+W1264+Y1264+X1264)</f>
        <v>0.31072210065645517</v>
      </c>
      <c r="AB1264" s="1">
        <f>(M1264+1*N1264+2*O1264+3*P1264)/(K1264)</f>
        <v>0.33498759305210918</v>
      </c>
      <c r="AC1264">
        <f>IF(E1264="C",1,0)</f>
        <v>1</v>
      </c>
      <c r="AD1264">
        <f>IF(OR(E1264="SS",E1264="2B",E1264="3B"),1,0)</f>
        <v>0</v>
      </c>
      <c r="AE1264">
        <f>K1264+T1264+W1264+Y1264+X1264+V1264</f>
        <v>458</v>
      </c>
      <c r="AF1264">
        <v>0</v>
      </c>
      <c r="AG1264" s="8">
        <f>IF(SUMPRODUCT(--(D1264='2002FA'!C:C))&gt;0=TRUE,1,0)</f>
        <v>0</v>
      </c>
    </row>
    <row r="1265" spans="1:33" x14ac:dyDescent="0.2">
      <c r="A1265">
        <v>2003</v>
      </c>
      <c r="B1265" t="s">
        <v>81</v>
      </c>
      <c r="C1265" t="s">
        <v>27</v>
      </c>
      <c r="D1265" t="s">
        <v>432</v>
      </c>
      <c r="E1265" t="s">
        <v>147</v>
      </c>
      <c r="F1265">
        <v>500000</v>
      </c>
      <c r="G1265">
        <v>2002</v>
      </c>
      <c r="H1265" t="s">
        <v>34</v>
      </c>
      <c r="I1265" t="s">
        <v>27</v>
      </c>
      <c r="J1265">
        <v>86</v>
      </c>
      <c r="K1265">
        <v>263</v>
      </c>
      <c r="L1265">
        <v>31</v>
      </c>
      <c r="M1265">
        <v>55</v>
      </c>
      <c r="N1265">
        <v>8</v>
      </c>
      <c r="O1265">
        <v>1</v>
      </c>
      <c r="P1265">
        <v>4</v>
      </c>
      <c r="Q1265">
        <v>18</v>
      </c>
      <c r="R1265">
        <v>0</v>
      </c>
      <c r="S1265">
        <v>0</v>
      </c>
      <c r="T1265">
        <v>30</v>
      </c>
      <c r="U1265">
        <v>52</v>
      </c>
      <c r="V1265">
        <v>1</v>
      </c>
      <c r="W1265">
        <v>3</v>
      </c>
      <c r="X1265">
        <v>6</v>
      </c>
      <c r="Y1265">
        <v>0</v>
      </c>
      <c r="Z1265">
        <v>4</v>
      </c>
      <c r="AA1265" s="1">
        <f>(M1265+T1265+W1265)/(K1265+T1265+W1265+Y1265+X1265)</f>
        <v>0.29139072847682118</v>
      </c>
      <c r="AB1265" s="1">
        <f>(M1265+1*N1265+2*O1265+3*P1265)/(K1265)</f>
        <v>0.29277566539923955</v>
      </c>
      <c r="AC1265">
        <f>IF(E1265="C",1,0)</f>
        <v>1</v>
      </c>
      <c r="AD1265">
        <f>IF(OR(E1265="SS",E1265="2B",E1265="3B"),1,0)</f>
        <v>0</v>
      </c>
      <c r="AE1265">
        <f>K1265+T1265+W1265+Y1265+X1265+V1265</f>
        <v>303</v>
      </c>
      <c r="AF1265">
        <v>0</v>
      </c>
      <c r="AG1265" s="8">
        <f>IF(SUMPRODUCT(--(D1265='2002FA'!C:C))&gt;0=TRUE,1,0)</f>
        <v>0</v>
      </c>
    </row>
    <row r="1266" spans="1:33" x14ac:dyDescent="0.2">
      <c r="A1266">
        <v>2003</v>
      </c>
      <c r="B1266" t="s">
        <v>81</v>
      </c>
      <c r="C1266" t="s">
        <v>27</v>
      </c>
      <c r="D1266" t="s">
        <v>413</v>
      </c>
      <c r="E1266" t="s">
        <v>197</v>
      </c>
      <c r="F1266">
        <v>3675000</v>
      </c>
      <c r="G1266">
        <v>2002</v>
      </c>
      <c r="H1266" t="s">
        <v>81</v>
      </c>
      <c r="I1266" t="s">
        <v>27</v>
      </c>
      <c r="J1266">
        <v>153</v>
      </c>
      <c r="K1266">
        <v>585</v>
      </c>
      <c r="L1266">
        <v>87</v>
      </c>
      <c r="M1266">
        <v>161</v>
      </c>
      <c r="N1266">
        <v>31</v>
      </c>
      <c r="O1266">
        <v>3</v>
      </c>
      <c r="P1266">
        <v>34</v>
      </c>
      <c r="Q1266">
        <v>109</v>
      </c>
      <c r="R1266">
        <v>8</v>
      </c>
      <c r="S1266">
        <v>3</v>
      </c>
      <c r="T1266">
        <v>65</v>
      </c>
      <c r="U1266">
        <v>119</v>
      </c>
      <c r="V1266">
        <v>13</v>
      </c>
      <c r="W1266">
        <v>1</v>
      </c>
      <c r="X1266">
        <v>0</v>
      </c>
      <c r="Y1266">
        <v>2</v>
      </c>
      <c r="Z1266">
        <v>8</v>
      </c>
      <c r="AA1266" s="1">
        <f>(M1266+T1266+W1266)/(K1266+T1266+W1266+Y1266+X1266)</f>
        <v>0.34762633996937214</v>
      </c>
      <c r="AB1266" s="1">
        <f>(M1266+1*N1266+2*O1266+3*P1266)/(K1266)</f>
        <v>0.51282051282051277</v>
      </c>
      <c r="AC1266">
        <f>IF(E1266="C",1,0)</f>
        <v>0</v>
      </c>
      <c r="AD1266">
        <f>IF(OR(E1266="SS",E1266="2B",E1266="3B"),1,0)</f>
        <v>0</v>
      </c>
      <c r="AE1266">
        <f>K1266+T1266+W1266+Y1266+X1266+V1266</f>
        <v>666</v>
      </c>
      <c r="AF1266">
        <v>0</v>
      </c>
      <c r="AG1266" s="8">
        <f>IF(SUMPRODUCT(--(D1266='2002FA'!C:C))&gt;0=TRUE,1,0)</f>
        <v>0</v>
      </c>
    </row>
    <row r="1267" spans="1:33" x14ac:dyDescent="0.2">
      <c r="A1267">
        <v>2003</v>
      </c>
      <c r="B1267" t="s">
        <v>81</v>
      </c>
      <c r="C1267" t="s">
        <v>27</v>
      </c>
      <c r="D1267" t="s">
        <v>33</v>
      </c>
      <c r="E1267" t="s">
        <v>197</v>
      </c>
      <c r="F1267">
        <v>1065000</v>
      </c>
      <c r="G1267">
        <v>2002</v>
      </c>
      <c r="H1267" t="s">
        <v>32</v>
      </c>
      <c r="I1267" t="s">
        <v>31</v>
      </c>
      <c r="J1267">
        <v>76</v>
      </c>
      <c r="K1267">
        <v>222</v>
      </c>
      <c r="L1267">
        <v>46</v>
      </c>
      <c r="M1267">
        <v>58</v>
      </c>
      <c r="N1267">
        <v>12</v>
      </c>
      <c r="O1267">
        <v>2</v>
      </c>
      <c r="P1267">
        <v>16</v>
      </c>
      <c r="Q1267">
        <v>48</v>
      </c>
      <c r="R1267">
        <v>0</v>
      </c>
      <c r="S1267">
        <v>1</v>
      </c>
      <c r="T1267">
        <v>49</v>
      </c>
      <c r="U1267">
        <v>60</v>
      </c>
      <c r="V1267">
        <v>2</v>
      </c>
      <c r="W1267">
        <v>2</v>
      </c>
      <c r="X1267">
        <v>0</v>
      </c>
      <c r="Y1267">
        <v>3</v>
      </c>
      <c r="Z1267">
        <v>1</v>
      </c>
      <c r="AA1267" s="1">
        <f>(M1267+T1267+W1267)/(K1267+T1267+W1267+Y1267+X1267)</f>
        <v>0.39492753623188404</v>
      </c>
      <c r="AB1267" s="1">
        <f>(M1267+1*N1267+2*O1267+3*P1267)/(K1267)</f>
        <v>0.5495495495495496</v>
      </c>
      <c r="AC1267">
        <f>IF(E1267="C",1,0)</f>
        <v>0</v>
      </c>
      <c r="AD1267">
        <f>IF(OR(E1267="SS",E1267="2B",E1267="3B"),1,0)</f>
        <v>0</v>
      </c>
      <c r="AE1267">
        <f>K1267+T1267+W1267+Y1267+X1267+V1267</f>
        <v>278</v>
      </c>
      <c r="AF1267">
        <v>0</v>
      </c>
      <c r="AG1267" s="8">
        <f>IF(SUMPRODUCT(--(D1267='2002FA'!C:C))&gt;0=TRUE,1,0)</f>
        <v>0</v>
      </c>
    </row>
    <row r="1268" spans="1:33" x14ac:dyDescent="0.2">
      <c r="A1268">
        <v>2003</v>
      </c>
      <c r="B1268" t="s">
        <v>81</v>
      </c>
      <c r="C1268" t="s">
        <v>27</v>
      </c>
      <c r="D1268" t="s">
        <v>327</v>
      </c>
      <c r="E1268" t="s">
        <v>197</v>
      </c>
      <c r="F1268">
        <v>11666667</v>
      </c>
      <c r="G1268">
        <v>2002</v>
      </c>
      <c r="H1268" t="s">
        <v>81</v>
      </c>
      <c r="I1268" t="s">
        <v>27</v>
      </c>
      <c r="J1268">
        <v>131</v>
      </c>
      <c r="K1268">
        <v>488</v>
      </c>
      <c r="L1268">
        <v>74</v>
      </c>
      <c r="M1268">
        <v>123</v>
      </c>
      <c r="N1268">
        <v>27</v>
      </c>
      <c r="O1268">
        <v>1</v>
      </c>
      <c r="P1268">
        <v>24</v>
      </c>
      <c r="Q1268">
        <v>86</v>
      </c>
      <c r="R1268">
        <v>2</v>
      </c>
      <c r="S1268">
        <v>0</v>
      </c>
      <c r="T1268">
        <v>52</v>
      </c>
      <c r="U1268">
        <v>108</v>
      </c>
      <c r="V1268">
        <v>2</v>
      </c>
      <c r="W1268">
        <v>10</v>
      </c>
      <c r="X1268">
        <v>0</v>
      </c>
      <c r="Y1268">
        <v>5</v>
      </c>
      <c r="Z1268">
        <v>15</v>
      </c>
      <c r="AA1268" s="1">
        <f>(M1268+T1268+W1268)/(K1268+T1268+W1268+Y1268+X1268)</f>
        <v>0.33333333333333331</v>
      </c>
      <c r="AB1268" s="1">
        <f>(M1268+1*N1268+2*O1268+3*P1268)/(K1268)</f>
        <v>0.45901639344262296</v>
      </c>
      <c r="AC1268">
        <f>IF(E1268="C",1,0)</f>
        <v>0</v>
      </c>
      <c r="AD1268">
        <f>IF(OR(E1268="SS",E1268="2B",E1268="3B"),1,0)</f>
        <v>0</v>
      </c>
      <c r="AE1268">
        <f>K1268+T1268+W1268+Y1268+X1268+V1268</f>
        <v>557</v>
      </c>
      <c r="AF1268">
        <v>0</v>
      </c>
      <c r="AG1268" s="8">
        <f>IF(SUMPRODUCT(--(D1268='2002FA'!C:C))&gt;0=TRUE,1,0)</f>
        <v>0</v>
      </c>
    </row>
    <row r="1269" spans="1:33" x14ac:dyDescent="0.2">
      <c r="A1269">
        <v>2003</v>
      </c>
      <c r="B1269" t="s">
        <v>81</v>
      </c>
      <c r="C1269" t="s">
        <v>27</v>
      </c>
      <c r="D1269" t="s">
        <v>287</v>
      </c>
      <c r="E1269" t="s">
        <v>197</v>
      </c>
      <c r="F1269">
        <v>2175000</v>
      </c>
      <c r="G1269">
        <v>2002</v>
      </c>
      <c r="H1269" t="s">
        <v>81</v>
      </c>
      <c r="I1269" t="s">
        <v>27</v>
      </c>
      <c r="J1269">
        <v>162</v>
      </c>
      <c r="K1269">
        <v>587</v>
      </c>
      <c r="L1269">
        <v>71</v>
      </c>
      <c r="M1269">
        <v>141</v>
      </c>
      <c r="N1269">
        <v>32</v>
      </c>
      <c r="O1269">
        <v>4</v>
      </c>
      <c r="P1269">
        <v>16</v>
      </c>
      <c r="Q1269">
        <v>67</v>
      </c>
      <c r="R1269">
        <v>3</v>
      </c>
      <c r="S1269">
        <v>6</v>
      </c>
      <c r="T1269">
        <v>48</v>
      </c>
      <c r="U1269">
        <v>96</v>
      </c>
      <c r="V1269">
        <v>6</v>
      </c>
      <c r="W1269">
        <v>2</v>
      </c>
      <c r="X1269">
        <v>0</v>
      </c>
      <c r="Y1269">
        <v>3</v>
      </c>
      <c r="Z1269">
        <v>17</v>
      </c>
      <c r="AA1269" s="1">
        <f>(M1269+T1269+W1269)/(K1269+T1269+W1269+Y1269+X1269)</f>
        <v>0.29843750000000002</v>
      </c>
      <c r="AB1269" s="1">
        <f>(M1269+1*N1269+2*O1269+3*P1269)/(K1269)</f>
        <v>0.3901192504258944</v>
      </c>
      <c r="AC1269">
        <f>IF(E1269="C",1,0)</f>
        <v>0</v>
      </c>
      <c r="AD1269">
        <f>IF(OR(E1269="SS",E1269="2B",E1269="3B"),1,0)</f>
        <v>0</v>
      </c>
      <c r="AE1269">
        <f>K1269+T1269+W1269+Y1269+X1269+V1269</f>
        <v>646</v>
      </c>
      <c r="AF1269">
        <v>0</v>
      </c>
      <c r="AG1269" s="8">
        <f>IF(SUMPRODUCT(--(D1269='2002FA'!C:C))&gt;0=TRUE,1,0)</f>
        <v>0</v>
      </c>
    </row>
    <row r="1270" spans="1:33" x14ac:dyDescent="0.2">
      <c r="A1270">
        <v>2003</v>
      </c>
      <c r="B1270" t="s">
        <v>81</v>
      </c>
      <c r="C1270" t="s">
        <v>27</v>
      </c>
      <c r="D1270" t="s">
        <v>226</v>
      </c>
      <c r="E1270" t="s">
        <v>197</v>
      </c>
      <c r="F1270">
        <v>322000</v>
      </c>
      <c r="G1270">
        <v>2002</v>
      </c>
      <c r="H1270" t="s">
        <v>81</v>
      </c>
      <c r="I1270" t="s">
        <v>27</v>
      </c>
      <c r="J1270">
        <v>55</v>
      </c>
      <c r="K1270">
        <v>137</v>
      </c>
      <c r="L1270">
        <v>18</v>
      </c>
      <c r="M1270">
        <v>32</v>
      </c>
      <c r="N1270">
        <v>8</v>
      </c>
      <c r="O1270">
        <v>0</v>
      </c>
      <c r="P1270">
        <v>5</v>
      </c>
      <c r="Q1270">
        <v>18</v>
      </c>
      <c r="R1270">
        <v>2</v>
      </c>
      <c r="S1270">
        <v>1</v>
      </c>
      <c r="T1270">
        <v>12</v>
      </c>
      <c r="U1270">
        <v>33</v>
      </c>
      <c r="V1270">
        <v>0</v>
      </c>
      <c r="W1270">
        <v>2</v>
      </c>
      <c r="X1270">
        <v>0</v>
      </c>
      <c r="Y1270">
        <v>1</v>
      </c>
      <c r="Z1270">
        <v>1</v>
      </c>
      <c r="AA1270" s="1">
        <f>(M1270+T1270+W1270)/(K1270+T1270+W1270+Y1270+X1270)</f>
        <v>0.30263157894736842</v>
      </c>
      <c r="AB1270" s="1">
        <f>(M1270+1*N1270+2*O1270+3*P1270)/(K1270)</f>
        <v>0.40145985401459855</v>
      </c>
      <c r="AC1270">
        <f>IF(E1270="C",1,0)</f>
        <v>0</v>
      </c>
      <c r="AD1270">
        <f>IF(OR(E1270="SS",E1270="2B",E1270="3B"),1,0)</f>
        <v>0</v>
      </c>
      <c r="AE1270">
        <f>K1270+T1270+W1270+Y1270+X1270+V1270</f>
        <v>152</v>
      </c>
      <c r="AF1270">
        <v>0</v>
      </c>
      <c r="AG1270" s="8">
        <f>IF(SUMPRODUCT(--(D1270='2002FA'!C:C))&gt;0=TRUE,1,0)</f>
        <v>0</v>
      </c>
    </row>
    <row r="1271" spans="1:33" x14ac:dyDescent="0.2">
      <c r="A1271">
        <v>2003</v>
      </c>
      <c r="B1271" t="s">
        <v>81</v>
      </c>
      <c r="C1271" t="s">
        <v>27</v>
      </c>
      <c r="D1271" t="s">
        <v>253</v>
      </c>
      <c r="E1271" t="s">
        <v>197</v>
      </c>
      <c r="F1271">
        <v>1200000</v>
      </c>
      <c r="G1271">
        <v>2002</v>
      </c>
      <c r="H1271" t="s">
        <v>36</v>
      </c>
      <c r="I1271" t="s">
        <v>27</v>
      </c>
      <c r="J1271">
        <v>136</v>
      </c>
      <c r="K1271">
        <v>466</v>
      </c>
      <c r="L1271">
        <v>67</v>
      </c>
      <c r="M1271">
        <v>122</v>
      </c>
      <c r="N1271">
        <v>30</v>
      </c>
      <c r="O1271">
        <v>6</v>
      </c>
      <c r="P1271">
        <v>9</v>
      </c>
      <c r="Q1271">
        <v>50</v>
      </c>
      <c r="R1271">
        <v>20</v>
      </c>
      <c r="S1271">
        <v>2</v>
      </c>
      <c r="T1271">
        <v>21</v>
      </c>
      <c r="U1271">
        <v>83</v>
      </c>
      <c r="V1271">
        <v>0</v>
      </c>
      <c r="W1271">
        <v>4</v>
      </c>
      <c r="X1271">
        <v>6</v>
      </c>
      <c r="Y1271">
        <v>5</v>
      </c>
      <c r="Z1271">
        <v>8</v>
      </c>
      <c r="AA1271" s="1">
        <f>(M1271+T1271+W1271)/(K1271+T1271+W1271+Y1271+X1271)</f>
        <v>0.29282868525896416</v>
      </c>
      <c r="AB1271" s="1">
        <f>(M1271+1*N1271+2*O1271+3*P1271)/(K1271)</f>
        <v>0.40987124463519314</v>
      </c>
      <c r="AC1271">
        <f>IF(E1271="C",1,0)</f>
        <v>0</v>
      </c>
      <c r="AD1271">
        <f>IF(OR(E1271="SS",E1271="2B",E1271="3B"),1,0)</f>
        <v>0</v>
      </c>
      <c r="AE1271">
        <f>K1271+T1271+W1271+Y1271+X1271+V1271</f>
        <v>502</v>
      </c>
      <c r="AF1271">
        <v>0</v>
      </c>
      <c r="AG1271" s="8">
        <f>IF(SUMPRODUCT(--(D1271='2002FA'!C:C))&gt;0=TRUE,1,0)</f>
        <v>0</v>
      </c>
    </row>
    <row r="1272" spans="1:33" x14ac:dyDescent="0.2">
      <c r="A1272">
        <v>2003</v>
      </c>
      <c r="B1272" t="s">
        <v>81</v>
      </c>
      <c r="C1272" t="s">
        <v>27</v>
      </c>
      <c r="D1272" t="s">
        <v>486</v>
      </c>
      <c r="E1272" t="s">
        <v>346</v>
      </c>
      <c r="F1272">
        <v>307500</v>
      </c>
      <c r="G1272">
        <v>2002</v>
      </c>
      <c r="H1272" t="s">
        <v>81</v>
      </c>
      <c r="I1272" t="s">
        <v>27</v>
      </c>
      <c r="J1272">
        <v>98</v>
      </c>
      <c r="K1272">
        <v>345</v>
      </c>
      <c r="L1272">
        <v>58</v>
      </c>
      <c r="M1272">
        <v>94</v>
      </c>
      <c r="N1272">
        <v>16</v>
      </c>
      <c r="O1272">
        <v>4</v>
      </c>
      <c r="P1272">
        <v>6</v>
      </c>
      <c r="Q1272">
        <v>35</v>
      </c>
      <c r="R1272">
        <v>4</v>
      </c>
      <c r="S1272">
        <v>2</v>
      </c>
      <c r="T1272">
        <v>44</v>
      </c>
      <c r="U1272">
        <v>54</v>
      </c>
      <c r="V1272">
        <v>1</v>
      </c>
      <c r="W1272">
        <v>4</v>
      </c>
      <c r="X1272">
        <v>8</v>
      </c>
      <c r="Y1272">
        <v>3</v>
      </c>
      <c r="Z1272">
        <v>3</v>
      </c>
      <c r="AA1272" s="1">
        <f>(M1272+T1272+W1272)/(K1272+T1272+W1272+Y1272+X1272)</f>
        <v>0.35148514851485146</v>
      </c>
      <c r="AB1272" s="1">
        <f>(M1272+1*N1272+2*O1272+3*P1272)/(K1272)</f>
        <v>0.39420289855072466</v>
      </c>
      <c r="AC1272">
        <f>IF(E1272="C",1,0)</f>
        <v>0</v>
      </c>
      <c r="AD1272">
        <f>IF(OR(E1272="SS",E1272="2B",E1272="3B"),1,0)</f>
        <v>1</v>
      </c>
      <c r="AE1272">
        <f>K1272+T1272+W1272+Y1272+X1272+V1272</f>
        <v>405</v>
      </c>
      <c r="AF1272">
        <v>0</v>
      </c>
      <c r="AG1272" s="8">
        <f>IF(SUMPRODUCT(--(D1272='2002FA'!C:C))&gt;0=TRUE,1,0)</f>
        <v>0</v>
      </c>
    </row>
    <row r="1273" spans="1:33" x14ac:dyDescent="0.2">
      <c r="A1273">
        <v>2003</v>
      </c>
      <c r="B1273" t="s">
        <v>81</v>
      </c>
      <c r="C1273" t="s">
        <v>27</v>
      </c>
      <c r="D1273" t="s">
        <v>381</v>
      </c>
      <c r="E1273" t="s">
        <v>346</v>
      </c>
      <c r="F1273">
        <v>334500</v>
      </c>
      <c r="G1273">
        <v>2002</v>
      </c>
      <c r="H1273" t="s">
        <v>81</v>
      </c>
      <c r="I1273" t="s">
        <v>27</v>
      </c>
      <c r="J1273">
        <v>38</v>
      </c>
      <c r="K1273">
        <v>132</v>
      </c>
      <c r="L1273">
        <v>22</v>
      </c>
      <c r="M1273">
        <v>27</v>
      </c>
      <c r="N1273">
        <v>7</v>
      </c>
      <c r="O1273">
        <v>0</v>
      </c>
      <c r="P1273">
        <v>3</v>
      </c>
      <c r="Q1273">
        <v>15</v>
      </c>
      <c r="R1273">
        <v>0</v>
      </c>
      <c r="S1273">
        <v>0</v>
      </c>
      <c r="T1273">
        <v>20</v>
      </c>
      <c r="U1273">
        <v>32</v>
      </c>
      <c r="V1273">
        <v>0</v>
      </c>
      <c r="W1273">
        <v>1</v>
      </c>
      <c r="X1273">
        <v>0</v>
      </c>
      <c r="Y1273">
        <v>1</v>
      </c>
      <c r="Z1273">
        <v>4</v>
      </c>
      <c r="AA1273" s="1">
        <f>(M1273+T1273+W1273)/(K1273+T1273+W1273+Y1273+X1273)</f>
        <v>0.31168831168831168</v>
      </c>
      <c r="AB1273" s="1">
        <f>(M1273+1*N1273+2*O1273+3*P1273)/(K1273)</f>
        <v>0.32575757575757575</v>
      </c>
      <c r="AC1273">
        <f>IF(E1273="C",1,0)</f>
        <v>0</v>
      </c>
      <c r="AD1273">
        <f>IF(OR(E1273="SS",E1273="2B",E1273="3B"),1,0)</f>
        <v>1</v>
      </c>
      <c r="AE1273">
        <f>K1273+T1273+W1273+Y1273+X1273+V1273</f>
        <v>154</v>
      </c>
      <c r="AF1273">
        <v>0</v>
      </c>
      <c r="AG1273" s="8">
        <f>IF(SUMPRODUCT(--(D1273='2002FA'!C:C))&gt;0=TRUE,1,0)</f>
        <v>0</v>
      </c>
    </row>
    <row r="1274" spans="1:33" x14ac:dyDescent="0.2">
      <c r="A1274">
        <v>2003</v>
      </c>
      <c r="B1274" t="s">
        <v>81</v>
      </c>
      <c r="C1274" t="s">
        <v>27</v>
      </c>
      <c r="D1274" t="s">
        <v>414</v>
      </c>
      <c r="E1274" t="s">
        <v>346</v>
      </c>
      <c r="F1274">
        <v>5125000</v>
      </c>
      <c r="G1274">
        <v>2002</v>
      </c>
      <c r="H1274" t="s">
        <v>81</v>
      </c>
      <c r="I1274" t="s">
        <v>27</v>
      </c>
      <c r="J1274">
        <v>162</v>
      </c>
      <c r="K1274">
        <v>662</v>
      </c>
      <c r="L1274">
        <v>108</v>
      </c>
      <c r="M1274">
        <v>204</v>
      </c>
      <c r="N1274">
        <v>30</v>
      </c>
      <c r="O1274">
        <v>0</v>
      </c>
      <c r="P1274">
        <v>34</v>
      </c>
      <c r="Q1274">
        <v>131</v>
      </c>
      <c r="R1274">
        <v>7</v>
      </c>
      <c r="S1274">
        <v>2</v>
      </c>
      <c r="T1274">
        <v>38</v>
      </c>
      <c r="U1274">
        <v>84</v>
      </c>
      <c r="V1274">
        <v>3</v>
      </c>
      <c r="W1274">
        <v>11</v>
      </c>
      <c r="X1274">
        <v>0</v>
      </c>
      <c r="Y1274">
        <v>4</v>
      </c>
      <c r="Z1274">
        <v>21</v>
      </c>
      <c r="AA1274" s="1">
        <f>(M1274+T1274+W1274)/(K1274+T1274+W1274+Y1274+X1274)</f>
        <v>0.35384615384615387</v>
      </c>
      <c r="AB1274" s="1">
        <f>(M1274+1*N1274+2*O1274+3*P1274)/(K1274)</f>
        <v>0.50755287009063443</v>
      </c>
      <c r="AC1274">
        <f>IF(E1274="C",1,0)</f>
        <v>0</v>
      </c>
      <c r="AD1274">
        <f>IF(OR(E1274="SS",E1274="2B",E1274="3B"),1,0)</f>
        <v>1</v>
      </c>
      <c r="AE1274">
        <f>K1274+T1274+W1274+Y1274+X1274+V1274</f>
        <v>718</v>
      </c>
      <c r="AF1274">
        <v>0</v>
      </c>
      <c r="AG1274" s="8">
        <f>IF(SUMPRODUCT(--(D1274='2002FA'!C:C))&gt;0=TRUE,1,0)</f>
        <v>0</v>
      </c>
    </row>
    <row r="1275" spans="1:33" x14ac:dyDescent="0.2">
      <c r="A1275">
        <v>2003</v>
      </c>
      <c r="B1275" t="s">
        <v>86</v>
      </c>
      <c r="C1275" t="s">
        <v>31</v>
      </c>
      <c r="D1275" t="s">
        <v>76</v>
      </c>
      <c r="E1275" t="s">
        <v>29</v>
      </c>
      <c r="F1275">
        <v>11166667</v>
      </c>
      <c r="G1275">
        <v>2002</v>
      </c>
      <c r="H1275" t="s">
        <v>49</v>
      </c>
      <c r="I1275" t="s">
        <v>27</v>
      </c>
      <c r="J1275">
        <v>147</v>
      </c>
      <c r="K1275">
        <v>480</v>
      </c>
      <c r="L1275">
        <v>101</v>
      </c>
      <c r="M1275">
        <v>146</v>
      </c>
      <c r="N1275">
        <v>19</v>
      </c>
      <c r="O1275">
        <v>2</v>
      </c>
      <c r="P1275">
        <v>52</v>
      </c>
      <c r="Q1275">
        <v>118</v>
      </c>
      <c r="R1275">
        <v>1</v>
      </c>
      <c r="S1275">
        <v>2</v>
      </c>
      <c r="T1275">
        <v>122</v>
      </c>
      <c r="U1275">
        <v>139</v>
      </c>
      <c r="V1275">
        <v>18</v>
      </c>
      <c r="W1275">
        <v>5</v>
      </c>
      <c r="X1275">
        <v>0</v>
      </c>
      <c r="Y1275">
        <v>6</v>
      </c>
      <c r="Z1275">
        <v>5</v>
      </c>
      <c r="AA1275" s="1">
        <f>(M1275+T1275+W1275)/(K1275+T1275+W1275+Y1275+X1275)</f>
        <v>0.44535073409461662</v>
      </c>
      <c r="AB1275" s="1">
        <f>(M1275+1*N1275+2*O1275+3*P1275)/(K1275)</f>
        <v>0.67708333333333337</v>
      </c>
      <c r="AC1275">
        <f>IF(E1275="C",1,0)</f>
        <v>0</v>
      </c>
      <c r="AD1275">
        <f>IF(OR(E1275="SS",E1275="2B",E1275="3B"),1,0)</f>
        <v>0</v>
      </c>
      <c r="AE1275">
        <f>K1275+T1275+W1275+Y1275+X1275+V1275</f>
        <v>631</v>
      </c>
      <c r="AF1275">
        <v>0</v>
      </c>
      <c r="AG1275" s="8">
        <f>IF(SUMPRODUCT(--(D1275='2002FA'!C:C))&gt;0=TRUE,1,0)</f>
        <v>1</v>
      </c>
    </row>
    <row r="1276" spans="1:33" x14ac:dyDescent="0.2">
      <c r="A1276">
        <v>2003</v>
      </c>
      <c r="B1276" t="s">
        <v>86</v>
      </c>
      <c r="C1276" t="s">
        <v>31</v>
      </c>
      <c r="D1276" t="s">
        <v>188</v>
      </c>
      <c r="E1276" t="s">
        <v>6</v>
      </c>
      <c r="F1276">
        <v>1000000</v>
      </c>
      <c r="G1276">
        <v>2002</v>
      </c>
      <c r="H1276" t="s">
        <v>47</v>
      </c>
      <c r="I1276" t="s">
        <v>31</v>
      </c>
      <c r="J1276">
        <v>76</v>
      </c>
      <c r="K1276">
        <v>255</v>
      </c>
      <c r="L1276">
        <v>25</v>
      </c>
      <c r="M1276">
        <v>77</v>
      </c>
      <c r="N1276">
        <v>15</v>
      </c>
      <c r="O1276">
        <v>2</v>
      </c>
      <c r="P1276">
        <v>7</v>
      </c>
      <c r="Q1276">
        <v>33</v>
      </c>
      <c r="R1276">
        <v>1</v>
      </c>
      <c r="S1276">
        <v>0</v>
      </c>
      <c r="T1276">
        <v>14</v>
      </c>
      <c r="U1276">
        <v>41</v>
      </c>
      <c r="V1276">
        <v>3</v>
      </c>
      <c r="W1276">
        <v>4</v>
      </c>
      <c r="X1276">
        <v>4</v>
      </c>
      <c r="Y1276">
        <v>1</v>
      </c>
      <c r="Z1276">
        <v>4</v>
      </c>
      <c r="AA1276" s="1">
        <f>(M1276+T1276+W1276)/(K1276+T1276+W1276+Y1276+X1276)</f>
        <v>0.34172661870503596</v>
      </c>
      <c r="AB1276" s="1">
        <f>(M1276+1*N1276+2*O1276+3*P1276)/(K1276)</f>
        <v>0.45882352941176469</v>
      </c>
      <c r="AC1276">
        <f>IF(E1276="C",1,0)</f>
        <v>0</v>
      </c>
      <c r="AD1276">
        <f>IF(OR(E1276="SS",E1276="2B",E1276="3B"),1,0)</f>
        <v>1</v>
      </c>
      <c r="AE1276">
        <f>K1276+T1276+W1276+Y1276+X1276+V1276</f>
        <v>281</v>
      </c>
      <c r="AF1276">
        <v>0</v>
      </c>
      <c r="AG1276" s="8">
        <f>IF(SUMPRODUCT(--(D1276='2002FA'!C:C))&gt;0=TRUE,1,0)</f>
        <v>1</v>
      </c>
    </row>
    <row r="1277" spans="1:33" x14ac:dyDescent="0.2">
      <c r="A1277">
        <v>2003</v>
      </c>
      <c r="B1277" t="s">
        <v>86</v>
      </c>
      <c r="C1277" t="s">
        <v>31</v>
      </c>
      <c r="D1277" t="s">
        <v>395</v>
      </c>
      <c r="E1277" t="s">
        <v>346</v>
      </c>
      <c r="F1277">
        <v>3200000</v>
      </c>
      <c r="G1277">
        <v>2002</v>
      </c>
      <c r="H1277" t="s">
        <v>50</v>
      </c>
      <c r="I1277" t="s">
        <v>31</v>
      </c>
      <c r="J1277">
        <v>154</v>
      </c>
      <c r="K1277">
        <v>552</v>
      </c>
      <c r="L1277">
        <v>82</v>
      </c>
      <c r="M1277">
        <v>144</v>
      </c>
      <c r="N1277">
        <v>29</v>
      </c>
      <c r="O1277">
        <v>2</v>
      </c>
      <c r="P1277">
        <v>20</v>
      </c>
      <c r="Q1277">
        <v>73</v>
      </c>
      <c r="R1277">
        <v>1</v>
      </c>
      <c r="S1277">
        <v>2</v>
      </c>
      <c r="T1277">
        <v>54</v>
      </c>
      <c r="U1277">
        <v>80</v>
      </c>
      <c r="V1277">
        <v>2</v>
      </c>
      <c r="W1277">
        <v>9</v>
      </c>
      <c r="X1277">
        <v>6</v>
      </c>
      <c r="Y1277">
        <v>7</v>
      </c>
      <c r="Z1277">
        <v>18</v>
      </c>
      <c r="AA1277" s="1">
        <f>(M1277+T1277+W1277)/(K1277+T1277+W1277+Y1277+X1277)</f>
        <v>0.32961783439490444</v>
      </c>
      <c r="AB1277" s="1">
        <f>(M1277+1*N1277+2*O1277+3*P1277)/(K1277)</f>
        <v>0.42934782608695654</v>
      </c>
      <c r="AC1277">
        <f>IF(E1277="C",1,0)</f>
        <v>0</v>
      </c>
      <c r="AD1277">
        <f>IF(OR(E1277="SS",E1277="2B",E1277="3B"),1,0)</f>
        <v>1</v>
      </c>
      <c r="AE1277">
        <f>K1277+T1277+W1277+Y1277+X1277+V1277</f>
        <v>630</v>
      </c>
      <c r="AF1277">
        <v>0</v>
      </c>
      <c r="AG1277" s="8">
        <f>IF(SUMPRODUCT(--(D1277='2002FA'!C:C))&gt;0=TRUE,1,0)</f>
        <v>1</v>
      </c>
    </row>
    <row r="1278" spans="1:33" x14ac:dyDescent="0.2">
      <c r="A1278">
        <v>2003</v>
      </c>
      <c r="B1278" t="s">
        <v>86</v>
      </c>
      <c r="C1278" t="s">
        <v>31</v>
      </c>
      <c r="D1278" t="s">
        <v>372</v>
      </c>
      <c r="E1278" t="s">
        <v>6</v>
      </c>
      <c r="F1278">
        <v>2875000</v>
      </c>
      <c r="G1278">
        <v>2002</v>
      </c>
      <c r="H1278" t="s">
        <v>72</v>
      </c>
      <c r="I1278" t="s">
        <v>31</v>
      </c>
      <c r="J1278">
        <v>94</v>
      </c>
      <c r="K1278">
        <v>342</v>
      </c>
      <c r="L1278">
        <v>47</v>
      </c>
      <c r="M1278">
        <v>97</v>
      </c>
      <c r="N1278">
        <v>19</v>
      </c>
      <c r="O1278">
        <v>1</v>
      </c>
      <c r="P1278">
        <v>5</v>
      </c>
      <c r="Q1278">
        <v>27</v>
      </c>
      <c r="R1278">
        <v>3</v>
      </c>
      <c r="S1278">
        <v>1</v>
      </c>
      <c r="T1278">
        <v>12</v>
      </c>
      <c r="U1278">
        <v>27</v>
      </c>
      <c r="V1278">
        <v>1</v>
      </c>
      <c r="W1278">
        <v>4</v>
      </c>
      <c r="X1278">
        <v>9</v>
      </c>
      <c r="Y1278">
        <v>0</v>
      </c>
      <c r="Z1278">
        <v>12</v>
      </c>
      <c r="AA1278" s="1">
        <f>(M1278+T1278+W1278)/(K1278+T1278+W1278+Y1278+X1278)</f>
        <v>0.30790190735694822</v>
      </c>
      <c r="AB1278" s="1">
        <f>(M1278+1*N1278+2*O1278+3*P1278)/(K1278)</f>
        <v>0.3888888888888889</v>
      </c>
      <c r="AC1278">
        <f>IF(E1278="C",1,0)</f>
        <v>0</v>
      </c>
      <c r="AD1278">
        <f>IF(OR(E1278="SS",E1278="2B",E1278="3B"),1,0)</f>
        <v>1</v>
      </c>
      <c r="AE1278">
        <f>K1278+T1278+W1278+Y1278+X1278+V1278</f>
        <v>368</v>
      </c>
      <c r="AF1278">
        <v>0</v>
      </c>
      <c r="AG1278" s="8">
        <f>IF(SUMPRODUCT(--(D1278='2002FA'!C:C))&gt;0=TRUE,1,0)</f>
        <v>0</v>
      </c>
    </row>
    <row r="1279" spans="1:33" x14ac:dyDescent="0.2">
      <c r="A1279">
        <v>2003</v>
      </c>
      <c r="B1279" t="s">
        <v>86</v>
      </c>
      <c r="C1279" t="s">
        <v>31</v>
      </c>
      <c r="D1279" t="s">
        <v>187</v>
      </c>
      <c r="E1279" t="s">
        <v>147</v>
      </c>
      <c r="F1279">
        <v>7250000</v>
      </c>
      <c r="G1279">
        <v>2002</v>
      </c>
      <c r="H1279" t="s">
        <v>86</v>
      </c>
      <c r="I1279" t="s">
        <v>31</v>
      </c>
      <c r="J1279">
        <v>130</v>
      </c>
      <c r="K1279">
        <v>476</v>
      </c>
      <c r="L1279">
        <v>46</v>
      </c>
      <c r="M1279">
        <v>133</v>
      </c>
      <c r="N1279">
        <v>29</v>
      </c>
      <c r="O1279">
        <v>2</v>
      </c>
      <c r="P1279">
        <v>15</v>
      </c>
      <c r="Q1279">
        <v>52</v>
      </c>
      <c r="R1279">
        <v>0</v>
      </c>
      <c r="S1279">
        <v>1</v>
      </c>
      <c r="T1279">
        <v>38</v>
      </c>
      <c r="U1279">
        <v>58</v>
      </c>
      <c r="V1279">
        <v>2</v>
      </c>
      <c r="W1279">
        <v>14</v>
      </c>
      <c r="X1279">
        <v>0</v>
      </c>
      <c r="Y1279">
        <v>2</v>
      </c>
      <c r="Z1279">
        <v>16</v>
      </c>
      <c r="AA1279" s="1">
        <f>(M1279+T1279+W1279)/(K1279+T1279+W1279+Y1279+X1279)</f>
        <v>0.34905660377358488</v>
      </c>
      <c r="AB1279" s="1">
        <f>(M1279+1*N1279+2*O1279+3*P1279)/(K1279)</f>
        <v>0.44327731092436973</v>
      </c>
      <c r="AC1279">
        <f>IF(E1279="C",1,0)</f>
        <v>1</v>
      </c>
      <c r="AD1279">
        <f>IF(OR(E1279="SS",E1279="2B",E1279="3B"),1,0)</f>
        <v>0</v>
      </c>
      <c r="AE1279">
        <f>K1279+T1279+W1279+Y1279+X1279+V1279</f>
        <v>532</v>
      </c>
      <c r="AF1279">
        <v>0</v>
      </c>
      <c r="AG1279" s="8">
        <f>IF(SUMPRODUCT(--(D1279='2002FA'!C:C))&gt;0=TRUE,1,0)</f>
        <v>0</v>
      </c>
    </row>
    <row r="1280" spans="1:33" x14ac:dyDescent="0.2">
      <c r="A1280">
        <v>2003</v>
      </c>
      <c r="B1280" t="s">
        <v>86</v>
      </c>
      <c r="C1280" t="s">
        <v>31</v>
      </c>
      <c r="D1280" t="s">
        <v>312</v>
      </c>
      <c r="E1280" t="s">
        <v>197</v>
      </c>
      <c r="F1280">
        <v>9100000</v>
      </c>
      <c r="G1280">
        <v>2002</v>
      </c>
      <c r="H1280" t="s">
        <v>86</v>
      </c>
      <c r="I1280" t="s">
        <v>31</v>
      </c>
      <c r="J1280">
        <v>157</v>
      </c>
      <c r="K1280">
        <v>572</v>
      </c>
      <c r="L1280">
        <v>102</v>
      </c>
      <c r="M1280">
        <v>176</v>
      </c>
      <c r="N1280">
        <v>50</v>
      </c>
      <c r="O1280">
        <v>6</v>
      </c>
      <c r="P1280">
        <v>20</v>
      </c>
      <c r="Q1280">
        <v>85</v>
      </c>
      <c r="R1280">
        <v>31</v>
      </c>
      <c r="S1280">
        <v>12</v>
      </c>
      <c r="T1280">
        <v>104</v>
      </c>
      <c r="U1280">
        <v>117</v>
      </c>
      <c r="V1280">
        <v>9</v>
      </c>
      <c r="W1280">
        <v>3</v>
      </c>
      <c r="X1280">
        <v>0</v>
      </c>
      <c r="Y1280">
        <v>6</v>
      </c>
      <c r="Z1280">
        <v>11</v>
      </c>
      <c r="AA1280" s="1">
        <f>(M1280+T1280+W1280)/(K1280+T1280+W1280+Y1280+X1280)</f>
        <v>0.41313868613138688</v>
      </c>
      <c r="AB1280" s="1">
        <f>(M1280+1*N1280+2*O1280+3*P1280)/(K1280)</f>
        <v>0.52097902097902093</v>
      </c>
      <c r="AC1280">
        <f>IF(E1280="C",1,0)</f>
        <v>0</v>
      </c>
      <c r="AD1280">
        <f>IF(OR(E1280="SS",E1280="2B",E1280="3B"),1,0)</f>
        <v>0</v>
      </c>
      <c r="AE1280">
        <f>K1280+T1280+W1280+Y1280+X1280+V1280</f>
        <v>694</v>
      </c>
      <c r="AF1280">
        <v>0</v>
      </c>
      <c r="AG1280" s="8">
        <f>IF(SUMPRODUCT(--(D1280='2002FA'!C:C))&gt;0=TRUE,1,0)</f>
        <v>0</v>
      </c>
    </row>
    <row r="1281" spans="1:33" x14ac:dyDescent="0.2">
      <c r="A1281">
        <v>2003</v>
      </c>
      <c r="B1281" t="s">
        <v>86</v>
      </c>
      <c r="C1281" t="s">
        <v>31</v>
      </c>
      <c r="D1281" t="s">
        <v>285</v>
      </c>
      <c r="E1281" t="s">
        <v>197</v>
      </c>
      <c r="F1281">
        <v>1250000</v>
      </c>
      <c r="G1281">
        <v>2002</v>
      </c>
      <c r="H1281" t="s">
        <v>86</v>
      </c>
      <c r="I1281" t="s">
        <v>31</v>
      </c>
      <c r="J1281">
        <v>157</v>
      </c>
      <c r="K1281">
        <v>586</v>
      </c>
      <c r="L1281">
        <v>96</v>
      </c>
      <c r="M1281">
        <v>165</v>
      </c>
      <c r="N1281">
        <v>39</v>
      </c>
      <c r="O1281">
        <v>2</v>
      </c>
      <c r="P1281">
        <v>37</v>
      </c>
      <c r="Q1281">
        <v>116</v>
      </c>
      <c r="R1281">
        <v>1</v>
      </c>
      <c r="S1281">
        <v>0</v>
      </c>
      <c r="T1281">
        <v>89</v>
      </c>
      <c r="U1281">
        <v>153</v>
      </c>
      <c r="V1281">
        <v>9</v>
      </c>
      <c r="W1281">
        <v>3</v>
      </c>
      <c r="X1281">
        <v>0</v>
      </c>
      <c r="Y1281">
        <v>6</v>
      </c>
      <c r="Z1281">
        <v>16</v>
      </c>
      <c r="AA1281" s="1">
        <f>(M1281+T1281+W1281)/(K1281+T1281+W1281+Y1281+X1281)</f>
        <v>0.3757309941520468</v>
      </c>
      <c r="AB1281" s="1">
        <f>(M1281+1*N1281+2*O1281+3*P1281)/(K1281)</f>
        <v>0.54436860068259385</v>
      </c>
      <c r="AC1281">
        <f>IF(E1281="C",1,0)</f>
        <v>0</v>
      </c>
      <c r="AD1281">
        <f>IF(OR(E1281="SS",E1281="2B",E1281="3B"),1,0)</f>
        <v>0</v>
      </c>
      <c r="AE1281">
        <f>K1281+T1281+W1281+Y1281+X1281+V1281</f>
        <v>693</v>
      </c>
      <c r="AF1281">
        <v>0</v>
      </c>
      <c r="AG1281" s="8">
        <f>IF(SUMPRODUCT(--(D1281='2002FA'!C:C))&gt;0=TRUE,1,0)</f>
        <v>0</v>
      </c>
    </row>
    <row r="1282" spans="1:33" x14ac:dyDescent="0.2">
      <c r="A1282">
        <v>2003</v>
      </c>
      <c r="B1282" t="s">
        <v>86</v>
      </c>
      <c r="C1282" t="s">
        <v>31</v>
      </c>
      <c r="D1282" t="s">
        <v>218</v>
      </c>
      <c r="E1282" t="s">
        <v>197</v>
      </c>
      <c r="F1282">
        <v>850000</v>
      </c>
      <c r="G1282">
        <v>2002</v>
      </c>
      <c r="H1282" t="s">
        <v>86</v>
      </c>
      <c r="I1282" t="s">
        <v>31</v>
      </c>
      <c r="J1282">
        <v>96</v>
      </c>
      <c r="K1282">
        <v>203</v>
      </c>
      <c r="L1282">
        <v>33</v>
      </c>
      <c r="M1282">
        <v>46</v>
      </c>
      <c r="N1282">
        <v>13</v>
      </c>
      <c r="O1282">
        <v>1</v>
      </c>
      <c r="P1282">
        <v>8</v>
      </c>
      <c r="Q1282">
        <v>23</v>
      </c>
      <c r="R1282">
        <v>1</v>
      </c>
      <c r="S1282">
        <v>2</v>
      </c>
      <c r="T1282">
        <v>35</v>
      </c>
      <c r="U1282">
        <v>50</v>
      </c>
      <c r="V1282">
        <v>0</v>
      </c>
      <c r="W1282">
        <v>1</v>
      </c>
      <c r="X1282">
        <v>1</v>
      </c>
      <c r="Y1282">
        <v>1</v>
      </c>
      <c r="Z1282">
        <v>3</v>
      </c>
      <c r="AA1282" s="1">
        <f>(M1282+T1282+W1282)/(K1282+T1282+W1282+Y1282+X1282)</f>
        <v>0.34024896265560167</v>
      </c>
      <c r="AB1282" s="1">
        <f>(M1282+1*N1282+2*O1282+3*P1282)/(K1282)</f>
        <v>0.41871921182266009</v>
      </c>
      <c r="AC1282">
        <f>IF(E1282="C",1,0)</f>
        <v>0</v>
      </c>
      <c r="AD1282">
        <f>IF(OR(E1282="SS",E1282="2B",E1282="3B"),1,0)</f>
        <v>0</v>
      </c>
      <c r="AE1282">
        <f>K1282+T1282+W1282+Y1282+X1282+V1282</f>
        <v>241</v>
      </c>
      <c r="AF1282">
        <v>0</v>
      </c>
      <c r="AG1282" s="8">
        <f>IF(SUMPRODUCT(--(D1282='2002FA'!C:C))&gt;0=TRUE,1,0)</f>
        <v>0</v>
      </c>
    </row>
    <row r="1283" spans="1:33" x14ac:dyDescent="0.2">
      <c r="A1283">
        <v>2003</v>
      </c>
      <c r="B1283" t="s">
        <v>86</v>
      </c>
      <c r="C1283" t="s">
        <v>31</v>
      </c>
      <c r="D1283" t="s">
        <v>350</v>
      </c>
      <c r="E1283" t="s">
        <v>346</v>
      </c>
      <c r="F1283">
        <v>550000</v>
      </c>
      <c r="G1283">
        <v>2002</v>
      </c>
      <c r="H1283" t="s">
        <v>86</v>
      </c>
      <c r="I1283" t="s">
        <v>31</v>
      </c>
      <c r="J1283">
        <v>92</v>
      </c>
      <c r="K1283">
        <v>212</v>
      </c>
      <c r="L1283">
        <v>22</v>
      </c>
      <c r="M1283">
        <v>53</v>
      </c>
      <c r="N1283">
        <v>13</v>
      </c>
      <c r="O1283">
        <v>1</v>
      </c>
      <c r="P1283">
        <v>5</v>
      </c>
      <c r="Q1283">
        <v>20</v>
      </c>
      <c r="R1283">
        <v>1</v>
      </c>
      <c r="S1283">
        <v>0</v>
      </c>
      <c r="T1283">
        <v>21</v>
      </c>
      <c r="U1283">
        <v>40</v>
      </c>
      <c r="V1283">
        <v>6</v>
      </c>
      <c r="W1283">
        <v>1</v>
      </c>
      <c r="X1283">
        <v>2</v>
      </c>
      <c r="Y1283">
        <v>1</v>
      </c>
      <c r="Z1283">
        <v>5</v>
      </c>
      <c r="AA1283" s="1">
        <f>(M1283+T1283+W1283)/(K1283+T1283+W1283+Y1283+X1283)</f>
        <v>0.31645569620253167</v>
      </c>
      <c r="AB1283" s="1">
        <f>(M1283+1*N1283+2*O1283+3*P1283)/(K1283)</f>
        <v>0.39150943396226418</v>
      </c>
      <c r="AC1283">
        <f>IF(E1283="C",1,0)</f>
        <v>0</v>
      </c>
      <c r="AD1283">
        <f>IF(OR(E1283="SS",E1283="2B",E1283="3B"),1,0)</f>
        <v>1</v>
      </c>
      <c r="AE1283">
        <f>K1283+T1283+W1283+Y1283+X1283+V1283</f>
        <v>243</v>
      </c>
      <c r="AF1283">
        <v>0</v>
      </c>
      <c r="AG1283" s="8">
        <f>IF(SUMPRODUCT(--(D1283='2002FA'!C:C))&gt;0=TRUE,1,0)</f>
        <v>0</v>
      </c>
    </row>
    <row r="1284" spans="1:33" x14ac:dyDescent="0.2">
      <c r="A1284">
        <v>2003</v>
      </c>
      <c r="B1284" t="s">
        <v>86</v>
      </c>
      <c r="C1284" t="s">
        <v>31</v>
      </c>
      <c r="D1284" t="s">
        <v>472</v>
      </c>
      <c r="E1284" t="s">
        <v>346</v>
      </c>
      <c r="F1284">
        <v>450000</v>
      </c>
      <c r="G1284">
        <v>2002</v>
      </c>
      <c r="H1284" t="s">
        <v>86</v>
      </c>
      <c r="I1284" t="s">
        <v>31</v>
      </c>
      <c r="J1284">
        <v>154</v>
      </c>
      <c r="K1284">
        <v>637</v>
      </c>
      <c r="L1284">
        <v>82</v>
      </c>
      <c r="M1284">
        <v>156</v>
      </c>
      <c r="N1284">
        <v>33</v>
      </c>
      <c r="O1284">
        <v>10</v>
      </c>
      <c r="P1284">
        <v>11</v>
      </c>
      <c r="Q1284">
        <v>60</v>
      </c>
      <c r="R1284">
        <v>31</v>
      </c>
      <c r="S1284">
        <v>13</v>
      </c>
      <c r="T1284">
        <v>54</v>
      </c>
      <c r="U1284">
        <v>103</v>
      </c>
      <c r="V1284">
        <v>3</v>
      </c>
      <c r="W1284">
        <v>4</v>
      </c>
      <c r="X1284">
        <v>6</v>
      </c>
      <c r="Y1284">
        <v>4</v>
      </c>
      <c r="Z1284">
        <v>14</v>
      </c>
      <c r="AA1284" s="1">
        <f>(M1284+T1284+W1284)/(K1284+T1284+W1284+Y1284+X1284)</f>
        <v>0.30354609929078014</v>
      </c>
      <c r="AB1284" s="1">
        <f>(M1284+1*N1284+2*O1284+3*P1284)/(K1284)</f>
        <v>0.37990580847723704</v>
      </c>
      <c r="AC1284">
        <f>IF(E1284="C",1,0)</f>
        <v>0</v>
      </c>
      <c r="AD1284">
        <f>IF(OR(E1284="SS",E1284="2B",E1284="3B"),1,0)</f>
        <v>1</v>
      </c>
      <c r="AE1284">
        <f>K1284+T1284+W1284+Y1284+X1284+V1284</f>
        <v>708</v>
      </c>
      <c r="AF1284">
        <v>0</v>
      </c>
      <c r="AG1284" s="8">
        <f>IF(SUMPRODUCT(--(D1284='2002FA'!C:C))&gt;0=TRUE,1,0)</f>
        <v>0</v>
      </c>
    </row>
    <row r="1285" spans="1:33" x14ac:dyDescent="0.2">
      <c r="A1285">
        <v>2003</v>
      </c>
      <c r="B1285" t="s">
        <v>54</v>
      </c>
      <c r="C1285" t="s">
        <v>31</v>
      </c>
      <c r="D1285" t="s">
        <v>273</v>
      </c>
      <c r="E1285" t="s">
        <v>197</v>
      </c>
      <c r="F1285">
        <v>1025000</v>
      </c>
      <c r="G1285">
        <v>2002</v>
      </c>
      <c r="H1285" t="s">
        <v>34</v>
      </c>
      <c r="I1285" t="s">
        <v>27</v>
      </c>
      <c r="J1285">
        <v>93</v>
      </c>
      <c r="K1285">
        <v>352</v>
      </c>
      <c r="L1285">
        <v>68</v>
      </c>
      <c r="M1285">
        <v>91</v>
      </c>
      <c r="N1285">
        <v>20</v>
      </c>
      <c r="O1285">
        <v>6</v>
      </c>
      <c r="P1285">
        <v>8</v>
      </c>
      <c r="Q1285">
        <v>42</v>
      </c>
      <c r="R1285">
        <v>22</v>
      </c>
      <c r="S1285">
        <v>8</v>
      </c>
      <c r="T1285">
        <v>49</v>
      </c>
      <c r="U1285">
        <v>51</v>
      </c>
      <c r="V1285">
        <v>0</v>
      </c>
      <c r="W1285">
        <v>0</v>
      </c>
      <c r="X1285">
        <v>4</v>
      </c>
      <c r="Y1285">
        <v>1</v>
      </c>
      <c r="Z1285">
        <v>0</v>
      </c>
      <c r="AA1285" s="1">
        <f>(M1285+T1285+W1285)/(K1285+T1285+W1285+Y1285+X1285)</f>
        <v>0.34482758620689657</v>
      </c>
      <c r="AB1285" s="1">
        <f>(M1285+1*N1285+2*O1285+3*P1285)/(K1285)</f>
        <v>0.41761363636363635</v>
      </c>
      <c r="AC1285">
        <f>IF(E1285="C",1,0)</f>
        <v>0</v>
      </c>
      <c r="AD1285">
        <f>IF(OR(E1285="SS",E1285="2B",E1285="3B"),1,0)</f>
        <v>0</v>
      </c>
      <c r="AE1285">
        <f>K1285+T1285+W1285+Y1285+X1285+V1285</f>
        <v>406</v>
      </c>
      <c r="AF1285">
        <v>0</v>
      </c>
      <c r="AG1285" s="8">
        <f>IF(SUMPRODUCT(--(D1285='2002FA'!C:C))&gt;0=TRUE,1,0)</f>
        <v>1</v>
      </c>
    </row>
    <row r="1286" spans="1:33" x14ac:dyDescent="0.2">
      <c r="A1286">
        <v>2003</v>
      </c>
      <c r="B1286" t="s">
        <v>54</v>
      </c>
      <c r="C1286" t="s">
        <v>31</v>
      </c>
      <c r="D1286" t="s">
        <v>301</v>
      </c>
      <c r="E1286" t="s">
        <v>197</v>
      </c>
      <c r="F1286">
        <v>900000</v>
      </c>
      <c r="G1286">
        <v>2002</v>
      </c>
      <c r="H1286" t="s">
        <v>47</v>
      </c>
      <c r="I1286" t="s">
        <v>31</v>
      </c>
      <c r="J1286">
        <v>107</v>
      </c>
      <c r="K1286">
        <v>270</v>
      </c>
      <c r="L1286">
        <v>41</v>
      </c>
      <c r="M1286">
        <v>66</v>
      </c>
      <c r="N1286">
        <v>15</v>
      </c>
      <c r="O1286">
        <v>0</v>
      </c>
      <c r="P1286">
        <v>16</v>
      </c>
      <c r="Q1286">
        <v>41</v>
      </c>
      <c r="R1286">
        <v>2</v>
      </c>
      <c r="S1286">
        <v>0</v>
      </c>
      <c r="T1286">
        <v>36</v>
      </c>
      <c r="U1286">
        <v>50</v>
      </c>
      <c r="V1286">
        <v>4</v>
      </c>
      <c r="W1286">
        <v>8</v>
      </c>
      <c r="X1286">
        <v>0</v>
      </c>
      <c r="Y1286">
        <v>1</v>
      </c>
      <c r="Z1286">
        <v>7</v>
      </c>
      <c r="AA1286" s="1">
        <f>(M1286+T1286+W1286)/(K1286+T1286+W1286+Y1286+X1286)</f>
        <v>0.34920634920634919</v>
      </c>
      <c r="AB1286" s="1">
        <f>(M1286+1*N1286+2*O1286+3*P1286)/(K1286)</f>
        <v>0.4777777777777778</v>
      </c>
      <c r="AC1286">
        <f>IF(E1286="C",1,0)</f>
        <v>0</v>
      </c>
      <c r="AD1286">
        <f>IF(OR(E1286="SS",E1286="2B",E1286="3B"),1,0)</f>
        <v>0</v>
      </c>
      <c r="AE1286">
        <f>K1286+T1286+W1286+Y1286+X1286+V1286</f>
        <v>319</v>
      </c>
      <c r="AF1286">
        <v>0</v>
      </c>
      <c r="AG1286" s="8">
        <f>IF(SUMPRODUCT(--(D1286='2002FA'!C:C))&gt;0=TRUE,1,0)</f>
        <v>1</v>
      </c>
    </row>
    <row r="1287" spans="1:33" x14ac:dyDescent="0.2">
      <c r="A1287">
        <v>2003</v>
      </c>
      <c r="B1287" t="s">
        <v>54</v>
      </c>
      <c r="C1287" t="s">
        <v>31</v>
      </c>
      <c r="D1287" t="s">
        <v>418</v>
      </c>
      <c r="E1287" t="s">
        <v>29</v>
      </c>
      <c r="F1287">
        <v>1475000</v>
      </c>
      <c r="G1287">
        <v>2002</v>
      </c>
      <c r="H1287" t="s">
        <v>41</v>
      </c>
      <c r="I1287" t="s">
        <v>27</v>
      </c>
      <c r="J1287">
        <v>130</v>
      </c>
      <c r="K1287">
        <v>482</v>
      </c>
      <c r="L1287">
        <v>51</v>
      </c>
      <c r="M1287">
        <v>145</v>
      </c>
      <c r="N1287">
        <v>17</v>
      </c>
      <c r="O1287">
        <v>1</v>
      </c>
      <c r="P1287">
        <v>19</v>
      </c>
      <c r="Q1287">
        <v>82</v>
      </c>
      <c r="R1287">
        <v>0</v>
      </c>
      <c r="S1287">
        <v>1</v>
      </c>
      <c r="T1287">
        <v>13</v>
      </c>
      <c r="U1287">
        <v>30</v>
      </c>
      <c r="V1287">
        <v>5</v>
      </c>
      <c r="W1287">
        <v>4</v>
      </c>
      <c r="X1287">
        <v>0</v>
      </c>
      <c r="Y1287">
        <v>7</v>
      </c>
      <c r="Z1287">
        <v>13</v>
      </c>
      <c r="AA1287" s="1">
        <f>(M1287+T1287+W1287)/(K1287+T1287+W1287+Y1287+X1287)</f>
        <v>0.3201581027667984</v>
      </c>
      <c r="AB1287" s="1">
        <f>(M1287+1*N1287+2*O1287+3*P1287)/(K1287)</f>
        <v>0.45850622406639002</v>
      </c>
      <c r="AC1287">
        <f>IF(E1287="C",1,0)</f>
        <v>0</v>
      </c>
      <c r="AD1287">
        <f>IF(OR(E1287="SS",E1287="2B",E1287="3B"),1,0)</f>
        <v>0</v>
      </c>
      <c r="AE1287">
        <f>K1287+T1287+W1287+Y1287+X1287+V1287</f>
        <v>511</v>
      </c>
      <c r="AF1287">
        <v>0</v>
      </c>
      <c r="AG1287" s="8">
        <f>IF(SUMPRODUCT(--(D1287='2002FA'!C:C))&gt;0=TRUE,1,0)</f>
        <v>0</v>
      </c>
    </row>
    <row r="1288" spans="1:33" x14ac:dyDescent="0.2">
      <c r="A1288">
        <v>2003</v>
      </c>
      <c r="B1288" t="s">
        <v>54</v>
      </c>
      <c r="C1288" t="s">
        <v>31</v>
      </c>
      <c r="D1288" t="s">
        <v>55</v>
      </c>
      <c r="E1288" t="s">
        <v>29</v>
      </c>
      <c r="F1288">
        <v>6625000</v>
      </c>
      <c r="G1288">
        <v>2002</v>
      </c>
      <c r="H1288" t="s">
        <v>54</v>
      </c>
      <c r="I1288" t="s">
        <v>31</v>
      </c>
      <c r="J1288">
        <v>146</v>
      </c>
      <c r="K1288">
        <v>468</v>
      </c>
      <c r="L1288">
        <v>60</v>
      </c>
      <c r="M1288">
        <v>115</v>
      </c>
      <c r="N1288">
        <v>26</v>
      </c>
      <c r="O1288">
        <v>1</v>
      </c>
      <c r="P1288">
        <v>16</v>
      </c>
      <c r="Q1288">
        <v>51</v>
      </c>
      <c r="R1288">
        <v>4</v>
      </c>
      <c r="S1288">
        <v>6</v>
      </c>
      <c r="T1288">
        <v>50</v>
      </c>
      <c r="U1288">
        <v>101</v>
      </c>
      <c r="V1288">
        <v>2</v>
      </c>
      <c r="W1288">
        <v>4</v>
      </c>
      <c r="X1288">
        <v>0</v>
      </c>
      <c r="Y1288">
        <v>3</v>
      </c>
      <c r="Z1288">
        <v>13</v>
      </c>
      <c r="AA1288" s="1">
        <f>(M1288+T1288+W1288)/(K1288+T1288+W1288+Y1288+X1288)</f>
        <v>0.32190476190476192</v>
      </c>
      <c r="AB1288" s="1">
        <f>(M1288+1*N1288+2*O1288+3*P1288)/(K1288)</f>
        <v>0.40811965811965811</v>
      </c>
      <c r="AC1288">
        <f>IF(E1288="C",1,0)</f>
        <v>0</v>
      </c>
      <c r="AD1288">
        <f>IF(OR(E1288="SS",E1288="2B",E1288="3B"),1,0)</f>
        <v>0</v>
      </c>
      <c r="AE1288">
        <f>K1288+T1288+W1288+Y1288+X1288+V1288</f>
        <v>527</v>
      </c>
      <c r="AF1288">
        <v>0</v>
      </c>
      <c r="AG1288" s="8">
        <f>IF(SUMPRODUCT(--(D1288='2002FA'!C:C))&gt;0=TRUE,1,0)</f>
        <v>0</v>
      </c>
    </row>
    <row r="1289" spans="1:33" x14ac:dyDescent="0.2">
      <c r="A1289">
        <v>2003</v>
      </c>
      <c r="B1289" t="s">
        <v>54</v>
      </c>
      <c r="C1289" t="s">
        <v>31</v>
      </c>
      <c r="D1289" t="s">
        <v>103</v>
      </c>
      <c r="E1289" t="s">
        <v>5</v>
      </c>
      <c r="F1289">
        <v>2500000</v>
      </c>
      <c r="G1289">
        <v>2002</v>
      </c>
      <c r="H1289" t="s">
        <v>54</v>
      </c>
      <c r="I1289" t="s">
        <v>31</v>
      </c>
      <c r="J1289">
        <v>119</v>
      </c>
      <c r="K1289">
        <v>421</v>
      </c>
      <c r="L1289">
        <v>46</v>
      </c>
      <c r="M1289">
        <v>111</v>
      </c>
      <c r="N1289">
        <v>25</v>
      </c>
      <c r="O1289">
        <v>0</v>
      </c>
      <c r="P1289">
        <v>4</v>
      </c>
      <c r="Q1289">
        <v>50</v>
      </c>
      <c r="R1289">
        <v>12</v>
      </c>
      <c r="S1289">
        <v>1</v>
      </c>
      <c r="T1289">
        <v>41</v>
      </c>
      <c r="U1289">
        <v>81</v>
      </c>
      <c r="V1289">
        <v>4</v>
      </c>
      <c r="W1289">
        <v>3</v>
      </c>
      <c r="X1289">
        <v>5</v>
      </c>
      <c r="Y1289">
        <v>5</v>
      </c>
      <c r="Z1289">
        <v>4</v>
      </c>
      <c r="AA1289" s="1">
        <f>(M1289+T1289+W1289)/(K1289+T1289+W1289+Y1289+X1289)</f>
        <v>0.32631578947368423</v>
      </c>
      <c r="AB1289" s="1">
        <f>(M1289+1*N1289+2*O1289+3*P1289)/(K1289)</f>
        <v>0.35154394299287411</v>
      </c>
      <c r="AC1289">
        <f>IF(E1289="C",1,0)</f>
        <v>0</v>
      </c>
      <c r="AD1289">
        <f>IF(OR(E1289="SS",E1289="2B",E1289="3B"),1,0)</f>
        <v>1</v>
      </c>
      <c r="AE1289">
        <f>K1289+T1289+W1289+Y1289+X1289+V1289</f>
        <v>479</v>
      </c>
      <c r="AF1289">
        <v>0</v>
      </c>
      <c r="AG1289" s="8">
        <f>IF(SUMPRODUCT(--(D1289='2002FA'!C:C))&gt;0=TRUE,1,0)</f>
        <v>0</v>
      </c>
    </row>
    <row r="1290" spans="1:33" x14ac:dyDescent="0.2">
      <c r="A1290">
        <v>2003</v>
      </c>
      <c r="B1290" t="s">
        <v>54</v>
      </c>
      <c r="C1290" t="s">
        <v>31</v>
      </c>
      <c r="D1290" t="s">
        <v>119</v>
      </c>
      <c r="E1290" t="s">
        <v>6</v>
      </c>
      <c r="F1290">
        <v>3000000</v>
      </c>
      <c r="G1290">
        <v>2002</v>
      </c>
      <c r="H1290" t="s">
        <v>54</v>
      </c>
      <c r="I1290" t="s">
        <v>31</v>
      </c>
      <c r="J1290">
        <v>142</v>
      </c>
      <c r="K1290">
        <v>522</v>
      </c>
      <c r="L1290">
        <v>51</v>
      </c>
      <c r="M1290">
        <v>122</v>
      </c>
      <c r="N1290">
        <v>26</v>
      </c>
      <c r="O1290">
        <v>0</v>
      </c>
      <c r="P1290">
        <v>18</v>
      </c>
      <c r="Q1290">
        <v>71</v>
      </c>
      <c r="R1290">
        <v>2</v>
      </c>
      <c r="S1290">
        <v>0</v>
      </c>
      <c r="T1290">
        <v>29</v>
      </c>
      <c r="U1290">
        <v>95</v>
      </c>
      <c r="V1290">
        <v>3</v>
      </c>
      <c r="W1290">
        <v>8</v>
      </c>
      <c r="X1290">
        <v>0</v>
      </c>
      <c r="Y1290">
        <v>11</v>
      </c>
      <c r="Z1290">
        <v>17</v>
      </c>
      <c r="AA1290" s="1">
        <f>(M1290+T1290+W1290)/(K1290+T1290+W1290+Y1290+X1290)</f>
        <v>0.27894736842105261</v>
      </c>
      <c r="AB1290" s="1">
        <f>(M1290+1*N1290+2*O1290+3*P1290)/(K1290)</f>
        <v>0.38697318007662834</v>
      </c>
      <c r="AC1290">
        <f>IF(E1290="C",1,0)</f>
        <v>0</v>
      </c>
      <c r="AD1290">
        <f>IF(OR(E1290="SS",E1290="2B",E1290="3B"),1,0)</f>
        <v>1</v>
      </c>
      <c r="AE1290">
        <f>K1290+T1290+W1290+Y1290+X1290+V1290</f>
        <v>573</v>
      </c>
      <c r="AF1290">
        <v>0</v>
      </c>
      <c r="AG1290" s="8">
        <f>IF(SUMPRODUCT(--(D1290='2002FA'!C:C))&gt;0=TRUE,1,0)</f>
        <v>0</v>
      </c>
    </row>
    <row r="1291" spans="1:33" x14ac:dyDescent="0.2">
      <c r="A1291">
        <v>2003</v>
      </c>
      <c r="B1291" t="s">
        <v>54</v>
      </c>
      <c r="C1291" t="s">
        <v>31</v>
      </c>
      <c r="D1291" t="s">
        <v>184</v>
      </c>
      <c r="E1291" t="s">
        <v>147</v>
      </c>
      <c r="F1291">
        <v>8571429</v>
      </c>
      <c r="G1291">
        <v>2002</v>
      </c>
      <c r="H1291" t="s">
        <v>54</v>
      </c>
      <c r="I1291" t="s">
        <v>31</v>
      </c>
      <c r="J1291">
        <v>145</v>
      </c>
      <c r="K1291">
        <v>545</v>
      </c>
      <c r="L1291">
        <v>59</v>
      </c>
      <c r="M1291">
        <v>154</v>
      </c>
      <c r="N1291">
        <v>25</v>
      </c>
      <c r="O1291">
        <v>3</v>
      </c>
      <c r="P1291">
        <v>3</v>
      </c>
      <c r="Q1291">
        <v>44</v>
      </c>
      <c r="R1291">
        <v>15</v>
      </c>
      <c r="S1291">
        <v>8</v>
      </c>
      <c r="T1291">
        <v>49</v>
      </c>
      <c r="U1291">
        <v>29</v>
      </c>
      <c r="V1291">
        <v>1</v>
      </c>
      <c r="W1291">
        <v>9</v>
      </c>
      <c r="X1291">
        <v>0</v>
      </c>
      <c r="Y1291">
        <v>2</v>
      </c>
      <c r="Z1291">
        <v>11</v>
      </c>
      <c r="AA1291" s="1">
        <f>(M1291+T1291+W1291)/(K1291+T1291+W1291+Y1291+X1291)</f>
        <v>0.35041322314049589</v>
      </c>
      <c r="AB1291" s="1">
        <f>(M1291+1*N1291+2*O1291+3*P1291)/(K1291)</f>
        <v>0.3559633027522936</v>
      </c>
      <c r="AC1291">
        <f>IF(E1291="C",1,0)</f>
        <v>1</v>
      </c>
      <c r="AD1291">
        <f>IF(OR(E1291="SS",E1291="2B",E1291="3B"),1,0)</f>
        <v>0</v>
      </c>
      <c r="AE1291">
        <f>K1291+T1291+W1291+Y1291+X1291+V1291</f>
        <v>606</v>
      </c>
      <c r="AF1291">
        <v>0</v>
      </c>
      <c r="AG1291" s="8">
        <f>IF(SUMPRODUCT(--(D1291='2002FA'!C:C))&gt;0=TRUE,1,0)</f>
        <v>0</v>
      </c>
    </row>
    <row r="1292" spans="1:33" x14ac:dyDescent="0.2">
      <c r="A1292">
        <v>2003</v>
      </c>
      <c r="B1292" t="s">
        <v>54</v>
      </c>
      <c r="C1292" t="s">
        <v>31</v>
      </c>
      <c r="D1292" t="s">
        <v>333</v>
      </c>
      <c r="E1292" t="s">
        <v>197</v>
      </c>
      <c r="F1292">
        <v>8833333</v>
      </c>
      <c r="G1292">
        <v>2002</v>
      </c>
      <c r="H1292" t="s">
        <v>54</v>
      </c>
      <c r="I1292" t="s">
        <v>31</v>
      </c>
      <c r="J1292">
        <v>153</v>
      </c>
      <c r="K1292">
        <v>497</v>
      </c>
      <c r="L1292">
        <v>95</v>
      </c>
      <c r="M1292">
        <v>148</v>
      </c>
      <c r="N1292">
        <v>37</v>
      </c>
      <c r="O1292">
        <v>5</v>
      </c>
      <c r="P1292">
        <v>38</v>
      </c>
      <c r="Q1292">
        <v>103</v>
      </c>
      <c r="R1292">
        <v>15</v>
      </c>
      <c r="S1292">
        <v>6</v>
      </c>
      <c r="T1292">
        <v>135</v>
      </c>
      <c r="U1292">
        <v>74</v>
      </c>
      <c r="V1292">
        <v>24</v>
      </c>
      <c r="W1292">
        <v>7</v>
      </c>
      <c r="X1292">
        <v>0</v>
      </c>
      <c r="Y1292">
        <v>5</v>
      </c>
      <c r="Z1292">
        <v>10</v>
      </c>
      <c r="AA1292" s="1">
        <f>(M1292+T1292+W1292)/(K1292+T1292+W1292+Y1292+X1292)</f>
        <v>0.4503105590062112</v>
      </c>
      <c r="AB1292" s="1">
        <f>(M1292+1*N1292+2*O1292+3*P1292)/(K1292)</f>
        <v>0.62173038229376254</v>
      </c>
      <c r="AC1292">
        <f>IF(E1292="C",1,0)</f>
        <v>0</v>
      </c>
      <c r="AD1292">
        <f>IF(OR(E1292="SS",E1292="2B",E1292="3B"),1,0)</f>
        <v>0</v>
      </c>
      <c r="AE1292">
        <f>K1292+T1292+W1292+Y1292+X1292+V1292</f>
        <v>668</v>
      </c>
      <c r="AF1292">
        <v>0</v>
      </c>
      <c r="AG1292" s="8">
        <f>IF(SUMPRODUCT(--(D1292='2002FA'!C:C))&gt;0=TRUE,1,0)</f>
        <v>0</v>
      </c>
    </row>
    <row r="1293" spans="1:33" x14ac:dyDescent="0.2">
      <c r="A1293">
        <v>2003</v>
      </c>
      <c r="B1293" t="s">
        <v>54</v>
      </c>
      <c r="C1293" t="s">
        <v>31</v>
      </c>
      <c r="D1293" t="s">
        <v>439</v>
      </c>
      <c r="E1293" t="s">
        <v>197</v>
      </c>
      <c r="F1293">
        <v>322000</v>
      </c>
      <c r="G1293">
        <v>2002</v>
      </c>
      <c r="H1293" t="s">
        <v>54</v>
      </c>
      <c r="I1293" t="s">
        <v>31</v>
      </c>
      <c r="J1293">
        <v>136</v>
      </c>
      <c r="K1293">
        <v>385</v>
      </c>
      <c r="L1293">
        <v>57</v>
      </c>
      <c r="M1293">
        <v>94</v>
      </c>
      <c r="N1293">
        <v>22</v>
      </c>
      <c r="O1293">
        <v>0</v>
      </c>
      <c r="P1293">
        <v>16</v>
      </c>
      <c r="Q1293">
        <v>48</v>
      </c>
      <c r="R1293">
        <v>9</v>
      </c>
      <c r="S1293">
        <v>3</v>
      </c>
      <c r="T1293">
        <v>42</v>
      </c>
      <c r="U1293">
        <v>120</v>
      </c>
      <c r="V1293">
        <v>5</v>
      </c>
      <c r="W1293">
        <v>7</v>
      </c>
      <c r="X1293">
        <v>3</v>
      </c>
      <c r="Y1293">
        <v>2</v>
      </c>
      <c r="Z1293">
        <v>0</v>
      </c>
      <c r="AA1293" s="1">
        <f>(M1293+T1293+W1293)/(K1293+T1293+W1293+Y1293+X1293)</f>
        <v>0.32574031890660593</v>
      </c>
      <c r="AB1293" s="1">
        <f>(M1293+1*N1293+2*O1293+3*P1293)/(K1293)</f>
        <v>0.42597402597402595</v>
      </c>
      <c r="AC1293">
        <f>IF(E1293="C",1,0)</f>
        <v>0</v>
      </c>
      <c r="AD1293">
        <f>IF(OR(E1293="SS",E1293="2B",E1293="3B"),1,0)</f>
        <v>0</v>
      </c>
      <c r="AE1293">
        <f>K1293+T1293+W1293+Y1293+X1293+V1293</f>
        <v>444</v>
      </c>
      <c r="AF1293">
        <v>0</v>
      </c>
      <c r="AG1293" s="8">
        <f>IF(SUMPRODUCT(--(D1293='2002FA'!C:C))&gt;0=TRUE,1,0)</f>
        <v>0</v>
      </c>
    </row>
    <row r="1294" spans="1:33" x14ac:dyDescent="0.2">
      <c r="A1294">
        <v>2003</v>
      </c>
      <c r="B1294" t="s">
        <v>54</v>
      </c>
      <c r="C1294" t="s">
        <v>31</v>
      </c>
      <c r="D1294" t="s">
        <v>251</v>
      </c>
      <c r="E1294" t="s">
        <v>197</v>
      </c>
      <c r="F1294">
        <v>1000000</v>
      </c>
      <c r="G1294">
        <v>2002</v>
      </c>
      <c r="H1294" t="s">
        <v>50</v>
      </c>
      <c r="I1294" t="s">
        <v>31</v>
      </c>
      <c r="J1294">
        <v>140</v>
      </c>
      <c r="K1294">
        <v>505</v>
      </c>
      <c r="L1294">
        <v>75</v>
      </c>
      <c r="M1294">
        <v>126</v>
      </c>
      <c r="N1294">
        <v>23</v>
      </c>
      <c r="O1294">
        <v>6</v>
      </c>
      <c r="P1294">
        <v>23</v>
      </c>
      <c r="Q1294">
        <v>85</v>
      </c>
      <c r="R1294">
        <v>18</v>
      </c>
      <c r="S1294">
        <v>6</v>
      </c>
      <c r="T1294">
        <v>47</v>
      </c>
      <c r="U1294">
        <v>121</v>
      </c>
      <c r="V1294">
        <v>3</v>
      </c>
      <c r="W1294">
        <v>12</v>
      </c>
      <c r="X1294">
        <v>0</v>
      </c>
      <c r="Y1294">
        <v>7</v>
      </c>
      <c r="Z1294">
        <v>10</v>
      </c>
      <c r="AA1294" s="1">
        <f>(M1294+T1294+W1294)/(K1294+T1294+W1294+Y1294+X1294)</f>
        <v>0.32399299474605953</v>
      </c>
      <c r="AB1294" s="1">
        <f>(M1294+1*N1294+2*O1294+3*P1294)/(K1294)</f>
        <v>0.45544554455445546</v>
      </c>
      <c r="AC1294">
        <f>IF(E1294="C",1,0)</f>
        <v>0</v>
      </c>
      <c r="AD1294">
        <f>IF(OR(E1294="SS",E1294="2B",E1294="3B"),1,0)</f>
        <v>0</v>
      </c>
      <c r="AE1294">
        <f>K1294+T1294+W1294+Y1294+X1294+V1294</f>
        <v>574</v>
      </c>
      <c r="AF1294">
        <v>0</v>
      </c>
      <c r="AG1294" s="8">
        <f>IF(SUMPRODUCT(--(D1294='2002FA'!C:C))&gt;0=TRUE,1,0)</f>
        <v>0</v>
      </c>
    </row>
    <row r="1295" spans="1:33" x14ac:dyDescent="0.2">
      <c r="A1295">
        <v>2003</v>
      </c>
      <c r="B1295" t="s">
        <v>54</v>
      </c>
      <c r="C1295" t="s">
        <v>31</v>
      </c>
      <c r="D1295" t="s">
        <v>451</v>
      </c>
      <c r="E1295" t="s">
        <v>197</v>
      </c>
      <c r="F1295">
        <v>327000</v>
      </c>
      <c r="G1295">
        <v>2002</v>
      </c>
      <c r="H1295" t="s">
        <v>54</v>
      </c>
      <c r="I1295" t="s">
        <v>31</v>
      </c>
      <c r="J1295">
        <v>131</v>
      </c>
      <c r="K1295">
        <v>368</v>
      </c>
      <c r="L1295">
        <v>48</v>
      </c>
      <c r="M1295">
        <v>97</v>
      </c>
      <c r="N1295">
        <v>16</v>
      </c>
      <c r="O1295">
        <v>1</v>
      </c>
      <c r="P1295">
        <v>16</v>
      </c>
      <c r="Q1295">
        <v>57</v>
      </c>
      <c r="R1295">
        <v>2</v>
      </c>
      <c r="S1295">
        <v>3</v>
      </c>
      <c r="T1295">
        <v>32</v>
      </c>
      <c r="U1295">
        <v>116</v>
      </c>
      <c r="V1295">
        <v>0</v>
      </c>
      <c r="W1295">
        <v>21</v>
      </c>
      <c r="X1295">
        <v>1</v>
      </c>
      <c r="Y1295">
        <v>2</v>
      </c>
      <c r="Z1295">
        <v>10</v>
      </c>
      <c r="AA1295" s="1">
        <f>(M1295+T1295+W1295)/(K1295+T1295+W1295+Y1295+X1295)</f>
        <v>0.35377358490566035</v>
      </c>
      <c r="AB1295" s="1">
        <f>(M1295+1*N1295+2*O1295+3*P1295)/(K1295)</f>
        <v>0.44293478260869568</v>
      </c>
      <c r="AC1295">
        <f>IF(E1295="C",1,0)</f>
        <v>0</v>
      </c>
      <c r="AD1295">
        <f>IF(OR(E1295="SS",E1295="2B",E1295="3B"),1,0)</f>
        <v>0</v>
      </c>
      <c r="AE1295">
        <f>K1295+T1295+W1295+Y1295+X1295+V1295</f>
        <v>424</v>
      </c>
      <c r="AF1295">
        <v>0</v>
      </c>
      <c r="AG1295" s="8">
        <f>IF(SUMPRODUCT(--(D1295='2002FA'!C:C))&gt;0=TRUE,1,0)</f>
        <v>0</v>
      </c>
    </row>
    <row r="1296" spans="1:33" x14ac:dyDescent="0.2">
      <c r="A1296">
        <v>2003</v>
      </c>
      <c r="B1296" t="s">
        <v>54</v>
      </c>
      <c r="C1296" t="s">
        <v>31</v>
      </c>
      <c r="D1296" t="s">
        <v>459</v>
      </c>
      <c r="E1296" t="s">
        <v>346</v>
      </c>
      <c r="F1296">
        <v>675000</v>
      </c>
      <c r="G1296">
        <v>2002</v>
      </c>
      <c r="H1296" t="s">
        <v>54</v>
      </c>
      <c r="I1296" t="s">
        <v>31</v>
      </c>
      <c r="J1296">
        <v>112</v>
      </c>
      <c r="K1296">
        <v>253</v>
      </c>
      <c r="L1296">
        <v>28</v>
      </c>
      <c r="M1296">
        <v>59</v>
      </c>
      <c r="N1296">
        <v>14</v>
      </c>
      <c r="O1296">
        <v>1</v>
      </c>
      <c r="P1296">
        <v>2</v>
      </c>
      <c r="Q1296">
        <v>15</v>
      </c>
      <c r="R1296">
        <v>3</v>
      </c>
      <c r="S1296">
        <v>4</v>
      </c>
      <c r="T1296">
        <v>27</v>
      </c>
      <c r="U1296">
        <v>44</v>
      </c>
      <c r="V1296">
        <v>1</v>
      </c>
      <c r="W1296">
        <v>2</v>
      </c>
      <c r="X1296">
        <v>3</v>
      </c>
      <c r="Y1296">
        <v>1</v>
      </c>
      <c r="Z1296">
        <v>2</v>
      </c>
      <c r="AA1296" s="1">
        <f>(M1296+T1296+W1296)/(K1296+T1296+W1296+Y1296+X1296)</f>
        <v>0.30769230769230771</v>
      </c>
      <c r="AB1296" s="1">
        <f>(M1296+1*N1296+2*O1296+3*P1296)/(K1296)</f>
        <v>0.3201581027667984</v>
      </c>
      <c r="AC1296">
        <f>IF(E1296="C",1,0)</f>
        <v>0</v>
      </c>
      <c r="AD1296">
        <f>IF(OR(E1296="SS",E1296="2B",E1296="3B"),1,0)</f>
        <v>1</v>
      </c>
      <c r="AE1296">
        <f>K1296+T1296+W1296+Y1296+X1296+V1296</f>
        <v>287</v>
      </c>
      <c r="AF1296">
        <v>0</v>
      </c>
      <c r="AG1296" s="8">
        <f>IF(SUMPRODUCT(--(D1296='2002FA'!C:C))&gt;0=TRUE,1,0)</f>
        <v>0</v>
      </c>
    </row>
    <row r="1297" spans="1:33" x14ac:dyDescent="0.2">
      <c r="A1297">
        <v>2003</v>
      </c>
      <c r="B1297" t="s">
        <v>54</v>
      </c>
      <c r="C1297" t="s">
        <v>31</v>
      </c>
      <c r="D1297" t="s">
        <v>465</v>
      </c>
      <c r="E1297" t="s">
        <v>346</v>
      </c>
      <c r="F1297">
        <v>335000</v>
      </c>
      <c r="G1297">
        <v>2002</v>
      </c>
      <c r="H1297" t="s">
        <v>54</v>
      </c>
      <c r="I1297" t="s">
        <v>31</v>
      </c>
      <c r="J1297">
        <v>147</v>
      </c>
      <c r="K1297">
        <v>527</v>
      </c>
      <c r="L1297">
        <v>77</v>
      </c>
      <c r="M1297">
        <v>133</v>
      </c>
      <c r="N1297">
        <v>22</v>
      </c>
      <c r="O1297">
        <v>4</v>
      </c>
      <c r="P1297">
        <v>4</v>
      </c>
      <c r="Q1297">
        <v>47</v>
      </c>
      <c r="R1297">
        <v>5</v>
      </c>
      <c r="S1297">
        <v>2</v>
      </c>
      <c r="T1297">
        <v>37</v>
      </c>
      <c r="U1297">
        <v>74</v>
      </c>
      <c r="V1297">
        <v>2</v>
      </c>
      <c r="W1297">
        <v>4</v>
      </c>
      <c r="X1297">
        <v>17</v>
      </c>
      <c r="Y1297">
        <v>1</v>
      </c>
      <c r="Z1297">
        <v>7</v>
      </c>
      <c r="AA1297" s="1">
        <f>(M1297+T1297+W1297)/(K1297+T1297+W1297+Y1297+X1297)</f>
        <v>0.29692832764505117</v>
      </c>
      <c r="AB1297" s="1">
        <f>(M1297+1*N1297+2*O1297+3*P1297)/(K1297)</f>
        <v>0.33206831119544594</v>
      </c>
      <c r="AC1297">
        <f>IF(E1297="C",1,0)</f>
        <v>0</v>
      </c>
      <c r="AD1297">
        <f>IF(OR(E1297="SS",E1297="2B",E1297="3B"),1,0)</f>
        <v>1</v>
      </c>
      <c r="AE1297">
        <f>K1297+T1297+W1297+Y1297+X1297+V1297</f>
        <v>588</v>
      </c>
      <c r="AF1297">
        <v>0</v>
      </c>
      <c r="AG1297" s="8">
        <f>IF(SUMPRODUCT(--(D1297='2002FA'!C:C))&gt;0=TRUE,1,0)</f>
        <v>0</v>
      </c>
    </row>
    <row r="1298" spans="1:33" x14ac:dyDescent="0.2">
      <c r="A1298">
        <v>2003</v>
      </c>
      <c r="B1298" t="s">
        <v>110</v>
      </c>
      <c r="C1298" t="s">
        <v>31</v>
      </c>
      <c r="D1298" t="s">
        <v>115</v>
      </c>
      <c r="E1298" t="s">
        <v>6</v>
      </c>
      <c r="F1298">
        <v>500000</v>
      </c>
      <c r="G1298">
        <v>2002</v>
      </c>
      <c r="H1298" t="s">
        <v>30</v>
      </c>
      <c r="I1298" t="s">
        <v>31</v>
      </c>
      <c r="J1298">
        <v>128</v>
      </c>
      <c r="K1298">
        <v>296</v>
      </c>
      <c r="L1298">
        <v>34</v>
      </c>
      <c r="M1298">
        <v>64</v>
      </c>
      <c r="N1298">
        <v>13</v>
      </c>
      <c r="O1298">
        <v>3</v>
      </c>
      <c r="P1298">
        <v>5</v>
      </c>
      <c r="Q1298">
        <v>32</v>
      </c>
      <c r="R1298">
        <v>0</v>
      </c>
      <c r="S1298">
        <v>1</v>
      </c>
      <c r="T1298">
        <v>27</v>
      </c>
      <c r="U1298">
        <v>50</v>
      </c>
      <c r="V1298">
        <v>9</v>
      </c>
      <c r="W1298">
        <v>1</v>
      </c>
      <c r="X1298">
        <v>5</v>
      </c>
      <c r="Y1298">
        <v>2</v>
      </c>
      <c r="Z1298">
        <v>4</v>
      </c>
      <c r="AA1298" s="1">
        <f>(M1298+T1298+W1298)/(K1298+T1298+W1298+Y1298+X1298)</f>
        <v>0.27794561933534745</v>
      </c>
      <c r="AB1298" s="1">
        <f>(M1298+1*N1298+2*O1298+3*P1298)/(K1298)</f>
        <v>0.33108108108108109</v>
      </c>
      <c r="AC1298">
        <f>IF(E1298="C",1,0)</f>
        <v>0</v>
      </c>
      <c r="AD1298">
        <f>IF(OR(E1298="SS",E1298="2B",E1298="3B"),1,0)</f>
        <v>1</v>
      </c>
      <c r="AE1298">
        <f>K1298+T1298+W1298+Y1298+X1298+V1298</f>
        <v>340</v>
      </c>
      <c r="AF1298">
        <v>0</v>
      </c>
      <c r="AG1298" s="8">
        <f>IF(SUMPRODUCT(--(D1298='2002FA'!C:C))&gt;0=TRUE,1,0)</f>
        <v>1</v>
      </c>
    </row>
    <row r="1299" spans="1:33" x14ac:dyDescent="0.2">
      <c r="A1299">
        <v>2003</v>
      </c>
      <c r="B1299" t="s">
        <v>110</v>
      </c>
      <c r="C1299" t="s">
        <v>31</v>
      </c>
      <c r="D1299" t="s">
        <v>387</v>
      </c>
      <c r="E1299" t="s">
        <v>346</v>
      </c>
      <c r="F1299">
        <v>1250000</v>
      </c>
      <c r="G1299">
        <v>2002</v>
      </c>
      <c r="H1299" t="s">
        <v>47</v>
      </c>
      <c r="I1299" t="s">
        <v>31</v>
      </c>
      <c r="J1299">
        <v>86</v>
      </c>
      <c r="K1299">
        <v>217</v>
      </c>
      <c r="L1299">
        <v>23</v>
      </c>
      <c r="M1299">
        <v>58</v>
      </c>
      <c r="N1299">
        <v>14</v>
      </c>
      <c r="O1299">
        <v>0</v>
      </c>
      <c r="P1299">
        <v>2</v>
      </c>
      <c r="Q1299">
        <v>19</v>
      </c>
      <c r="R1299">
        <v>0</v>
      </c>
      <c r="S1299">
        <v>0</v>
      </c>
      <c r="T1299">
        <v>23</v>
      </c>
      <c r="U1299">
        <v>32</v>
      </c>
      <c r="V1299">
        <v>1</v>
      </c>
      <c r="W1299">
        <v>5</v>
      </c>
      <c r="X1299">
        <v>6</v>
      </c>
      <c r="Y1299">
        <v>1</v>
      </c>
      <c r="Z1299">
        <v>6</v>
      </c>
      <c r="AA1299" s="1">
        <f>(M1299+T1299+W1299)/(K1299+T1299+W1299+Y1299+X1299)</f>
        <v>0.34126984126984128</v>
      </c>
      <c r="AB1299" s="1">
        <f>(M1299+1*N1299+2*O1299+3*P1299)/(K1299)</f>
        <v>0.35944700460829493</v>
      </c>
      <c r="AC1299">
        <f>IF(E1299="C",1,0)</f>
        <v>0</v>
      </c>
      <c r="AD1299">
        <f>IF(OR(E1299="SS",E1299="2B",E1299="3B"),1,0)</f>
        <v>1</v>
      </c>
      <c r="AE1299">
        <f>K1299+T1299+W1299+Y1299+X1299+V1299</f>
        <v>253</v>
      </c>
      <c r="AF1299">
        <v>0</v>
      </c>
      <c r="AG1299" s="8">
        <f>IF(SUMPRODUCT(--(D1299='2002FA'!C:C))&gt;0=TRUE,1,0)</f>
        <v>1</v>
      </c>
    </row>
    <row r="1300" spans="1:33" x14ac:dyDescent="0.2">
      <c r="A1300">
        <v>2003</v>
      </c>
      <c r="B1300" t="s">
        <v>110</v>
      </c>
      <c r="C1300" t="s">
        <v>31</v>
      </c>
      <c r="D1300" t="s">
        <v>480</v>
      </c>
      <c r="E1300" t="s">
        <v>6</v>
      </c>
      <c r="F1300">
        <v>302000</v>
      </c>
      <c r="G1300">
        <v>2002</v>
      </c>
      <c r="H1300" t="s">
        <v>110</v>
      </c>
      <c r="I1300" t="s">
        <v>31</v>
      </c>
      <c r="J1300">
        <v>63</v>
      </c>
      <c r="K1300">
        <v>192</v>
      </c>
      <c r="L1300">
        <v>18</v>
      </c>
      <c r="M1300">
        <v>52</v>
      </c>
      <c r="N1300">
        <v>5</v>
      </c>
      <c r="O1300">
        <v>1</v>
      </c>
      <c r="P1300">
        <v>1</v>
      </c>
      <c r="Q1300">
        <v>11</v>
      </c>
      <c r="R1300">
        <v>2</v>
      </c>
      <c r="S1300">
        <v>0</v>
      </c>
      <c r="T1300">
        <v>12</v>
      </c>
      <c r="U1300">
        <v>30</v>
      </c>
      <c r="V1300">
        <v>1</v>
      </c>
      <c r="W1300">
        <v>1</v>
      </c>
      <c r="X1300">
        <v>1</v>
      </c>
      <c r="Y1300">
        <v>0</v>
      </c>
      <c r="Z1300">
        <v>6</v>
      </c>
      <c r="AA1300" s="1">
        <f>(M1300+T1300+W1300)/(K1300+T1300+W1300+Y1300+X1300)</f>
        <v>0.3155339805825243</v>
      </c>
      <c r="AB1300" s="1">
        <f>(M1300+1*N1300+2*O1300+3*P1300)/(K1300)</f>
        <v>0.32291666666666669</v>
      </c>
      <c r="AC1300">
        <f>IF(E1300="C",1,0)</f>
        <v>0</v>
      </c>
      <c r="AD1300">
        <f>IF(OR(E1300="SS",E1300="2B",E1300="3B"),1,0)</f>
        <v>1</v>
      </c>
      <c r="AE1300">
        <f>K1300+T1300+W1300+Y1300+X1300+V1300</f>
        <v>207</v>
      </c>
      <c r="AF1300">
        <v>0</v>
      </c>
      <c r="AG1300" s="8">
        <f>IF(SUMPRODUCT(--(D1300='2002FA'!C:C))&gt;0=TRUE,1,0)</f>
        <v>0</v>
      </c>
    </row>
    <row r="1301" spans="1:33" x14ac:dyDescent="0.2">
      <c r="A1301">
        <v>2003</v>
      </c>
      <c r="B1301" t="s">
        <v>110</v>
      </c>
      <c r="C1301" t="s">
        <v>31</v>
      </c>
      <c r="D1301" t="s">
        <v>144</v>
      </c>
      <c r="E1301" t="s">
        <v>6</v>
      </c>
      <c r="F1301">
        <v>5000000</v>
      </c>
      <c r="G1301">
        <v>2002</v>
      </c>
      <c r="H1301" t="s">
        <v>110</v>
      </c>
      <c r="I1301" t="s">
        <v>31</v>
      </c>
      <c r="J1301">
        <v>107</v>
      </c>
      <c r="K1301">
        <v>407</v>
      </c>
      <c r="L1301">
        <v>53</v>
      </c>
      <c r="M1301">
        <v>116</v>
      </c>
      <c r="N1301">
        <v>16</v>
      </c>
      <c r="O1301">
        <v>0</v>
      </c>
      <c r="P1301">
        <v>12</v>
      </c>
      <c r="Q1301">
        <v>57</v>
      </c>
      <c r="R1301">
        <v>4</v>
      </c>
      <c r="S1301">
        <v>0</v>
      </c>
      <c r="T1301">
        <v>38</v>
      </c>
      <c r="U1301">
        <v>87</v>
      </c>
      <c r="V1301">
        <v>4</v>
      </c>
      <c r="W1301">
        <v>1</v>
      </c>
      <c r="X1301">
        <v>0</v>
      </c>
      <c r="Y1301">
        <v>4</v>
      </c>
      <c r="Z1301">
        <v>12</v>
      </c>
      <c r="AA1301" s="1">
        <f>(M1301+T1301+W1301)/(K1301+T1301+W1301+Y1301+X1301)</f>
        <v>0.34444444444444444</v>
      </c>
      <c r="AB1301" s="1">
        <f>(M1301+1*N1301+2*O1301+3*P1301)/(K1301)</f>
        <v>0.41277641277641275</v>
      </c>
      <c r="AC1301">
        <f>IF(E1301="C",1,0)</f>
        <v>0</v>
      </c>
      <c r="AD1301">
        <f>IF(OR(E1301="SS",E1301="2B",E1301="3B"),1,0)</f>
        <v>1</v>
      </c>
      <c r="AE1301">
        <f>K1301+T1301+W1301+Y1301+X1301+V1301</f>
        <v>454</v>
      </c>
      <c r="AF1301">
        <v>0</v>
      </c>
      <c r="AG1301" s="8">
        <f>IF(SUMPRODUCT(--(D1301='2002FA'!C:C))&gt;0=TRUE,1,0)</f>
        <v>0</v>
      </c>
    </row>
    <row r="1302" spans="1:33" x14ac:dyDescent="0.2">
      <c r="A1302">
        <v>2003</v>
      </c>
      <c r="B1302" t="s">
        <v>110</v>
      </c>
      <c r="C1302" t="s">
        <v>31</v>
      </c>
      <c r="D1302" t="s">
        <v>476</v>
      </c>
      <c r="E1302" t="s">
        <v>147</v>
      </c>
      <c r="F1302">
        <v>700000</v>
      </c>
      <c r="G1302">
        <v>2002</v>
      </c>
      <c r="H1302" t="s">
        <v>79</v>
      </c>
      <c r="I1302" t="s">
        <v>31</v>
      </c>
      <c r="J1302">
        <v>90</v>
      </c>
      <c r="K1302">
        <v>291</v>
      </c>
      <c r="L1302">
        <v>26</v>
      </c>
      <c r="M1302">
        <v>77</v>
      </c>
      <c r="N1302">
        <v>10</v>
      </c>
      <c r="O1302">
        <v>2</v>
      </c>
      <c r="P1302">
        <v>4</v>
      </c>
      <c r="Q1302">
        <v>26</v>
      </c>
      <c r="R1302">
        <v>1</v>
      </c>
      <c r="S1302">
        <v>3</v>
      </c>
      <c r="T1302">
        <v>15</v>
      </c>
      <c r="U1302">
        <v>45</v>
      </c>
      <c r="V1302">
        <v>2</v>
      </c>
      <c r="W1302">
        <v>6</v>
      </c>
      <c r="X1302">
        <v>2</v>
      </c>
      <c r="Y1302">
        <v>0</v>
      </c>
      <c r="Z1302">
        <v>10</v>
      </c>
      <c r="AA1302" s="1">
        <f>(M1302+T1302+W1302)/(K1302+T1302+W1302+Y1302+X1302)</f>
        <v>0.31210191082802546</v>
      </c>
      <c r="AB1302" s="1">
        <f>(M1302+1*N1302+2*O1302+3*P1302)/(K1302)</f>
        <v>0.35395189003436428</v>
      </c>
      <c r="AC1302">
        <f>IF(E1302="C",1,0)</f>
        <v>1</v>
      </c>
      <c r="AD1302">
        <f>IF(OR(E1302="SS",E1302="2B",E1302="3B"),1,0)</f>
        <v>0</v>
      </c>
      <c r="AE1302">
        <f>K1302+T1302+W1302+Y1302+X1302+V1302</f>
        <v>316</v>
      </c>
      <c r="AF1302">
        <v>0</v>
      </c>
      <c r="AG1302" s="8">
        <f>IF(SUMPRODUCT(--(D1302='2002FA'!C:C))&gt;0=TRUE,1,0)</f>
        <v>0</v>
      </c>
    </row>
    <row r="1303" spans="1:33" x14ac:dyDescent="0.2">
      <c r="A1303">
        <v>2003</v>
      </c>
      <c r="B1303" t="s">
        <v>110</v>
      </c>
      <c r="C1303" t="s">
        <v>31</v>
      </c>
      <c r="D1303" t="s">
        <v>158</v>
      </c>
      <c r="E1303" t="s">
        <v>147</v>
      </c>
      <c r="F1303">
        <v>700000</v>
      </c>
      <c r="G1303">
        <v>2002</v>
      </c>
      <c r="H1303" t="s">
        <v>110</v>
      </c>
      <c r="I1303" t="s">
        <v>31</v>
      </c>
      <c r="J1303">
        <v>56</v>
      </c>
      <c r="K1303">
        <v>164</v>
      </c>
      <c r="L1303">
        <v>16</v>
      </c>
      <c r="M1303">
        <v>36</v>
      </c>
      <c r="N1303">
        <v>8</v>
      </c>
      <c r="O1303">
        <v>1</v>
      </c>
      <c r="P1303">
        <v>1</v>
      </c>
      <c r="Q1303">
        <v>20</v>
      </c>
      <c r="R1303">
        <v>0</v>
      </c>
      <c r="S1303">
        <v>0</v>
      </c>
      <c r="T1303">
        <v>27</v>
      </c>
      <c r="U1303">
        <v>24</v>
      </c>
      <c r="V1303">
        <v>3</v>
      </c>
      <c r="W1303">
        <v>1</v>
      </c>
      <c r="X1303">
        <v>0</v>
      </c>
      <c r="Y1303">
        <v>2</v>
      </c>
      <c r="Z1303">
        <v>10</v>
      </c>
      <c r="AA1303" s="1">
        <f>(M1303+T1303+W1303)/(K1303+T1303+W1303+Y1303+X1303)</f>
        <v>0.32989690721649484</v>
      </c>
      <c r="AB1303" s="1">
        <f>(M1303+1*N1303+2*O1303+3*P1303)/(K1303)</f>
        <v>0.29878048780487804</v>
      </c>
      <c r="AC1303">
        <f>IF(E1303="C",1,0)</f>
        <v>1</v>
      </c>
      <c r="AD1303">
        <f>IF(OR(E1303="SS",E1303="2B",E1303="3B"),1,0)</f>
        <v>0</v>
      </c>
      <c r="AE1303">
        <f>K1303+T1303+W1303+Y1303+X1303+V1303</f>
        <v>197</v>
      </c>
      <c r="AF1303">
        <v>0</v>
      </c>
      <c r="AG1303" s="8">
        <f>IF(SUMPRODUCT(--(D1303='2002FA'!C:C))&gt;0=TRUE,1,0)</f>
        <v>0</v>
      </c>
    </row>
    <row r="1304" spans="1:33" x14ac:dyDescent="0.2">
      <c r="A1304">
        <v>2003</v>
      </c>
      <c r="B1304" t="s">
        <v>110</v>
      </c>
      <c r="C1304" t="s">
        <v>31</v>
      </c>
      <c r="D1304" t="s">
        <v>445</v>
      </c>
      <c r="E1304" t="s">
        <v>197</v>
      </c>
      <c r="F1304">
        <v>325000</v>
      </c>
      <c r="G1304">
        <v>2002</v>
      </c>
      <c r="H1304" t="s">
        <v>37</v>
      </c>
      <c r="I1304" t="s">
        <v>27</v>
      </c>
      <c r="J1304">
        <v>44</v>
      </c>
      <c r="K1304">
        <v>135</v>
      </c>
      <c r="L1304">
        <v>19</v>
      </c>
      <c r="M1304">
        <v>34</v>
      </c>
      <c r="N1304">
        <v>5</v>
      </c>
      <c r="O1304">
        <v>1</v>
      </c>
      <c r="P1304">
        <v>5</v>
      </c>
      <c r="Q1304">
        <v>15</v>
      </c>
      <c r="R1304">
        <v>2</v>
      </c>
      <c r="S1304">
        <v>1</v>
      </c>
      <c r="T1304">
        <v>6</v>
      </c>
      <c r="U1304">
        <v>33</v>
      </c>
      <c r="V1304">
        <v>0</v>
      </c>
      <c r="W1304">
        <v>2</v>
      </c>
      <c r="X1304">
        <v>0</v>
      </c>
      <c r="Y1304">
        <v>0</v>
      </c>
      <c r="Z1304">
        <v>4</v>
      </c>
      <c r="AA1304" s="1">
        <f>(M1304+T1304+W1304)/(K1304+T1304+W1304+Y1304+X1304)</f>
        <v>0.2937062937062937</v>
      </c>
      <c r="AB1304" s="1">
        <f>(M1304+1*N1304+2*O1304+3*P1304)/(K1304)</f>
        <v>0.4148148148148148</v>
      </c>
      <c r="AC1304">
        <f>IF(E1304="C",1,0)</f>
        <v>0</v>
      </c>
      <c r="AD1304">
        <f>IF(OR(E1304="SS",E1304="2B",E1304="3B"),1,0)</f>
        <v>0</v>
      </c>
      <c r="AE1304">
        <f>K1304+T1304+W1304+Y1304+X1304+V1304</f>
        <v>143</v>
      </c>
      <c r="AF1304">
        <v>0</v>
      </c>
      <c r="AG1304" s="8">
        <f>IF(SUMPRODUCT(--(D1304='2002FA'!C:C))&gt;0=TRUE,1,0)</f>
        <v>0</v>
      </c>
    </row>
    <row r="1305" spans="1:33" x14ac:dyDescent="0.2">
      <c r="A1305">
        <v>2003</v>
      </c>
      <c r="B1305" t="s">
        <v>110</v>
      </c>
      <c r="C1305" t="s">
        <v>31</v>
      </c>
      <c r="D1305" t="s">
        <v>315</v>
      </c>
      <c r="E1305" t="s">
        <v>197</v>
      </c>
      <c r="F1305">
        <v>5500000</v>
      </c>
      <c r="G1305">
        <v>2002</v>
      </c>
      <c r="H1305" t="s">
        <v>110</v>
      </c>
      <c r="I1305" t="s">
        <v>31</v>
      </c>
      <c r="J1305">
        <v>146</v>
      </c>
      <c r="K1305">
        <v>540</v>
      </c>
      <c r="L1305">
        <v>90</v>
      </c>
      <c r="M1305">
        <v>162</v>
      </c>
      <c r="N1305">
        <v>39</v>
      </c>
      <c r="O1305">
        <v>1</v>
      </c>
      <c r="P1305">
        <v>29</v>
      </c>
      <c r="Q1305">
        <v>95</v>
      </c>
      <c r="R1305">
        <v>6</v>
      </c>
      <c r="S1305">
        <v>2</v>
      </c>
      <c r="T1305">
        <v>76</v>
      </c>
      <c r="U1305">
        <v>86</v>
      </c>
      <c r="V1305">
        <v>11</v>
      </c>
      <c r="W1305">
        <v>4</v>
      </c>
      <c r="X1305">
        <v>1</v>
      </c>
      <c r="Y1305">
        <v>4</v>
      </c>
      <c r="Z1305">
        <v>7</v>
      </c>
      <c r="AA1305" s="1">
        <f>(M1305+T1305+W1305)/(K1305+T1305+W1305+Y1305+X1305)</f>
        <v>0.38719999999999999</v>
      </c>
      <c r="AB1305" s="1">
        <f>(M1305+1*N1305+2*O1305+3*P1305)/(K1305)</f>
        <v>0.53703703703703709</v>
      </c>
      <c r="AC1305">
        <f>IF(E1305="C",1,0)</f>
        <v>0</v>
      </c>
      <c r="AD1305">
        <f>IF(OR(E1305="SS",E1305="2B",E1305="3B"),1,0)</f>
        <v>0</v>
      </c>
      <c r="AE1305">
        <f>K1305+T1305+W1305+Y1305+X1305+V1305</f>
        <v>636</v>
      </c>
      <c r="AF1305">
        <v>0</v>
      </c>
      <c r="AG1305" s="8">
        <f>IF(SUMPRODUCT(--(D1305='2002FA'!C:C))&gt;0=TRUE,1,0)</f>
        <v>0</v>
      </c>
    </row>
    <row r="1306" spans="1:33" x14ac:dyDescent="0.2">
      <c r="A1306">
        <v>2003</v>
      </c>
      <c r="B1306" t="s">
        <v>110</v>
      </c>
      <c r="C1306" t="s">
        <v>31</v>
      </c>
      <c r="D1306" t="s">
        <v>256</v>
      </c>
      <c r="E1306" t="s">
        <v>197</v>
      </c>
      <c r="F1306">
        <v>4450000</v>
      </c>
      <c r="G1306">
        <v>2002</v>
      </c>
      <c r="H1306" t="s">
        <v>110</v>
      </c>
      <c r="I1306" t="s">
        <v>31</v>
      </c>
      <c r="J1306">
        <v>153</v>
      </c>
      <c r="K1306">
        <v>578</v>
      </c>
      <c r="L1306">
        <v>82</v>
      </c>
      <c r="M1306">
        <v>169</v>
      </c>
      <c r="N1306">
        <v>27</v>
      </c>
      <c r="O1306">
        <v>7</v>
      </c>
      <c r="P1306">
        <v>17</v>
      </c>
      <c r="Q1306">
        <v>61</v>
      </c>
      <c r="R1306">
        <v>11</v>
      </c>
      <c r="S1306">
        <v>9</v>
      </c>
      <c r="T1306">
        <v>59</v>
      </c>
      <c r="U1306">
        <v>89</v>
      </c>
      <c r="V1306">
        <v>0</v>
      </c>
      <c r="W1306">
        <v>3</v>
      </c>
      <c r="X1306">
        <v>2</v>
      </c>
      <c r="Y1306">
        <v>4</v>
      </c>
      <c r="Z1306">
        <v>10</v>
      </c>
      <c r="AA1306" s="1">
        <f>(M1306+T1306+W1306)/(K1306+T1306+W1306+Y1306+X1306)</f>
        <v>0.35758513931888547</v>
      </c>
      <c r="AB1306" s="1">
        <f>(M1306+1*N1306+2*O1306+3*P1306)/(K1306)</f>
        <v>0.45155709342560552</v>
      </c>
      <c r="AC1306">
        <f>IF(E1306="C",1,0)</f>
        <v>0</v>
      </c>
      <c r="AD1306">
        <f>IF(OR(E1306="SS",E1306="2B",E1306="3B"),1,0)</f>
        <v>0</v>
      </c>
      <c r="AE1306">
        <f>K1306+T1306+W1306+Y1306+X1306+V1306</f>
        <v>646</v>
      </c>
      <c r="AF1306">
        <v>0</v>
      </c>
      <c r="AG1306" s="8">
        <f>IF(SUMPRODUCT(--(D1306='2002FA'!C:C))&gt;0=TRUE,1,0)</f>
        <v>0</v>
      </c>
    </row>
    <row r="1307" spans="1:33" x14ac:dyDescent="0.2">
      <c r="A1307">
        <v>2003</v>
      </c>
      <c r="B1307" t="s">
        <v>110</v>
      </c>
      <c r="C1307" t="s">
        <v>31</v>
      </c>
      <c r="D1307" t="s">
        <v>254</v>
      </c>
      <c r="E1307" t="s">
        <v>197</v>
      </c>
      <c r="F1307">
        <v>5500000</v>
      </c>
      <c r="G1307">
        <v>2002</v>
      </c>
      <c r="H1307" t="s">
        <v>45</v>
      </c>
      <c r="I1307" t="s">
        <v>27</v>
      </c>
      <c r="J1307">
        <v>126</v>
      </c>
      <c r="K1307">
        <v>455</v>
      </c>
      <c r="L1307">
        <v>59</v>
      </c>
      <c r="M1307">
        <v>109</v>
      </c>
      <c r="N1307">
        <v>21</v>
      </c>
      <c r="O1307">
        <v>0</v>
      </c>
      <c r="P1307">
        <v>14</v>
      </c>
      <c r="Q1307">
        <v>62</v>
      </c>
      <c r="R1307">
        <v>1</v>
      </c>
      <c r="S1307">
        <v>2</v>
      </c>
      <c r="T1307">
        <v>25</v>
      </c>
      <c r="U1307">
        <v>86</v>
      </c>
      <c r="V1307">
        <v>1</v>
      </c>
      <c r="W1307">
        <v>8</v>
      </c>
      <c r="X1307">
        <v>1</v>
      </c>
      <c r="Y1307">
        <v>5</v>
      </c>
      <c r="Z1307">
        <v>11</v>
      </c>
      <c r="AA1307" s="1">
        <f>(M1307+T1307+W1307)/(K1307+T1307+W1307+Y1307+X1307)</f>
        <v>0.2874493927125506</v>
      </c>
      <c r="AB1307" s="1">
        <f>(M1307+1*N1307+2*O1307+3*P1307)/(K1307)</f>
        <v>0.37802197802197801</v>
      </c>
      <c r="AC1307">
        <f>IF(E1307="C",1,0)</f>
        <v>0</v>
      </c>
      <c r="AD1307">
        <f>IF(OR(E1307="SS",E1307="2B",E1307="3B"),1,0)</f>
        <v>0</v>
      </c>
      <c r="AE1307">
        <f>K1307+T1307+W1307+Y1307+X1307+V1307</f>
        <v>495</v>
      </c>
      <c r="AF1307">
        <v>0</v>
      </c>
      <c r="AG1307" s="8">
        <f>IF(SUMPRODUCT(--(D1307='2002FA'!C:C))&gt;0=TRUE,1,0)</f>
        <v>0</v>
      </c>
    </row>
    <row r="1308" spans="1:33" x14ac:dyDescent="0.2">
      <c r="A1308">
        <v>2003</v>
      </c>
      <c r="B1308" t="s">
        <v>110</v>
      </c>
      <c r="C1308" t="s">
        <v>31</v>
      </c>
      <c r="D1308" t="s">
        <v>464</v>
      </c>
      <c r="E1308" t="s">
        <v>346</v>
      </c>
      <c r="F1308">
        <v>560000</v>
      </c>
      <c r="G1308">
        <v>2002</v>
      </c>
      <c r="H1308" t="s">
        <v>101</v>
      </c>
      <c r="I1308" t="s">
        <v>27</v>
      </c>
      <c r="J1308">
        <v>84</v>
      </c>
      <c r="K1308">
        <v>194</v>
      </c>
      <c r="L1308">
        <v>28</v>
      </c>
      <c r="M1308">
        <v>48</v>
      </c>
      <c r="N1308">
        <v>12</v>
      </c>
      <c r="O1308">
        <v>2</v>
      </c>
      <c r="P1308">
        <v>4</v>
      </c>
      <c r="Q1308">
        <v>18</v>
      </c>
      <c r="R1308">
        <v>1</v>
      </c>
      <c r="S1308">
        <v>2</v>
      </c>
      <c r="T1308">
        <v>20</v>
      </c>
      <c r="U1308">
        <v>35</v>
      </c>
      <c r="V1308">
        <v>0</v>
      </c>
      <c r="W1308">
        <v>5</v>
      </c>
      <c r="X1308">
        <v>2</v>
      </c>
      <c r="Y1308">
        <v>1</v>
      </c>
      <c r="Z1308">
        <v>4</v>
      </c>
      <c r="AA1308" s="1">
        <f>(M1308+T1308+W1308)/(K1308+T1308+W1308+Y1308+X1308)</f>
        <v>0.32882882882882886</v>
      </c>
      <c r="AB1308" s="1">
        <f>(M1308+1*N1308+2*O1308+3*P1308)/(K1308)</f>
        <v>0.39175257731958762</v>
      </c>
      <c r="AC1308">
        <f>IF(E1308="C",1,0)</f>
        <v>0</v>
      </c>
      <c r="AD1308">
        <f>IF(OR(E1308="SS",E1308="2B",E1308="3B"),1,0)</f>
        <v>1</v>
      </c>
      <c r="AE1308">
        <f>K1308+T1308+W1308+Y1308+X1308+V1308</f>
        <v>222</v>
      </c>
      <c r="AF1308">
        <v>0</v>
      </c>
      <c r="AG1308" s="8">
        <f>IF(SUMPRODUCT(--(D1308='2002FA'!C:C))&gt;0=TRUE,1,0)</f>
        <v>0</v>
      </c>
    </row>
    <row r="1309" spans="1:33" x14ac:dyDescent="0.2">
      <c r="A1309">
        <v>2003</v>
      </c>
      <c r="B1309" t="s">
        <v>110</v>
      </c>
      <c r="C1309" t="s">
        <v>31</v>
      </c>
      <c r="D1309" t="s">
        <v>522</v>
      </c>
      <c r="E1309" t="s">
        <v>346</v>
      </c>
      <c r="F1309">
        <v>315000</v>
      </c>
      <c r="G1309">
        <v>2002</v>
      </c>
      <c r="H1309" t="s">
        <v>110</v>
      </c>
      <c r="I1309" t="s">
        <v>31</v>
      </c>
      <c r="J1309">
        <v>128</v>
      </c>
      <c r="K1309">
        <v>423</v>
      </c>
      <c r="L1309">
        <v>50</v>
      </c>
      <c r="M1309">
        <v>116</v>
      </c>
      <c r="N1309">
        <v>21</v>
      </c>
      <c r="O1309">
        <v>5</v>
      </c>
      <c r="P1309">
        <v>2</v>
      </c>
      <c r="Q1309">
        <v>32</v>
      </c>
      <c r="R1309">
        <v>7</v>
      </c>
      <c r="S1309">
        <v>2</v>
      </c>
      <c r="T1309">
        <v>45</v>
      </c>
      <c r="U1309">
        <v>79</v>
      </c>
      <c r="V1309">
        <v>3</v>
      </c>
      <c r="W1309">
        <v>1</v>
      </c>
      <c r="X1309">
        <v>3</v>
      </c>
      <c r="Y1309">
        <v>2</v>
      </c>
      <c r="Z1309">
        <v>6</v>
      </c>
      <c r="AA1309" s="1">
        <f>(M1309+T1309+W1309)/(K1309+T1309+W1309+Y1309+X1309)</f>
        <v>0.34177215189873417</v>
      </c>
      <c r="AB1309" s="1">
        <f>(M1309+1*N1309+2*O1309+3*P1309)/(K1309)</f>
        <v>0.36170212765957449</v>
      </c>
      <c r="AC1309">
        <f>IF(E1309="C",1,0)</f>
        <v>0</v>
      </c>
      <c r="AD1309">
        <f>IF(OR(E1309="SS",E1309="2B",E1309="3B"),1,0)</f>
        <v>1</v>
      </c>
      <c r="AE1309">
        <f>K1309+T1309+W1309+Y1309+X1309+V1309</f>
        <v>477</v>
      </c>
      <c r="AF1309">
        <v>0</v>
      </c>
      <c r="AG1309" s="8">
        <f>IF(SUMPRODUCT(--(D1309='2002FA'!C:C))&gt;0=TRUE,1,0)</f>
        <v>0</v>
      </c>
    </row>
    <row r="1310" spans="1:33" x14ac:dyDescent="0.2">
      <c r="A1310">
        <v>2003</v>
      </c>
      <c r="B1310" t="s">
        <v>43</v>
      </c>
      <c r="C1310" t="s">
        <v>27</v>
      </c>
      <c r="D1310" t="s">
        <v>44</v>
      </c>
      <c r="E1310" t="s">
        <v>29</v>
      </c>
      <c r="F1310">
        <v>7700000</v>
      </c>
      <c r="G1310">
        <v>2002</v>
      </c>
      <c r="H1310" t="s">
        <v>43</v>
      </c>
      <c r="I1310" t="s">
        <v>27</v>
      </c>
      <c r="J1310">
        <v>154</v>
      </c>
      <c r="K1310">
        <v>553</v>
      </c>
      <c r="L1310">
        <v>85</v>
      </c>
      <c r="M1310">
        <v>166</v>
      </c>
      <c r="N1310">
        <v>39</v>
      </c>
      <c r="O1310">
        <v>0</v>
      </c>
      <c r="P1310">
        <v>22</v>
      </c>
      <c r="Q1310">
        <v>102</v>
      </c>
      <c r="R1310">
        <v>0</v>
      </c>
      <c r="S1310">
        <v>0</v>
      </c>
      <c r="T1310">
        <v>98</v>
      </c>
      <c r="U1310">
        <v>66</v>
      </c>
      <c r="V1310">
        <v>6</v>
      </c>
      <c r="W1310">
        <v>5</v>
      </c>
      <c r="X1310">
        <v>0</v>
      </c>
      <c r="Y1310">
        <v>12</v>
      </c>
      <c r="Z1310">
        <v>19</v>
      </c>
      <c r="AA1310" s="1">
        <f>(M1310+T1310+W1310)/(K1310+T1310+W1310+Y1310+X1310)</f>
        <v>0.4026946107784431</v>
      </c>
      <c r="AB1310" s="1">
        <f>(M1310+1*N1310+2*O1310+3*P1310)/(K1310)</f>
        <v>0.49005424954792043</v>
      </c>
      <c r="AC1310">
        <f>IF(E1310="C",1,0)</f>
        <v>0</v>
      </c>
      <c r="AD1310">
        <f>IF(OR(E1310="SS",E1310="2B",E1310="3B"),1,0)</f>
        <v>0</v>
      </c>
      <c r="AE1310">
        <f>K1310+T1310+W1310+Y1310+X1310+V1310</f>
        <v>674</v>
      </c>
      <c r="AF1310">
        <v>0</v>
      </c>
      <c r="AG1310" s="8">
        <f>IF(SUMPRODUCT(--(D1310='2002FA'!C:C))&gt;0=TRUE,1,0)</f>
        <v>1</v>
      </c>
    </row>
    <row r="1311" spans="1:33" x14ac:dyDescent="0.2">
      <c r="A1311">
        <v>2003</v>
      </c>
      <c r="B1311" t="s">
        <v>43</v>
      </c>
      <c r="C1311" t="s">
        <v>27</v>
      </c>
      <c r="D1311" t="s">
        <v>458</v>
      </c>
      <c r="E1311" t="s">
        <v>197</v>
      </c>
      <c r="F1311">
        <v>600000</v>
      </c>
      <c r="G1311">
        <v>2002</v>
      </c>
      <c r="H1311" t="s">
        <v>81</v>
      </c>
      <c r="I1311" t="s">
        <v>27</v>
      </c>
      <c r="J1311">
        <v>89</v>
      </c>
      <c r="K1311">
        <v>193</v>
      </c>
      <c r="L1311">
        <v>27</v>
      </c>
      <c r="M1311">
        <v>53</v>
      </c>
      <c r="N1311">
        <v>13</v>
      </c>
      <c r="O1311">
        <v>1</v>
      </c>
      <c r="P1311">
        <v>11</v>
      </c>
      <c r="Q1311">
        <v>40</v>
      </c>
      <c r="R1311">
        <v>1</v>
      </c>
      <c r="S1311">
        <v>1</v>
      </c>
      <c r="T1311">
        <v>14</v>
      </c>
      <c r="U1311">
        <v>37</v>
      </c>
      <c r="V1311">
        <v>1</v>
      </c>
      <c r="W1311">
        <v>1</v>
      </c>
      <c r="X1311">
        <v>0</v>
      </c>
      <c r="Y1311">
        <v>3</v>
      </c>
      <c r="Z1311">
        <v>7</v>
      </c>
      <c r="AA1311" s="1">
        <f>(M1311+T1311+W1311)/(K1311+T1311+W1311+Y1311+X1311)</f>
        <v>0.32227488151658767</v>
      </c>
      <c r="AB1311" s="1">
        <f>(M1311+1*N1311+2*O1311+3*P1311)/(K1311)</f>
        <v>0.52331606217616577</v>
      </c>
      <c r="AC1311">
        <f>IF(E1311="C",1,0)</f>
        <v>0</v>
      </c>
      <c r="AD1311">
        <f>IF(OR(E1311="SS",E1311="2B",E1311="3B"),1,0)</f>
        <v>0</v>
      </c>
      <c r="AE1311">
        <f>K1311+T1311+W1311+Y1311+X1311+V1311</f>
        <v>212</v>
      </c>
      <c r="AF1311">
        <v>0</v>
      </c>
      <c r="AG1311" s="8">
        <f>IF(SUMPRODUCT(--(D1311='2002FA'!C:C))&gt;0=TRUE,1,0)</f>
        <v>1</v>
      </c>
    </row>
    <row r="1312" spans="1:33" x14ac:dyDescent="0.2">
      <c r="A1312">
        <v>2003</v>
      </c>
      <c r="B1312" t="s">
        <v>43</v>
      </c>
      <c r="C1312" t="s">
        <v>27</v>
      </c>
      <c r="D1312" t="s">
        <v>109</v>
      </c>
      <c r="E1312" t="s">
        <v>5</v>
      </c>
      <c r="F1312">
        <v>8000000</v>
      </c>
      <c r="G1312">
        <v>2002</v>
      </c>
      <c r="H1312" t="s">
        <v>43</v>
      </c>
      <c r="I1312" t="s">
        <v>27</v>
      </c>
      <c r="J1312">
        <v>155</v>
      </c>
      <c r="K1312">
        <v>608</v>
      </c>
      <c r="L1312">
        <v>88</v>
      </c>
      <c r="M1312">
        <v>169</v>
      </c>
      <c r="N1312">
        <v>34</v>
      </c>
      <c r="O1312">
        <v>3</v>
      </c>
      <c r="P1312">
        <v>24</v>
      </c>
      <c r="Q1312">
        <v>107</v>
      </c>
      <c r="R1312">
        <v>12</v>
      </c>
      <c r="S1312">
        <v>5</v>
      </c>
      <c r="T1312">
        <v>53</v>
      </c>
      <c r="U1312">
        <v>102</v>
      </c>
      <c r="V1312">
        <v>4</v>
      </c>
      <c r="W1312">
        <v>6</v>
      </c>
      <c r="X1312">
        <v>2</v>
      </c>
      <c r="Y1312">
        <v>6</v>
      </c>
      <c r="Z1312">
        <v>11</v>
      </c>
      <c r="AA1312" s="1">
        <f>(M1312+T1312+W1312)/(K1312+T1312+W1312+Y1312+X1312)</f>
        <v>0.33777777777777779</v>
      </c>
      <c r="AB1312" s="1">
        <f>(M1312+1*N1312+2*O1312+3*P1312)/(K1312)</f>
        <v>0.46217105263157893</v>
      </c>
      <c r="AC1312">
        <f>IF(E1312="C",1,0)</f>
        <v>0</v>
      </c>
      <c r="AD1312">
        <f>IF(OR(E1312="SS",E1312="2B",E1312="3B"),1,0)</f>
        <v>1</v>
      </c>
      <c r="AE1312">
        <f>K1312+T1312+W1312+Y1312+X1312+V1312</f>
        <v>679</v>
      </c>
      <c r="AF1312">
        <v>0</v>
      </c>
      <c r="AG1312" s="8">
        <f>IF(SUMPRODUCT(--(D1312='2002FA'!C:C))&gt;0=TRUE,1,0)</f>
        <v>0</v>
      </c>
    </row>
    <row r="1313" spans="1:33" x14ac:dyDescent="0.2">
      <c r="A1313">
        <v>2003</v>
      </c>
      <c r="B1313" t="s">
        <v>43</v>
      </c>
      <c r="C1313" t="s">
        <v>27</v>
      </c>
      <c r="D1313" t="s">
        <v>126</v>
      </c>
      <c r="E1313" t="s">
        <v>6</v>
      </c>
      <c r="F1313">
        <v>6725000</v>
      </c>
      <c r="G1313">
        <v>2002</v>
      </c>
      <c r="H1313" t="s">
        <v>43</v>
      </c>
      <c r="I1313" t="s">
        <v>27</v>
      </c>
      <c r="J1313">
        <v>146</v>
      </c>
      <c r="K1313">
        <v>485</v>
      </c>
      <c r="L1313">
        <v>51</v>
      </c>
      <c r="M1313">
        <v>121</v>
      </c>
      <c r="N1313">
        <v>20</v>
      </c>
      <c r="O1313">
        <v>0</v>
      </c>
      <c r="P1313">
        <v>6</v>
      </c>
      <c r="Q1313">
        <v>54</v>
      </c>
      <c r="R1313">
        <v>8</v>
      </c>
      <c r="S1313">
        <v>4</v>
      </c>
      <c r="T1313">
        <v>31</v>
      </c>
      <c r="U1313">
        <v>67</v>
      </c>
      <c r="V1313">
        <v>0</v>
      </c>
      <c r="W1313">
        <v>9</v>
      </c>
      <c r="X1313">
        <v>13</v>
      </c>
      <c r="Y1313">
        <v>9</v>
      </c>
      <c r="Z1313">
        <v>12</v>
      </c>
      <c r="AA1313" s="1">
        <f>(M1313+T1313+W1313)/(K1313+T1313+W1313+Y1313+X1313)</f>
        <v>0.29433272394881171</v>
      </c>
      <c r="AB1313" s="1">
        <f>(M1313+1*N1313+2*O1313+3*P1313)/(K1313)</f>
        <v>0.32783505154639175</v>
      </c>
      <c r="AC1313">
        <f>IF(E1313="C",1,0)</f>
        <v>0</v>
      </c>
      <c r="AD1313">
        <f>IF(OR(E1313="SS",E1313="2B",E1313="3B"),1,0)</f>
        <v>1</v>
      </c>
      <c r="AE1313">
        <f>K1313+T1313+W1313+Y1313+X1313+V1313</f>
        <v>547</v>
      </c>
      <c r="AF1313">
        <v>0</v>
      </c>
      <c r="AG1313" s="8">
        <f>IF(SUMPRODUCT(--(D1313='2002FA'!C:C))&gt;0=TRUE,1,0)</f>
        <v>0</v>
      </c>
    </row>
    <row r="1314" spans="1:33" x14ac:dyDescent="0.2">
      <c r="A1314">
        <v>2003</v>
      </c>
      <c r="B1314" t="s">
        <v>43</v>
      </c>
      <c r="C1314" t="s">
        <v>27</v>
      </c>
      <c r="D1314" t="s">
        <v>133</v>
      </c>
      <c r="E1314" t="s">
        <v>6</v>
      </c>
      <c r="F1314">
        <v>750000</v>
      </c>
      <c r="G1314">
        <v>2002</v>
      </c>
      <c r="H1314" t="s">
        <v>32</v>
      </c>
      <c r="I1314" t="s">
        <v>31</v>
      </c>
      <c r="J1314">
        <v>72</v>
      </c>
      <c r="K1314">
        <v>171</v>
      </c>
      <c r="L1314">
        <v>30</v>
      </c>
      <c r="M1314">
        <v>57</v>
      </c>
      <c r="N1314">
        <v>16</v>
      </c>
      <c r="O1314">
        <v>2</v>
      </c>
      <c r="P1314">
        <v>10</v>
      </c>
      <c r="Q1314">
        <v>27</v>
      </c>
      <c r="R1314">
        <v>0</v>
      </c>
      <c r="S1314">
        <v>0</v>
      </c>
      <c r="T1314">
        <v>13</v>
      </c>
      <c r="U1314">
        <v>19</v>
      </c>
      <c r="V1314">
        <v>1</v>
      </c>
      <c r="W1314">
        <v>0</v>
      </c>
      <c r="X1314">
        <v>0</v>
      </c>
      <c r="Y1314">
        <v>1</v>
      </c>
      <c r="Z1314">
        <v>5</v>
      </c>
      <c r="AA1314" s="1">
        <f>(M1314+T1314+W1314)/(K1314+T1314+W1314+Y1314+X1314)</f>
        <v>0.3783783783783784</v>
      </c>
      <c r="AB1314" s="1">
        <f>(M1314+1*N1314+2*O1314+3*P1314)/(K1314)</f>
        <v>0.6257309941520468</v>
      </c>
      <c r="AC1314">
        <f>IF(E1314="C",1,0)</f>
        <v>0</v>
      </c>
      <c r="AD1314">
        <f>IF(OR(E1314="SS",E1314="2B",E1314="3B"),1,0)</f>
        <v>1</v>
      </c>
      <c r="AE1314">
        <f>K1314+T1314+W1314+Y1314+X1314+V1314</f>
        <v>186</v>
      </c>
      <c r="AF1314">
        <v>0</v>
      </c>
      <c r="AG1314" s="8">
        <f>IF(SUMPRODUCT(--(D1314='2002FA'!C:C))&gt;0=TRUE,1,0)</f>
        <v>0</v>
      </c>
    </row>
    <row r="1315" spans="1:33" x14ac:dyDescent="0.2">
      <c r="A1315">
        <v>2003</v>
      </c>
      <c r="B1315" t="s">
        <v>43</v>
      </c>
      <c r="C1315" t="s">
        <v>27</v>
      </c>
      <c r="D1315" t="s">
        <v>153</v>
      </c>
      <c r="E1315" t="s">
        <v>147</v>
      </c>
      <c r="F1315">
        <v>1000000</v>
      </c>
      <c r="G1315">
        <v>2002</v>
      </c>
      <c r="H1315" t="s">
        <v>43</v>
      </c>
      <c r="I1315" t="s">
        <v>27</v>
      </c>
      <c r="J1315">
        <v>80</v>
      </c>
      <c r="K1315">
        <v>228</v>
      </c>
      <c r="L1315">
        <v>24</v>
      </c>
      <c r="M1315">
        <v>59</v>
      </c>
      <c r="N1315">
        <v>10</v>
      </c>
      <c r="O1315">
        <v>1</v>
      </c>
      <c r="P1315">
        <v>7</v>
      </c>
      <c r="Q1315">
        <v>43</v>
      </c>
      <c r="R1315">
        <v>1</v>
      </c>
      <c r="S1315">
        <v>1</v>
      </c>
      <c r="T1315">
        <v>18</v>
      </c>
      <c r="U1315">
        <v>58</v>
      </c>
      <c r="V1315">
        <v>1</v>
      </c>
      <c r="W1315">
        <v>2</v>
      </c>
      <c r="X1315">
        <v>1</v>
      </c>
      <c r="Y1315">
        <v>4</v>
      </c>
      <c r="Z1315">
        <v>6</v>
      </c>
      <c r="AA1315" s="1">
        <f>(M1315+T1315+W1315)/(K1315+T1315+W1315+Y1315+X1315)</f>
        <v>0.31225296442687744</v>
      </c>
      <c r="AB1315" s="1">
        <f>(M1315+1*N1315+2*O1315+3*P1315)/(K1315)</f>
        <v>0.40350877192982454</v>
      </c>
      <c r="AC1315">
        <f>IF(E1315="C",1,0)</f>
        <v>1</v>
      </c>
      <c r="AD1315">
        <f>IF(OR(E1315="SS",E1315="2B",E1315="3B"),1,0)</f>
        <v>0</v>
      </c>
      <c r="AE1315">
        <f>K1315+T1315+W1315+Y1315+X1315+V1315</f>
        <v>254</v>
      </c>
      <c r="AF1315">
        <v>0</v>
      </c>
      <c r="AG1315" s="8">
        <f>IF(SUMPRODUCT(--(D1315='2002FA'!C:C))&gt;0=TRUE,1,0)</f>
        <v>0</v>
      </c>
    </row>
    <row r="1316" spans="1:33" x14ac:dyDescent="0.2">
      <c r="A1316">
        <v>2003</v>
      </c>
      <c r="B1316" t="s">
        <v>43</v>
      </c>
      <c r="C1316" t="s">
        <v>27</v>
      </c>
      <c r="D1316" t="s">
        <v>159</v>
      </c>
      <c r="E1316" t="s">
        <v>147</v>
      </c>
      <c r="F1316">
        <v>3500000</v>
      </c>
      <c r="G1316">
        <v>2002</v>
      </c>
      <c r="H1316" t="s">
        <v>43</v>
      </c>
      <c r="I1316" t="s">
        <v>27</v>
      </c>
      <c r="J1316">
        <v>115</v>
      </c>
      <c r="K1316">
        <v>359</v>
      </c>
      <c r="L1316">
        <v>35</v>
      </c>
      <c r="M1316">
        <v>106</v>
      </c>
      <c r="N1316">
        <v>16</v>
      </c>
      <c r="O1316">
        <v>1</v>
      </c>
      <c r="P1316">
        <v>6</v>
      </c>
      <c r="Q1316">
        <v>44</v>
      </c>
      <c r="R1316">
        <v>1</v>
      </c>
      <c r="S1316">
        <v>0</v>
      </c>
      <c r="T1316">
        <v>18</v>
      </c>
      <c r="U1316">
        <v>81</v>
      </c>
      <c r="V1316">
        <v>1</v>
      </c>
      <c r="W1316">
        <v>2</v>
      </c>
      <c r="X1316">
        <v>7</v>
      </c>
      <c r="Y1316">
        <v>8</v>
      </c>
      <c r="Z1316">
        <v>8</v>
      </c>
      <c r="AA1316" s="1">
        <f>(M1316+T1316+W1316)/(K1316+T1316+W1316+Y1316+X1316)</f>
        <v>0.31979695431472083</v>
      </c>
      <c r="AB1316" s="1">
        <f>(M1316+1*N1316+2*O1316+3*P1316)/(K1316)</f>
        <v>0.3955431754874652</v>
      </c>
      <c r="AC1316">
        <f>IF(E1316="C",1,0)</f>
        <v>1</v>
      </c>
      <c r="AD1316">
        <f>IF(OR(E1316="SS",E1316="2B",E1316="3B"),1,0)</f>
        <v>0</v>
      </c>
      <c r="AE1316">
        <f>K1316+T1316+W1316+Y1316+X1316+V1316</f>
        <v>395</v>
      </c>
      <c r="AF1316">
        <v>0</v>
      </c>
      <c r="AG1316" s="8">
        <f>IF(SUMPRODUCT(--(D1316='2002FA'!C:C))&gt;0=TRUE,1,0)</f>
        <v>0</v>
      </c>
    </row>
    <row r="1317" spans="1:33" x14ac:dyDescent="0.2">
      <c r="A1317">
        <v>2003</v>
      </c>
      <c r="B1317" t="s">
        <v>43</v>
      </c>
      <c r="C1317" t="s">
        <v>27</v>
      </c>
      <c r="D1317" t="s">
        <v>292</v>
      </c>
      <c r="E1317" t="s">
        <v>197</v>
      </c>
      <c r="F1317">
        <v>7416667</v>
      </c>
      <c r="G1317">
        <v>2002</v>
      </c>
      <c r="H1317" t="s">
        <v>43</v>
      </c>
      <c r="I1317" t="s">
        <v>27</v>
      </c>
      <c r="J1317">
        <v>158</v>
      </c>
      <c r="K1317">
        <v>545</v>
      </c>
      <c r="L1317">
        <v>84</v>
      </c>
      <c r="M1317">
        <v>130</v>
      </c>
      <c r="N1317">
        <v>26</v>
      </c>
      <c r="O1317">
        <v>5</v>
      </c>
      <c r="P1317">
        <v>25</v>
      </c>
      <c r="Q1317">
        <v>80</v>
      </c>
      <c r="R1317">
        <v>31</v>
      </c>
      <c r="S1317">
        <v>8</v>
      </c>
      <c r="T1317">
        <v>79</v>
      </c>
      <c r="U1317">
        <v>176</v>
      </c>
      <c r="V1317">
        <v>3</v>
      </c>
      <c r="W1317">
        <v>7</v>
      </c>
      <c r="X1317">
        <v>4</v>
      </c>
      <c r="Y1317">
        <v>5</v>
      </c>
      <c r="Z1317">
        <v>8</v>
      </c>
      <c r="AA1317" s="1">
        <f>(M1317+T1317+W1317)/(K1317+T1317+W1317+Y1317+X1317)</f>
        <v>0.33750000000000002</v>
      </c>
      <c r="AB1317" s="1">
        <f>(M1317+1*N1317+2*O1317+3*P1317)/(K1317)</f>
        <v>0.44220183486238535</v>
      </c>
      <c r="AC1317">
        <f>IF(E1317="C",1,0)</f>
        <v>0</v>
      </c>
      <c r="AD1317">
        <f>IF(OR(E1317="SS",E1317="2B",E1317="3B"),1,0)</f>
        <v>0</v>
      </c>
      <c r="AE1317">
        <f>K1317+T1317+W1317+Y1317+X1317+V1317</f>
        <v>643</v>
      </c>
      <c r="AF1317">
        <v>0</v>
      </c>
      <c r="AG1317" s="8">
        <f>IF(SUMPRODUCT(--(D1317='2002FA'!C:C))&gt;0=TRUE,1,0)</f>
        <v>0</v>
      </c>
    </row>
    <row r="1318" spans="1:33" x14ac:dyDescent="0.2">
      <c r="A1318">
        <v>2003</v>
      </c>
      <c r="B1318" t="s">
        <v>43</v>
      </c>
      <c r="C1318" t="s">
        <v>27</v>
      </c>
      <c r="D1318" t="s">
        <v>444</v>
      </c>
      <c r="E1318" t="s">
        <v>197</v>
      </c>
      <c r="F1318">
        <v>4666667</v>
      </c>
      <c r="G1318">
        <v>2002</v>
      </c>
      <c r="H1318" t="s">
        <v>43</v>
      </c>
      <c r="I1318" t="s">
        <v>27</v>
      </c>
      <c r="J1318">
        <v>157</v>
      </c>
      <c r="K1318">
        <v>647</v>
      </c>
      <c r="L1318">
        <v>111</v>
      </c>
      <c r="M1318">
        <v>208</v>
      </c>
      <c r="N1318">
        <v>27</v>
      </c>
      <c r="O1318">
        <v>8</v>
      </c>
      <c r="P1318">
        <v>8</v>
      </c>
      <c r="Q1318">
        <v>51</v>
      </c>
      <c r="R1318">
        <v>31</v>
      </c>
      <c r="S1318">
        <v>15</v>
      </c>
      <c r="T1318">
        <v>68</v>
      </c>
      <c r="U1318">
        <v>62</v>
      </c>
      <c r="V1318">
        <v>27</v>
      </c>
      <c r="W1318">
        <v>5</v>
      </c>
      <c r="X1318">
        <v>3</v>
      </c>
      <c r="Y1318">
        <v>5</v>
      </c>
      <c r="Z1318">
        <v>8</v>
      </c>
      <c r="AA1318" s="1">
        <f>(M1318+T1318+W1318)/(K1318+T1318+W1318+Y1318+X1318)</f>
        <v>0.38598901098901101</v>
      </c>
      <c r="AB1318" s="1">
        <f>(M1318+1*N1318+2*O1318+3*P1318)/(K1318)</f>
        <v>0.42503863987635238</v>
      </c>
      <c r="AC1318">
        <f>IF(E1318="C",1,0)</f>
        <v>0</v>
      </c>
      <c r="AD1318">
        <f>IF(OR(E1318="SS",E1318="2B",E1318="3B"),1,0)</f>
        <v>0</v>
      </c>
      <c r="AE1318">
        <f>K1318+T1318+W1318+Y1318+X1318+V1318</f>
        <v>755</v>
      </c>
      <c r="AF1318">
        <v>0</v>
      </c>
      <c r="AG1318" s="8">
        <f>IF(SUMPRODUCT(--(D1318='2002FA'!C:C))&gt;0=TRUE,1,0)</f>
        <v>0</v>
      </c>
    </row>
    <row r="1319" spans="1:33" x14ac:dyDescent="0.2">
      <c r="A1319">
        <v>2003</v>
      </c>
      <c r="B1319" t="s">
        <v>43</v>
      </c>
      <c r="C1319" t="s">
        <v>27</v>
      </c>
      <c r="D1319" t="s">
        <v>203</v>
      </c>
      <c r="E1319" t="s">
        <v>197</v>
      </c>
      <c r="F1319">
        <v>3300000</v>
      </c>
      <c r="G1319">
        <v>2002</v>
      </c>
      <c r="H1319" t="s">
        <v>60</v>
      </c>
      <c r="I1319" t="s">
        <v>27</v>
      </c>
      <c r="J1319">
        <v>152</v>
      </c>
      <c r="K1319">
        <v>607</v>
      </c>
      <c r="L1319">
        <v>87</v>
      </c>
      <c r="M1319">
        <v>181</v>
      </c>
      <c r="N1319">
        <v>39</v>
      </c>
      <c r="O1319">
        <v>9</v>
      </c>
      <c r="P1319">
        <v>14</v>
      </c>
      <c r="Q1319">
        <v>75</v>
      </c>
      <c r="R1319">
        <v>27</v>
      </c>
      <c r="S1319">
        <v>8</v>
      </c>
      <c r="T1319">
        <v>55</v>
      </c>
      <c r="U1319">
        <v>109</v>
      </c>
      <c r="V1319">
        <v>3</v>
      </c>
      <c r="W1319">
        <v>6</v>
      </c>
      <c r="X1319">
        <v>1</v>
      </c>
      <c r="Y1319">
        <v>5</v>
      </c>
      <c r="Z1319">
        <v>9</v>
      </c>
      <c r="AA1319" s="1">
        <f>(M1319+T1319+W1319)/(K1319+T1319+W1319+Y1319+X1319)</f>
        <v>0.35905044510385759</v>
      </c>
      <c r="AB1319" s="1">
        <f>(M1319+1*N1319+2*O1319+3*P1319)/(K1319)</f>
        <v>0.46128500823723229</v>
      </c>
      <c r="AC1319">
        <f>IF(E1319="C",1,0)</f>
        <v>0</v>
      </c>
      <c r="AD1319">
        <f>IF(OR(E1319="SS",E1319="2B",E1319="3B"),1,0)</f>
        <v>0</v>
      </c>
      <c r="AE1319">
        <f>K1319+T1319+W1319+Y1319+X1319+V1319</f>
        <v>677</v>
      </c>
      <c r="AF1319">
        <v>0</v>
      </c>
      <c r="AG1319" s="8">
        <f>IF(SUMPRODUCT(--(D1319='2002FA'!C:C))&gt;0=TRUE,1,0)</f>
        <v>0</v>
      </c>
    </row>
    <row r="1320" spans="1:33" x14ac:dyDescent="0.2">
      <c r="A1320">
        <v>2003</v>
      </c>
      <c r="B1320" t="s">
        <v>43</v>
      </c>
      <c r="C1320" t="s">
        <v>27</v>
      </c>
      <c r="D1320" t="s">
        <v>75</v>
      </c>
      <c r="E1320" t="s">
        <v>492</v>
      </c>
      <c r="F1320">
        <v>4000000</v>
      </c>
      <c r="G1320">
        <v>2002</v>
      </c>
      <c r="H1320" t="s">
        <v>43</v>
      </c>
      <c r="I1320" t="s">
        <v>27</v>
      </c>
      <c r="J1320">
        <v>97</v>
      </c>
      <c r="K1320">
        <v>328</v>
      </c>
      <c r="L1320">
        <v>42</v>
      </c>
      <c r="M1320">
        <v>91</v>
      </c>
      <c r="N1320">
        <v>23</v>
      </c>
      <c r="O1320">
        <v>0</v>
      </c>
      <c r="P1320">
        <v>15</v>
      </c>
      <c r="Q1320">
        <v>59</v>
      </c>
      <c r="R1320">
        <v>1</v>
      </c>
      <c r="S1320">
        <v>1</v>
      </c>
      <c r="T1320">
        <v>67</v>
      </c>
      <c r="U1320">
        <v>69</v>
      </c>
      <c r="V1320">
        <v>8</v>
      </c>
      <c r="W1320">
        <v>6</v>
      </c>
      <c r="X1320">
        <v>0</v>
      </c>
      <c r="Y1320">
        <v>6</v>
      </c>
      <c r="Z1320">
        <v>6</v>
      </c>
      <c r="AA1320" s="1">
        <f>(M1320+T1320+W1320)/(K1320+T1320+W1320+Y1320+X1320)</f>
        <v>0.40294840294840295</v>
      </c>
      <c r="AB1320" s="1">
        <f>(M1320+1*N1320+2*O1320+3*P1320)/(K1320)</f>
        <v>0.4847560975609756</v>
      </c>
      <c r="AC1320">
        <f>IF(E1320="C",1,0)</f>
        <v>0</v>
      </c>
      <c r="AD1320">
        <f>IF(OR(E1320="SS",E1320="2B",E1320="3B"),1,0)</f>
        <v>0</v>
      </c>
      <c r="AE1320">
        <f>K1320+T1320+W1320+Y1320+X1320+V1320</f>
        <v>415</v>
      </c>
      <c r="AF1320">
        <v>0</v>
      </c>
      <c r="AG1320" s="8">
        <f>IF(SUMPRODUCT(--(D1320='2002FA'!C:C))&gt;0=TRUE,1,0)</f>
        <v>0</v>
      </c>
    </row>
    <row r="1321" spans="1:33" x14ac:dyDescent="0.2">
      <c r="A1321">
        <v>2003</v>
      </c>
      <c r="B1321" t="s">
        <v>43</v>
      </c>
      <c r="C1321" t="s">
        <v>27</v>
      </c>
      <c r="D1321" t="s">
        <v>386</v>
      </c>
      <c r="E1321" t="s">
        <v>346</v>
      </c>
      <c r="F1321">
        <v>2500000</v>
      </c>
      <c r="G1321">
        <v>2002</v>
      </c>
      <c r="H1321" t="s">
        <v>43</v>
      </c>
      <c r="I1321" t="s">
        <v>27</v>
      </c>
      <c r="J1321">
        <v>134</v>
      </c>
      <c r="K1321">
        <v>475</v>
      </c>
      <c r="L1321">
        <v>73</v>
      </c>
      <c r="M1321">
        <v>124</v>
      </c>
      <c r="N1321">
        <v>24</v>
      </c>
      <c r="O1321">
        <v>6</v>
      </c>
      <c r="P1321">
        <v>9</v>
      </c>
      <c r="Q1321">
        <v>56</v>
      </c>
      <c r="R1321">
        <v>4</v>
      </c>
      <c r="S1321">
        <v>5</v>
      </c>
      <c r="T1321">
        <v>46</v>
      </c>
      <c r="U1321">
        <v>91</v>
      </c>
      <c r="V1321">
        <v>4</v>
      </c>
      <c r="W1321">
        <v>1</v>
      </c>
      <c r="X1321">
        <v>3</v>
      </c>
      <c r="Y1321">
        <v>3</v>
      </c>
      <c r="Z1321">
        <v>8</v>
      </c>
      <c r="AA1321" s="1">
        <f>(M1321+T1321+W1321)/(K1321+T1321+W1321+Y1321+X1321)</f>
        <v>0.32386363636363635</v>
      </c>
      <c r="AB1321" s="1">
        <f>(M1321+1*N1321+2*O1321+3*P1321)/(K1321)</f>
        <v>0.3936842105263158</v>
      </c>
      <c r="AC1321">
        <f>IF(E1321="C",1,0)</f>
        <v>0</v>
      </c>
      <c r="AD1321">
        <f>IF(OR(E1321="SS",E1321="2B",E1321="3B"),1,0)</f>
        <v>1</v>
      </c>
      <c r="AE1321">
        <f>K1321+T1321+W1321+Y1321+X1321+V1321</f>
        <v>532</v>
      </c>
      <c r="AF1321">
        <v>0</v>
      </c>
      <c r="AG1321" s="8">
        <f>IF(SUMPRODUCT(--(D1321='2002FA'!C:C))&gt;0=TRUE,1,0)</f>
        <v>0</v>
      </c>
    </row>
    <row r="1322" spans="1:33" x14ac:dyDescent="0.2">
      <c r="A1322">
        <v>2003</v>
      </c>
      <c r="B1322" t="s">
        <v>43</v>
      </c>
      <c r="C1322" t="s">
        <v>27</v>
      </c>
      <c r="D1322" t="s">
        <v>212</v>
      </c>
      <c r="E1322" t="s">
        <v>346</v>
      </c>
      <c r="F1322">
        <v>3150000</v>
      </c>
      <c r="G1322">
        <v>2002</v>
      </c>
      <c r="H1322" t="s">
        <v>43</v>
      </c>
      <c r="I1322" t="s">
        <v>27</v>
      </c>
      <c r="J1322">
        <v>104</v>
      </c>
      <c r="K1322">
        <v>337</v>
      </c>
      <c r="L1322">
        <v>54</v>
      </c>
      <c r="M1322">
        <v>91</v>
      </c>
      <c r="N1322">
        <v>17</v>
      </c>
      <c r="O1322">
        <v>2</v>
      </c>
      <c r="P1322">
        <v>7</v>
      </c>
      <c r="Q1322">
        <v>41</v>
      </c>
      <c r="R1322">
        <v>18</v>
      </c>
      <c r="S1322">
        <v>10</v>
      </c>
      <c r="T1322">
        <v>61</v>
      </c>
      <c r="U1322">
        <v>63</v>
      </c>
      <c r="V1322">
        <v>1</v>
      </c>
      <c r="W1322">
        <v>1</v>
      </c>
      <c r="X1322">
        <v>4</v>
      </c>
      <c r="Y1322">
        <v>4</v>
      </c>
      <c r="Z1322">
        <v>3</v>
      </c>
      <c r="AA1322" s="1">
        <f>(M1322+T1322+W1322)/(K1322+T1322+W1322+Y1322+X1322)</f>
        <v>0.37592137592137592</v>
      </c>
      <c r="AB1322" s="1">
        <f>(M1322+1*N1322+2*O1322+3*P1322)/(K1322)</f>
        <v>0.39465875370919884</v>
      </c>
      <c r="AC1322">
        <f>IF(E1322="C",1,0)</f>
        <v>0</v>
      </c>
      <c r="AD1322">
        <f>IF(OR(E1322="SS",E1322="2B",E1322="3B"),1,0)</f>
        <v>1</v>
      </c>
      <c r="AE1322">
        <f>K1322+T1322+W1322+Y1322+X1322+V1322</f>
        <v>408</v>
      </c>
      <c r="AF1322">
        <v>0</v>
      </c>
      <c r="AG1322" s="8">
        <f>IF(SUMPRODUCT(--(D1322='2002FA'!C:C))&gt;0=TRUE,1,0)</f>
        <v>0</v>
      </c>
    </row>
    <row r="1323" spans="1:33" x14ac:dyDescent="0.2">
      <c r="A1323">
        <v>2003</v>
      </c>
      <c r="B1323" t="s">
        <v>50</v>
      </c>
      <c r="C1323" t="s">
        <v>31</v>
      </c>
      <c r="D1323" t="s">
        <v>63</v>
      </c>
      <c r="E1323" t="s">
        <v>29</v>
      </c>
      <c r="F1323">
        <v>500000</v>
      </c>
      <c r="G1323">
        <v>2002</v>
      </c>
      <c r="H1323" t="s">
        <v>56</v>
      </c>
      <c r="I1323" t="s">
        <v>31</v>
      </c>
      <c r="J1323">
        <v>104</v>
      </c>
      <c r="K1323">
        <v>292</v>
      </c>
      <c r="L1323">
        <v>30</v>
      </c>
      <c r="M1323">
        <v>76</v>
      </c>
      <c r="N1323">
        <v>12</v>
      </c>
      <c r="O1323">
        <v>0</v>
      </c>
      <c r="P1323">
        <v>9</v>
      </c>
      <c r="Q1323">
        <v>40</v>
      </c>
      <c r="R1323">
        <v>2</v>
      </c>
      <c r="S1323">
        <v>2</v>
      </c>
      <c r="T1323">
        <v>30</v>
      </c>
      <c r="U1323">
        <v>81</v>
      </c>
      <c r="V1323">
        <v>6</v>
      </c>
      <c r="W1323">
        <v>9</v>
      </c>
      <c r="X1323">
        <v>0</v>
      </c>
      <c r="Y1323">
        <v>3</v>
      </c>
      <c r="Z1323">
        <v>8</v>
      </c>
      <c r="AA1323" s="1">
        <f>(M1323+T1323+W1323)/(K1323+T1323+W1323+Y1323+X1323)</f>
        <v>0.34431137724550898</v>
      </c>
      <c r="AB1323" s="1">
        <f>(M1323+1*N1323+2*O1323+3*P1323)/(K1323)</f>
        <v>0.39383561643835618</v>
      </c>
      <c r="AC1323">
        <f>IF(E1323="C",1,0)</f>
        <v>0</v>
      </c>
      <c r="AD1323">
        <f>IF(OR(E1323="SS",E1323="2B",E1323="3B"),1,0)</f>
        <v>0</v>
      </c>
      <c r="AE1323">
        <f>K1323+T1323+W1323+Y1323+X1323+V1323</f>
        <v>340</v>
      </c>
      <c r="AF1323">
        <v>0</v>
      </c>
      <c r="AG1323" s="8">
        <f>IF(SUMPRODUCT(--(D1323='2002FA'!C:C))&gt;0=TRUE,1,0)</f>
        <v>1</v>
      </c>
    </row>
    <row r="1324" spans="1:33" x14ac:dyDescent="0.2">
      <c r="A1324">
        <v>2003</v>
      </c>
      <c r="B1324" t="s">
        <v>50</v>
      </c>
      <c r="C1324" t="s">
        <v>31</v>
      </c>
      <c r="D1324" t="s">
        <v>106</v>
      </c>
      <c r="E1324" t="s">
        <v>5</v>
      </c>
      <c r="F1324">
        <v>5200000</v>
      </c>
      <c r="G1324">
        <v>2002</v>
      </c>
      <c r="H1324" t="s">
        <v>34</v>
      </c>
      <c r="I1324" t="s">
        <v>27</v>
      </c>
      <c r="J1324">
        <v>96</v>
      </c>
      <c r="K1324">
        <v>345</v>
      </c>
      <c r="L1324">
        <v>71</v>
      </c>
      <c r="M1324">
        <v>103</v>
      </c>
      <c r="N1324">
        <v>20</v>
      </c>
      <c r="O1324">
        <v>2</v>
      </c>
      <c r="P1324">
        <v>9</v>
      </c>
      <c r="Q1324">
        <v>48</v>
      </c>
      <c r="R1324">
        <v>20</v>
      </c>
      <c r="S1324">
        <v>5</v>
      </c>
      <c r="T1324">
        <v>49</v>
      </c>
      <c r="U1324">
        <v>59</v>
      </c>
      <c r="V1324">
        <v>0</v>
      </c>
      <c r="W1324">
        <v>5</v>
      </c>
      <c r="X1324">
        <v>8</v>
      </c>
      <c r="Y1324">
        <v>4</v>
      </c>
      <c r="Z1324">
        <v>13</v>
      </c>
      <c r="AA1324" s="1">
        <f>(M1324+T1324+W1324)/(K1324+T1324+W1324+Y1324+X1324)</f>
        <v>0.38199513381995132</v>
      </c>
      <c r="AB1324" s="1">
        <f>(M1324+1*N1324+2*O1324+3*P1324)/(K1324)</f>
        <v>0.44637681159420289</v>
      </c>
      <c r="AC1324">
        <f>IF(E1324="C",1,0)</f>
        <v>0</v>
      </c>
      <c r="AD1324">
        <f>IF(OR(E1324="SS",E1324="2B",E1324="3B"),1,0)</f>
        <v>1</v>
      </c>
      <c r="AE1324">
        <f>K1324+T1324+W1324+Y1324+X1324+V1324</f>
        <v>411</v>
      </c>
      <c r="AF1324">
        <v>0</v>
      </c>
      <c r="AG1324" s="8">
        <f>IF(SUMPRODUCT(--(D1324='2002FA'!C:C))&gt;0=TRUE,1,0)</f>
        <v>1</v>
      </c>
    </row>
    <row r="1325" spans="1:33" x14ac:dyDescent="0.2">
      <c r="A1325">
        <v>2003</v>
      </c>
      <c r="B1325" t="s">
        <v>50</v>
      </c>
      <c r="C1325" t="s">
        <v>31</v>
      </c>
      <c r="D1325" t="s">
        <v>112</v>
      </c>
      <c r="E1325" t="s">
        <v>6</v>
      </c>
      <c r="F1325">
        <v>4000000</v>
      </c>
      <c r="G1325">
        <v>2002</v>
      </c>
      <c r="H1325" t="s">
        <v>58</v>
      </c>
      <c r="I1325" t="s">
        <v>31</v>
      </c>
      <c r="J1325">
        <v>135</v>
      </c>
      <c r="K1325">
        <v>490</v>
      </c>
      <c r="L1325">
        <v>78</v>
      </c>
      <c r="M1325">
        <v>151</v>
      </c>
      <c r="N1325">
        <v>26</v>
      </c>
      <c r="O1325">
        <v>0</v>
      </c>
      <c r="P1325">
        <v>16</v>
      </c>
      <c r="Q1325">
        <v>56</v>
      </c>
      <c r="R1325">
        <v>6</v>
      </c>
      <c r="S1325">
        <v>0</v>
      </c>
      <c r="T1325">
        <v>62</v>
      </c>
      <c r="U1325">
        <v>55</v>
      </c>
      <c r="V1325">
        <v>8</v>
      </c>
      <c r="W1325">
        <v>7</v>
      </c>
      <c r="X1325">
        <v>0</v>
      </c>
      <c r="Y1325">
        <v>3</v>
      </c>
      <c r="Z1325">
        <v>5</v>
      </c>
      <c r="AA1325" s="1">
        <f>(M1325+T1325+W1325)/(K1325+T1325+W1325+Y1325+X1325)</f>
        <v>0.3914590747330961</v>
      </c>
      <c r="AB1325" s="1">
        <f>(M1325+1*N1325+2*O1325+3*P1325)/(K1325)</f>
        <v>0.45918367346938777</v>
      </c>
      <c r="AC1325">
        <f>IF(E1325="C",1,0)</f>
        <v>0</v>
      </c>
      <c r="AD1325">
        <f>IF(OR(E1325="SS",E1325="2B",E1325="3B"),1,0)</f>
        <v>1</v>
      </c>
      <c r="AE1325">
        <f>K1325+T1325+W1325+Y1325+X1325+V1325</f>
        <v>570</v>
      </c>
      <c r="AF1325">
        <v>0</v>
      </c>
      <c r="AG1325" s="8">
        <f>IF(SUMPRODUCT(--(D1325='2002FA'!C:C))&gt;0=TRUE,1,0)</f>
        <v>1</v>
      </c>
    </row>
    <row r="1326" spans="1:33" x14ac:dyDescent="0.2">
      <c r="A1326">
        <v>2003</v>
      </c>
      <c r="B1326" t="s">
        <v>50</v>
      </c>
      <c r="C1326" t="s">
        <v>31</v>
      </c>
      <c r="D1326" t="s">
        <v>394</v>
      </c>
      <c r="E1326" t="s">
        <v>346</v>
      </c>
      <c r="F1326">
        <v>1500000</v>
      </c>
      <c r="G1326">
        <v>2002</v>
      </c>
      <c r="H1326" t="s">
        <v>66</v>
      </c>
      <c r="I1326" t="s">
        <v>27</v>
      </c>
      <c r="J1326">
        <v>145</v>
      </c>
      <c r="K1326">
        <v>554</v>
      </c>
      <c r="L1326">
        <v>65</v>
      </c>
      <c r="M1326">
        <v>131</v>
      </c>
      <c r="N1326">
        <v>20</v>
      </c>
      <c r="O1326">
        <v>4</v>
      </c>
      <c r="P1326">
        <v>3</v>
      </c>
      <c r="Q1326">
        <v>37</v>
      </c>
      <c r="R1326">
        <v>8</v>
      </c>
      <c r="S1326">
        <v>9</v>
      </c>
      <c r="T1326">
        <v>20</v>
      </c>
      <c r="U1326">
        <v>53</v>
      </c>
      <c r="V1326">
        <v>2</v>
      </c>
      <c r="W1326">
        <v>0</v>
      </c>
      <c r="X1326">
        <v>5</v>
      </c>
      <c r="Y1326">
        <v>6</v>
      </c>
      <c r="Z1326">
        <v>11</v>
      </c>
      <c r="AA1326" s="1">
        <f>(M1326+T1326+W1326)/(K1326+T1326+W1326+Y1326+X1326)</f>
        <v>0.25811965811965815</v>
      </c>
      <c r="AB1326" s="1">
        <f>(M1326+1*N1326+2*O1326+3*P1326)/(K1326)</f>
        <v>0.30324909747292417</v>
      </c>
      <c r="AC1326">
        <f>IF(E1326="C",1,0)</f>
        <v>0</v>
      </c>
      <c r="AD1326">
        <f>IF(OR(E1326="SS",E1326="2B",E1326="3B"),1,0)</f>
        <v>1</v>
      </c>
      <c r="AE1326">
        <f>K1326+T1326+W1326+Y1326+X1326+V1326</f>
        <v>587</v>
      </c>
      <c r="AF1326">
        <v>1</v>
      </c>
      <c r="AG1326" s="8">
        <f>IF(SUMPRODUCT(--(D1326='2002FA'!C:C))&gt;0=TRUE,1,0)</f>
        <v>0</v>
      </c>
    </row>
    <row r="1327" spans="1:33" x14ac:dyDescent="0.2">
      <c r="A1327">
        <v>2003</v>
      </c>
      <c r="B1327" t="s">
        <v>50</v>
      </c>
      <c r="C1327" t="s">
        <v>31</v>
      </c>
      <c r="D1327" t="s">
        <v>51</v>
      </c>
      <c r="E1327" t="s">
        <v>29</v>
      </c>
      <c r="F1327">
        <v>6850000</v>
      </c>
      <c r="G1327">
        <v>2002</v>
      </c>
      <c r="H1327" t="s">
        <v>50</v>
      </c>
      <c r="I1327" t="s">
        <v>31</v>
      </c>
      <c r="J1327">
        <v>143</v>
      </c>
      <c r="K1327">
        <v>422</v>
      </c>
      <c r="L1327">
        <v>47</v>
      </c>
      <c r="M1327">
        <v>104</v>
      </c>
      <c r="N1327">
        <v>26</v>
      </c>
      <c r="O1327">
        <v>2</v>
      </c>
      <c r="P1327">
        <v>6</v>
      </c>
      <c r="Q1327">
        <v>53</v>
      </c>
      <c r="R1327">
        <v>0</v>
      </c>
      <c r="S1327">
        <v>0</v>
      </c>
      <c r="T1327">
        <v>59</v>
      </c>
      <c r="U1327">
        <v>90</v>
      </c>
      <c r="V1327">
        <v>5</v>
      </c>
      <c r="W1327">
        <v>7</v>
      </c>
      <c r="X1327">
        <v>0</v>
      </c>
      <c r="Y1327">
        <v>6</v>
      </c>
      <c r="Z1327">
        <v>11</v>
      </c>
      <c r="AA1327" s="1">
        <f>(M1327+T1327+W1327)/(K1327+T1327+W1327+Y1327+X1327)</f>
        <v>0.34412955465587042</v>
      </c>
      <c r="AB1327" s="1">
        <f>(M1327+1*N1327+2*O1327+3*P1327)/(K1327)</f>
        <v>0.36018957345971564</v>
      </c>
      <c r="AC1327">
        <f>IF(E1327="C",1,0)</f>
        <v>0</v>
      </c>
      <c r="AD1327">
        <f>IF(OR(E1327="SS",E1327="2B",E1327="3B"),1,0)</f>
        <v>0</v>
      </c>
      <c r="AE1327">
        <f>K1327+T1327+W1327+Y1327+X1327+V1327</f>
        <v>499</v>
      </c>
      <c r="AF1327">
        <v>0</v>
      </c>
      <c r="AG1327" s="8">
        <f>IF(SUMPRODUCT(--(D1327='2002FA'!C:C))&gt;0=TRUE,1,0)</f>
        <v>0</v>
      </c>
    </row>
    <row r="1328" spans="1:33" x14ac:dyDescent="0.2">
      <c r="A1328">
        <v>2003</v>
      </c>
      <c r="B1328" t="s">
        <v>50</v>
      </c>
      <c r="C1328" t="s">
        <v>31</v>
      </c>
      <c r="D1328" t="s">
        <v>175</v>
      </c>
      <c r="E1328" t="s">
        <v>147</v>
      </c>
      <c r="F1328">
        <v>1775000</v>
      </c>
      <c r="G1328">
        <v>2002</v>
      </c>
      <c r="H1328" t="s">
        <v>50</v>
      </c>
      <c r="I1328" t="s">
        <v>31</v>
      </c>
      <c r="J1328">
        <v>126</v>
      </c>
      <c r="K1328">
        <v>478</v>
      </c>
      <c r="L1328">
        <v>56</v>
      </c>
      <c r="M1328">
        <v>133</v>
      </c>
      <c r="N1328">
        <v>24</v>
      </c>
      <c r="O1328">
        <v>5</v>
      </c>
      <c r="P1328">
        <v>16</v>
      </c>
      <c r="Q1328">
        <v>74</v>
      </c>
      <c r="R1328">
        <v>4</v>
      </c>
      <c r="S1328">
        <v>2</v>
      </c>
      <c r="T1328">
        <v>27</v>
      </c>
      <c r="U1328">
        <v>73</v>
      </c>
      <c r="V1328">
        <v>8</v>
      </c>
      <c r="W1328">
        <v>2</v>
      </c>
      <c r="X1328">
        <v>3</v>
      </c>
      <c r="Y1328">
        <v>7</v>
      </c>
      <c r="Z1328">
        <v>19</v>
      </c>
      <c r="AA1328" s="1">
        <f>(M1328+T1328+W1328)/(K1328+T1328+W1328+Y1328+X1328)</f>
        <v>0.31334622823984526</v>
      </c>
      <c r="AB1328" s="1">
        <f>(M1328+1*N1328+2*O1328+3*P1328)/(K1328)</f>
        <v>0.44979079497907948</v>
      </c>
      <c r="AC1328">
        <f>IF(E1328="C",1,0)</f>
        <v>1</v>
      </c>
      <c r="AD1328">
        <f>IF(OR(E1328="SS",E1328="2B",E1328="3B"),1,0)</f>
        <v>0</v>
      </c>
      <c r="AE1328">
        <f>K1328+T1328+W1328+Y1328+X1328+V1328</f>
        <v>525</v>
      </c>
      <c r="AF1328">
        <v>0</v>
      </c>
      <c r="AG1328" s="8">
        <f>IF(SUMPRODUCT(--(D1328='2002FA'!C:C))&gt;0=TRUE,1,0)</f>
        <v>0</v>
      </c>
    </row>
    <row r="1329" spans="1:33" x14ac:dyDescent="0.2">
      <c r="A1329">
        <v>2003</v>
      </c>
      <c r="B1329" t="s">
        <v>50</v>
      </c>
      <c r="C1329" t="s">
        <v>31</v>
      </c>
      <c r="D1329" t="s">
        <v>521</v>
      </c>
      <c r="E1329" t="s">
        <v>147</v>
      </c>
      <c r="F1329">
        <v>312000</v>
      </c>
      <c r="G1329">
        <v>2002</v>
      </c>
      <c r="H1329" t="s">
        <v>50</v>
      </c>
      <c r="I1329" t="s">
        <v>31</v>
      </c>
      <c r="J1329">
        <v>53</v>
      </c>
      <c r="K1329">
        <v>136</v>
      </c>
      <c r="L1329">
        <v>17</v>
      </c>
      <c r="M1329">
        <v>38</v>
      </c>
      <c r="N1329">
        <v>10</v>
      </c>
      <c r="O1329">
        <v>0</v>
      </c>
      <c r="P1329">
        <v>2</v>
      </c>
      <c r="Q1329">
        <v>14</v>
      </c>
      <c r="R1329">
        <v>0</v>
      </c>
      <c r="S1329">
        <v>0</v>
      </c>
      <c r="T1329">
        <v>14</v>
      </c>
      <c r="U1329">
        <v>20</v>
      </c>
      <c r="V1329">
        <v>2</v>
      </c>
      <c r="W1329">
        <v>2</v>
      </c>
      <c r="X1329">
        <v>3</v>
      </c>
      <c r="Y1329">
        <v>0</v>
      </c>
      <c r="Z1329">
        <v>11</v>
      </c>
      <c r="AA1329" s="1">
        <f>(M1329+T1329+W1329)/(K1329+T1329+W1329+Y1329+X1329)</f>
        <v>0.34838709677419355</v>
      </c>
      <c r="AB1329" s="1">
        <f>(M1329+1*N1329+2*O1329+3*P1329)/(K1329)</f>
        <v>0.39705882352941174</v>
      </c>
      <c r="AC1329">
        <f>IF(E1329="C",1,0)</f>
        <v>1</v>
      </c>
      <c r="AD1329">
        <f>IF(OR(E1329="SS",E1329="2B",E1329="3B"),1,0)</f>
        <v>0</v>
      </c>
      <c r="AE1329">
        <f>K1329+T1329+W1329+Y1329+X1329+V1329</f>
        <v>157</v>
      </c>
      <c r="AF1329">
        <v>0</v>
      </c>
      <c r="AG1329" s="8">
        <f>IF(SUMPRODUCT(--(D1329='2002FA'!C:C))&gt;0=TRUE,1,0)</f>
        <v>0</v>
      </c>
    </row>
    <row r="1330" spans="1:33" x14ac:dyDescent="0.2">
      <c r="A1330">
        <v>2003</v>
      </c>
      <c r="B1330" t="s">
        <v>50</v>
      </c>
      <c r="C1330" t="s">
        <v>31</v>
      </c>
      <c r="D1330" t="s">
        <v>341</v>
      </c>
      <c r="E1330" t="s">
        <v>197</v>
      </c>
      <c r="F1330">
        <v>15500000</v>
      </c>
      <c r="G1330">
        <v>2002</v>
      </c>
      <c r="H1330" t="s">
        <v>50</v>
      </c>
      <c r="I1330" t="s">
        <v>31</v>
      </c>
      <c r="J1330">
        <v>143</v>
      </c>
      <c r="K1330">
        <v>403</v>
      </c>
      <c r="L1330">
        <v>117</v>
      </c>
      <c r="M1330">
        <v>149</v>
      </c>
      <c r="N1330">
        <v>31</v>
      </c>
      <c r="O1330">
        <v>2</v>
      </c>
      <c r="P1330">
        <v>46</v>
      </c>
      <c r="Q1330">
        <v>110</v>
      </c>
      <c r="R1330">
        <v>9</v>
      </c>
      <c r="S1330">
        <v>2</v>
      </c>
      <c r="T1330">
        <v>198</v>
      </c>
      <c r="U1330">
        <v>47</v>
      </c>
      <c r="V1330">
        <v>68</v>
      </c>
      <c r="W1330">
        <v>9</v>
      </c>
      <c r="X1330">
        <v>0</v>
      </c>
      <c r="Y1330">
        <v>2</v>
      </c>
      <c r="Z1330">
        <v>4</v>
      </c>
      <c r="AA1330" s="1">
        <f>(M1330+T1330+W1330)/(K1330+T1330+W1330+Y1330+X1330)</f>
        <v>0.5816993464052288</v>
      </c>
      <c r="AB1330" s="1">
        <f>(M1330+1*N1330+2*O1330+3*P1330)/(K1330)</f>
        <v>0.79900744416873448</v>
      </c>
      <c r="AC1330">
        <f>IF(E1330="C",1,0)</f>
        <v>0</v>
      </c>
      <c r="AD1330">
        <f>IF(OR(E1330="SS",E1330="2B",E1330="3B"),1,0)</f>
        <v>0</v>
      </c>
      <c r="AE1330">
        <f>K1330+T1330+W1330+Y1330+X1330+V1330</f>
        <v>680</v>
      </c>
      <c r="AF1330">
        <v>0</v>
      </c>
      <c r="AG1330" s="8">
        <f>IF(SUMPRODUCT(--(D1330='2002FA'!C:C))&gt;0=TRUE,1,0)</f>
        <v>0</v>
      </c>
    </row>
    <row r="1331" spans="1:33" x14ac:dyDescent="0.2">
      <c r="A1331">
        <v>2003</v>
      </c>
      <c r="B1331" t="s">
        <v>50</v>
      </c>
      <c r="C1331" t="s">
        <v>31</v>
      </c>
      <c r="D1331" t="s">
        <v>323</v>
      </c>
      <c r="E1331" t="s">
        <v>197</v>
      </c>
      <c r="F1331">
        <v>2500000</v>
      </c>
      <c r="G1331">
        <v>2002</v>
      </c>
      <c r="H1331" t="s">
        <v>70</v>
      </c>
      <c r="I1331" t="s">
        <v>27</v>
      </c>
      <c r="J1331">
        <v>124</v>
      </c>
      <c r="K1331">
        <v>466</v>
      </c>
      <c r="L1331">
        <v>64</v>
      </c>
      <c r="M1331">
        <v>114</v>
      </c>
      <c r="N1331">
        <v>26</v>
      </c>
      <c r="O1331">
        <v>5</v>
      </c>
      <c r="P1331">
        <v>18</v>
      </c>
      <c r="Q1331">
        <v>70</v>
      </c>
      <c r="R1331">
        <v>7</v>
      </c>
      <c r="S1331">
        <v>1</v>
      </c>
      <c r="T1331">
        <v>51</v>
      </c>
      <c r="U1331">
        <v>106</v>
      </c>
      <c r="V1331">
        <v>1</v>
      </c>
      <c r="W1331">
        <v>0</v>
      </c>
      <c r="X1331">
        <v>1</v>
      </c>
      <c r="Y1331">
        <v>4</v>
      </c>
      <c r="Z1331">
        <v>8</v>
      </c>
      <c r="AA1331" s="1">
        <f>(M1331+T1331+W1331)/(K1331+T1331+W1331+Y1331+X1331)</f>
        <v>0.31609195402298851</v>
      </c>
      <c r="AB1331" s="1">
        <f>(M1331+1*N1331+2*O1331+3*P1331)/(K1331)</f>
        <v>0.43776824034334766</v>
      </c>
      <c r="AC1331">
        <f>IF(E1331="C",1,0)</f>
        <v>0</v>
      </c>
      <c r="AD1331">
        <f>IF(OR(E1331="SS",E1331="2B",E1331="3B"),1,0)</f>
        <v>0</v>
      </c>
      <c r="AE1331">
        <f>K1331+T1331+W1331+Y1331+X1331+V1331</f>
        <v>523</v>
      </c>
      <c r="AF1331">
        <v>0</v>
      </c>
      <c r="AG1331" s="8">
        <f>IF(SUMPRODUCT(--(D1331='2002FA'!C:C))&gt;0=TRUE,1,0)</f>
        <v>0</v>
      </c>
    </row>
    <row r="1332" spans="1:33" x14ac:dyDescent="0.2">
      <c r="A1332">
        <v>2003</v>
      </c>
      <c r="B1332" t="s">
        <v>50</v>
      </c>
      <c r="C1332" t="s">
        <v>31</v>
      </c>
      <c r="D1332" t="s">
        <v>268</v>
      </c>
      <c r="E1332" t="s">
        <v>197</v>
      </c>
      <c r="F1332">
        <v>1875000</v>
      </c>
      <c r="G1332">
        <v>2002</v>
      </c>
      <c r="H1332" t="s">
        <v>68</v>
      </c>
      <c r="I1332" t="s">
        <v>31</v>
      </c>
      <c r="J1332">
        <v>111</v>
      </c>
      <c r="K1332">
        <v>343</v>
      </c>
      <c r="L1332">
        <v>57</v>
      </c>
      <c r="M1332">
        <v>95</v>
      </c>
      <c r="N1332">
        <v>21</v>
      </c>
      <c r="O1332">
        <v>4</v>
      </c>
      <c r="P1332">
        <v>17</v>
      </c>
      <c r="Q1332">
        <v>60</v>
      </c>
      <c r="R1332">
        <v>5</v>
      </c>
      <c r="S1332">
        <v>1</v>
      </c>
      <c r="T1332">
        <v>22</v>
      </c>
      <c r="U1332">
        <v>68</v>
      </c>
      <c r="V1332">
        <v>2</v>
      </c>
      <c r="W1332">
        <v>2</v>
      </c>
      <c r="X1332">
        <v>0</v>
      </c>
      <c r="Y1332">
        <v>4</v>
      </c>
      <c r="Z1332">
        <v>6</v>
      </c>
      <c r="AA1332" s="1">
        <f>(M1332+T1332+W1332)/(K1332+T1332+W1332+Y1332+X1332)</f>
        <v>0.32075471698113206</v>
      </c>
      <c r="AB1332" s="1">
        <f>(M1332+1*N1332+2*O1332+3*P1332)/(K1332)</f>
        <v>0.51020408163265307</v>
      </c>
      <c r="AC1332">
        <f>IF(E1332="C",1,0)</f>
        <v>0</v>
      </c>
      <c r="AD1332">
        <f>IF(OR(E1332="SS",E1332="2B",E1332="3B"),1,0)</f>
        <v>0</v>
      </c>
      <c r="AE1332">
        <f>K1332+T1332+W1332+Y1332+X1332+V1332</f>
        <v>373</v>
      </c>
      <c r="AF1332">
        <v>0</v>
      </c>
      <c r="AG1332" s="8">
        <f>IF(SUMPRODUCT(--(D1332='2002FA'!C:C))&gt;0=TRUE,1,0)</f>
        <v>0</v>
      </c>
    </row>
    <row r="1333" spans="1:33" x14ac:dyDescent="0.2">
      <c r="A1333">
        <v>2003</v>
      </c>
      <c r="B1333" t="s">
        <v>50</v>
      </c>
      <c r="C1333" t="s">
        <v>31</v>
      </c>
      <c r="D1333" t="s">
        <v>283</v>
      </c>
      <c r="E1333" t="s">
        <v>197</v>
      </c>
      <c r="F1333">
        <v>500000</v>
      </c>
      <c r="G1333">
        <v>2002</v>
      </c>
      <c r="H1333" t="s">
        <v>62</v>
      </c>
      <c r="I1333" t="s">
        <v>27</v>
      </c>
      <c r="J1333">
        <v>69</v>
      </c>
      <c r="K1333">
        <v>158</v>
      </c>
      <c r="L1333">
        <v>17</v>
      </c>
      <c r="M1333">
        <v>33</v>
      </c>
      <c r="N1333">
        <v>4</v>
      </c>
      <c r="O1333">
        <v>0</v>
      </c>
      <c r="P1333">
        <v>4</v>
      </c>
      <c r="Q1333">
        <v>14</v>
      </c>
      <c r="R1333">
        <v>4</v>
      </c>
      <c r="S1333">
        <v>2</v>
      </c>
      <c r="T1333">
        <v>17</v>
      </c>
      <c r="U1333">
        <v>45</v>
      </c>
      <c r="V1333">
        <v>0</v>
      </c>
      <c r="W1333">
        <v>5</v>
      </c>
      <c r="X1333">
        <v>4</v>
      </c>
      <c r="Y1333">
        <v>2</v>
      </c>
      <c r="Z1333">
        <v>2</v>
      </c>
      <c r="AA1333" s="1">
        <f>(M1333+T1333+W1333)/(K1333+T1333+W1333+Y1333+X1333)</f>
        <v>0.29569892473118281</v>
      </c>
      <c r="AB1333" s="1">
        <f>(M1333+1*N1333+2*O1333+3*P1333)/(K1333)</f>
        <v>0.310126582278481</v>
      </c>
      <c r="AC1333">
        <f>IF(E1333="C",1,0)</f>
        <v>0</v>
      </c>
      <c r="AD1333">
        <f>IF(OR(E1333="SS",E1333="2B",E1333="3B"),1,0)</f>
        <v>0</v>
      </c>
      <c r="AE1333">
        <f>K1333+T1333+W1333+Y1333+X1333+V1333</f>
        <v>186</v>
      </c>
      <c r="AF1333">
        <v>0</v>
      </c>
      <c r="AG1333" s="8">
        <f>IF(SUMPRODUCT(--(D1333='2002FA'!C:C))&gt;0=TRUE,1,0)</f>
        <v>0</v>
      </c>
    </row>
    <row r="1334" spans="1:33" x14ac:dyDescent="0.2">
      <c r="A1334">
        <v>2003</v>
      </c>
      <c r="B1334" t="s">
        <v>50</v>
      </c>
      <c r="C1334" t="s">
        <v>31</v>
      </c>
      <c r="D1334" t="s">
        <v>409</v>
      </c>
      <c r="E1334" t="s">
        <v>346</v>
      </c>
      <c r="F1334">
        <v>6250000</v>
      </c>
      <c r="G1334">
        <v>2002</v>
      </c>
      <c r="H1334" t="s">
        <v>50</v>
      </c>
      <c r="I1334" t="s">
        <v>31</v>
      </c>
      <c r="J1334">
        <v>133</v>
      </c>
      <c r="K1334">
        <v>538</v>
      </c>
      <c r="L1334">
        <v>76</v>
      </c>
      <c r="M1334">
        <v>138</v>
      </c>
      <c r="N1334">
        <v>35</v>
      </c>
      <c r="O1334">
        <v>2</v>
      </c>
      <c r="P1334">
        <v>15</v>
      </c>
      <c r="Q1334">
        <v>61</v>
      </c>
      <c r="R1334">
        <v>1</v>
      </c>
      <c r="S1334">
        <v>2</v>
      </c>
      <c r="T1334">
        <v>37</v>
      </c>
      <c r="U1334">
        <v>90</v>
      </c>
      <c r="V1334">
        <v>0</v>
      </c>
      <c r="W1334">
        <v>4</v>
      </c>
      <c r="X1334">
        <v>3</v>
      </c>
      <c r="Y1334">
        <v>7</v>
      </c>
      <c r="Z1334">
        <v>15</v>
      </c>
      <c r="AA1334" s="1">
        <f>(M1334+T1334+W1334)/(K1334+T1334+W1334+Y1334+X1334)</f>
        <v>0.30390492359932086</v>
      </c>
      <c r="AB1334" s="1">
        <f>(M1334+1*N1334+2*O1334+3*P1334)/(K1334)</f>
        <v>0.41263940520446096</v>
      </c>
      <c r="AC1334">
        <f>IF(E1334="C",1,0)</f>
        <v>0</v>
      </c>
      <c r="AD1334">
        <f>IF(OR(E1334="SS",E1334="2B",E1334="3B"),1,0)</f>
        <v>1</v>
      </c>
      <c r="AE1334">
        <f>K1334+T1334+W1334+Y1334+X1334+V1334</f>
        <v>589</v>
      </c>
      <c r="AF1334">
        <v>0</v>
      </c>
      <c r="AG1334" s="8">
        <f>IF(SUMPRODUCT(--(D1334='2002FA'!C:C))&gt;0=TRUE,1,0)</f>
        <v>0</v>
      </c>
    </row>
    <row r="1335" spans="1:33" x14ac:dyDescent="0.2">
      <c r="A1335">
        <v>2003</v>
      </c>
      <c r="B1335" t="s">
        <v>50</v>
      </c>
      <c r="C1335" t="s">
        <v>31</v>
      </c>
      <c r="D1335" t="s">
        <v>427</v>
      </c>
      <c r="E1335" t="s">
        <v>346</v>
      </c>
      <c r="F1335">
        <v>325000</v>
      </c>
      <c r="G1335">
        <v>2002</v>
      </c>
      <c r="H1335" t="s">
        <v>50</v>
      </c>
      <c r="I1335" t="s">
        <v>31</v>
      </c>
      <c r="J1335">
        <v>67</v>
      </c>
      <c r="K1335">
        <v>146</v>
      </c>
      <c r="L1335">
        <v>14</v>
      </c>
      <c r="M1335">
        <v>37</v>
      </c>
      <c r="N1335">
        <v>4</v>
      </c>
      <c r="O1335">
        <v>1</v>
      </c>
      <c r="P1335">
        <v>2</v>
      </c>
      <c r="Q1335">
        <v>13</v>
      </c>
      <c r="R1335">
        <v>0</v>
      </c>
      <c r="S1335">
        <v>0</v>
      </c>
      <c r="T1335">
        <v>6</v>
      </c>
      <c r="U1335">
        <v>27</v>
      </c>
      <c r="V1335">
        <v>1</v>
      </c>
      <c r="W1335">
        <v>0</v>
      </c>
      <c r="X1335">
        <v>0</v>
      </c>
      <c r="Y1335">
        <v>1</v>
      </c>
      <c r="Z1335">
        <v>2</v>
      </c>
      <c r="AA1335" s="1">
        <f>(M1335+T1335+W1335)/(K1335+T1335+W1335+Y1335+X1335)</f>
        <v>0.28104575163398693</v>
      </c>
      <c r="AB1335" s="1">
        <f>(M1335+1*N1335+2*O1335+3*P1335)/(K1335)</f>
        <v>0.33561643835616439</v>
      </c>
      <c r="AC1335">
        <f>IF(E1335="C",1,0)</f>
        <v>0</v>
      </c>
      <c r="AD1335">
        <f>IF(OR(E1335="SS",E1335="2B",E1335="3B"),1,0)</f>
        <v>1</v>
      </c>
      <c r="AE1335">
        <f>K1335+T1335+W1335+Y1335+X1335+V1335</f>
        <v>154</v>
      </c>
      <c r="AF1335">
        <v>0</v>
      </c>
      <c r="AG1335" s="8">
        <f>IF(SUMPRODUCT(--(D1335='2002FA'!C:C))&gt;0=TRUE,1,0)</f>
        <v>0</v>
      </c>
    </row>
    <row r="1336" spans="1:33" x14ac:dyDescent="0.2">
      <c r="A1336">
        <v>2003</v>
      </c>
      <c r="B1336" t="s">
        <v>72</v>
      </c>
      <c r="C1336" t="s">
        <v>31</v>
      </c>
      <c r="D1336" t="s">
        <v>162</v>
      </c>
      <c r="E1336" t="s">
        <v>147</v>
      </c>
      <c r="F1336">
        <v>725000</v>
      </c>
      <c r="G1336">
        <v>2002</v>
      </c>
      <c r="H1336" t="s">
        <v>40</v>
      </c>
      <c r="I1336" t="s">
        <v>31</v>
      </c>
      <c r="J1336">
        <v>90</v>
      </c>
      <c r="K1336">
        <v>234</v>
      </c>
      <c r="L1336">
        <v>19</v>
      </c>
      <c r="M1336">
        <v>53</v>
      </c>
      <c r="N1336">
        <v>10</v>
      </c>
      <c r="O1336">
        <v>1</v>
      </c>
      <c r="P1336">
        <v>1</v>
      </c>
      <c r="Q1336">
        <v>13</v>
      </c>
      <c r="R1336">
        <v>1</v>
      </c>
      <c r="S1336">
        <v>0</v>
      </c>
      <c r="T1336">
        <v>16</v>
      </c>
      <c r="U1336">
        <v>35</v>
      </c>
      <c r="V1336">
        <v>3</v>
      </c>
      <c r="W1336">
        <v>0</v>
      </c>
      <c r="X1336">
        <v>5</v>
      </c>
      <c r="Y1336">
        <v>1</v>
      </c>
      <c r="Z1336">
        <v>10</v>
      </c>
      <c r="AA1336" s="1">
        <f>(M1336+T1336+W1336)/(K1336+T1336+W1336+Y1336+X1336)</f>
        <v>0.26953125</v>
      </c>
      <c r="AB1336" s="1">
        <f>(M1336+1*N1336+2*O1336+3*P1336)/(K1336)</f>
        <v>0.29059829059829062</v>
      </c>
      <c r="AC1336">
        <f>IF(E1336="C",1,0)</f>
        <v>1</v>
      </c>
      <c r="AD1336">
        <f>IF(OR(E1336="SS",E1336="2B",E1336="3B"),1,0)</f>
        <v>0</v>
      </c>
      <c r="AE1336">
        <f>K1336+T1336+W1336+Y1336+X1336+V1336</f>
        <v>259</v>
      </c>
      <c r="AF1336">
        <v>0</v>
      </c>
      <c r="AG1336" s="8">
        <f>IF(SUMPRODUCT(--(D1336='2002FA'!C:C))&gt;0=TRUE,1,0)</f>
        <v>1</v>
      </c>
    </row>
    <row r="1337" spans="1:33" x14ac:dyDescent="0.2">
      <c r="A1337">
        <v>2003</v>
      </c>
      <c r="B1337" t="s">
        <v>72</v>
      </c>
      <c r="C1337" t="s">
        <v>31</v>
      </c>
      <c r="D1337" t="s">
        <v>511</v>
      </c>
      <c r="E1337" t="s">
        <v>197</v>
      </c>
      <c r="F1337">
        <v>500000</v>
      </c>
      <c r="G1337">
        <v>2002</v>
      </c>
      <c r="H1337" t="s">
        <v>72</v>
      </c>
      <c r="I1337" t="s">
        <v>31</v>
      </c>
      <c r="J1337">
        <v>96</v>
      </c>
      <c r="K1337">
        <v>154</v>
      </c>
      <c r="L1337">
        <v>22</v>
      </c>
      <c r="M1337">
        <v>31</v>
      </c>
      <c r="N1337">
        <v>9</v>
      </c>
      <c r="O1337">
        <v>0</v>
      </c>
      <c r="P1337">
        <v>10</v>
      </c>
      <c r="Q1337">
        <v>26</v>
      </c>
      <c r="R1337">
        <v>0</v>
      </c>
      <c r="S1337">
        <v>0</v>
      </c>
      <c r="T1337">
        <v>17</v>
      </c>
      <c r="U1337">
        <v>36</v>
      </c>
      <c r="V1337">
        <v>0</v>
      </c>
      <c r="W1337">
        <v>3</v>
      </c>
      <c r="X1337">
        <v>1</v>
      </c>
      <c r="Y1337">
        <v>2</v>
      </c>
      <c r="Z1337">
        <v>7</v>
      </c>
      <c r="AA1337" s="1">
        <f>(M1337+T1337+W1337)/(K1337+T1337+W1337+Y1337+X1337)</f>
        <v>0.28813559322033899</v>
      </c>
      <c r="AB1337" s="1">
        <f>(M1337+1*N1337+2*O1337+3*P1337)/(K1337)</f>
        <v>0.45454545454545453</v>
      </c>
      <c r="AC1337">
        <f>IF(E1337="C",1,0)</f>
        <v>0</v>
      </c>
      <c r="AD1337">
        <f>IF(OR(E1337="SS",E1337="2B",E1337="3B"),1,0)</f>
        <v>0</v>
      </c>
      <c r="AE1337">
        <f>K1337+T1337+W1337+Y1337+X1337+V1337</f>
        <v>177</v>
      </c>
      <c r="AF1337">
        <v>0</v>
      </c>
      <c r="AG1337" s="8">
        <f>IF(SUMPRODUCT(--(D1337='2002FA'!C:C))&gt;0=TRUE,1,0)</f>
        <v>1</v>
      </c>
    </row>
    <row r="1338" spans="1:33" x14ac:dyDescent="0.2">
      <c r="A1338">
        <v>2003</v>
      </c>
      <c r="B1338" t="s">
        <v>72</v>
      </c>
      <c r="C1338" t="s">
        <v>31</v>
      </c>
      <c r="D1338" t="s">
        <v>46</v>
      </c>
      <c r="E1338" t="s">
        <v>29</v>
      </c>
      <c r="F1338">
        <v>7500000</v>
      </c>
      <c r="G1338">
        <v>2002</v>
      </c>
      <c r="H1338" t="s">
        <v>72</v>
      </c>
      <c r="I1338" t="s">
        <v>31</v>
      </c>
      <c r="J1338">
        <v>150</v>
      </c>
      <c r="K1338">
        <v>511</v>
      </c>
      <c r="L1338">
        <v>63</v>
      </c>
      <c r="M1338">
        <v>134</v>
      </c>
      <c r="N1338">
        <v>25</v>
      </c>
      <c r="O1338">
        <v>1</v>
      </c>
      <c r="P1338">
        <v>21</v>
      </c>
      <c r="Q1338">
        <v>75</v>
      </c>
      <c r="R1338">
        <v>3</v>
      </c>
      <c r="S1338">
        <v>2</v>
      </c>
      <c r="T1338">
        <v>58</v>
      </c>
      <c r="U1338">
        <v>71</v>
      </c>
      <c r="V1338">
        <v>9</v>
      </c>
      <c r="W1338">
        <v>2</v>
      </c>
      <c r="X1338">
        <v>1</v>
      </c>
      <c r="Y1338">
        <v>4</v>
      </c>
      <c r="Z1338">
        <v>12</v>
      </c>
      <c r="AA1338" s="1">
        <f>(M1338+T1338+W1338)/(K1338+T1338+W1338+Y1338+X1338)</f>
        <v>0.33680555555555558</v>
      </c>
      <c r="AB1338" s="1">
        <f>(M1338+1*N1338+2*O1338+3*P1338)/(K1338)</f>
        <v>0.43835616438356162</v>
      </c>
      <c r="AC1338">
        <f>IF(E1338="C",1,0)</f>
        <v>0</v>
      </c>
      <c r="AD1338">
        <f>IF(OR(E1338="SS",E1338="2B",E1338="3B"),1,0)</f>
        <v>0</v>
      </c>
      <c r="AE1338">
        <f>K1338+T1338+W1338+Y1338+X1338+V1338</f>
        <v>585</v>
      </c>
      <c r="AF1338">
        <v>0</v>
      </c>
      <c r="AG1338" s="8">
        <f>IF(SUMPRODUCT(--(D1338='2002FA'!C:C))&gt;0=TRUE,1,0)</f>
        <v>0</v>
      </c>
    </row>
    <row r="1339" spans="1:33" x14ac:dyDescent="0.2">
      <c r="A1339">
        <v>2003</v>
      </c>
      <c r="B1339" t="s">
        <v>72</v>
      </c>
      <c r="C1339" t="s">
        <v>31</v>
      </c>
      <c r="D1339" t="s">
        <v>91</v>
      </c>
      <c r="E1339" t="s">
        <v>5</v>
      </c>
      <c r="F1339">
        <v>5333333</v>
      </c>
      <c r="G1339">
        <v>2002</v>
      </c>
      <c r="H1339" t="s">
        <v>72</v>
      </c>
      <c r="I1339" t="s">
        <v>31</v>
      </c>
      <c r="J1339">
        <v>150</v>
      </c>
      <c r="K1339">
        <v>622</v>
      </c>
      <c r="L1339">
        <v>75</v>
      </c>
      <c r="M1339">
        <v>168</v>
      </c>
      <c r="N1339">
        <v>29</v>
      </c>
      <c r="O1339">
        <v>5</v>
      </c>
      <c r="P1339">
        <v>1</v>
      </c>
      <c r="Q1339">
        <v>54</v>
      </c>
      <c r="R1339">
        <v>17</v>
      </c>
      <c r="S1339">
        <v>11</v>
      </c>
      <c r="T1339">
        <v>44</v>
      </c>
      <c r="U1339">
        <v>36</v>
      </c>
      <c r="V1339">
        <v>2</v>
      </c>
      <c r="W1339">
        <v>18</v>
      </c>
      <c r="X1339">
        <v>1</v>
      </c>
      <c r="Y1339">
        <v>7</v>
      </c>
      <c r="Z1339">
        <v>11</v>
      </c>
      <c r="AA1339" s="1">
        <f>(M1339+T1339+W1339)/(K1339+T1339+W1339+Y1339+X1339)</f>
        <v>0.33236994219653176</v>
      </c>
      <c r="AB1339" s="1">
        <f>(M1339+1*N1339+2*O1339+3*P1339)/(K1339)</f>
        <v>0.33762057877813506</v>
      </c>
      <c r="AC1339">
        <f>IF(E1339="C",1,0)</f>
        <v>0</v>
      </c>
      <c r="AD1339">
        <f>IF(OR(E1339="SS",E1339="2B",E1339="3B"),1,0)</f>
        <v>1</v>
      </c>
      <c r="AE1339">
        <f>K1339+T1339+W1339+Y1339+X1339+V1339</f>
        <v>694</v>
      </c>
      <c r="AF1339">
        <v>0</v>
      </c>
      <c r="AG1339" s="8">
        <f>IF(SUMPRODUCT(--(D1339='2002FA'!C:C))&gt;0=TRUE,1,0)</f>
        <v>0</v>
      </c>
    </row>
    <row r="1340" spans="1:33" x14ac:dyDescent="0.2">
      <c r="A1340">
        <v>2003</v>
      </c>
      <c r="B1340" t="s">
        <v>72</v>
      </c>
      <c r="C1340" t="s">
        <v>31</v>
      </c>
      <c r="D1340" t="s">
        <v>142</v>
      </c>
      <c r="E1340" t="s">
        <v>6</v>
      </c>
      <c r="F1340">
        <v>7625000</v>
      </c>
      <c r="G1340">
        <v>2002</v>
      </c>
      <c r="H1340" t="s">
        <v>86</v>
      </c>
      <c r="I1340" t="s">
        <v>31</v>
      </c>
      <c r="J1340">
        <v>100</v>
      </c>
      <c r="K1340">
        <v>375</v>
      </c>
      <c r="L1340">
        <v>52</v>
      </c>
      <c r="M1340">
        <v>97</v>
      </c>
      <c r="N1340">
        <v>21</v>
      </c>
      <c r="O1340">
        <v>4</v>
      </c>
      <c r="P1340">
        <v>17</v>
      </c>
      <c r="Q1340">
        <v>66</v>
      </c>
      <c r="R1340">
        <v>5</v>
      </c>
      <c r="S1340">
        <v>2</v>
      </c>
      <c r="T1340">
        <v>52</v>
      </c>
      <c r="U1340">
        <v>68</v>
      </c>
      <c r="V1340">
        <v>2</v>
      </c>
      <c r="W1340">
        <v>8</v>
      </c>
      <c r="X1340">
        <v>0</v>
      </c>
      <c r="Y1340">
        <v>3</v>
      </c>
      <c r="Z1340">
        <v>12</v>
      </c>
      <c r="AA1340" s="1">
        <f>(M1340+T1340+W1340)/(K1340+T1340+W1340+Y1340+X1340)</f>
        <v>0.35844748858447489</v>
      </c>
      <c r="AB1340" s="1">
        <f>(M1340+1*N1340+2*O1340+3*P1340)/(K1340)</f>
        <v>0.47199999999999998</v>
      </c>
      <c r="AC1340">
        <f>IF(E1340="C",1,0)</f>
        <v>0</v>
      </c>
      <c r="AD1340">
        <f>IF(OR(E1340="SS",E1340="2B",E1340="3B"),1,0)</f>
        <v>1</v>
      </c>
      <c r="AE1340">
        <f>K1340+T1340+W1340+Y1340+X1340+V1340</f>
        <v>440</v>
      </c>
      <c r="AF1340">
        <v>0</v>
      </c>
      <c r="AG1340" s="8">
        <f>IF(SUMPRODUCT(--(D1340='2002FA'!C:C))&gt;0=TRUE,1,0)</f>
        <v>0</v>
      </c>
    </row>
    <row r="1341" spans="1:33" x14ac:dyDescent="0.2">
      <c r="A1341">
        <v>2003</v>
      </c>
      <c r="B1341" t="s">
        <v>72</v>
      </c>
      <c r="C1341" t="s">
        <v>31</v>
      </c>
      <c r="D1341" t="s">
        <v>165</v>
      </c>
      <c r="E1341" t="s">
        <v>147</v>
      </c>
      <c r="F1341">
        <v>3250000</v>
      </c>
      <c r="G1341">
        <v>2002</v>
      </c>
      <c r="H1341" t="s">
        <v>72</v>
      </c>
      <c r="I1341" t="s">
        <v>31</v>
      </c>
      <c r="J1341">
        <v>110</v>
      </c>
      <c r="K1341">
        <v>315</v>
      </c>
      <c r="L1341">
        <v>31</v>
      </c>
      <c r="M1341">
        <v>77</v>
      </c>
      <c r="N1341">
        <v>12</v>
      </c>
      <c r="O1341">
        <v>1</v>
      </c>
      <c r="P1341">
        <v>3</v>
      </c>
      <c r="Q1341">
        <v>35</v>
      </c>
      <c r="R1341">
        <v>1</v>
      </c>
      <c r="S1341">
        <v>3</v>
      </c>
      <c r="T1341">
        <v>32</v>
      </c>
      <c r="U1341">
        <v>49</v>
      </c>
      <c r="V1341">
        <v>6</v>
      </c>
      <c r="W1341">
        <v>2</v>
      </c>
      <c r="X1341">
        <v>8</v>
      </c>
      <c r="Y1341">
        <v>6</v>
      </c>
      <c r="Z1341">
        <v>3</v>
      </c>
      <c r="AA1341" s="1">
        <f>(M1341+T1341+W1341)/(K1341+T1341+W1341+Y1341+X1341)</f>
        <v>0.30578512396694213</v>
      </c>
      <c r="AB1341" s="1">
        <f>(M1341+1*N1341+2*O1341+3*P1341)/(K1341)</f>
        <v>0.31746031746031744</v>
      </c>
      <c r="AC1341">
        <f>IF(E1341="C",1,0)</f>
        <v>1</v>
      </c>
      <c r="AD1341">
        <f>IF(OR(E1341="SS",E1341="2B",E1341="3B"),1,0)</f>
        <v>0</v>
      </c>
      <c r="AE1341">
        <f>K1341+T1341+W1341+Y1341+X1341+V1341</f>
        <v>369</v>
      </c>
      <c r="AF1341">
        <v>0</v>
      </c>
      <c r="AG1341" s="8">
        <f>IF(SUMPRODUCT(--(D1341='2002FA'!C:C))&gt;0=TRUE,1,0)</f>
        <v>0</v>
      </c>
    </row>
    <row r="1342" spans="1:33" x14ac:dyDescent="0.2">
      <c r="A1342">
        <v>2003</v>
      </c>
      <c r="B1342" t="s">
        <v>72</v>
      </c>
      <c r="C1342" t="s">
        <v>31</v>
      </c>
      <c r="D1342" t="s">
        <v>286</v>
      </c>
      <c r="E1342" t="s">
        <v>197</v>
      </c>
      <c r="F1342">
        <v>3700000</v>
      </c>
      <c r="G1342">
        <v>2002</v>
      </c>
      <c r="H1342" t="s">
        <v>72</v>
      </c>
      <c r="I1342" t="s">
        <v>31</v>
      </c>
      <c r="J1342">
        <v>135</v>
      </c>
      <c r="K1342">
        <v>424</v>
      </c>
      <c r="L1342">
        <v>61</v>
      </c>
      <c r="M1342">
        <v>107</v>
      </c>
      <c r="N1342">
        <v>19</v>
      </c>
      <c r="O1342">
        <v>1</v>
      </c>
      <c r="P1342">
        <v>18</v>
      </c>
      <c r="Q1342">
        <v>56</v>
      </c>
      <c r="R1342">
        <v>8</v>
      </c>
      <c r="S1342">
        <v>2</v>
      </c>
      <c r="T1342">
        <v>57</v>
      </c>
      <c r="U1342">
        <v>104</v>
      </c>
      <c r="V1342">
        <v>4</v>
      </c>
      <c r="W1342">
        <v>8</v>
      </c>
      <c r="X1342">
        <v>3</v>
      </c>
      <c r="Y1342">
        <v>4</v>
      </c>
      <c r="Z1342">
        <v>4</v>
      </c>
      <c r="AA1342" s="1">
        <f>(M1342+T1342+W1342)/(K1342+T1342+W1342+Y1342+X1342)</f>
        <v>0.34677419354838712</v>
      </c>
      <c r="AB1342" s="1">
        <f>(M1342+1*N1342+2*O1342+3*P1342)/(K1342)</f>
        <v>0.42924528301886794</v>
      </c>
      <c r="AC1342">
        <f>IF(E1342="C",1,0)</f>
        <v>0</v>
      </c>
      <c r="AD1342">
        <f>IF(OR(E1342="SS",E1342="2B",E1342="3B"),1,0)</f>
        <v>0</v>
      </c>
      <c r="AE1342">
        <f>K1342+T1342+W1342+Y1342+X1342+V1342</f>
        <v>500</v>
      </c>
      <c r="AF1342">
        <v>0</v>
      </c>
      <c r="AG1342" s="8">
        <f>IF(SUMPRODUCT(--(D1342='2002FA'!C:C))&gt;0=TRUE,1,0)</f>
        <v>0</v>
      </c>
    </row>
    <row r="1343" spans="1:33" x14ac:dyDescent="0.2">
      <c r="A1343">
        <v>2003</v>
      </c>
      <c r="B1343" t="s">
        <v>72</v>
      </c>
      <c r="C1343" t="s">
        <v>31</v>
      </c>
      <c r="D1343" t="s">
        <v>337</v>
      </c>
      <c r="E1343" t="s">
        <v>197</v>
      </c>
      <c r="F1343">
        <v>8333333</v>
      </c>
      <c r="G1343">
        <v>2002</v>
      </c>
      <c r="H1343" t="s">
        <v>72</v>
      </c>
      <c r="I1343" t="s">
        <v>31</v>
      </c>
      <c r="J1343">
        <v>144</v>
      </c>
      <c r="K1343">
        <v>476</v>
      </c>
      <c r="L1343">
        <v>96</v>
      </c>
      <c r="M1343">
        <v>148</v>
      </c>
      <c r="N1343">
        <v>31</v>
      </c>
      <c r="O1343">
        <v>2</v>
      </c>
      <c r="P1343">
        <v>28</v>
      </c>
      <c r="Q1343">
        <v>83</v>
      </c>
      <c r="R1343">
        <v>4</v>
      </c>
      <c r="S1343">
        <v>3</v>
      </c>
      <c r="T1343">
        <v>86</v>
      </c>
      <c r="U1343">
        <v>134</v>
      </c>
      <c r="V1343">
        <v>14</v>
      </c>
      <c r="W1343">
        <v>8</v>
      </c>
      <c r="X1343">
        <v>0</v>
      </c>
      <c r="Y1343">
        <v>6</v>
      </c>
      <c r="Z1343">
        <v>9</v>
      </c>
      <c r="AA1343" s="1">
        <f>(M1343+T1343+W1343)/(K1343+T1343+W1343+Y1343+X1343)</f>
        <v>0.4201388888888889</v>
      </c>
      <c r="AB1343" s="1">
        <f>(M1343+1*N1343+2*O1343+3*P1343)/(K1343)</f>
        <v>0.56092436974789917</v>
      </c>
      <c r="AC1343">
        <f>IF(E1343="C",1,0)</f>
        <v>0</v>
      </c>
      <c r="AD1343">
        <f>IF(OR(E1343="SS",E1343="2B",E1343="3B"),1,0)</f>
        <v>0</v>
      </c>
      <c r="AE1343">
        <f>K1343+T1343+W1343+Y1343+X1343+V1343</f>
        <v>590</v>
      </c>
      <c r="AF1343">
        <v>0</v>
      </c>
      <c r="AG1343" s="8">
        <f>IF(SUMPRODUCT(--(D1343='2002FA'!C:C))&gt;0=TRUE,1,0)</f>
        <v>0</v>
      </c>
    </row>
    <row r="1344" spans="1:33" x14ac:dyDescent="0.2">
      <c r="A1344">
        <v>2003</v>
      </c>
      <c r="B1344" t="s">
        <v>72</v>
      </c>
      <c r="C1344" t="s">
        <v>31</v>
      </c>
      <c r="D1344" t="s">
        <v>442</v>
      </c>
      <c r="E1344" t="s">
        <v>197</v>
      </c>
      <c r="F1344">
        <v>1500000</v>
      </c>
      <c r="G1344">
        <v>2002</v>
      </c>
      <c r="H1344" t="s">
        <v>72</v>
      </c>
      <c r="I1344" t="s">
        <v>31</v>
      </c>
      <c r="J1344">
        <v>131</v>
      </c>
      <c r="K1344">
        <v>397</v>
      </c>
      <c r="L1344">
        <v>63</v>
      </c>
      <c r="M1344">
        <v>104</v>
      </c>
      <c r="N1344">
        <v>19</v>
      </c>
      <c r="O1344">
        <v>1</v>
      </c>
      <c r="P1344">
        <v>18</v>
      </c>
      <c r="Q1344">
        <v>66</v>
      </c>
      <c r="R1344">
        <v>14</v>
      </c>
      <c r="S1344">
        <v>2</v>
      </c>
      <c r="T1344">
        <v>40</v>
      </c>
      <c r="U1344">
        <v>72</v>
      </c>
      <c r="V1344">
        <v>11</v>
      </c>
      <c r="W1344">
        <v>0</v>
      </c>
      <c r="X1344">
        <v>5</v>
      </c>
      <c r="Y1344">
        <v>4</v>
      </c>
      <c r="Z1344">
        <v>5</v>
      </c>
      <c r="AA1344" s="1">
        <f>(M1344+T1344+W1344)/(K1344+T1344+W1344+Y1344+X1344)</f>
        <v>0.32286995515695066</v>
      </c>
      <c r="AB1344" s="1">
        <f>(M1344+1*N1344+2*O1344+3*P1344)/(K1344)</f>
        <v>0.45088161209068012</v>
      </c>
      <c r="AC1344">
        <f>IF(E1344="C",1,0)</f>
        <v>0</v>
      </c>
      <c r="AD1344">
        <f>IF(OR(E1344="SS",E1344="2B",E1344="3B"),1,0)</f>
        <v>0</v>
      </c>
      <c r="AE1344">
        <f>K1344+T1344+W1344+Y1344+X1344+V1344</f>
        <v>457</v>
      </c>
      <c r="AF1344">
        <v>0</v>
      </c>
      <c r="AG1344" s="8">
        <f>IF(SUMPRODUCT(--(D1344='2002FA'!C:C))&gt;0=TRUE,1,0)</f>
        <v>0</v>
      </c>
    </row>
    <row r="1345" spans="1:33" x14ac:dyDescent="0.2">
      <c r="A1345">
        <v>2003</v>
      </c>
      <c r="B1345" t="s">
        <v>72</v>
      </c>
      <c r="C1345" t="s">
        <v>31</v>
      </c>
      <c r="D1345" t="s">
        <v>198</v>
      </c>
      <c r="E1345" t="s">
        <v>197</v>
      </c>
      <c r="F1345">
        <v>700000</v>
      </c>
      <c r="G1345">
        <v>2002</v>
      </c>
      <c r="H1345" t="s">
        <v>26</v>
      </c>
      <c r="I1345" t="s">
        <v>27</v>
      </c>
      <c r="J1345">
        <v>110</v>
      </c>
      <c r="K1345">
        <v>263</v>
      </c>
      <c r="L1345">
        <v>35</v>
      </c>
      <c r="M1345">
        <v>79</v>
      </c>
      <c r="N1345">
        <v>12</v>
      </c>
      <c r="O1345">
        <v>1</v>
      </c>
      <c r="P1345">
        <v>0</v>
      </c>
      <c r="Q1345">
        <v>31</v>
      </c>
      <c r="R1345">
        <v>7</v>
      </c>
      <c r="S1345">
        <v>2</v>
      </c>
      <c r="T1345">
        <v>30</v>
      </c>
      <c r="U1345">
        <v>22</v>
      </c>
      <c r="V1345">
        <v>1</v>
      </c>
      <c r="W1345">
        <v>0</v>
      </c>
      <c r="X1345">
        <v>4</v>
      </c>
      <c r="Y1345">
        <v>3</v>
      </c>
      <c r="Z1345">
        <v>7</v>
      </c>
      <c r="AA1345" s="1">
        <f>(M1345+T1345+W1345)/(K1345+T1345+W1345+Y1345+X1345)</f>
        <v>0.36333333333333334</v>
      </c>
      <c r="AB1345" s="1">
        <f>(M1345+1*N1345+2*O1345+3*P1345)/(K1345)</f>
        <v>0.35361216730038025</v>
      </c>
      <c r="AC1345">
        <f>IF(E1345="C",1,0)</f>
        <v>0</v>
      </c>
      <c r="AD1345">
        <f>IF(OR(E1345="SS",E1345="2B",E1345="3B"),1,0)</f>
        <v>0</v>
      </c>
      <c r="AE1345">
        <f>K1345+T1345+W1345+Y1345+X1345+V1345</f>
        <v>301</v>
      </c>
      <c r="AF1345">
        <v>0</v>
      </c>
      <c r="AG1345" s="8">
        <f>IF(SUMPRODUCT(--(D1345='2002FA'!C:C))&gt;0=TRUE,1,0)</f>
        <v>0</v>
      </c>
    </row>
    <row r="1346" spans="1:33" x14ac:dyDescent="0.2">
      <c r="A1346">
        <v>2003</v>
      </c>
      <c r="B1346" t="s">
        <v>72</v>
      </c>
      <c r="C1346" t="s">
        <v>31</v>
      </c>
      <c r="D1346" t="s">
        <v>437</v>
      </c>
      <c r="E1346" t="s">
        <v>197</v>
      </c>
      <c r="F1346">
        <v>320000</v>
      </c>
      <c r="G1346">
        <v>2002</v>
      </c>
      <c r="H1346" t="s">
        <v>72</v>
      </c>
      <c r="I1346" t="s">
        <v>31</v>
      </c>
      <c r="J1346">
        <v>124</v>
      </c>
      <c r="K1346">
        <v>181</v>
      </c>
      <c r="L1346">
        <v>27</v>
      </c>
      <c r="M1346">
        <v>47</v>
      </c>
      <c r="N1346">
        <v>7</v>
      </c>
      <c r="O1346">
        <v>4</v>
      </c>
      <c r="P1346">
        <v>1</v>
      </c>
      <c r="Q1346">
        <v>15</v>
      </c>
      <c r="R1346">
        <v>7</v>
      </c>
      <c r="S1346">
        <v>4</v>
      </c>
      <c r="T1346">
        <v>11</v>
      </c>
      <c r="U1346">
        <v>29</v>
      </c>
      <c r="V1346">
        <v>3</v>
      </c>
      <c r="W1346">
        <v>0</v>
      </c>
      <c r="X1346">
        <v>2</v>
      </c>
      <c r="Y1346">
        <v>1</v>
      </c>
      <c r="Z1346">
        <v>1</v>
      </c>
      <c r="AA1346" s="1">
        <f>(M1346+T1346+W1346)/(K1346+T1346+W1346+Y1346+X1346)</f>
        <v>0.29743589743589743</v>
      </c>
      <c r="AB1346" s="1">
        <f>(M1346+1*N1346+2*O1346+3*P1346)/(K1346)</f>
        <v>0.35911602209944754</v>
      </c>
      <c r="AC1346">
        <f>IF(E1346="C",1,0)</f>
        <v>0</v>
      </c>
      <c r="AD1346">
        <f>IF(OR(E1346="SS",E1346="2B",E1346="3B"),1,0)</f>
        <v>0</v>
      </c>
      <c r="AE1346">
        <f>K1346+T1346+W1346+Y1346+X1346+V1346</f>
        <v>198</v>
      </c>
      <c r="AF1346">
        <v>0</v>
      </c>
      <c r="AG1346" s="8">
        <f>IF(SUMPRODUCT(--(D1346='2002FA'!C:C))&gt;0=TRUE,1,0)</f>
        <v>0</v>
      </c>
    </row>
    <row r="1347" spans="1:33" x14ac:dyDescent="0.2">
      <c r="A1347">
        <v>2003</v>
      </c>
      <c r="B1347" t="s">
        <v>72</v>
      </c>
      <c r="C1347" t="s">
        <v>31</v>
      </c>
      <c r="D1347" t="s">
        <v>482</v>
      </c>
      <c r="E1347" t="s">
        <v>346</v>
      </c>
      <c r="F1347">
        <v>850000</v>
      </c>
      <c r="G1347">
        <v>2002</v>
      </c>
      <c r="H1347" t="s">
        <v>72</v>
      </c>
      <c r="I1347" t="s">
        <v>31</v>
      </c>
      <c r="J1347">
        <v>108</v>
      </c>
      <c r="K1347">
        <v>184</v>
      </c>
      <c r="L1347">
        <v>28</v>
      </c>
      <c r="M1347">
        <v>46</v>
      </c>
      <c r="N1347">
        <v>9</v>
      </c>
      <c r="O1347">
        <v>2</v>
      </c>
      <c r="P1347">
        <v>2</v>
      </c>
      <c r="Q1347">
        <v>23</v>
      </c>
      <c r="R1347">
        <v>1</v>
      </c>
      <c r="S1347">
        <v>1</v>
      </c>
      <c r="T1347">
        <v>13</v>
      </c>
      <c r="U1347">
        <v>36</v>
      </c>
      <c r="V1347">
        <v>2</v>
      </c>
      <c r="W1347">
        <v>3</v>
      </c>
      <c r="X1347">
        <v>6</v>
      </c>
      <c r="Y1347">
        <v>2</v>
      </c>
      <c r="Z1347">
        <v>5</v>
      </c>
      <c r="AA1347" s="1">
        <f>(M1347+T1347+W1347)/(K1347+T1347+W1347+Y1347+X1347)</f>
        <v>0.29807692307692307</v>
      </c>
      <c r="AB1347" s="1">
        <f>(M1347+1*N1347+2*O1347+3*P1347)/(K1347)</f>
        <v>0.35326086956521741</v>
      </c>
      <c r="AC1347">
        <f>IF(E1347="C",1,0)</f>
        <v>0</v>
      </c>
      <c r="AD1347">
        <f>IF(OR(E1347="SS",E1347="2B",E1347="3B"),1,0)</f>
        <v>1</v>
      </c>
      <c r="AE1347">
        <f>K1347+T1347+W1347+Y1347+X1347+V1347</f>
        <v>210</v>
      </c>
      <c r="AF1347">
        <v>0</v>
      </c>
      <c r="AG1347" s="8">
        <f>IF(SUMPRODUCT(--(D1347='2002FA'!C:C))&gt;0=TRUE,1,0)</f>
        <v>0</v>
      </c>
    </row>
    <row r="1348" spans="1:33" x14ac:dyDescent="0.2">
      <c r="A1348">
        <v>2003</v>
      </c>
      <c r="B1348" t="s">
        <v>72</v>
      </c>
      <c r="C1348" t="s">
        <v>31</v>
      </c>
      <c r="D1348" t="s">
        <v>457</v>
      </c>
      <c r="E1348" t="s">
        <v>346</v>
      </c>
      <c r="F1348">
        <v>900000</v>
      </c>
      <c r="G1348">
        <v>2002</v>
      </c>
      <c r="H1348" t="s">
        <v>72</v>
      </c>
      <c r="I1348" t="s">
        <v>31</v>
      </c>
      <c r="J1348">
        <v>157</v>
      </c>
      <c r="K1348">
        <v>590</v>
      </c>
      <c r="L1348">
        <v>118</v>
      </c>
      <c r="M1348">
        <v>185</v>
      </c>
      <c r="N1348">
        <v>40</v>
      </c>
      <c r="O1348">
        <v>2</v>
      </c>
      <c r="P1348">
        <v>34</v>
      </c>
      <c r="Q1348">
        <v>127</v>
      </c>
      <c r="R1348">
        <v>2</v>
      </c>
      <c r="S1348">
        <v>4</v>
      </c>
      <c r="T1348">
        <v>72</v>
      </c>
      <c r="U1348">
        <v>69</v>
      </c>
      <c r="V1348">
        <v>13</v>
      </c>
      <c r="W1348">
        <v>9</v>
      </c>
      <c r="X1348">
        <v>0</v>
      </c>
      <c r="Y1348">
        <v>4</v>
      </c>
      <c r="Z1348">
        <v>20</v>
      </c>
      <c r="AA1348" s="1">
        <f>(M1348+T1348+W1348)/(K1348+T1348+W1348+Y1348+X1348)</f>
        <v>0.39407407407407408</v>
      </c>
      <c r="AB1348" s="1">
        <f>(M1348+1*N1348+2*O1348+3*P1348)/(K1348)</f>
        <v>0.56101694915254241</v>
      </c>
      <c r="AC1348">
        <f>IF(E1348="C",1,0)</f>
        <v>0</v>
      </c>
      <c r="AD1348">
        <f>IF(OR(E1348="SS",E1348="2B",E1348="3B"),1,0)</f>
        <v>1</v>
      </c>
      <c r="AE1348">
        <f>K1348+T1348+W1348+Y1348+X1348+V1348</f>
        <v>688</v>
      </c>
      <c r="AF1348">
        <v>0</v>
      </c>
      <c r="AG1348" s="8">
        <f>IF(SUMPRODUCT(--(D1348='2002FA'!C:C))&gt;0=TRUE,1,0)</f>
        <v>0</v>
      </c>
    </row>
    <row r="1349" spans="1:33" x14ac:dyDescent="0.2">
      <c r="A1349">
        <v>2003</v>
      </c>
      <c r="B1349" t="s">
        <v>72</v>
      </c>
      <c r="C1349" t="s">
        <v>31</v>
      </c>
      <c r="D1349" t="s">
        <v>408</v>
      </c>
      <c r="E1349" t="s">
        <v>346</v>
      </c>
      <c r="F1349">
        <v>6500000</v>
      </c>
      <c r="G1349">
        <v>2002</v>
      </c>
      <c r="H1349" t="s">
        <v>72</v>
      </c>
      <c r="I1349" t="s">
        <v>31</v>
      </c>
      <c r="J1349">
        <v>152</v>
      </c>
      <c r="K1349">
        <v>544</v>
      </c>
      <c r="L1349">
        <v>77</v>
      </c>
      <c r="M1349">
        <v>166</v>
      </c>
      <c r="N1349">
        <v>36</v>
      </c>
      <c r="O1349">
        <v>2</v>
      </c>
      <c r="P1349">
        <v>11</v>
      </c>
      <c r="Q1349">
        <v>83</v>
      </c>
      <c r="R1349">
        <v>22</v>
      </c>
      <c r="S1349">
        <v>7</v>
      </c>
      <c r="T1349">
        <v>49</v>
      </c>
      <c r="U1349">
        <v>57</v>
      </c>
      <c r="V1349">
        <v>7</v>
      </c>
      <c r="W1349">
        <v>4</v>
      </c>
      <c r="X1349">
        <v>7</v>
      </c>
      <c r="Y1349">
        <v>5</v>
      </c>
      <c r="Z1349">
        <v>17</v>
      </c>
      <c r="AA1349" s="1">
        <f>(M1349+T1349+W1349)/(K1349+T1349+W1349+Y1349+X1349)</f>
        <v>0.35960591133004927</v>
      </c>
      <c r="AB1349" s="1">
        <f>(M1349+1*N1349+2*O1349+3*P1349)/(K1349)</f>
        <v>0.43933823529411764</v>
      </c>
      <c r="AC1349">
        <f>IF(E1349="C",1,0)</f>
        <v>0</v>
      </c>
      <c r="AD1349">
        <f>IF(OR(E1349="SS",E1349="2B",E1349="3B"),1,0)</f>
        <v>1</v>
      </c>
      <c r="AE1349">
        <f>K1349+T1349+W1349+Y1349+X1349+V1349</f>
        <v>616</v>
      </c>
      <c r="AF1349">
        <v>0</v>
      </c>
      <c r="AG1349" s="8">
        <f>IF(SUMPRODUCT(--(D1349='2002FA'!C:C))&gt;0=TRUE,1,0)</f>
        <v>0</v>
      </c>
    </row>
    <row r="1350" spans="1:33" x14ac:dyDescent="0.2">
      <c r="A1350">
        <v>2003</v>
      </c>
      <c r="B1350" t="s">
        <v>60</v>
      </c>
      <c r="C1350" t="s">
        <v>27</v>
      </c>
      <c r="D1350" t="s">
        <v>391</v>
      </c>
      <c r="E1350" t="s">
        <v>346</v>
      </c>
      <c r="F1350">
        <v>300000</v>
      </c>
      <c r="G1350">
        <v>2002</v>
      </c>
      <c r="H1350" t="s">
        <v>79</v>
      </c>
      <c r="I1350" t="s">
        <v>31</v>
      </c>
      <c r="J1350">
        <v>106</v>
      </c>
      <c r="K1350">
        <v>234</v>
      </c>
      <c r="L1350">
        <v>30</v>
      </c>
      <c r="M1350">
        <v>55</v>
      </c>
      <c r="N1350">
        <v>12</v>
      </c>
      <c r="O1350">
        <v>1</v>
      </c>
      <c r="P1350">
        <v>6</v>
      </c>
      <c r="Q1350">
        <v>21</v>
      </c>
      <c r="R1350">
        <v>4</v>
      </c>
      <c r="S1350">
        <v>1</v>
      </c>
      <c r="T1350">
        <v>21</v>
      </c>
      <c r="U1350">
        <v>41</v>
      </c>
      <c r="V1350">
        <v>0</v>
      </c>
      <c r="W1350">
        <v>4</v>
      </c>
      <c r="X1350">
        <v>5</v>
      </c>
      <c r="Y1350">
        <v>4</v>
      </c>
      <c r="Z1350">
        <v>9</v>
      </c>
      <c r="AA1350" s="1">
        <f>(M1350+T1350+W1350)/(K1350+T1350+W1350+Y1350+X1350)</f>
        <v>0.29850746268656714</v>
      </c>
      <c r="AB1350" s="1">
        <f>(M1350+1*N1350+2*O1350+3*P1350)/(K1350)</f>
        <v>0.37179487179487181</v>
      </c>
      <c r="AC1350">
        <f>IF(E1350="C",1,0)</f>
        <v>0</v>
      </c>
      <c r="AD1350">
        <f>IF(OR(E1350="SS",E1350="2B",E1350="3B"),1,0)</f>
        <v>1</v>
      </c>
      <c r="AE1350">
        <f>K1350+T1350+W1350+Y1350+X1350+V1350</f>
        <v>268</v>
      </c>
      <c r="AF1350">
        <v>0</v>
      </c>
      <c r="AG1350" s="8">
        <f>IF(SUMPRODUCT(--(D1350='2002FA'!C:C))&gt;0=TRUE,1,0)</f>
        <v>1</v>
      </c>
    </row>
    <row r="1351" spans="1:33" x14ac:dyDescent="0.2">
      <c r="A1351">
        <v>2003</v>
      </c>
      <c r="B1351" t="s">
        <v>60</v>
      </c>
      <c r="C1351" t="s">
        <v>27</v>
      </c>
      <c r="D1351" t="s">
        <v>239</v>
      </c>
      <c r="E1351" t="s">
        <v>29</v>
      </c>
      <c r="F1351">
        <v>500000</v>
      </c>
      <c r="G1351">
        <v>2002</v>
      </c>
      <c r="H1351" t="s">
        <v>86</v>
      </c>
      <c r="I1351" t="s">
        <v>31</v>
      </c>
      <c r="J1351">
        <v>153</v>
      </c>
      <c r="K1351">
        <v>536</v>
      </c>
      <c r="L1351">
        <v>55</v>
      </c>
      <c r="M1351">
        <v>142</v>
      </c>
      <c r="N1351">
        <v>26</v>
      </c>
      <c r="O1351">
        <v>2</v>
      </c>
      <c r="P1351">
        <v>13</v>
      </c>
      <c r="Q1351">
        <v>70</v>
      </c>
      <c r="R1351">
        <v>5</v>
      </c>
      <c r="S1351">
        <v>3</v>
      </c>
      <c r="T1351">
        <v>54</v>
      </c>
      <c r="U1351">
        <v>104</v>
      </c>
      <c r="V1351">
        <v>10</v>
      </c>
      <c r="W1351">
        <v>0</v>
      </c>
      <c r="X1351">
        <v>0</v>
      </c>
      <c r="Y1351">
        <v>2</v>
      </c>
      <c r="Z1351">
        <v>12</v>
      </c>
      <c r="AA1351" s="1">
        <f>(M1351+T1351+W1351)/(K1351+T1351+W1351+Y1351+X1351)</f>
        <v>0.33108108108108109</v>
      </c>
      <c r="AB1351" s="1">
        <f>(M1351+1*N1351+2*O1351+3*P1351)/(K1351)</f>
        <v>0.39365671641791045</v>
      </c>
      <c r="AC1351">
        <f>IF(E1351="C",1,0)</f>
        <v>0</v>
      </c>
      <c r="AD1351">
        <f>IF(OR(E1351="SS",E1351="2B",E1351="3B"),1,0)</f>
        <v>0</v>
      </c>
      <c r="AE1351">
        <f>K1351+T1351+W1351+Y1351+X1351+V1351</f>
        <v>602</v>
      </c>
      <c r="AF1351">
        <v>0</v>
      </c>
      <c r="AG1351" s="8">
        <f>IF(SUMPRODUCT(--(D1351='2002FA'!C:C))&gt;0=TRUE,1,0)</f>
        <v>0</v>
      </c>
    </row>
    <row r="1352" spans="1:33" x14ac:dyDescent="0.2">
      <c r="A1352">
        <v>2003</v>
      </c>
      <c r="B1352" t="s">
        <v>60</v>
      </c>
      <c r="C1352" t="s">
        <v>27</v>
      </c>
      <c r="D1352" t="s">
        <v>420</v>
      </c>
      <c r="E1352" t="s">
        <v>5</v>
      </c>
      <c r="F1352">
        <v>300000</v>
      </c>
      <c r="G1352">
        <v>2002</v>
      </c>
      <c r="H1352" t="s">
        <v>60</v>
      </c>
      <c r="I1352" t="s">
        <v>27</v>
      </c>
      <c r="J1352">
        <v>117</v>
      </c>
      <c r="K1352">
        <v>463</v>
      </c>
      <c r="L1352">
        <v>46</v>
      </c>
      <c r="M1352">
        <v>112</v>
      </c>
      <c r="N1352">
        <v>18</v>
      </c>
      <c r="O1352">
        <v>4</v>
      </c>
      <c r="P1352">
        <v>2</v>
      </c>
      <c r="Q1352">
        <v>40</v>
      </c>
      <c r="R1352">
        <v>10</v>
      </c>
      <c r="S1352">
        <v>4</v>
      </c>
      <c r="T1352">
        <v>25</v>
      </c>
      <c r="U1352">
        <v>46</v>
      </c>
      <c r="V1352">
        <v>0</v>
      </c>
      <c r="W1352">
        <v>6</v>
      </c>
      <c r="X1352">
        <v>8</v>
      </c>
      <c r="Y1352">
        <v>2</v>
      </c>
      <c r="Z1352">
        <v>8</v>
      </c>
      <c r="AA1352" s="1">
        <f>(M1352+T1352+W1352)/(K1352+T1352+W1352+Y1352+X1352)</f>
        <v>0.28373015873015872</v>
      </c>
      <c r="AB1352" s="1">
        <f>(M1352+1*N1352+2*O1352+3*P1352)/(K1352)</f>
        <v>0.31101511879049676</v>
      </c>
      <c r="AC1352">
        <f>IF(E1352="C",1,0)</f>
        <v>0</v>
      </c>
      <c r="AD1352">
        <f>IF(OR(E1352="SS",E1352="2B",E1352="3B"),1,0)</f>
        <v>1</v>
      </c>
      <c r="AE1352">
        <f>K1352+T1352+W1352+Y1352+X1352+V1352</f>
        <v>504</v>
      </c>
      <c r="AF1352">
        <v>0</v>
      </c>
      <c r="AG1352" s="8">
        <f>IF(SUMPRODUCT(--(D1352='2002FA'!C:C))&gt;0=TRUE,1,0)</f>
        <v>0</v>
      </c>
    </row>
    <row r="1353" spans="1:33" x14ac:dyDescent="0.2">
      <c r="A1353">
        <v>2003</v>
      </c>
      <c r="B1353" t="s">
        <v>60</v>
      </c>
      <c r="C1353" t="s">
        <v>27</v>
      </c>
      <c r="D1353" t="s">
        <v>87</v>
      </c>
      <c r="E1353" t="s">
        <v>5</v>
      </c>
      <c r="F1353">
        <v>600000</v>
      </c>
      <c r="G1353">
        <v>2002</v>
      </c>
      <c r="H1353" t="s">
        <v>86</v>
      </c>
      <c r="I1353" t="s">
        <v>31</v>
      </c>
      <c r="J1353">
        <v>145</v>
      </c>
      <c r="K1353">
        <v>539</v>
      </c>
      <c r="L1353">
        <v>64</v>
      </c>
      <c r="M1353">
        <v>139</v>
      </c>
      <c r="N1353">
        <v>30</v>
      </c>
      <c r="O1353">
        <v>6</v>
      </c>
      <c r="P1353">
        <v>8</v>
      </c>
      <c r="Q1353">
        <v>48</v>
      </c>
      <c r="R1353">
        <v>5</v>
      </c>
      <c r="S1353">
        <v>1</v>
      </c>
      <c r="T1353">
        <v>42</v>
      </c>
      <c r="U1353">
        <v>71</v>
      </c>
      <c r="V1353">
        <v>14</v>
      </c>
      <c r="W1353">
        <v>5</v>
      </c>
      <c r="X1353">
        <v>2</v>
      </c>
      <c r="Y1353">
        <v>4</v>
      </c>
      <c r="Z1353">
        <v>16</v>
      </c>
      <c r="AA1353" s="1">
        <f>(M1353+T1353+W1353)/(K1353+T1353+W1353+Y1353+X1353)</f>
        <v>0.3141891891891892</v>
      </c>
      <c r="AB1353" s="1">
        <f>(M1353+1*N1353+2*O1353+3*P1353)/(K1353)</f>
        <v>0.38033395176252321</v>
      </c>
      <c r="AC1353">
        <f>IF(E1353="C",1,0)</f>
        <v>0</v>
      </c>
      <c r="AD1353">
        <f>IF(OR(E1353="SS",E1353="2B",E1353="3B"),1,0)</f>
        <v>1</v>
      </c>
      <c r="AE1353">
        <f>K1353+T1353+W1353+Y1353+X1353+V1353</f>
        <v>606</v>
      </c>
      <c r="AF1353">
        <v>0</v>
      </c>
      <c r="AG1353" s="8">
        <f>IF(SUMPRODUCT(--(D1353='2002FA'!C:C))&gt;0=TRUE,1,0)</f>
        <v>0</v>
      </c>
    </row>
    <row r="1354" spans="1:33" x14ac:dyDescent="0.2">
      <c r="A1354">
        <v>2003</v>
      </c>
      <c r="B1354" t="s">
        <v>60</v>
      </c>
      <c r="C1354" t="s">
        <v>27</v>
      </c>
      <c r="D1354" t="s">
        <v>497</v>
      </c>
      <c r="E1354" t="s">
        <v>6</v>
      </c>
      <c r="F1354">
        <v>325000</v>
      </c>
      <c r="G1354">
        <v>2002</v>
      </c>
      <c r="H1354" t="s">
        <v>60</v>
      </c>
      <c r="I1354" t="s">
        <v>27</v>
      </c>
      <c r="J1354">
        <v>113</v>
      </c>
      <c r="K1354">
        <v>454</v>
      </c>
      <c r="L1354">
        <v>67</v>
      </c>
      <c r="M1354">
        <v>142</v>
      </c>
      <c r="N1354">
        <v>25</v>
      </c>
      <c r="O1354">
        <v>0</v>
      </c>
      <c r="P1354">
        <v>23</v>
      </c>
      <c r="Q1354">
        <v>59</v>
      </c>
      <c r="R1354">
        <v>4</v>
      </c>
      <c r="S1354">
        <v>1</v>
      </c>
      <c r="T1354">
        <v>37</v>
      </c>
      <c r="U1354">
        <v>55</v>
      </c>
      <c r="V1354">
        <v>7</v>
      </c>
      <c r="W1354">
        <v>1</v>
      </c>
      <c r="X1354">
        <v>0</v>
      </c>
      <c r="Y1354">
        <v>2</v>
      </c>
      <c r="Z1354">
        <v>17</v>
      </c>
      <c r="AA1354" s="1">
        <f>(M1354+T1354+W1354)/(K1354+T1354+W1354+Y1354+X1354)</f>
        <v>0.36437246963562753</v>
      </c>
      <c r="AB1354" s="1">
        <f>(M1354+1*N1354+2*O1354+3*P1354)/(K1354)</f>
        <v>0.51982378854625555</v>
      </c>
      <c r="AC1354">
        <f>IF(E1354="C",1,0)</f>
        <v>0</v>
      </c>
      <c r="AD1354">
        <f>IF(OR(E1354="SS",E1354="2B",E1354="3B"),1,0)</f>
        <v>1</v>
      </c>
      <c r="AE1354">
        <f>K1354+T1354+W1354+Y1354+X1354+V1354</f>
        <v>501</v>
      </c>
      <c r="AF1354">
        <v>0</v>
      </c>
      <c r="AG1354" s="8">
        <f>IF(SUMPRODUCT(--(D1354='2002FA'!C:C))&gt;0=TRUE,1,0)</f>
        <v>0</v>
      </c>
    </row>
    <row r="1355" spans="1:33" x14ac:dyDescent="0.2">
      <c r="A1355">
        <v>2003</v>
      </c>
      <c r="B1355" t="s">
        <v>60</v>
      </c>
      <c r="C1355" t="s">
        <v>27</v>
      </c>
      <c r="D1355" t="s">
        <v>431</v>
      </c>
      <c r="E1355" t="s">
        <v>147</v>
      </c>
      <c r="F1355">
        <v>300000</v>
      </c>
      <c r="G1355">
        <v>2002</v>
      </c>
      <c r="H1355" t="s">
        <v>60</v>
      </c>
      <c r="I1355" t="s">
        <v>27</v>
      </c>
      <c r="J1355">
        <v>85</v>
      </c>
      <c r="K1355">
        <v>330</v>
      </c>
      <c r="L1355">
        <v>37</v>
      </c>
      <c r="M1355">
        <v>85</v>
      </c>
      <c r="N1355">
        <v>19</v>
      </c>
      <c r="O1355">
        <v>1</v>
      </c>
      <c r="P1355">
        <v>6</v>
      </c>
      <c r="Q1355">
        <v>42</v>
      </c>
      <c r="R1355">
        <v>0</v>
      </c>
      <c r="S1355">
        <v>1</v>
      </c>
      <c r="T1355">
        <v>17</v>
      </c>
      <c r="U1355">
        <v>27</v>
      </c>
      <c r="V1355">
        <v>3</v>
      </c>
      <c r="W1355">
        <v>1</v>
      </c>
      <c r="X1355">
        <v>2</v>
      </c>
      <c r="Y1355">
        <v>3</v>
      </c>
      <c r="Z1355">
        <v>14</v>
      </c>
      <c r="AA1355" s="1">
        <f>(M1355+T1355+W1355)/(K1355+T1355+W1355+Y1355+X1355)</f>
        <v>0.29178470254957506</v>
      </c>
      <c r="AB1355" s="1">
        <f>(M1355+1*N1355+2*O1355+3*P1355)/(K1355)</f>
        <v>0.37575757575757573</v>
      </c>
      <c r="AC1355">
        <f>IF(E1355="C",1,0)</f>
        <v>1</v>
      </c>
      <c r="AD1355">
        <f>IF(OR(E1355="SS",E1355="2B",E1355="3B"),1,0)</f>
        <v>0</v>
      </c>
      <c r="AE1355">
        <f>K1355+T1355+W1355+Y1355+X1355+V1355</f>
        <v>356</v>
      </c>
      <c r="AF1355">
        <v>0</v>
      </c>
      <c r="AG1355" s="8">
        <f>IF(SUMPRODUCT(--(D1355='2002FA'!C:C))&gt;0=TRUE,1,0)</f>
        <v>0</v>
      </c>
    </row>
    <row r="1356" spans="1:33" x14ac:dyDescent="0.2">
      <c r="A1356">
        <v>2003</v>
      </c>
      <c r="B1356" t="s">
        <v>60</v>
      </c>
      <c r="C1356" t="s">
        <v>27</v>
      </c>
      <c r="D1356" t="s">
        <v>484</v>
      </c>
      <c r="E1356" t="s">
        <v>197</v>
      </c>
      <c r="F1356">
        <v>300000</v>
      </c>
      <c r="G1356">
        <v>2002</v>
      </c>
      <c r="H1356" t="s">
        <v>60</v>
      </c>
      <c r="I1356" t="s">
        <v>27</v>
      </c>
      <c r="J1356">
        <v>63</v>
      </c>
      <c r="K1356">
        <v>259</v>
      </c>
      <c r="L1356">
        <v>23</v>
      </c>
      <c r="M1356">
        <v>67</v>
      </c>
      <c r="N1356">
        <v>11</v>
      </c>
      <c r="O1356">
        <v>6</v>
      </c>
      <c r="P1356">
        <v>2</v>
      </c>
      <c r="Q1356">
        <v>30</v>
      </c>
      <c r="R1356">
        <v>9</v>
      </c>
      <c r="S1356">
        <v>5</v>
      </c>
      <c r="T1356">
        <v>9</v>
      </c>
      <c r="U1356">
        <v>41</v>
      </c>
      <c r="V1356">
        <v>0</v>
      </c>
      <c r="W1356">
        <v>3</v>
      </c>
      <c r="X1356">
        <v>6</v>
      </c>
      <c r="Y1356">
        <v>1</v>
      </c>
      <c r="Z1356">
        <v>0</v>
      </c>
      <c r="AA1356" s="1">
        <f>(M1356+T1356+W1356)/(K1356+T1356+W1356+Y1356+X1356)</f>
        <v>0.28417266187050361</v>
      </c>
      <c r="AB1356" s="1">
        <f>(M1356+1*N1356+2*O1356+3*P1356)/(K1356)</f>
        <v>0.37065637065637064</v>
      </c>
      <c r="AC1356">
        <f>IF(E1356="C",1,0)</f>
        <v>0</v>
      </c>
      <c r="AD1356">
        <f>IF(OR(E1356="SS",E1356="2B",E1356="3B"),1,0)</f>
        <v>0</v>
      </c>
      <c r="AE1356">
        <f>K1356+T1356+W1356+Y1356+X1356+V1356</f>
        <v>278</v>
      </c>
      <c r="AF1356">
        <v>0</v>
      </c>
      <c r="AG1356" s="8">
        <f>IF(SUMPRODUCT(--(D1356='2002FA'!C:C))&gt;0=TRUE,1,0)</f>
        <v>0</v>
      </c>
    </row>
    <row r="1357" spans="1:33" x14ac:dyDescent="0.2">
      <c r="A1357">
        <v>2003</v>
      </c>
      <c r="B1357" t="s">
        <v>60</v>
      </c>
      <c r="C1357" t="s">
        <v>27</v>
      </c>
      <c r="D1357" t="s">
        <v>317</v>
      </c>
      <c r="E1357" t="s">
        <v>197</v>
      </c>
      <c r="F1357">
        <v>5500000</v>
      </c>
      <c r="G1357">
        <v>2002</v>
      </c>
      <c r="H1357" t="s">
        <v>60</v>
      </c>
      <c r="I1357" t="s">
        <v>27</v>
      </c>
      <c r="J1357">
        <v>136</v>
      </c>
      <c r="K1357">
        <v>482</v>
      </c>
      <c r="L1357">
        <v>62</v>
      </c>
      <c r="M1357">
        <v>121</v>
      </c>
      <c r="N1357">
        <v>30</v>
      </c>
      <c r="O1357">
        <v>0</v>
      </c>
      <c r="P1357">
        <v>19</v>
      </c>
      <c r="Q1357">
        <v>64</v>
      </c>
      <c r="R1357">
        <v>8</v>
      </c>
      <c r="S1357">
        <v>2</v>
      </c>
      <c r="T1357">
        <v>69</v>
      </c>
      <c r="U1357">
        <v>121</v>
      </c>
      <c r="V1357">
        <v>5</v>
      </c>
      <c r="W1357">
        <v>8</v>
      </c>
      <c r="X1357">
        <v>0</v>
      </c>
      <c r="Y1357">
        <v>2</v>
      </c>
      <c r="Z1357">
        <v>15</v>
      </c>
      <c r="AA1357" s="1">
        <f>(M1357+T1357+W1357)/(K1357+T1357+W1357+Y1357+X1357)</f>
        <v>0.35294117647058826</v>
      </c>
      <c r="AB1357" s="1">
        <f>(M1357+1*N1357+2*O1357+3*P1357)/(K1357)</f>
        <v>0.43153526970954359</v>
      </c>
      <c r="AC1357">
        <f>IF(E1357="C",1,0)</f>
        <v>0</v>
      </c>
      <c r="AD1357">
        <f>IF(OR(E1357="SS",E1357="2B",E1357="3B"),1,0)</f>
        <v>0</v>
      </c>
      <c r="AE1357">
        <f>K1357+T1357+W1357+Y1357+X1357+V1357</f>
        <v>566</v>
      </c>
      <c r="AF1357">
        <v>0</v>
      </c>
      <c r="AG1357" s="8">
        <f>IF(SUMPRODUCT(--(D1357='2002FA'!C:C))&gt;0=TRUE,1,0)</f>
        <v>0</v>
      </c>
    </row>
    <row r="1358" spans="1:33" x14ac:dyDescent="0.2">
      <c r="A1358">
        <v>2003</v>
      </c>
      <c r="B1358" t="s">
        <v>60</v>
      </c>
      <c r="C1358" t="s">
        <v>27</v>
      </c>
      <c r="D1358" t="s">
        <v>345</v>
      </c>
      <c r="E1358" t="s">
        <v>346</v>
      </c>
      <c r="F1358">
        <v>6500000</v>
      </c>
      <c r="G1358">
        <v>2002</v>
      </c>
      <c r="H1358" t="s">
        <v>58</v>
      </c>
      <c r="I1358" t="s">
        <v>31</v>
      </c>
      <c r="J1358">
        <v>144</v>
      </c>
      <c r="K1358">
        <v>460</v>
      </c>
      <c r="L1358">
        <v>53</v>
      </c>
      <c r="M1358">
        <v>117</v>
      </c>
      <c r="N1358">
        <v>25</v>
      </c>
      <c r="O1358">
        <v>2</v>
      </c>
      <c r="P1358">
        <v>1</v>
      </c>
      <c r="Q1358">
        <v>42</v>
      </c>
      <c r="R1358">
        <v>2</v>
      </c>
      <c r="S1358">
        <v>2</v>
      </c>
      <c r="T1358">
        <v>24</v>
      </c>
      <c r="U1358">
        <v>46</v>
      </c>
      <c r="V1358">
        <v>11</v>
      </c>
      <c r="W1358">
        <v>2</v>
      </c>
      <c r="X1358">
        <v>9</v>
      </c>
      <c r="Y1358">
        <v>4</v>
      </c>
      <c r="Z1358">
        <v>19</v>
      </c>
      <c r="AA1358" s="1">
        <f>(M1358+T1358+W1358)/(K1358+T1358+W1358+Y1358+X1358)</f>
        <v>0.28657314629258518</v>
      </c>
      <c r="AB1358" s="1">
        <f>(M1358+1*N1358+2*O1358+3*P1358)/(K1358)</f>
        <v>0.32391304347826089</v>
      </c>
      <c r="AC1358">
        <f>IF(E1358="C",1,0)</f>
        <v>0</v>
      </c>
      <c r="AD1358">
        <f>IF(OR(E1358="SS",E1358="2B",E1358="3B"),1,0)</f>
        <v>1</v>
      </c>
      <c r="AE1358">
        <f>K1358+T1358+W1358+Y1358+X1358+V1358</f>
        <v>510</v>
      </c>
      <c r="AF1358">
        <v>0</v>
      </c>
      <c r="AG1358" s="8">
        <f>IF(SUMPRODUCT(--(D1358='2002FA'!C:C))&gt;0=TRUE,1,0)</f>
        <v>0</v>
      </c>
    </row>
    <row r="1359" spans="1:33" x14ac:dyDescent="0.2">
      <c r="A1359">
        <v>2003</v>
      </c>
      <c r="B1359" t="s">
        <v>62</v>
      </c>
      <c r="C1359" t="s">
        <v>27</v>
      </c>
      <c r="D1359" t="s">
        <v>236</v>
      </c>
      <c r="E1359" t="s">
        <v>197</v>
      </c>
      <c r="F1359">
        <v>1000000</v>
      </c>
      <c r="G1359">
        <v>2002</v>
      </c>
      <c r="H1359" t="s">
        <v>86</v>
      </c>
      <c r="I1359" t="s">
        <v>31</v>
      </c>
      <c r="J1359">
        <v>138</v>
      </c>
      <c r="K1359">
        <v>422</v>
      </c>
      <c r="L1359">
        <v>49</v>
      </c>
      <c r="M1359">
        <v>105</v>
      </c>
      <c r="N1359">
        <v>16</v>
      </c>
      <c r="O1359">
        <v>3</v>
      </c>
      <c r="P1359">
        <v>6</v>
      </c>
      <c r="Q1359">
        <v>29</v>
      </c>
      <c r="R1359">
        <v>19</v>
      </c>
      <c r="S1359">
        <v>2</v>
      </c>
      <c r="T1359">
        <v>25</v>
      </c>
      <c r="U1359">
        <v>57</v>
      </c>
      <c r="V1359">
        <v>4</v>
      </c>
      <c r="W1359">
        <v>2</v>
      </c>
      <c r="X1359">
        <v>8</v>
      </c>
      <c r="Y1359">
        <v>3</v>
      </c>
      <c r="Z1359">
        <v>5</v>
      </c>
      <c r="AA1359" s="1">
        <f>(M1359+T1359+W1359)/(K1359+T1359+W1359+Y1359+X1359)</f>
        <v>0.28695652173913044</v>
      </c>
      <c r="AB1359" s="1">
        <f>(M1359+1*N1359+2*O1359+3*P1359)/(K1359)</f>
        <v>0.34360189573459715</v>
      </c>
      <c r="AC1359">
        <f>IF(E1359="C",1,0)</f>
        <v>0</v>
      </c>
      <c r="AD1359">
        <f>IF(OR(E1359="SS",E1359="2B",E1359="3B"),1,0)</f>
        <v>0</v>
      </c>
      <c r="AE1359">
        <f>K1359+T1359+W1359+Y1359+X1359+V1359</f>
        <v>464</v>
      </c>
      <c r="AF1359">
        <v>0</v>
      </c>
      <c r="AG1359" s="8">
        <f>IF(SUMPRODUCT(--(D1359='2002FA'!C:C))&gt;0=TRUE,1,0)</f>
        <v>1</v>
      </c>
    </row>
    <row r="1360" spans="1:33" x14ac:dyDescent="0.2">
      <c r="A1360">
        <v>2003</v>
      </c>
      <c r="B1360" t="s">
        <v>62</v>
      </c>
      <c r="C1360" t="s">
        <v>27</v>
      </c>
      <c r="D1360" t="s">
        <v>455</v>
      </c>
      <c r="E1360" t="s">
        <v>197</v>
      </c>
      <c r="F1360">
        <v>600000</v>
      </c>
      <c r="G1360">
        <v>2002</v>
      </c>
      <c r="H1360" t="s">
        <v>43</v>
      </c>
      <c r="I1360" t="s">
        <v>27</v>
      </c>
      <c r="J1360">
        <v>122</v>
      </c>
      <c r="K1360">
        <v>419</v>
      </c>
      <c r="L1360">
        <v>47</v>
      </c>
      <c r="M1360">
        <v>113</v>
      </c>
      <c r="N1360">
        <v>23</v>
      </c>
      <c r="O1360">
        <v>0</v>
      </c>
      <c r="P1360">
        <v>13</v>
      </c>
      <c r="Q1360">
        <v>60</v>
      </c>
      <c r="R1360">
        <v>4</v>
      </c>
      <c r="S1360">
        <v>0</v>
      </c>
      <c r="T1360">
        <v>31</v>
      </c>
      <c r="U1360">
        <v>66</v>
      </c>
      <c r="V1360">
        <v>5</v>
      </c>
      <c r="W1360">
        <v>0</v>
      </c>
      <c r="X1360">
        <v>0</v>
      </c>
      <c r="Y1360">
        <v>2</v>
      </c>
      <c r="Z1360">
        <v>17</v>
      </c>
      <c r="AA1360" s="1">
        <f>(M1360+T1360+W1360)/(K1360+T1360+W1360+Y1360+X1360)</f>
        <v>0.31858407079646017</v>
      </c>
      <c r="AB1360" s="1">
        <f>(M1360+1*N1360+2*O1360+3*P1360)/(K1360)</f>
        <v>0.41766109785202865</v>
      </c>
      <c r="AC1360">
        <f>IF(E1360="C",1,0)</f>
        <v>0</v>
      </c>
      <c r="AD1360">
        <f>IF(OR(E1360="SS",E1360="2B",E1360="3B"),1,0)</f>
        <v>0</v>
      </c>
      <c r="AE1360">
        <f>K1360+T1360+W1360+Y1360+X1360+V1360</f>
        <v>457</v>
      </c>
      <c r="AF1360">
        <v>0</v>
      </c>
      <c r="AG1360" s="8">
        <f>IF(SUMPRODUCT(--(D1360='2002FA'!C:C))&gt;0=TRUE,1,0)</f>
        <v>1</v>
      </c>
    </row>
    <row r="1361" spans="1:33" x14ac:dyDescent="0.2">
      <c r="A1361">
        <v>2003</v>
      </c>
      <c r="B1361" t="s">
        <v>62</v>
      </c>
      <c r="C1361" t="s">
        <v>27</v>
      </c>
      <c r="D1361" t="s">
        <v>77</v>
      </c>
      <c r="E1361" t="s">
        <v>29</v>
      </c>
      <c r="F1361">
        <v>9000000</v>
      </c>
      <c r="G1361">
        <v>2002</v>
      </c>
      <c r="H1361" t="s">
        <v>62</v>
      </c>
      <c r="I1361" t="s">
        <v>27</v>
      </c>
      <c r="J1361">
        <v>155</v>
      </c>
      <c r="K1361">
        <v>546</v>
      </c>
      <c r="L1361">
        <v>99</v>
      </c>
      <c r="M1361">
        <v>149</v>
      </c>
      <c r="N1361">
        <v>34</v>
      </c>
      <c r="O1361">
        <v>0</v>
      </c>
      <c r="P1361">
        <v>43</v>
      </c>
      <c r="Q1361">
        <v>105</v>
      </c>
      <c r="R1361">
        <v>2</v>
      </c>
      <c r="S1361">
        <v>0</v>
      </c>
      <c r="T1361">
        <v>104</v>
      </c>
      <c r="U1361">
        <v>94</v>
      </c>
      <c r="V1361">
        <v>16</v>
      </c>
      <c r="W1361">
        <v>6</v>
      </c>
      <c r="X1361">
        <v>0</v>
      </c>
      <c r="Y1361">
        <v>7</v>
      </c>
      <c r="Z1361">
        <v>10</v>
      </c>
      <c r="AA1361" s="1">
        <f>(M1361+T1361+W1361)/(K1361+T1361+W1361+Y1361+X1361)</f>
        <v>0.39064856711915535</v>
      </c>
      <c r="AB1361" s="1">
        <f>(M1361+1*N1361+2*O1361+3*P1361)/(K1361)</f>
        <v>0.5714285714285714</v>
      </c>
      <c r="AC1361">
        <f>IF(E1361="C",1,0)</f>
        <v>0</v>
      </c>
      <c r="AD1361">
        <f>IF(OR(E1361="SS",E1361="2B",E1361="3B"),1,0)</f>
        <v>0</v>
      </c>
      <c r="AE1361">
        <f>K1361+T1361+W1361+Y1361+X1361+V1361</f>
        <v>679</v>
      </c>
      <c r="AF1361">
        <v>0</v>
      </c>
      <c r="AG1361" s="8">
        <f>IF(SUMPRODUCT(--(D1361='2002FA'!C:C))&gt;0=TRUE,1,0)</f>
        <v>0</v>
      </c>
    </row>
    <row r="1362" spans="1:33" x14ac:dyDescent="0.2">
      <c r="A1362">
        <v>2003</v>
      </c>
      <c r="B1362" t="s">
        <v>62</v>
      </c>
      <c r="C1362" t="s">
        <v>27</v>
      </c>
      <c r="D1362" t="s">
        <v>478</v>
      </c>
      <c r="E1362" t="s">
        <v>6</v>
      </c>
      <c r="F1362">
        <v>302500</v>
      </c>
      <c r="G1362">
        <v>2002</v>
      </c>
      <c r="H1362" t="s">
        <v>62</v>
      </c>
      <c r="I1362" t="s">
        <v>27</v>
      </c>
      <c r="J1362">
        <v>49</v>
      </c>
      <c r="K1362">
        <v>147</v>
      </c>
      <c r="L1362">
        <v>16</v>
      </c>
      <c r="M1362">
        <v>31</v>
      </c>
      <c r="N1362">
        <v>8</v>
      </c>
      <c r="O1362">
        <v>0</v>
      </c>
      <c r="P1362">
        <v>3</v>
      </c>
      <c r="Q1362">
        <v>17</v>
      </c>
      <c r="R1362">
        <v>0</v>
      </c>
      <c r="S1362">
        <v>0</v>
      </c>
      <c r="T1362">
        <v>20</v>
      </c>
      <c r="U1362">
        <v>43</v>
      </c>
      <c r="V1362">
        <v>1</v>
      </c>
      <c r="W1362">
        <v>1</v>
      </c>
      <c r="X1362">
        <v>2</v>
      </c>
      <c r="Y1362">
        <v>2</v>
      </c>
      <c r="Z1362">
        <v>2</v>
      </c>
      <c r="AA1362" s="1">
        <f>(M1362+T1362+W1362)/(K1362+T1362+W1362+Y1362+X1362)</f>
        <v>0.30232558139534882</v>
      </c>
      <c r="AB1362" s="1">
        <f>(M1362+1*N1362+2*O1362+3*P1362)/(K1362)</f>
        <v>0.32653061224489793</v>
      </c>
      <c r="AC1362">
        <f>IF(E1362="C",1,0)</f>
        <v>0</v>
      </c>
      <c r="AD1362">
        <f>IF(OR(E1362="SS",E1362="2B",E1362="3B"),1,0)</f>
        <v>1</v>
      </c>
      <c r="AE1362">
        <f>K1362+T1362+W1362+Y1362+X1362+V1362</f>
        <v>173</v>
      </c>
      <c r="AF1362">
        <v>0</v>
      </c>
      <c r="AG1362" s="8">
        <f>IF(SUMPRODUCT(--(D1362='2002FA'!C:C))&gt;0=TRUE,1,0)</f>
        <v>0</v>
      </c>
    </row>
    <row r="1363" spans="1:33" x14ac:dyDescent="0.2">
      <c r="A1363">
        <v>2003</v>
      </c>
      <c r="B1363" t="s">
        <v>62</v>
      </c>
      <c r="C1363" t="s">
        <v>27</v>
      </c>
      <c r="D1363" t="s">
        <v>157</v>
      </c>
      <c r="E1363" t="s">
        <v>147</v>
      </c>
      <c r="F1363">
        <v>1837500</v>
      </c>
      <c r="G1363">
        <v>2002</v>
      </c>
      <c r="H1363" t="s">
        <v>49</v>
      </c>
      <c r="I1363" t="s">
        <v>27</v>
      </c>
      <c r="J1363">
        <v>102</v>
      </c>
      <c r="K1363">
        <v>320</v>
      </c>
      <c r="L1363">
        <v>34</v>
      </c>
      <c r="M1363">
        <v>66</v>
      </c>
      <c r="N1363">
        <v>19</v>
      </c>
      <c r="O1363">
        <v>0</v>
      </c>
      <c r="P1363">
        <v>2</v>
      </c>
      <c r="Q1363">
        <v>16</v>
      </c>
      <c r="R1363">
        <v>0</v>
      </c>
      <c r="S1363">
        <v>1</v>
      </c>
      <c r="T1363">
        <v>17</v>
      </c>
      <c r="U1363">
        <v>27</v>
      </c>
      <c r="V1363">
        <v>1</v>
      </c>
      <c r="W1363">
        <v>6</v>
      </c>
      <c r="X1363">
        <v>6</v>
      </c>
      <c r="Y1363">
        <v>2</v>
      </c>
      <c r="Z1363">
        <v>13</v>
      </c>
      <c r="AA1363" s="1">
        <f>(M1363+T1363+W1363)/(K1363+T1363+W1363+Y1363+X1363)</f>
        <v>0.25356125356125359</v>
      </c>
      <c r="AB1363" s="1">
        <f>(M1363+1*N1363+2*O1363+3*P1363)/(K1363)</f>
        <v>0.28437499999999999</v>
      </c>
      <c r="AC1363">
        <f>IF(E1363="C",1,0)</f>
        <v>1</v>
      </c>
      <c r="AD1363">
        <f>IF(OR(E1363="SS",E1363="2B",E1363="3B"),1,0)</f>
        <v>0</v>
      </c>
      <c r="AE1363">
        <f>K1363+T1363+W1363+Y1363+X1363+V1363</f>
        <v>352</v>
      </c>
      <c r="AF1363">
        <v>0</v>
      </c>
      <c r="AG1363" s="8">
        <f>IF(SUMPRODUCT(--(D1363='2002FA'!C:C))&gt;0=TRUE,1,0)</f>
        <v>0</v>
      </c>
    </row>
    <row r="1364" spans="1:33" x14ac:dyDescent="0.2">
      <c r="A1364">
        <v>2003</v>
      </c>
      <c r="B1364" t="s">
        <v>62</v>
      </c>
      <c r="C1364" t="s">
        <v>27</v>
      </c>
      <c r="D1364" t="s">
        <v>328</v>
      </c>
      <c r="E1364" t="s">
        <v>197</v>
      </c>
      <c r="F1364">
        <v>9150000</v>
      </c>
      <c r="G1364">
        <v>2002</v>
      </c>
      <c r="H1364" t="s">
        <v>62</v>
      </c>
      <c r="I1364" t="s">
        <v>27</v>
      </c>
      <c r="J1364">
        <v>105</v>
      </c>
      <c r="K1364">
        <v>374</v>
      </c>
      <c r="L1364">
        <v>47</v>
      </c>
      <c r="M1364">
        <v>100</v>
      </c>
      <c r="N1364">
        <v>16</v>
      </c>
      <c r="O1364">
        <v>0</v>
      </c>
      <c r="P1364">
        <v>16</v>
      </c>
      <c r="Q1364">
        <v>62</v>
      </c>
      <c r="R1364">
        <v>2</v>
      </c>
      <c r="S1364">
        <v>3</v>
      </c>
      <c r="T1364">
        <v>33</v>
      </c>
      <c r="U1364">
        <v>77</v>
      </c>
      <c r="V1364">
        <v>4</v>
      </c>
      <c r="W1364">
        <v>6</v>
      </c>
      <c r="X1364">
        <v>1</v>
      </c>
      <c r="Y1364">
        <v>4</v>
      </c>
      <c r="Z1364">
        <v>7</v>
      </c>
      <c r="AA1364" s="1">
        <f>(M1364+T1364+W1364)/(K1364+T1364+W1364+Y1364+X1364)</f>
        <v>0.33253588516746413</v>
      </c>
      <c r="AB1364" s="1">
        <f>(M1364+1*N1364+2*O1364+3*P1364)/(K1364)</f>
        <v>0.43850267379679142</v>
      </c>
      <c r="AC1364">
        <f>IF(E1364="C",1,0)</f>
        <v>0</v>
      </c>
      <c r="AD1364">
        <f>IF(OR(E1364="SS",E1364="2B",E1364="3B"),1,0)</f>
        <v>0</v>
      </c>
      <c r="AE1364">
        <f>K1364+T1364+W1364+Y1364+X1364+V1364</f>
        <v>422</v>
      </c>
      <c r="AF1364">
        <v>0</v>
      </c>
      <c r="AG1364" s="8">
        <f>IF(SUMPRODUCT(--(D1364='2002FA'!C:C))&gt;0=TRUE,1,0)</f>
        <v>0</v>
      </c>
    </row>
    <row r="1365" spans="1:33" x14ac:dyDescent="0.2">
      <c r="A1365">
        <v>2003</v>
      </c>
      <c r="B1365" t="s">
        <v>62</v>
      </c>
      <c r="C1365" t="s">
        <v>27</v>
      </c>
      <c r="D1365" t="s">
        <v>305</v>
      </c>
      <c r="E1365" t="s">
        <v>197</v>
      </c>
      <c r="F1365">
        <v>13000000</v>
      </c>
      <c r="G1365">
        <v>2002</v>
      </c>
      <c r="H1365" t="s">
        <v>62</v>
      </c>
      <c r="I1365" t="s">
        <v>27</v>
      </c>
      <c r="J1365">
        <v>70</v>
      </c>
      <c r="K1365">
        <v>277</v>
      </c>
      <c r="L1365">
        <v>38</v>
      </c>
      <c r="M1365">
        <v>78</v>
      </c>
      <c r="N1365">
        <v>21</v>
      </c>
      <c r="O1365">
        <v>1</v>
      </c>
      <c r="P1365">
        <v>8</v>
      </c>
      <c r="Q1365">
        <v>35</v>
      </c>
      <c r="R1365">
        <v>2</v>
      </c>
      <c r="S1365">
        <v>0</v>
      </c>
      <c r="T1365">
        <v>17</v>
      </c>
      <c r="U1365">
        <v>56</v>
      </c>
      <c r="V1365">
        <v>1</v>
      </c>
      <c r="W1365">
        <v>1</v>
      </c>
      <c r="X1365">
        <v>0</v>
      </c>
      <c r="Y1365">
        <v>1</v>
      </c>
      <c r="Z1365">
        <v>11</v>
      </c>
      <c r="AA1365" s="1">
        <f>(M1365+T1365+W1365)/(K1365+T1365+W1365+Y1365+X1365)</f>
        <v>0.32432432432432434</v>
      </c>
      <c r="AB1365" s="1">
        <f>(M1365+1*N1365+2*O1365+3*P1365)/(K1365)</f>
        <v>0.45126353790613716</v>
      </c>
      <c r="AC1365">
        <f>IF(E1365="C",1,0)</f>
        <v>0</v>
      </c>
      <c r="AD1365">
        <f>IF(OR(E1365="SS",E1365="2B",E1365="3B"),1,0)</f>
        <v>0</v>
      </c>
      <c r="AE1365">
        <f>K1365+T1365+W1365+Y1365+X1365+V1365</f>
        <v>297</v>
      </c>
      <c r="AF1365">
        <v>0</v>
      </c>
      <c r="AG1365" s="8">
        <f>IF(SUMPRODUCT(--(D1365='2002FA'!C:C))&gt;0=TRUE,1,0)</f>
        <v>0</v>
      </c>
    </row>
    <row r="1366" spans="1:33" x14ac:dyDescent="0.2">
      <c r="A1366">
        <v>2003</v>
      </c>
      <c r="B1366" t="s">
        <v>62</v>
      </c>
      <c r="C1366" t="s">
        <v>27</v>
      </c>
      <c r="D1366" t="s">
        <v>237</v>
      </c>
      <c r="E1366" t="s">
        <v>197</v>
      </c>
      <c r="F1366">
        <v>7000000</v>
      </c>
      <c r="G1366">
        <v>2002</v>
      </c>
      <c r="H1366" t="s">
        <v>62</v>
      </c>
      <c r="I1366" t="s">
        <v>27</v>
      </c>
      <c r="J1366">
        <v>51</v>
      </c>
      <c r="K1366">
        <v>199</v>
      </c>
      <c r="L1366">
        <v>24</v>
      </c>
      <c r="M1366">
        <v>59</v>
      </c>
      <c r="N1366">
        <v>9</v>
      </c>
      <c r="O1366">
        <v>2</v>
      </c>
      <c r="P1366">
        <v>1</v>
      </c>
      <c r="Q1366">
        <v>17</v>
      </c>
      <c r="R1366">
        <v>1</v>
      </c>
      <c r="S1366">
        <v>0</v>
      </c>
      <c r="T1366">
        <v>19</v>
      </c>
      <c r="U1366">
        <v>17</v>
      </c>
      <c r="V1366">
        <v>0</v>
      </c>
      <c r="W1366">
        <v>0</v>
      </c>
      <c r="X1366">
        <v>0</v>
      </c>
      <c r="Y1366">
        <v>1</v>
      </c>
      <c r="Z1366">
        <v>5</v>
      </c>
      <c r="AA1366" s="1">
        <f>(M1366+T1366+W1366)/(K1366+T1366+W1366+Y1366+X1366)</f>
        <v>0.35616438356164382</v>
      </c>
      <c r="AB1366" s="1">
        <f>(M1366+1*N1366+2*O1366+3*P1366)/(K1366)</f>
        <v>0.37688442211055279</v>
      </c>
      <c r="AC1366">
        <f>IF(E1366="C",1,0)</f>
        <v>0</v>
      </c>
      <c r="AD1366">
        <f>IF(OR(E1366="SS",E1366="2B",E1366="3B"),1,0)</f>
        <v>0</v>
      </c>
      <c r="AE1366">
        <f>K1366+T1366+W1366+Y1366+X1366+V1366</f>
        <v>219</v>
      </c>
      <c r="AF1366">
        <v>0</v>
      </c>
      <c r="AG1366" s="8">
        <f>IF(SUMPRODUCT(--(D1366='2002FA'!C:C))&gt;0=TRUE,1,0)</f>
        <v>0</v>
      </c>
    </row>
    <row r="1367" spans="1:33" x14ac:dyDescent="0.2">
      <c r="A1367">
        <v>2003</v>
      </c>
      <c r="B1367" t="s">
        <v>62</v>
      </c>
      <c r="C1367" t="s">
        <v>27</v>
      </c>
      <c r="D1367" t="s">
        <v>503</v>
      </c>
      <c r="E1367" t="s">
        <v>197</v>
      </c>
      <c r="F1367">
        <v>440000</v>
      </c>
      <c r="G1367">
        <v>2002</v>
      </c>
      <c r="H1367" t="s">
        <v>62</v>
      </c>
      <c r="I1367" t="s">
        <v>27</v>
      </c>
      <c r="J1367">
        <v>115</v>
      </c>
      <c r="K1367">
        <v>314</v>
      </c>
      <c r="L1367">
        <v>54</v>
      </c>
      <c r="M1367">
        <v>89</v>
      </c>
      <c r="N1367">
        <v>13</v>
      </c>
      <c r="O1367">
        <v>0</v>
      </c>
      <c r="P1367">
        <v>9</v>
      </c>
      <c r="Q1367">
        <v>33</v>
      </c>
      <c r="R1367">
        <v>0</v>
      </c>
      <c r="S1367">
        <v>0</v>
      </c>
      <c r="T1367">
        <v>33</v>
      </c>
      <c r="U1367">
        <v>48</v>
      </c>
      <c r="V1367">
        <v>5</v>
      </c>
      <c r="W1367">
        <v>3</v>
      </c>
      <c r="X1367">
        <v>2</v>
      </c>
      <c r="Y1367">
        <v>3</v>
      </c>
      <c r="Z1367">
        <v>7</v>
      </c>
      <c r="AA1367" s="1">
        <f>(M1367+T1367+W1367)/(K1367+T1367+W1367+Y1367+X1367)</f>
        <v>0.352112676056338</v>
      </c>
      <c r="AB1367" s="1">
        <f>(M1367+1*N1367+2*O1367+3*P1367)/(K1367)</f>
        <v>0.41082802547770703</v>
      </c>
      <c r="AC1367">
        <f>IF(E1367="C",1,0)</f>
        <v>0</v>
      </c>
      <c r="AD1367">
        <f>IF(OR(E1367="SS",E1367="2B",E1367="3B"),1,0)</f>
        <v>0</v>
      </c>
      <c r="AE1367">
        <f>K1367+T1367+W1367+Y1367+X1367+V1367</f>
        <v>360</v>
      </c>
      <c r="AF1367">
        <v>0</v>
      </c>
      <c r="AG1367" s="8">
        <f>IF(SUMPRODUCT(--(D1367='2002FA'!C:C))&gt;0=TRUE,1,0)</f>
        <v>0</v>
      </c>
    </row>
    <row r="1368" spans="1:33" x14ac:dyDescent="0.2">
      <c r="A1368">
        <v>2003</v>
      </c>
      <c r="B1368" t="s">
        <v>62</v>
      </c>
      <c r="C1368" t="s">
        <v>27</v>
      </c>
      <c r="D1368" t="s">
        <v>507</v>
      </c>
      <c r="E1368" t="s">
        <v>197</v>
      </c>
      <c r="F1368">
        <v>327500</v>
      </c>
      <c r="G1368">
        <v>2002</v>
      </c>
      <c r="H1368" t="s">
        <v>62</v>
      </c>
      <c r="I1368" t="s">
        <v>27</v>
      </c>
      <c r="J1368">
        <v>110</v>
      </c>
      <c r="K1368">
        <v>366</v>
      </c>
      <c r="L1368">
        <v>52</v>
      </c>
      <c r="M1368">
        <v>95</v>
      </c>
      <c r="N1368">
        <v>20</v>
      </c>
      <c r="O1368">
        <v>2</v>
      </c>
      <c r="P1368">
        <v>15</v>
      </c>
      <c r="Q1368">
        <v>60</v>
      </c>
      <c r="R1368">
        <v>1</v>
      </c>
      <c r="S1368">
        <v>1</v>
      </c>
      <c r="T1368">
        <v>31</v>
      </c>
      <c r="U1368">
        <v>83</v>
      </c>
      <c r="V1368">
        <v>0</v>
      </c>
      <c r="W1368">
        <v>8</v>
      </c>
      <c r="X1368">
        <v>2</v>
      </c>
      <c r="Y1368">
        <v>5</v>
      </c>
      <c r="Z1368">
        <v>4</v>
      </c>
      <c r="AA1368" s="1">
        <f>(M1368+T1368+W1368)/(K1368+T1368+W1368+Y1368+X1368)</f>
        <v>0.32524271844660196</v>
      </c>
      <c r="AB1368" s="1">
        <f>(M1368+1*N1368+2*O1368+3*P1368)/(K1368)</f>
        <v>0.44808743169398907</v>
      </c>
      <c r="AC1368">
        <f>IF(E1368="C",1,0)</f>
        <v>0</v>
      </c>
      <c r="AD1368">
        <f>IF(OR(E1368="SS",E1368="2B",E1368="3B"),1,0)</f>
        <v>0</v>
      </c>
      <c r="AE1368">
        <f>K1368+T1368+W1368+Y1368+X1368+V1368</f>
        <v>412</v>
      </c>
      <c r="AF1368">
        <v>0</v>
      </c>
      <c r="AG1368" s="8">
        <f>IF(SUMPRODUCT(--(D1368='2002FA'!C:C))&gt;0=TRUE,1,0)</f>
        <v>0</v>
      </c>
    </row>
    <row r="1369" spans="1:33" x14ac:dyDescent="0.2">
      <c r="A1369">
        <v>2003</v>
      </c>
      <c r="B1369" t="s">
        <v>62</v>
      </c>
      <c r="C1369" t="s">
        <v>27</v>
      </c>
      <c r="D1369" t="s">
        <v>130</v>
      </c>
      <c r="E1369" t="s">
        <v>197</v>
      </c>
      <c r="F1369">
        <v>1300000</v>
      </c>
      <c r="G1369">
        <v>2002</v>
      </c>
      <c r="H1369" t="s">
        <v>62</v>
      </c>
      <c r="I1369" t="s">
        <v>27</v>
      </c>
      <c r="J1369">
        <v>132</v>
      </c>
      <c r="K1369">
        <v>450</v>
      </c>
      <c r="L1369">
        <v>64</v>
      </c>
      <c r="M1369">
        <v>124</v>
      </c>
      <c r="N1369">
        <v>24</v>
      </c>
      <c r="O1369">
        <v>1</v>
      </c>
      <c r="P1369">
        <v>22</v>
      </c>
      <c r="Q1369">
        <v>77</v>
      </c>
      <c r="R1369">
        <v>4</v>
      </c>
      <c r="S1369">
        <v>2</v>
      </c>
      <c r="T1369">
        <v>34</v>
      </c>
      <c r="U1369">
        <v>66</v>
      </c>
      <c r="V1369">
        <v>1</v>
      </c>
      <c r="W1369">
        <v>6</v>
      </c>
      <c r="X1369">
        <v>4</v>
      </c>
      <c r="Y1369">
        <v>2</v>
      </c>
      <c r="Z1369">
        <v>17</v>
      </c>
      <c r="AA1369" s="1">
        <f>(M1369+T1369+W1369)/(K1369+T1369+W1369+Y1369+X1369)</f>
        <v>0.33064516129032256</v>
      </c>
      <c r="AB1369" s="1">
        <f>(M1369+1*N1369+2*O1369+3*P1369)/(K1369)</f>
        <v>0.48</v>
      </c>
      <c r="AC1369">
        <f>IF(E1369="C",1,0)</f>
        <v>0</v>
      </c>
      <c r="AD1369">
        <f>IF(OR(E1369="SS",E1369="2B",E1369="3B"),1,0)</f>
        <v>0</v>
      </c>
      <c r="AE1369">
        <f>K1369+T1369+W1369+Y1369+X1369+V1369</f>
        <v>497</v>
      </c>
      <c r="AF1369">
        <v>0</v>
      </c>
      <c r="AG1369" s="8">
        <f>IF(SUMPRODUCT(--(D1369='2002FA'!C:C))&gt;0=TRUE,1,0)</f>
        <v>0</v>
      </c>
    </row>
    <row r="1370" spans="1:33" x14ac:dyDescent="0.2">
      <c r="A1370">
        <v>2003</v>
      </c>
      <c r="B1370" t="s">
        <v>62</v>
      </c>
      <c r="C1370" t="s">
        <v>27</v>
      </c>
      <c r="D1370" t="s">
        <v>416</v>
      </c>
      <c r="E1370" t="s">
        <v>346</v>
      </c>
      <c r="F1370">
        <v>22000000</v>
      </c>
      <c r="G1370">
        <v>2002</v>
      </c>
      <c r="H1370" t="s">
        <v>62</v>
      </c>
      <c r="I1370" t="s">
        <v>27</v>
      </c>
      <c r="J1370">
        <v>162</v>
      </c>
      <c r="K1370">
        <v>624</v>
      </c>
      <c r="L1370">
        <v>125</v>
      </c>
      <c r="M1370">
        <v>187</v>
      </c>
      <c r="N1370">
        <v>27</v>
      </c>
      <c r="O1370">
        <v>2</v>
      </c>
      <c r="P1370">
        <v>57</v>
      </c>
      <c r="Q1370">
        <v>142</v>
      </c>
      <c r="R1370">
        <v>9</v>
      </c>
      <c r="S1370">
        <v>4</v>
      </c>
      <c r="T1370">
        <v>87</v>
      </c>
      <c r="U1370">
        <v>122</v>
      </c>
      <c r="V1370">
        <v>12</v>
      </c>
      <c r="W1370">
        <v>10</v>
      </c>
      <c r="X1370">
        <v>0</v>
      </c>
      <c r="Y1370">
        <v>4</v>
      </c>
      <c r="Z1370">
        <v>14</v>
      </c>
      <c r="AA1370" s="1">
        <f>(M1370+T1370+W1370)/(K1370+T1370+W1370+Y1370+X1370)</f>
        <v>0.3917241379310345</v>
      </c>
      <c r="AB1370" s="1">
        <f>(M1370+1*N1370+2*O1370+3*P1370)/(K1370)</f>
        <v>0.6233974358974359</v>
      </c>
      <c r="AC1370">
        <f>IF(E1370="C",1,0)</f>
        <v>0</v>
      </c>
      <c r="AD1370">
        <f>IF(OR(E1370="SS",E1370="2B",E1370="3B"),1,0)</f>
        <v>1</v>
      </c>
      <c r="AE1370">
        <f>K1370+T1370+W1370+Y1370+X1370+V1370</f>
        <v>737</v>
      </c>
      <c r="AF1370">
        <v>0</v>
      </c>
      <c r="AG1370" s="8">
        <f>IF(SUMPRODUCT(--(D1370='2002FA'!C:C))&gt;0=TRUE,1,0)</f>
        <v>0</v>
      </c>
    </row>
    <row r="1371" spans="1:33" x14ac:dyDescent="0.2">
      <c r="A1371">
        <v>2003</v>
      </c>
      <c r="B1371" t="s">
        <v>62</v>
      </c>
      <c r="C1371" t="s">
        <v>27</v>
      </c>
      <c r="D1371" t="s">
        <v>423</v>
      </c>
      <c r="E1371" t="s">
        <v>346</v>
      </c>
      <c r="F1371">
        <v>415000</v>
      </c>
      <c r="G1371">
        <v>2002</v>
      </c>
      <c r="H1371" t="s">
        <v>62</v>
      </c>
      <c r="I1371" t="s">
        <v>27</v>
      </c>
      <c r="J1371">
        <v>156</v>
      </c>
      <c r="K1371">
        <v>573</v>
      </c>
      <c r="L1371">
        <v>77</v>
      </c>
      <c r="M1371">
        <v>150</v>
      </c>
      <c r="N1371">
        <v>26</v>
      </c>
      <c r="O1371">
        <v>8</v>
      </c>
      <c r="P1371">
        <v>9</v>
      </c>
      <c r="Q1371">
        <v>62</v>
      </c>
      <c r="R1371">
        <v>6</v>
      </c>
      <c r="S1371">
        <v>7</v>
      </c>
      <c r="T1371">
        <v>41</v>
      </c>
      <c r="U1371">
        <v>112</v>
      </c>
      <c r="V1371">
        <v>1</v>
      </c>
      <c r="W1371">
        <v>0</v>
      </c>
      <c r="X1371">
        <v>13</v>
      </c>
      <c r="Y1371">
        <v>6</v>
      </c>
      <c r="Z1371">
        <v>14</v>
      </c>
      <c r="AA1371" s="1">
        <f>(M1371+T1371+W1371)/(K1371+T1371+W1371+Y1371+X1371)</f>
        <v>0.30173775671406006</v>
      </c>
      <c r="AB1371" s="1">
        <f>(M1371+1*N1371+2*O1371+3*P1371)/(K1371)</f>
        <v>0.38219895287958117</v>
      </c>
      <c r="AC1371">
        <f>IF(E1371="C",1,0)</f>
        <v>0</v>
      </c>
      <c r="AD1371">
        <f>IF(OR(E1371="SS",E1371="2B",E1371="3B"),1,0)</f>
        <v>1</v>
      </c>
      <c r="AE1371">
        <f>K1371+T1371+W1371+Y1371+X1371+V1371</f>
        <v>634</v>
      </c>
      <c r="AF1371">
        <v>0</v>
      </c>
      <c r="AG1371" s="8">
        <f>IF(SUMPRODUCT(--(D1371='2002FA'!C:C))&gt;0=TRUE,1,0)</f>
        <v>0</v>
      </c>
    </row>
    <row r="1372" spans="1:33" x14ac:dyDescent="0.2">
      <c r="A1372">
        <v>2003</v>
      </c>
      <c r="B1372" t="s">
        <v>70</v>
      </c>
      <c r="C1372" t="s">
        <v>27</v>
      </c>
      <c r="D1372" t="s">
        <v>509</v>
      </c>
      <c r="E1372" t="s">
        <v>147</v>
      </c>
      <c r="F1372">
        <v>800000</v>
      </c>
      <c r="G1372">
        <v>2002</v>
      </c>
      <c r="H1372" t="s">
        <v>81</v>
      </c>
      <c r="I1372" t="s">
        <v>27</v>
      </c>
      <c r="J1372">
        <v>65</v>
      </c>
      <c r="K1372">
        <v>144</v>
      </c>
      <c r="L1372">
        <v>15</v>
      </c>
      <c r="M1372">
        <v>32</v>
      </c>
      <c r="N1372">
        <v>5</v>
      </c>
      <c r="O1372">
        <v>0</v>
      </c>
      <c r="P1372">
        <v>6</v>
      </c>
      <c r="Q1372">
        <v>21</v>
      </c>
      <c r="R1372">
        <v>0</v>
      </c>
      <c r="S1372">
        <v>0</v>
      </c>
      <c r="T1372">
        <v>26</v>
      </c>
      <c r="U1372">
        <v>36</v>
      </c>
      <c r="V1372">
        <v>3</v>
      </c>
      <c r="W1372">
        <v>0</v>
      </c>
      <c r="X1372">
        <v>0</v>
      </c>
      <c r="Y1372">
        <v>0</v>
      </c>
      <c r="Z1372">
        <v>4</v>
      </c>
      <c r="AA1372" s="1">
        <f>(M1372+T1372+W1372)/(K1372+T1372+W1372+Y1372+X1372)</f>
        <v>0.3411764705882353</v>
      </c>
      <c r="AB1372" s="1">
        <f>(M1372+1*N1372+2*O1372+3*P1372)/(K1372)</f>
        <v>0.38194444444444442</v>
      </c>
      <c r="AC1372">
        <f>IF(E1372="C",1,0)</f>
        <v>1</v>
      </c>
      <c r="AD1372">
        <f>IF(OR(E1372="SS",E1372="2B",E1372="3B"),1,0)</f>
        <v>0</v>
      </c>
      <c r="AE1372">
        <f>K1372+T1372+W1372+Y1372+X1372+V1372</f>
        <v>173</v>
      </c>
      <c r="AF1372">
        <v>0</v>
      </c>
      <c r="AG1372" s="8">
        <f>IF(SUMPRODUCT(--(D1372='2002FA'!C:C))&gt;0=TRUE,1,0)</f>
        <v>1</v>
      </c>
    </row>
    <row r="1373" spans="1:33" x14ac:dyDescent="0.2">
      <c r="A1373">
        <v>2003</v>
      </c>
      <c r="B1373" t="s">
        <v>70</v>
      </c>
      <c r="C1373" t="s">
        <v>27</v>
      </c>
      <c r="D1373" t="s">
        <v>407</v>
      </c>
      <c r="E1373" t="s">
        <v>346</v>
      </c>
      <c r="F1373">
        <v>1000000</v>
      </c>
      <c r="G1373">
        <v>2002</v>
      </c>
      <c r="H1373" t="s">
        <v>36</v>
      </c>
      <c r="I1373" t="s">
        <v>27</v>
      </c>
      <c r="J1373">
        <v>117</v>
      </c>
      <c r="K1373">
        <v>367</v>
      </c>
      <c r="L1373">
        <v>37</v>
      </c>
      <c r="M1373">
        <v>85</v>
      </c>
      <c r="N1373">
        <v>19</v>
      </c>
      <c r="O1373">
        <v>3</v>
      </c>
      <c r="P1373">
        <v>8</v>
      </c>
      <c r="Q1373">
        <v>36</v>
      </c>
      <c r="R1373">
        <v>7</v>
      </c>
      <c r="S1373">
        <v>4</v>
      </c>
      <c r="T1373">
        <v>35</v>
      </c>
      <c r="U1373">
        <v>63</v>
      </c>
      <c r="V1373">
        <v>0</v>
      </c>
      <c r="W1373">
        <v>3</v>
      </c>
      <c r="X1373">
        <v>6</v>
      </c>
      <c r="Y1373">
        <v>2</v>
      </c>
      <c r="Z1373">
        <v>9</v>
      </c>
      <c r="AA1373" s="1">
        <f>(M1373+T1373+W1373)/(K1373+T1373+W1373+Y1373+X1373)</f>
        <v>0.29782082324455206</v>
      </c>
      <c r="AB1373" s="1">
        <f>(M1373+1*N1373+2*O1373+3*P1373)/(K1373)</f>
        <v>0.36512261580381472</v>
      </c>
      <c r="AC1373">
        <f>IF(E1373="C",1,0)</f>
        <v>0</v>
      </c>
      <c r="AD1373">
        <f>IF(OR(E1373="SS",E1373="2B",E1373="3B"),1,0)</f>
        <v>1</v>
      </c>
      <c r="AE1373">
        <f>K1373+T1373+W1373+Y1373+X1373+V1373</f>
        <v>413</v>
      </c>
      <c r="AF1373">
        <v>0</v>
      </c>
      <c r="AG1373" s="8">
        <f>IF(SUMPRODUCT(--(D1373='2002FA'!C:C))&gt;0=TRUE,1,0)</f>
        <v>1</v>
      </c>
    </row>
    <row r="1374" spans="1:33" x14ac:dyDescent="0.2">
      <c r="A1374">
        <v>2003</v>
      </c>
      <c r="B1374" t="s">
        <v>70</v>
      </c>
      <c r="C1374" t="s">
        <v>27</v>
      </c>
      <c r="D1374" t="s">
        <v>78</v>
      </c>
      <c r="E1374" t="s">
        <v>29</v>
      </c>
      <c r="F1374">
        <v>18700000</v>
      </c>
      <c r="G1374">
        <v>2002</v>
      </c>
      <c r="H1374" t="s">
        <v>70</v>
      </c>
      <c r="I1374" t="s">
        <v>27</v>
      </c>
      <c r="J1374">
        <v>143</v>
      </c>
      <c r="K1374">
        <v>505</v>
      </c>
      <c r="L1374">
        <v>103</v>
      </c>
      <c r="M1374">
        <v>140</v>
      </c>
      <c r="N1374">
        <v>34</v>
      </c>
      <c r="O1374">
        <v>2</v>
      </c>
      <c r="P1374">
        <v>33</v>
      </c>
      <c r="Q1374">
        <v>108</v>
      </c>
      <c r="R1374">
        <v>1</v>
      </c>
      <c r="S1374">
        <v>0</v>
      </c>
      <c r="T1374">
        <v>102</v>
      </c>
      <c r="U1374">
        <v>126</v>
      </c>
      <c r="V1374">
        <v>18</v>
      </c>
      <c r="W1374">
        <v>13</v>
      </c>
      <c r="X1374">
        <v>0</v>
      </c>
      <c r="Y1374">
        <v>8</v>
      </c>
      <c r="Z1374">
        <v>8</v>
      </c>
      <c r="AA1374" s="1">
        <f>(M1374+T1374+W1374)/(K1374+T1374+W1374+Y1374+X1374)</f>
        <v>0.40605095541401276</v>
      </c>
      <c r="AB1374" s="1">
        <f>(M1374+1*N1374+2*O1374+3*P1374)/(K1374)</f>
        <v>0.54851485148514856</v>
      </c>
      <c r="AC1374">
        <f>IF(E1374="C",1,0)</f>
        <v>0</v>
      </c>
      <c r="AD1374">
        <f>IF(OR(E1374="SS",E1374="2B",E1374="3B"),1,0)</f>
        <v>0</v>
      </c>
      <c r="AE1374">
        <f>K1374+T1374+W1374+Y1374+X1374+V1374</f>
        <v>646</v>
      </c>
      <c r="AF1374">
        <v>0</v>
      </c>
      <c r="AG1374" s="8">
        <f>IF(SUMPRODUCT(--(D1374='2002FA'!C:C))&gt;0=TRUE,1,0)</f>
        <v>0</v>
      </c>
    </row>
    <row r="1375" spans="1:33" x14ac:dyDescent="0.2">
      <c r="A1375">
        <v>2003</v>
      </c>
      <c r="B1375" t="s">
        <v>70</v>
      </c>
      <c r="C1375" t="s">
        <v>27</v>
      </c>
      <c r="D1375" t="s">
        <v>513</v>
      </c>
      <c r="E1375" t="s">
        <v>29</v>
      </c>
      <c r="F1375">
        <v>320000</v>
      </c>
      <c r="G1375">
        <v>2002</v>
      </c>
      <c r="H1375" t="s">
        <v>70</v>
      </c>
      <c r="I1375" t="s">
        <v>27</v>
      </c>
      <c r="J1375">
        <v>74</v>
      </c>
      <c r="K1375">
        <v>265</v>
      </c>
      <c r="L1375">
        <v>41</v>
      </c>
      <c r="M1375">
        <v>82</v>
      </c>
      <c r="N1375">
        <v>20</v>
      </c>
      <c r="O1375">
        <v>1</v>
      </c>
      <c r="P1375">
        <v>15</v>
      </c>
      <c r="Q1375">
        <v>58</v>
      </c>
      <c r="R1375">
        <v>0</v>
      </c>
      <c r="S1375">
        <v>0</v>
      </c>
      <c r="T1375">
        <v>19</v>
      </c>
      <c r="U1375">
        <v>82</v>
      </c>
      <c r="V1375">
        <v>0</v>
      </c>
      <c r="W1375">
        <v>3</v>
      </c>
      <c r="X1375">
        <v>0</v>
      </c>
      <c r="Y1375">
        <v>0</v>
      </c>
      <c r="Z1375">
        <v>7</v>
      </c>
      <c r="AA1375" s="1">
        <f>(M1375+T1375+W1375)/(K1375+T1375+W1375+Y1375+X1375)</f>
        <v>0.3623693379790941</v>
      </c>
      <c r="AB1375" s="1">
        <f>(M1375+1*N1375+2*O1375+3*P1375)/(K1375)</f>
        <v>0.56226415094339621</v>
      </c>
      <c r="AC1375">
        <f>IF(E1375="C",1,0)</f>
        <v>0</v>
      </c>
      <c r="AD1375">
        <f>IF(OR(E1375="SS",E1375="2B",E1375="3B"),1,0)</f>
        <v>0</v>
      </c>
      <c r="AE1375">
        <f>K1375+T1375+W1375+Y1375+X1375+V1375</f>
        <v>287</v>
      </c>
      <c r="AF1375">
        <v>0</v>
      </c>
      <c r="AG1375" s="8">
        <f>IF(SUMPRODUCT(--(D1375='2002FA'!C:C))&gt;0=TRUE,1,0)</f>
        <v>0</v>
      </c>
    </row>
    <row r="1376" spans="1:33" x14ac:dyDescent="0.2">
      <c r="A1376">
        <v>2003</v>
      </c>
      <c r="B1376" t="s">
        <v>70</v>
      </c>
      <c r="C1376" t="s">
        <v>27</v>
      </c>
      <c r="D1376" t="s">
        <v>496</v>
      </c>
      <c r="E1376" t="s">
        <v>5</v>
      </c>
      <c r="F1376">
        <v>313000</v>
      </c>
      <c r="G1376">
        <v>2002</v>
      </c>
      <c r="H1376" t="s">
        <v>70</v>
      </c>
      <c r="I1376" t="s">
        <v>27</v>
      </c>
      <c r="J1376">
        <v>54</v>
      </c>
      <c r="K1376">
        <v>192</v>
      </c>
      <c r="L1376">
        <v>20</v>
      </c>
      <c r="M1376">
        <v>53</v>
      </c>
      <c r="N1376">
        <v>10</v>
      </c>
      <c r="O1376">
        <v>5</v>
      </c>
      <c r="P1376">
        <v>4</v>
      </c>
      <c r="Q1376">
        <v>23</v>
      </c>
      <c r="R1376">
        <v>0</v>
      </c>
      <c r="S1376">
        <v>1</v>
      </c>
      <c r="T1376">
        <v>11</v>
      </c>
      <c r="U1376">
        <v>27</v>
      </c>
      <c r="V1376">
        <v>0</v>
      </c>
      <c r="W1376">
        <v>2</v>
      </c>
      <c r="X1376">
        <v>0</v>
      </c>
      <c r="Y1376">
        <v>2</v>
      </c>
      <c r="Z1376">
        <v>6</v>
      </c>
      <c r="AA1376" s="1">
        <f>(M1376+T1376+W1376)/(K1376+T1376+W1376+Y1376+X1376)</f>
        <v>0.3188405797101449</v>
      </c>
      <c r="AB1376" s="1">
        <f>(M1376+1*N1376+2*O1376+3*P1376)/(K1376)</f>
        <v>0.44270833333333331</v>
      </c>
      <c r="AC1376">
        <f>IF(E1376="C",1,0)</f>
        <v>0</v>
      </c>
      <c r="AD1376">
        <f>IF(OR(E1376="SS",E1376="2B",E1376="3B"),1,0)</f>
        <v>1</v>
      </c>
      <c r="AE1376">
        <f>K1376+T1376+W1376+Y1376+X1376+V1376</f>
        <v>207</v>
      </c>
      <c r="AF1376">
        <v>0</v>
      </c>
      <c r="AG1376" s="8">
        <f>IF(SUMPRODUCT(--(D1376='2002FA'!C:C))&gt;0=TRUE,1,0)</f>
        <v>0</v>
      </c>
    </row>
    <row r="1377" spans="1:33" x14ac:dyDescent="0.2">
      <c r="A1377">
        <v>2003</v>
      </c>
      <c r="B1377" t="s">
        <v>70</v>
      </c>
      <c r="C1377" t="s">
        <v>27</v>
      </c>
      <c r="D1377" t="s">
        <v>494</v>
      </c>
      <c r="E1377" t="s">
        <v>6</v>
      </c>
      <c r="F1377">
        <v>600000</v>
      </c>
      <c r="G1377">
        <v>2002</v>
      </c>
      <c r="H1377" t="s">
        <v>70</v>
      </c>
      <c r="I1377" t="s">
        <v>27</v>
      </c>
      <c r="J1377">
        <v>151</v>
      </c>
      <c r="K1377">
        <v>566</v>
      </c>
      <c r="L1377">
        <v>99</v>
      </c>
      <c r="M1377">
        <v>158</v>
      </c>
      <c r="N1377">
        <v>38</v>
      </c>
      <c r="O1377">
        <v>2</v>
      </c>
      <c r="P1377">
        <v>24</v>
      </c>
      <c r="Q1377">
        <v>84</v>
      </c>
      <c r="R1377">
        <v>13</v>
      </c>
      <c r="S1377">
        <v>1</v>
      </c>
      <c r="T1377">
        <v>77</v>
      </c>
      <c r="U1377">
        <v>138</v>
      </c>
      <c r="V1377">
        <v>5</v>
      </c>
      <c r="W1377">
        <v>2</v>
      </c>
      <c r="X1377">
        <v>0</v>
      </c>
      <c r="Y1377">
        <v>5</v>
      </c>
      <c r="Z1377">
        <v>12</v>
      </c>
      <c r="AA1377" s="1">
        <f>(M1377+T1377+W1377)/(K1377+T1377+W1377+Y1377+X1377)</f>
        <v>0.36461538461538462</v>
      </c>
      <c r="AB1377" s="1">
        <f>(M1377+1*N1377+2*O1377+3*P1377)/(K1377)</f>
        <v>0.48056537102473496</v>
      </c>
      <c r="AC1377">
        <f>IF(E1377="C",1,0)</f>
        <v>0</v>
      </c>
      <c r="AD1377">
        <f>IF(OR(E1377="SS",E1377="2B",E1377="3B"),1,0)</f>
        <v>1</v>
      </c>
      <c r="AE1377">
        <f>K1377+T1377+W1377+Y1377+X1377+V1377</f>
        <v>655</v>
      </c>
      <c r="AF1377">
        <v>0</v>
      </c>
      <c r="AG1377" s="8">
        <f>IF(SUMPRODUCT(--(D1377='2002FA'!C:C))&gt;0=TRUE,1,0)</f>
        <v>0</v>
      </c>
    </row>
    <row r="1378" spans="1:33" x14ac:dyDescent="0.2">
      <c r="A1378">
        <v>2003</v>
      </c>
      <c r="B1378" t="s">
        <v>70</v>
      </c>
      <c r="C1378" t="s">
        <v>27</v>
      </c>
      <c r="D1378" t="s">
        <v>495</v>
      </c>
      <c r="E1378" t="s">
        <v>147</v>
      </c>
      <c r="F1378">
        <v>313000</v>
      </c>
      <c r="G1378">
        <v>2002</v>
      </c>
      <c r="H1378" t="s">
        <v>70</v>
      </c>
      <c r="I1378" t="s">
        <v>27</v>
      </c>
      <c r="J1378">
        <v>88</v>
      </c>
      <c r="K1378">
        <v>273</v>
      </c>
      <c r="L1378">
        <v>29</v>
      </c>
      <c r="M1378">
        <v>67</v>
      </c>
      <c r="N1378">
        <v>6</v>
      </c>
      <c r="O1378">
        <v>1</v>
      </c>
      <c r="P1378">
        <v>3</v>
      </c>
      <c r="Q1378">
        <v>22</v>
      </c>
      <c r="R1378">
        <v>0</v>
      </c>
      <c r="S1378">
        <v>0</v>
      </c>
      <c r="T1378">
        <v>9</v>
      </c>
      <c r="U1378">
        <v>44</v>
      </c>
      <c r="V1378">
        <v>1</v>
      </c>
      <c r="W1378">
        <v>0</v>
      </c>
      <c r="X1378">
        <v>1</v>
      </c>
      <c r="Y1378">
        <v>0</v>
      </c>
      <c r="Z1378">
        <v>10</v>
      </c>
      <c r="AA1378" s="1">
        <f>(M1378+T1378+W1378)/(K1378+T1378+W1378+Y1378+X1378)</f>
        <v>0.26855123674911663</v>
      </c>
      <c r="AB1378" s="1">
        <f>(M1378+1*N1378+2*O1378+3*P1378)/(K1378)</f>
        <v>0.30769230769230771</v>
      </c>
      <c r="AC1378">
        <f>IF(E1378="C",1,0)</f>
        <v>1</v>
      </c>
      <c r="AD1378">
        <f>IF(OR(E1378="SS",E1378="2B",E1378="3B"),1,0)</f>
        <v>0</v>
      </c>
      <c r="AE1378">
        <f>K1378+T1378+W1378+Y1378+X1378+V1378</f>
        <v>284</v>
      </c>
      <c r="AF1378">
        <v>0</v>
      </c>
      <c r="AG1378" s="8">
        <f>IF(SUMPRODUCT(--(D1378='2002FA'!C:C))&gt;0=TRUE,1,0)</f>
        <v>0</v>
      </c>
    </row>
    <row r="1379" spans="1:33" x14ac:dyDescent="0.2">
      <c r="A1379">
        <v>2003</v>
      </c>
      <c r="B1379" t="s">
        <v>70</v>
      </c>
      <c r="C1379" t="s">
        <v>27</v>
      </c>
      <c r="D1379" t="s">
        <v>525</v>
      </c>
      <c r="E1379" t="s">
        <v>147</v>
      </c>
      <c r="F1379">
        <v>316000</v>
      </c>
      <c r="G1379">
        <v>2002</v>
      </c>
      <c r="H1379" t="s">
        <v>70</v>
      </c>
      <c r="I1379" t="s">
        <v>27</v>
      </c>
      <c r="J1379">
        <v>96</v>
      </c>
      <c r="K1379">
        <v>265</v>
      </c>
      <c r="L1379">
        <v>33</v>
      </c>
      <c r="M1379">
        <v>68</v>
      </c>
      <c r="N1379">
        <v>10</v>
      </c>
      <c r="O1379">
        <v>0</v>
      </c>
      <c r="P1379">
        <v>8</v>
      </c>
      <c r="Q1379">
        <v>37</v>
      </c>
      <c r="R1379">
        <v>0</v>
      </c>
      <c r="S1379">
        <v>0</v>
      </c>
      <c r="T1379">
        <v>28</v>
      </c>
      <c r="U1379">
        <v>79</v>
      </c>
      <c r="V1379">
        <v>0</v>
      </c>
      <c r="W1379">
        <v>5</v>
      </c>
      <c r="X1379">
        <v>0</v>
      </c>
      <c r="Y1379">
        <v>4</v>
      </c>
      <c r="Z1379">
        <v>6</v>
      </c>
      <c r="AA1379" s="1">
        <f>(M1379+T1379+W1379)/(K1379+T1379+W1379+Y1379+X1379)</f>
        <v>0.33443708609271522</v>
      </c>
      <c r="AB1379" s="1">
        <f>(M1379+1*N1379+2*O1379+3*P1379)/(K1379)</f>
        <v>0.38490566037735852</v>
      </c>
      <c r="AC1379">
        <f>IF(E1379="C",1,0)</f>
        <v>1</v>
      </c>
      <c r="AD1379">
        <f>IF(OR(E1379="SS",E1379="2B",E1379="3B"),1,0)</f>
        <v>0</v>
      </c>
      <c r="AE1379">
        <f>K1379+T1379+W1379+Y1379+X1379+V1379</f>
        <v>302</v>
      </c>
      <c r="AF1379">
        <v>0</v>
      </c>
      <c r="AG1379" s="8">
        <f>IF(SUMPRODUCT(--(D1379='2002FA'!C:C))&gt;0=TRUE,1,0)</f>
        <v>0</v>
      </c>
    </row>
    <row r="1380" spans="1:33" x14ac:dyDescent="0.2">
      <c r="A1380">
        <v>2003</v>
      </c>
      <c r="B1380" t="s">
        <v>70</v>
      </c>
      <c r="C1380" t="s">
        <v>27</v>
      </c>
      <c r="D1380" t="s">
        <v>242</v>
      </c>
      <c r="E1380" t="s">
        <v>197</v>
      </c>
      <c r="F1380">
        <v>2200000</v>
      </c>
      <c r="G1380">
        <v>2002</v>
      </c>
      <c r="H1380" t="s">
        <v>62</v>
      </c>
      <c r="I1380" t="s">
        <v>27</v>
      </c>
      <c r="J1380">
        <v>68</v>
      </c>
      <c r="K1380">
        <v>212</v>
      </c>
      <c r="L1380">
        <v>42</v>
      </c>
      <c r="M1380">
        <v>57</v>
      </c>
      <c r="N1380">
        <v>16</v>
      </c>
      <c r="O1380">
        <v>6</v>
      </c>
      <c r="P1380">
        <v>3</v>
      </c>
      <c r="Q1380">
        <v>23</v>
      </c>
      <c r="R1380">
        <v>9</v>
      </c>
      <c r="S1380">
        <v>5</v>
      </c>
      <c r="T1380">
        <v>25</v>
      </c>
      <c r="U1380">
        <v>27</v>
      </c>
      <c r="V1380">
        <v>0</v>
      </c>
      <c r="W1380">
        <v>8</v>
      </c>
      <c r="X1380">
        <v>3</v>
      </c>
      <c r="Y1380">
        <v>2</v>
      </c>
      <c r="Z1380">
        <v>3</v>
      </c>
      <c r="AA1380" s="1">
        <f>(M1380+T1380+W1380)/(K1380+T1380+W1380+Y1380+X1380)</f>
        <v>0.36</v>
      </c>
      <c r="AB1380" s="1">
        <f>(M1380+1*N1380+2*O1380+3*P1380)/(K1380)</f>
        <v>0.44339622641509435</v>
      </c>
      <c r="AC1380">
        <f>IF(E1380="C",1,0)</f>
        <v>0</v>
      </c>
      <c r="AD1380">
        <f>IF(OR(E1380="SS",E1380="2B",E1380="3B"),1,0)</f>
        <v>0</v>
      </c>
      <c r="AE1380">
        <f>K1380+T1380+W1380+Y1380+X1380+V1380</f>
        <v>250</v>
      </c>
      <c r="AF1380">
        <v>0</v>
      </c>
      <c r="AG1380" s="8">
        <f>IF(SUMPRODUCT(--(D1380='2002FA'!C:C))&gt;0=TRUE,1,0)</f>
        <v>0</v>
      </c>
    </row>
    <row r="1381" spans="1:33" x14ac:dyDescent="0.2">
      <c r="A1381">
        <v>2003</v>
      </c>
      <c r="B1381" t="s">
        <v>70</v>
      </c>
      <c r="C1381" t="s">
        <v>27</v>
      </c>
      <c r="D1381" t="s">
        <v>302</v>
      </c>
      <c r="E1381" t="s">
        <v>197</v>
      </c>
      <c r="F1381">
        <v>6200000</v>
      </c>
      <c r="G1381">
        <v>2002</v>
      </c>
      <c r="H1381" t="s">
        <v>70</v>
      </c>
      <c r="I1381" t="s">
        <v>27</v>
      </c>
      <c r="J1381">
        <v>141</v>
      </c>
      <c r="K1381">
        <v>577</v>
      </c>
      <c r="L1381">
        <v>103</v>
      </c>
      <c r="M1381">
        <v>175</v>
      </c>
      <c r="N1381">
        <v>38</v>
      </c>
      <c r="O1381">
        <v>6</v>
      </c>
      <c r="P1381">
        <v>10</v>
      </c>
      <c r="Q1381">
        <v>45</v>
      </c>
      <c r="R1381">
        <v>14</v>
      </c>
      <c r="S1381">
        <v>2</v>
      </c>
      <c r="T1381">
        <v>54</v>
      </c>
      <c r="U1381">
        <v>60</v>
      </c>
      <c r="V1381">
        <v>2</v>
      </c>
      <c r="W1381">
        <v>9</v>
      </c>
      <c r="X1381">
        <v>0</v>
      </c>
      <c r="Y1381">
        <v>1</v>
      </c>
      <c r="Z1381">
        <v>17</v>
      </c>
      <c r="AA1381" s="1">
        <f>(M1381+T1381+W1381)/(K1381+T1381+W1381+Y1381+X1381)</f>
        <v>0.37129485179407179</v>
      </c>
      <c r="AB1381" s="1">
        <f>(M1381+1*N1381+2*O1381+3*P1381)/(K1381)</f>
        <v>0.44194107452339687</v>
      </c>
      <c r="AC1381">
        <f>IF(E1381="C",1,0)</f>
        <v>0</v>
      </c>
      <c r="AD1381">
        <f>IF(OR(E1381="SS",E1381="2B",E1381="3B"),1,0)</f>
        <v>0</v>
      </c>
      <c r="AE1381">
        <f>K1381+T1381+W1381+Y1381+X1381+V1381</f>
        <v>643</v>
      </c>
      <c r="AF1381">
        <v>0</v>
      </c>
      <c r="AG1381" s="8">
        <f>IF(SUMPRODUCT(--(D1381='2002FA'!C:C))&gt;0=TRUE,1,0)</f>
        <v>0</v>
      </c>
    </row>
    <row r="1382" spans="1:33" x14ac:dyDescent="0.2">
      <c r="A1382">
        <v>2003</v>
      </c>
      <c r="B1382" t="s">
        <v>70</v>
      </c>
      <c r="C1382" t="s">
        <v>27</v>
      </c>
      <c r="D1382" t="s">
        <v>523</v>
      </c>
      <c r="E1382" t="s">
        <v>197</v>
      </c>
      <c r="F1382">
        <v>520000</v>
      </c>
      <c r="G1382">
        <v>2002</v>
      </c>
      <c r="H1382" t="s">
        <v>70</v>
      </c>
      <c r="I1382" t="s">
        <v>27</v>
      </c>
      <c r="J1382">
        <v>159</v>
      </c>
      <c r="K1382">
        <v>608</v>
      </c>
      <c r="L1382">
        <v>87</v>
      </c>
      <c r="M1382">
        <v>167</v>
      </c>
      <c r="N1382">
        <v>34</v>
      </c>
      <c r="O1382">
        <v>4</v>
      </c>
      <c r="P1382">
        <v>23</v>
      </c>
      <c r="Q1382">
        <v>100</v>
      </c>
      <c r="R1382">
        <v>9</v>
      </c>
      <c r="S1382">
        <v>4</v>
      </c>
      <c r="T1382">
        <v>27</v>
      </c>
      <c r="U1382">
        <v>85</v>
      </c>
      <c r="V1382">
        <v>0</v>
      </c>
      <c r="W1382">
        <v>3</v>
      </c>
      <c r="X1382">
        <v>2</v>
      </c>
      <c r="Y1382">
        <v>8</v>
      </c>
      <c r="Z1382">
        <v>15</v>
      </c>
      <c r="AA1382" s="1">
        <f>(M1382+T1382+W1382)/(K1382+T1382+W1382+Y1382+X1382)</f>
        <v>0.30401234567901236</v>
      </c>
      <c r="AB1382" s="1">
        <f>(M1382+1*N1382+2*O1382+3*P1382)/(K1382)</f>
        <v>0.45723684210526316</v>
      </c>
      <c r="AC1382">
        <f>IF(E1382="C",1,0)</f>
        <v>0</v>
      </c>
      <c r="AD1382">
        <f>IF(OR(E1382="SS",E1382="2B",E1382="3B"),1,0)</f>
        <v>0</v>
      </c>
      <c r="AE1382">
        <f>K1382+T1382+W1382+Y1382+X1382+V1382</f>
        <v>648</v>
      </c>
      <c r="AF1382">
        <v>0</v>
      </c>
      <c r="AG1382" s="8">
        <f>IF(SUMPRODUCT(--(D1382='2002FA'!C:C))&gt;0=TRUE,1,0)</f>
        <v>0</v>
      </c>
    </row>
    <row r="1383" spans="1:33" x14ac:dyDescent="0.2">
      <c r="A1383">
        <v>2003</v>
      </c>
      <c r="B1383" t="s">
        <v>70</v>
      </c>
      <c r="C1383" t="s">
        <v>27</v>
      </c>
      <c r="D1383" t="s">
        <v>349</v>
      </c>
      <c r="E1383" t="s">
        <v>346</v>
      </c>
      <c r="F1383">
        <v>700000</v>
      </c>
      <c r="G1383">
        <v>2002</v>
      </c>
      <c r="H1383" t="s">
        <v>70</v>
      </c>
      <c r="I1383" t="s">
        <v>27</v>
      </c>
      <c r="J1383">
        <v>109</v>
      </c>
      <c r="K1383">
        <v>374</v>
      </c>
      <c r="L1383">
        <v>42</v>
      </c>
      <c r="M1383">
        <v>101</v>
      </c>
      <c r="N1383">
        <v>26</v>
      </c>
      <c r="O1383">
        <v>2</v>
      </c>
      <c r="P1383">
        <v>4</v>
      </c>
      <c r="Q1383">
        <v>39</v>
      </c>
      <c r="R1383">
        <v>0</v>
      </c>
      <c r="S1383">
        <v>2</v>
      </c>
      <c r="T1383">
        <v>26</v>
      </c>
      <c r="U1383">
        <v>57</v>
      </c>
      <c r="V1383">
        <v>1</v>
      </c>
      <c r="W1383">
        <v>5</v>
      </c>
      <c r="X1383">
        <v>4</v>
      </c>
      <c r="Y1383">
        <v>5</v>
      </c>
      <c r="Z1383">
        <v>6</v>
      </c>
      <c r="AA1383" s="1">
        <f>(M1383+T1383+W1383)/(K1383+T1383+W1383+Y1383+X1383)</f>
        <v>0.3188405797101449</v>
      </c>
      <c r="AB1383" s="1">
        <f>(M1383+1*N1383+2*O1383+3*P1383)/(K1383)</f>
        <v>0.38235294117647056</v>
      </c>
      <c r="AC1383">
        <f>IF(E1383="C",1,0)</f>
        <v>0</v>
      </c>
      <c r="AD1383">
        <f>IF(OR(E1383="SS",E1383="2B",E1383="3B"),1,0)</f>
        <v>1</v>
      </c>
      <c r="AE1383">
        <f>K1383+T1383+W1383+Y1383+X1383+V1383</f>
        <v>415</v>
      </c>
      <c r="AF1383">
        <v>0</v>
      </c>
      <c r="AG1383" s="8">
        <f>IF(SUMPRODUCT(--(D1383='2002FA'!C:C))&gt;0=TRUE,1,0)</f>
        <v>0</v>
      </c>
    </row>
    <row r="1384" spans="1:33" x14ac:dyDescent="0.2">
      <c r="A1384">
        <v>2003</v>
      </c>
      <c r="B1384" t="s">
        <v>70</v>
      </c>
      <c r="C1384" t="s">
        <v>27</v>
      </c>
      <c r="D1384" t="s">
        <v>527</v>
      </c>
      <c r="E1384" t="s">
        <v>346</v>
      </c>
      <c r="F1384">
        <v>775000</v>
      </c>
      <c r="G1384">
        <v>2002</v>
      </c>
      <c r="H1384" t="s">
        <v>70</v>
      </c>
      <c r="I1384" t="s">
        <v>27</v>
      </c>
      <c r="J1384">
        <v>90</v>
      </c>
      <c r="K1384">
        <v>312</v>
      </c>
      <c r="L1384">
        <v>48</v>
      </c>
      <c r="M1384">
        <v>86</v>
      </c>
      <c r="N1384">
        <v>13</v>
      </c>
      <c r="O1384">
        <v>4</v>
      </c>
      <c r="P1384">
        <v>13</v>
      </c>
      <c r="Q1384">
        <v>45</v>
      </c>
      <c r="R1384">
        <v>3</v>
      </c>
      <c r="S1384">
        <v>0</v>
      </c>
      <c r="T1384">
        <v>26</v>
      </c>
      <c r="U1384">
        <v>72</v>
      </c>
      <c r="V1384">
        <v>0</v>
      </c>
      <c r="W1384">
        <v>3</v>
      </c>
      <c r="X1384">
        <v>1</v>
      </c>
      <c r="Y1384">
        <v>8</v>
      </c>
      <c r="Z1384">
        <v>8</v>
      </c>
      <c r="AA1384" s="1">
        <f>(M1384+T1384+W1384)/(K1384+T1384+W1384+Y1384+X1384)</f>
        <v>0.32857142857142857</v>
      </c>
      <c r="AB1384" s="1">
        <f>(M1384+1*N1384+2*O1384+3*P1384)/(K1384)</f>
        <v>0.46794871794871795</v>
      </c>
      <c r="AC1384">
        <f>IF(E1384="C",1,0)</f>
        <v>0</v>
      </c>
      <c r="AD1384">
        <f>IF(OR(E1384="SS",E1384="2B",E1384="3B"),1,0)</f>
        <v>1</v>
      </c>
      <c r="AE1384">
        <f>K1384+T1384+W1384+Y1384+X1384+V1384</f>
        <v>350</v>
      </c>
      <c r="AF1384">
        <v>0</v>
      </c>
      <c r="AG1384" s="8">
        <f>IF(SUMPRODUCT(--(D1384='2002FA'!C:C))&gt;0=TRUE,1,0)</f>
        <v>0</v>
      </c>
    </row>
    <row r="1385" spans="1:33" x14ac:dyDescent="0.2">
      <c r="A1385">
        <v>2004</v>
      </c>
      <c r="B1385" t="s">
        <v>26</v>
      </c>
      <c r="C1385" t="s">
        <v>27</v>
      </c>
      <c r="D1385" t="s">
        <v>339</v>
      </c>
      <c r="E1385" t="s">
        <v>197</v>
      </c>
      <c r="F1385">
        <v>11000000</v>
      </c>
      <c r="G1385">
        <v>2003</v>
      </c>
      <c r="H1385" t="s">
        <v>56</v>
      </c>
      <c r="I1385" t="s">
        <v>31</v>
      </c>
      <c r="J1385">
        <v>112</v>
      </c>
      <c r="K1385">
        <v>394</v>
      </c>
      <c r="L1385">
        <v>71</v>
      </c>
      <c r="M1385">
        <v>130</v>
      </c>
      <c r="N1385">
        <v>20</v>
      </c>
      <c r="O1385">
        <v>3</v>
      </c>
      <c r="P1385">
        <v>25</v>
      </c>
      <c r="Q1385">
        <v>79</v>
      </c>
      <c r="R1385">
        <v>9</v>
      </c>
      <c r="S1385">
        <v>5</v>
      </c>
      <c r="T1385">
        <v>63</v>
      </c>
      <c r="U1385">
        <v>53</v>
      </c>
      <c r="V1385">
        <v>22</v>
      </c>
      <c r="W1385">
        <v>6</v>
      </c>
      <c r="X1385">
        <v>0</v>
      </c>
      <c r="Y1385">
        <v>4</v>
      </c>
      <c r="Z1385">
        <v>18</v>
      </c>
      <c r="AA1385" s="1">
        <f>(M1385+T1385+W1385)/(K1385+T1385+W1385+Y1385+X1385)</f>
        <v>0.42612419700214133</v>
      </c>
      <c r="AB1385" s="1">
        <f>(M1385+1*N1385+2*O1385+3*P1385)/(K1385)</f>
        <v>0.58629441624365486</v>
      </c>
      <c r="AC1385">
        <f>IF(E1385="C",1,0)</f>
        <v>0</v>
      </c>
      <c r="AD1385">
        <f>IF(OR(E1385="SS",E1385="2B",E1385="3B"),1,0)</f>
        <v>0</v>
      </c>
      <c r="AE1385">
        <f>K1385+T1385+W1385+Y1385+X1385+V1385</f>
        <v>489</v>
      </c>
      <c r="AF1385">
        <v>0</v>
      </c>
      <c r="AG1385" s="9">
        <f>IF(SUMPRODUCT(--(D1385='2003FA'!C:C))&gt;0=TRUE,1,0)</f>
        <v>1</v>
      </c>
    </row>
    <row r="1386" spans="1:33" x14ac:dyDescent="0.2">
      <c r="A1386">
        <v>2004</v>
      </c>
      <c r="B1386" t="s">
        <v>26</v>
      </c>
      <c r="C1386" t="s">
        <v>27</v>
      </c>
      <c r="D1386" t="s">
        <v>245</v>
      </c>
      <c r="E1386" t="s">
        <v>197</v>
      </c>
      <c r="F1386">
        <v>2200000</v>
      </c>
      <c r="G1386">
        <v>2003</v>
      </c>
      <c r="H1386" t="s">
        <v>52</v>
      </c>
      <c r="I1386" t="s">
        <v>31</v>
      </c>
      <c r="J1386">
        <v>91</v>
      </c>
      <c r="K1386">
        <v>315</v>
      </c>
      <c r="L1386">
        <v>52</v>
      </c>
      <c r="M1386">
        <v>106</v>
      </c>
      <c r="N1386">
        <v>21</v>
      </c>
      <c r="O1386">
        <v>1</v>
      </c>
      <c r="P1386">
        <v>23</v>
      </c>
      <c r="Q1386">
        <v>63</v>
      </c>
      <c r="R1386">
        <v>1</v>
      </c>
      <c r="S1386">
        <v>3</v>
      </c>
      <c r="T1386">
        <v>17</v>
      </c>
      <c r="U1386">
        <v>63</v>
      </c>
      <c r="V1386">
        <v>1</v>
      </c>
      <c r="W1386">
        <v>9</v>
      </c>
      <c r="X1386">
        <v>6</v>
      </c>
      <c r="Y1386">
        <v>2</v>
      </c>
      <c r="Z1386">
        <v>8</v>
      </c>
      <c r="AA1386" s="1">
        <f>(M1386+T1386+W1386)/(K1386+T1386+W1386+Y1386+X1386)</f>
        <v>0.37822349570200575</v>
      </c>
      <c r="AB1386" s="1">
        <f>(M1386+1*N1386+2*O1386+3*P1386)/(K1386)</f>
        <v>0.62857142857142856</v>
      </c>
      <c r="AC1386">
        <f>IF(E1386="C",1,0)</f>
        <v>0</v>
      </c>
      <c r="AD1386">
        <f>IF(OR(E1386="SS",E1386="2B",E1386="3B"),1,0)</f>
        <v>0</v>
      </c>
      <c r="AE1386">
        <f>K1386+T1386+W1386+Y1386+X1386+V1386</f>
        <v>350</v>
      </c>
      <c r="AF1386">
        <v>0</v>
      </c>
      <c r="AG1386" s="9">
        <f>IF(SUMPRODUCT(--(D1386='2003FA'!C:C))&gt;0=TRUE,1,0)</f>
        <v>1</v>
      </c>
    </row>
    <row r="1387" spans="1:33" x14ac:dyDescent="0.2">
      <c r="A1387">
        <v>2004</v>
      </c>
      <c r="B1387" t="s">
        <v>26</v>
      </c>
      <c r="C1387" t="s">
        <v>27</v>
      </c>
      <c r="D1387" t="s">
        <v>363</v>
      </c>
      <c r="E1387" t="s">
        <v>346</v>
      </c>
      <c r="F1387">
        <v>575000</v>
      </c>
      <c r="G1387">
        <v>2003</v>
      </c>
      <c r="H1387" t="s">
        <v>41</v>
      </c>
      <c r="I1387" t="s">
        <v>27</v>
      </c>
      <c r="J1387">
        <v>114</v>
      </c>
      <c r="K1387">
        <v>360</v>
      </c>
      <c r="L1387">
        <v>33</v>
      </c>
      <c r="M1387">
        <v>78</v>
      </c>
      <c r="N1387">
        <v>5</v>
      </c>
      <c r="O1387">
        <v>2</v>
      </c>
      <c r="P1387">
        <v>12</v>
      </c>
      <c r="Q1387">
        <v>30</v>
      </c>
      <c r="R1387">
        <v>2</v>
      </c>
      <c r="S1387">
        <v>3</v>
      </c>
      <c r="T1387">
        <v>27</v>
      </c>
      <c r="U1387">
        <v>77</v>
      </c>
      <c r="V1387">
        <v>0</v>
      </c>
      <c r="W1387">
        <v>0</v>
      </c>
      <c r="X1387">
        <v>3</v>
      </c>
      <c r="Y1387">
        <v>3</v>
      </c>
      <c r="Z1387">
        <v>11</v>
      </c>
      <c r="AA1387" s="1">
        <f>(M1387+T1387+W1387)/(K1387+T1387+W1387+Y1387+X1387)</f>
        <v>0.26717557251908397</v>
      </c>
      <c r="AB1387" s="1">
        <f>(M1387+1*N1387+2*O1387+3*P1387)/(K1387)</f>
        <v>0.34166666666666667</v>
      </c>
      <c r="AC1387">
        <f>IF(E1387="C",1,0)</f>
        <v>0</v>
      </c>
      <c r="AD1387">
        <f>IF(OR(E1387="SS",E1387="2B",E1387="3B"),1,0)</f>
        <v>1</v>
      </c>
      <c r="AE1387">
        <f>K1387+T1387+W1387+Y1387+X1387+V1387</f>
        <v>393</v>
      </c>
      <c r="AF1387">
        <v>0</v>
      </c>
      <c r="AG1387" s="9">
        <f>IF(SUMPRODUCT(--(D1387='2003FA'!C:C))&gt;0=TRUE,1,0)</f>
        <v>1</v>
      </c>
    </row>
    <row r="1388" spans="1:33" x14ac:dyDescent="0.2">
      <c r="A1388">
        <v>2004</v>
      </c>
      <c r="B1388" t="s">
        <v>26</v>
      </c>
      <c r="C1388" t="s">
        <v>27</v>
      </c>
      <c r="D1388" t="s">
        <v>100</v>
      </c>
      <c r="E1388" t="s">
        <v>5</v>
      </c>
      <c r="F1388">
        <v>2500000</v>
      </c>
      <c r="G1388">
        <v>2003</v>
      </c>
      <c r="H1388" t="s">
        <v>26</v>
      </c>
      <c r="I1388" t="s">
        <v>27</v>
      </c>
      <c r="J1388">
        <v>143</v>
      </c>
      <c r="K1388">
        <v>449</v>
      </c>
      <c r="L1388">
        <v>71</v>
      </c>
      <c r="M1388">
        <v>121</v>
      </c>
      <c r="N1388">
        <v>17</v>
      </c>
      <c r="O1388">
        <v>1</v>
      </c>
      <c r="P1388">
        <v>13</v>
      </c>
      <c r="Q1388">
        <v>49</v>
      </c>
      <c r="R1388">
        <v>22</v>
      </c>
      <c r="S1388">
        <v>9</v>
      </c>
      <c r="T1388">
        <v>45</v>
      </c>
      <c r="U1388">
        <v>73</v>
      </c>
      <c r="V1388">
        <v>4</v>
      </c>
      <c r="W1388">
        <v>9</v>
      </c>
      <c r="X1388">
        <v>2</v>
      </c>
      <c r="Y1388">
        <v>5</v>
      </c>
      <c r="Z1388">
        <v>7</v>
      </c>
      <c r="AA1388" s="1">
        <f>(M1388+T1388+W1388)/(K1388+T1388+W1388+Y1388+X1388)</f>
        <v>0.34313725490196079</v>
      </c>
      <c r="AB1388" s="1">
        <f>(M1388+1*N1388+2*O1388+3*P1388)/(K1388)</f>
        <v>0.39866369710467708</v>
      </c>
      <c r="AC1388">
        <f>IF(E1388="C",1,0)</f>
        <v>0</v>
      </c>
      <c r="AD1388">
        <f>IF(OR(E1388="SS",E1388="2B",E1388="3B"),1,0)</f>
        <v>1</v>
      </c>
      <c r="AE1388">
        <f>K1388+T1388+W1388+Y1388+X1388+V1388</f>
        <v>514</v>
      </c>
      <c r="AF1388">
        <v>0</v>
      </c>
      <c r="AG1388" s="9">
        <f>IF(SUMPRODUCT(--(D1388='2003FA'!C:C))&gt;0=TRUE,1,0)</f>
        <v>0</v>
      </c>
    </row>
    <row r="1389" spans="1:33" x14ac:dyDescent="0.2">
      <c r="A1389">
        <v>2004</v>
      </c>
      <c r="B1389" t="s">
        <v>26</v>
      </c>
      <c r="C1389" t="s">
        <v>27</v>
      </c>
      <c r="D1389" t="s">
        <v>417</v>
      </c>
      <c r="E1389" t="s">
        <v>6</v>
      </c>
      <c r="F1389">
        <v>9900000</v>
      </c>
      <c r="G1389">
        <v>2003</v>
      </c>
      <c r="H1389" t="s">
        <v>26</v>
      </c>
      <c r="I1389" t="s">
        <v>27</v>
      </c>
      <c r="J1389">
        <v>91</v>
      </c>
      <c r="K1389">
        <v>319</v>
      </c>
      <c r="L1389">
        <v>53</v>
      </c>
      <c r="M1389">
        <v>79</v>
      </c>
      <c r="N1389">
        <v>17</v>
      </c>
      <c r="O1389">
        <v>2</v>
      </c>
      <c r="P1389">
        <v>16</v>
      </c>
      <c r="Q1389">
        <v>50</v>
      </c>
      <c r="R1389">
        <v>7</v>
      </c>
      <c r="S1389">
        <v>2</v>
      </c>
      <c r="T1389">
        <v>46</v>
      </c>
      <c r="U1389">
        <v>73</v>
      </c>
      <c r="V1389">
        <v>4</v>
      </c>
      <c r="W1389">
        <v>1</v>
      </c>
      <c r="X1389">
        <v>0</v>
      </c>
      <c r="Y1389">
        <v>1</v>
      </c>
      <c r="Z1389">
        <v>8</v>
      </c>
      <c r="AA1389" s="1">
        <f>(M1389+T1389+W1389)/(K1389+T1389+W1389+Y1389+X1389)</f>
        <v>0.34332425068119893</v>
      </c>
      <c r="AB1389" s="1">
        <f>(M1389+1*N1389+2*O1389+3*P1389)/(K1389)</f>
        <v>0.46394984326018807</v>
      </c>
      <c r="AC1389">
        <f>IF(E1389="C",1,0)</f>
        <v>0</v>
      </c>
      <c r="AD1389">
        <f>IF(OR(E1389="SS",E1389="2B",E1389="3B"),1,0)</f>
        <v>1</v>
      </c>
      <c r="AE1389">
        <f>K1389+T1389+W1389+Y1389+X1389+V1389</f>
        <v>371</v>
      </c>
      <c r="AF1389">
        <v>0</v>
      </c>
      <c r="AG1389" s="9">
        <f>IF(SUMPRODUCT(--(D1389='2003FA'!C:C))&gt;0=TRUE,1,0)</f>
        <v>0</v>
      </c>
    </row>
    <row r="1390" spans="1:33" x14ac:dyDescent="0.2">
      <c r="A1390">
        <v>2004</v>
      </c>
      <c r="B1390" t="s">
        <v>26</v>
      </c>
      <c r="C1390" t="s">
        <v>27</v>
      </c>
      <c r="D1390" t="s">
        <v>186</v>
      </c>
      <c r="E1390" t="s">
        <v>147</v>
      </c>
      <c r="F1390">
        <v>2025000</v>
      </c>
      <c r="G1390">
        <v>2003</v>
      </c>
      <c r="H1390" t="s">
        <v>26</v>
      </c>
      <c r="I1390" t="s">
        <v>27</v>
      </c>
      <c r="J1390">
        <v>119</v>
      </c>
      <c r="K1390">
        <v>409</v>
      </c>
      <c r="L1390">
        <v>37</v>
      </c>
      <c r="M1390">
        <v>115</v>
      </c>
      <c r="N1390">
        <v>24</v>
      </c>
      <c r="O1390">
        <v>0</v>
      </c>
      <c r="P1390">
        <v>14</v>
      </c>
      <c r="Q1390">
        <v>71</v>
      </c>
      <c r="R1390">
        <v>1</v>
      </c>
      <c r="S1390">
        <v>1</v>
      </c>
      <c r="T1390">
        <v>13</v>
      </c>
      <c r="U1390">
        <v>31</v>
      </c>
      <c r="V1390">
        <v>2</v>
      </c>
      <c r="W1390">
        <v>2</v>
      </c>
      <c r="X1390">
        <v>2</v>
      </c>
      <c r="Y1390">
        <v>4</v>
      </c>
      <c r="Z1390">
        <v>17</v>
      </c>
      <c r="AA1390" s="1">
        <f>(M1390+T1390+W1390)/(K1390+T1390+W1390+Y1390+X1390)</f>
        <v>0.30232558139534882</v>
      </c>
      <c r="AB1390" s="1">
        <f>(M1390+1*N1390+2*O1390+3*P1390)/(K1390)</f>
        <v>0.44254278728606355</v>
      </c>
      <c r="AC1390">
        <f>IF(E1390="C",1,0)</f>
        <v>1</v>
      </c>
      <c r="AD1390">
        <f>IF(OR(E1390="SS",E1390="2B",E1390="3B"),1,0)</f>
        <v>0</v>
      </c>
      <c r="AE1390">
        <f>K1390+T1390+W1390+Y1390+X1390+V1390</f>
        <v>432</v>
      </c>
      <c r="AF1390">
        <v>0</v>
      </c>
      <c r="AG1390" s="9">
        <f>IF(SUMPRODUCT(--(D1390='2003FA'!C:C))&gt;0=TRUE,1,0)</f>
        <v>0</v>
      </c>
    </row>
    <row r="1391" spans="1:33" x14ac:dyDescent="0.2">
      <c r="A1391">
        <v>2004</v>
      </c>
      <c r="B1391" t="s">
        <v>26</v>
      </c>
      <c r="C1391" t="s">
        <v>27</v>
      </c>
      <c r="D1391" t="s">
        <v>330</v>
      </c>
      <c r="E1391" t="s">
        <v>197</v>
      </c>
      <c r="F1391">
        <v>9900000</v>
      </c>
      <c r="G1391">
        <v>2003</v>
      </c>
      <c r="H1391" t="s">
        <v>26</v>
      </c>
      <c r="I1391" t="s">
        <v>27</v>
      </c>
      <c r="J1391">
        <v>148</v>
      </c>
      <c r="K1391">
        <v>528</v>
      </c>
      <c r="L1391">
        <v>78</v>
      </c>
      <c r="M1391">
        <v>145</v>
      </c>
      <c r="N1391">
        <v>35</v>
      </c>
      <c r="O1391">
        <v>4</v>
      </c>
      <c r="P1391">
        <v>19</v>
      </c>
      <c r="Q1391">
        <v>72</v>
      </c>
      <c r="R1391">
        <v>3</v>
      </c>
      <c r="S1391">
        <v>1</v>
      </c>
      <c r="T1391">
        <v>77</v>
      </c>
      <c r="U1391">
        <v>93</v>
      </c>
      <c r="V1391">
        <v>3</v>
      </c>
      <c r="W1391">
        <v>10</v>
      </c>
      <c r="X1391">
        <v>0</v>
      </c>
      <c r="Y1391">
        <v>6</v>
      </c>
      <c r="Z1391">
        <v>12</v>
      </c>
      <c r="AA1391" s="1">
        <f>(M1391+T1391+W1391)/(K1391+T1391+W1391+Y1391+X1391)</f>
        <v>0.37359098228663445</v>
      </c>
      <c r="AB1391" s="1">
        <f>(M1391+1*N1391+2*O1391+3*P1391)/(K1391)</f>
        <v>0.46401515151515149</v>
      </c>
      <c r="AC1391">
        <f>IF(E1391="C",1,0)</f>
        <v>0</v>
      </c>
      <c r="AD1391">
        <f>IF(OR(E1391="SS",E1391="2B",E1391="3B"),1,0)</f>
        <v>0</v>
      </c>
      <c r="AE1391">
        <f>K1391+T1391+W1391+Y1391+X1391+V1391</f>
        <v>624</v>
      </c>
      <c r="AF1391">
        <v>0</v>
      </c>
      <c r="AG1391" s="9">
        <f>IF(SUMPRODUCT(--(D1391='2003FA'!C:C))&gt;0=TRUE,1,0)</f>
        <v>0</v>
      </c>
    </row>
    <row r="1392" spans="1:33" x14ac:dyDescent="0.2">
      <c r="A1392">
        <v>2004</v>
      </c>
      <c r="B1392" t="s">
        <v>26</v>
      </c>
      <c r="C1392" t="s">
        <v>27</v>
      </c>
      <c r="D1392" t="s">
        <v>313</v>
      </c>
      <c r="E1392" t="s">
        <v>197</v>
      </c>
      <c r="F1392">
        <v>7750000</v>
      </c>
      <c r="G1392">
        <v>2003</v>
      </c>
      <c r="H1392" t="s">
        <v>26</v>
      </c>
      <c r="I1392" t="s">
        <v>27</v>
      </c>
      <c r="J1392">
        <v>67</v>
      </c>
      <c r="K1392">
        <v>258</v>
      </c>
      <c r="L1392">
        <v>35</v>
      </c>
      <c r="M1392">
        <v>65</v>
      </c>
      <c r="N1392">
        <v>7</v>
      </c>
      <c r="O1392">
        <v>1</v>
      </c>
      <c r="P1392">
        <v>4</v>
      </c>
      <c r="Q1392">
        <v>17</v>
      </c>
      <c r="R1392">
        <v>9</v>
      </c>
      <c r="S1392">
        <v>1</v>
      </c>
      <c r="T1392">
        <v>18</v>
      </c>
      <c r="U1392">
        <v>40</v>
      </c>
      <c r="V1392">
        <v>1</v>
      </c>
      <c r="W1392">
        <v>4</v>
      </c>
      <c r="X1392">
        <v>2</v>
      </c>
      <c r="Y1392">
        <v>2</v>
      </c>
      <c r="Z1392">
        <v>8</v>
      </c>
      <c r="AA1392" s="1">
        <f>(M1392+T1392+W1392)/(K1392+T1392+W1392+Y1392+X1392)</f>
        <v>0.30633802816901406</v>
      </c>
      <c r="AB1392" s="1">
        <f>(M1392+1*N1392+2*O1392+3*P1392)/(K1392)</f>
        <v>0.33333333333333331</v>
      </c>
      <c r="AC1392">
        <f>IF(E1392="C",1,0)</f>
        <v>0</v>
      </c>
      <c r="AD1392">
        <f>IF(OR(E1392="SS",E1392="2B",E1392="3B"),1,0)</f>
        <v>0</v>
      </c>
      <c r="AE1392">
        <f>K1392+T1392+W1392+Y1392+X1392+V1392</f>
        <v>285</v>
      </c>
      <c r="AF1392">
        <v>0</v>
      </c>
      <c r="AG1392" s="9">
        <f>IF(SUMPRODUCT(--(D1392='2003FA'!C:C))&gt;0=TRUE,1,0)</f>
        <v>0</v>
      </c>
    </row>
    <row r="1393" spans="1:33" x14ac:dyDescent="0.2">
      <c r="A1393">
        <v>2004</v>
      </c>
      <c r="B1393" t="s">
        <v>26</v>
      </c>
      <c r="C1393" t="s">
        <v>27</v>
      </c>
      <c r="D1393" t="s">
        <v>331</v>
      </c>
      <c r="E1393" t="s">
        <v>197</v>
      </c>
      <c r="F1393">
        <v>6200000</v>
      </c>
      <c r="G1393">
        <v>2003</v>
      </c>
      <c r="H1393" t="s">
        <v>26</v>
      </c>
      <c r="I1393" t="s">
        <v>27</v>
      </c>
      <c r="J1393">
        <v>159</v>
      </c>
      <c r="K1393">
        <v>638</v>
      </c>
      <c r="L1393">
        <v>80</v>
      </c>
      <c r="M1393">
        <v>201</v>
      </c>
      <c r="N1393">
        <v>49</v>
      </c>
      <c r="O1393">
        <v>4</v>
      </c>
      <c r="P1393">
        <v>29</v>
      </c>
      <c r="Q1393">
        <v>116</v>
      </c>
      <c r="R1393">
        <v>6</v>
      </c>
      <c r="S1393">
        <v>3</v>
      </c>
      <c r="T1393">
        <v>31</v>
      </c>
      <c r="U1393">
        <v>83</v>
      </c>
      <c r="V1393">
        <v>10</v>
      </c>
      <c r="W1393">
        <v>0</v>
      </c>
      <c r="X1393">
        <v>0</v>
      </c>
      <c r="Y1393">
        <v>4</v>
      </c>
      <c r="Z1393">
        <v>15</v>
      </c>
      <c r="AA1393" s="1">
        <f>(M1393+T1393+W1393)/(K1393+T1393+W1393+Y1393+X1393)</f>
        <v>0.34472511144130757</v>
      </c>
      <c r="AB1393" s="1">
        <f>(M1393+1*N1393+2*O1393+3*P1393)/(K1393)</f>
        <v>0.54075235109717867</v>
      </c>
      <c r="AC1393">
        <f>IF(E1393="C",1,0)</f>
        <v>0</v>
      </c>
      <c r="AD1393">
        <f>IF(OR(E1393="SS",E1393="2B",E1393="3B"),1,0)</f>
        <v>0</v>
      </c>
      <c r="AE1393">
        <f>K1393+T1393+W1393+Y1393+X1393+V1393</f>
        <v>683</v>
      </c>
      <c r="AF1393">
        <v>0</v>
      </c>
      <c r="AG1393" s="9">
        <f>IF(SUMPRODUCT(--(D1393='2003FA'!C:C))&gt;0=TRUE,1,0)</f>
        <v>0</v>
      </c>
    </row>
    <row r="1394" spans="1:33" x14ac:dyDescent="0.2">
      <c r="A1394">
        <v>2004</v>
      </c>
      <c r="B1394" t="s">
        <v>26</v>
      </c>
      <c r="C1394" t="s">
        <v>27</v>
      </c>
      <c r="D1394" t="s">
        <v>543</v>
      </c>
      <c r="E1394" t="s">
        <v>197</v>
      </c>
      <c r="F1394">
        <v>375000</v>
      </c>
      <c r="G1394">
        <v>2003</v>
      </c>
      <c r="H1394" t="s">
        <v>26</v>
      </c>
      <c r="I1394" t="s">
        <v>27</v>
      </c>
      <c r="J1394">
        <v>123</v>
      </c>
      <c r="K1394">
        <v>330</v>
      </c>
      <c r="L1394">
        <v>56</v>
      </c>
      <c r="M1394">
        <v>93</v>
      </c>
      <c r="N1394">
        <v>16</v>
      </c>
      <c r="O1394">
        <v>1</v>
      </c>
      <c r="P1394">
        <v>12</v>
      </c>
      <c r="Q1394">
        <v>43</v>
      </c>
      <c r="R1394">
        <v>17</v>
      </c>
      <c r="S1394">
        <v>5</v>
      </c>
      <c r="T1394">
        <v>42</v>
      </c>
      <c r="U1394">
        <v>59</v>
      </c>
      <c r="V1394">
        <v>0</v>
      </c>
      <c r="W1394">
        <v>1</v>
      </c>
      <c r="X1394">
        <v>4</v>
      </c>
      <c r="Y1394">
        <v>5</v>
      </c>
      <c r="Z1394">
        <v>6</v>
      </c>
      <c r="AA1394" s="1">
        <f>(M1394+T1394+W1394)/(K1394+T1394+W1394+Y1394+X1394)</f>
        <v>0.35602094240837695</v>
      </c>
      <c r="AB1394" s="1">
        <f>(M1394+1*N1394+2*O1394+3*P1394)/(K1394)</f>
        <v>0.44545454545454544</v>
      </c>
      <c r="AC1394">
        <f>IF(E1394="C",1,0)</f>
        <v>0</v>
      </c>
      <c r="AD1394">
        <f>IF(OR(E1394="SS",E1394="2B",E1394="3B"),1,0)</f>
        <v>0</v>
      </c>
      <c r="AE1394">
        <f>K1394+T1394+W1394+Y1394+X1394+V1394</f>
        <v>382</v>
      </c>
      <c r="AF1394">
        <v>0</v>
      </c>
      <c r="AG1394" s="9">
        <f>IF(SUMPRODUCT(--(D1394='2003FA'!C:C))&gt;0=TRUE,1,0)</f>
        <v>0</v>
      </c>
    </row>
    <row r="1395" spans="1:33" x14ac:dyDescent="0.2">
      <c r="A1395">
        <v>2004</v>
      </c>
      <c r="B1395" t="s">
        <v>26</v>
      </c>
      <c r="C1395" t="s">
        <v>27</v>
      </c>
      <c r="D1395" t="s">
        <v>467</v>
      </c>
      <c r="E1395" t="s">
        <v>346</v>
      </c>
      <c r="F1395">
        <v>2150000</v>
      </c>
      <c r="G1395">
        <v>2003</v>
      </c>
      <c r="H1395" t="s">
        <v>26</v>
      </c>
      <c r="I1395" t="s">
        <v>27</v>
      </c>
      <c r="J1395">
        <v>120</v>
      </c>
      <c r="K1395">
        <v>452</v>
      </c>
      <c r="L1395">
        <v>59</v>
      </c>
      <c r="M1395">
        <v>114</v>
      </c>
      <c r="N1395">
        <v>22</v>
      </c>
      <c r="O1395">
        <v>1</v>
      </c>
      <c r="P1395">
        <v>3</v>
      </c>
      <c r="Q1395">
        <v>31</v>
      </c>
      <c r="R1395">
        <v>16</v>
      </c>
      <c r="S1395">
        <v>5</v>
      </c>
      <c r="T1395">
        <v>36</v>
      </c>
      <c r="U1395">
        <v>45</v>
      </c>
      <c r="V1395">
        <v>0</v>
      </c>
      <c r="W1395">
        <v>15</v>
      </c>
      <c r="X1395">
        <v>10</v>
      </c>
      <c r="Y1395">
        <v>4</v>
      </c>
      <c r="Z1395">
        <v>9</v>
      </c>
      <c r="AA1395" s="1">
        <f>(M1395+T1395+W1395)/(K1395+T1395+W1395+Y1395+X1395)</f>
        <v>0.31914893617021278</v>
      </c>
      <c r="AB1395" s="1">
        <f>(M1395+1*N1395+2*O1395+3*P1395)/(K1395)</f>
        <v>0.3252212389380531</v>
      </c>
      <c r="AC1395">
        <f>IF(E1395="C",1,0)</f>
        <v>0</v>
      </c>
      <c r="AD1395">
        <f>IF(OR(E1395="SS",E1395="2B",E1395="3B"),1,0)</f>
        <v>1</v>
      </c>
      <c r="AE1395">
        <f>K1395+T1395+W1395+Y1395+X1395+V1395</f>
        <v>517</v>
      </c>
      <c r="AF1395">
        <v>0</v>
      </c>
      <c r="AG1395" s="9">
        <f>IF(SUMPRODUCT(--(D1395='2003FA'!C:C))&gt;0=TRUE,1,0)</f>
        <v>0</v>
      </c>
    </row>
    <row r="1396" spans="1:33" x14ac:dyDescent="0.2">
      <c r="A1396">
        <v>2004</v>
      </c>
      <c r="B1396" t="s">
        <v>26</v>
      </c>
      <c r="C1396" t="s">
        <v>27</v>
      </c>
      <c r="D1396" t="s">
        <v>563</v>
      </c>
      <c r="E1396" t="s">
        <v>346</v>
      </c>
      <c r="F1396">
        <v>320000</v>
      </c>
      <c r="G1396">
        <v>2003</v>
      </c>
      <c r="H1396" t="s">
        <v>26</v>
      </c>
      <c r="I1396" t="s">
        <v>27</v>
      </c>
      <c r="J1396">
        <v>71</v>
      </c>
      <c r="K1396">
        <v>240</v>
      </c>
      <c r="L1396">
        <v>34</v>
      </c>
      <c r="M1396">
        <v>71</v>
      </c>
      <c r="N1396">
        <v>9</v>
      </c>
      <c r="O1396">
        <v>4</v>
      </c>
      <c r="P1396">
        <v>0</v>
      </c>
      <c r="Q1396">
        <v>27</v>
      </c>
      <c r="R1396">
        <v>13</v>
      </c>
      <c r="S1396">
        <v>7</v>
      </c>
      <c r="T1396">
        <v>20</v>
      </c>
      <c r="U1396">
        <v>38</v>
      </c>
      <c r="V1396">
        <v>0</v>
      </c>
      <c r="W1396">
        <v>0</v>
      </c>
      <c r="X1396">
        <v>6</v>
      </c>
      <c r="Y1396">
        <v>4</v>
      </c>
      <c r="Z1396">
        <v>1</v>
      </c>
      <c r="AA1396" s="1">
        <f>(M1396+T1396+W1396)/(K1396+T1396+W1396+Y1396+X1396)</f>
        <v>0.33703703703703702</v>
      </c>
      <c r="AB1396" s="1">
        <f>(M1396+1*N1396+2*O1396+3*P1396)/(K1396)</f>
        <v>0.36666666666666664</v>
      </c>
      <c r="AC1396">
        <f>IF(E1396="C",1,0)</f>
        <v>0</v>
      </c>
      <c r="AD1396">
        <f>IF(OR(E1396="SS",E1396="2B",E1396="3B"),1,0)</f>
        <v>1</v>
      </c>
      <c r="AE1396">
        <f>K1396+T1396+W1396+Y1396+X1396+V1396</f>
        <v>270</v>
      </c>
      <c r="AF1396">
        <v>0</v>
      </c>
      <c r="AG1396" s="9">
        <f>IF(SUMPRODUCT(--(D1396='2003FA'!C:C))&gt;0=TRUE,1,0)</f>
        <v>0</v>
      </c>
    </row>
    <row r="1397" spans="1:33" x14ac:dyDescent="0.2">
      <c r="A1397">
        <v>2004</v>
      </c>
      <c r="B1397" t="s">
        <v>32</v>
      </c>
      <c r="C1397" t="s">
        <v>31</v>
      </c>
      <c r="D1397" t="s">
        <v>108</v>
      </c>
      <c r="E1397" t="s">
        <v>5</v>
      </c>
      <c r="F1397">
        <v>1000000</v>
      </c>
      <c r="G1397">
        <v>2003</v>
      </c>
      <c r="H1397" t="s">
        <v>58</v>
      </c>
      <c r="I1397" t="s">
        <v>31</v>
      </c>
      <c r="J1397">
        <v>73</v>
      </c>
      <c r="K1397">
        <v>263</v>
      </c>
      <c r="L1397">
        <v>34</v>
      </c>
      <c r="M1397">
        <v>69</v>
      </c>
      <c r="N1397">
        <v>17</v>
      </c>
      <c r="O1397">
        <v>1</v>
      </c>
      <c r="P1397">
        <v>2</v>
      </c>
      <c r="Q1397">
        <v>22</v>
      </c>
      <c r="R1397">
        <v>6</v>
      </c>
      <c r="S1397">
        <v>0</v>
      </c>
      <c r="T1397">
        <v>29</v>
      </c>
      <c r="U1397">
        <v>40</v>
      </c>
      <c r="V1397">
        <v>2</v>
      </c>
      <c r="W1397">
        <v>2</v>
      </c>
      <c r="X1397">
        <v>4</v>
      </c>
      <c r="Y1397">
        <v>4</v>
      </c>
      <c r="Z1397">
        <v>8</v>
      </c>
      <c r="AA1397" s="1">
        <f>(M1397+T1397+W1397)/(K1397+T1397+W1397+Y1397+X1397)</f>
        <v>0.33112582781456956</v>
      </c>
      <c r="AB1397" s="1">
        <f>(M1397+1*N1397+2*O1397+3*P1397)/(K1397)</f>
        <v>0.35741444866920152</v>
      </c>
      <c r="AC1397">
        <f>IF(E1397="C",1,0)</f>
        <v>0</v>
      </c>
      <c r="AD1397">
        <f>IF(OR(E1397="SS",E1397="2B",E1397="3B"),1,0)</f>
        <v>1</v>
      </c>
      <c r="AE1397">
        <f>K1397+T1397+W1397+Y1397+X1397+V1397</f>
        <v>304</v>
      </c>
      <c r="AF1397">
        <v>0</v>
      </c>
      <c r="AG1397" s="9">
        <f>IF(SUMPRODUCT(--(D1397='2003FA'!C:C))&gt;0=TRUE,1,0)</f>
        <v>1</v>
      </c>
    </row>
    <row r="1398" spans="1:33" x14ac:dyDescent="0.2">
      <c r="A1398">
        <v>2004</v>
      </c>
      <c r="B1398" t="s">
        <v>32</v>
      </c>
      <c r="C1398" t="s">
        <v>31</v>
      </c>
      <c r="D1398" t="s">
        <v>473</v>
      </c>
      <c r="E1398" t="s">
        <v>6</v>
      </c>
      <c r="F1398">
        <v>1000000</v>
      </c>
      <c r="G1398">
        <v>2003</v>
      </c>
      <c r="H1398" t="s">
        <v>32</v>
      </c>
      <c r="I1398" t="s">
        <v>31</v>
      </c>
      <c r="J1398">
        <v>105</v>
      </c>
      <c r="K1398">
        <v>207</v>
      </c>
      <c r="L1398">
        <v>31</v>
      </c>
      <c r="M1398">
        <v>71</v>
      </c>
      <c r="N1398">
        <v>13</v>
      </c>
      <c r="O1398">
        <v>0</v>
      </c>
      <c r="P1398">
        <v>4</v>
      </c>
      <c r="Q1398">
        <v>39</v>
      </c>
      <c r="R1398">
        <v>1</v>
      </c>
      <c r="S1398">
        <v>1</v>
      </c>
      <c r="T1398">
        <v>18</v>
      </c>
      <c r="U1398">
        <v>20</v>
      </c>
      <c r="V1398">
        <v>1</v>
      </c>
      <c r="W1398">
        <v>2</v>
      </c>
      <c r="X1398">
        <v>1</v>
      </c>
      <c r="Y1398">
        <v>3</v>
      </c>
      <c r="Z1398">
        <v>6</v>
      </c>
      <c r="AA1398" s="1">
        <f>(M1398+T1398+W1398)/(K1398+T1398+W1398+Y1398+X1398)</f>
        <v>0.39393939393939392</v>
      </c>
      <c r="AB1398" s="1">
        <f>(M1398+1*N1398+2*O1398+3*P1398)/(K1398)</f>
        <v>0.46376811594202899</v>
      </c>
      <c r="AC1398">
        <f>IF(E1398="C",1,0)</f>
        <v>0</v>
      </c>
      <c r="AD1398">
        <f>IF(OR(E1398="SS",E1398="2B",E1398="3B"),1,0)</f>
        <v>1</v>
      </c>
      <c r="AE1398">
        <f>K1398+T1398+W1398+Y1398+X1398+V1398</f>
        <v>232</v>
      </c>
      <c r="AF1398">
        <v>0</v>
      </c>
      <c r="AG1398" s="9">
        <f>IF(SUMPRODUCT(--(D1398='2003FA'!C:C))&gt;0=TRUE,1,0)</f>
        <v>1</v>
      </c>
    </row>
    <row r="1399" spans="1:33" x14ac:dyDescent="0.2">
      <c r="A1399">
        <v>2004</v>
      </c>
      <c r="B1399" t="s">
        <v>32</v>
      </c>
      <c r="C1399" t="s">
        <v>31</v>
      </c>
      <c r="D1399" t="s">
        <v>343</v>
      </c>
      <c r="E1399" t="s">
        <v>147</v>
      </c>
      <c r="F1399">
        <v>800000</v>
      </c>
      <c r="G1399">
        <v>2003</v>
      </c>
      <c r="H1399" t="s">
        <v>66</v>
      </c>
      <c r="I1399" t="s">
        <v>27</v>
      </c>
      <c r="J1399">
        <v>113</v>
      </c>
      <c r="K1399">
        <v>372</v>
      </c>
      <c r="L1399">
        <v>39</v>
      </c>
      <c r="M1399">
        <v>91</v>
      </c>
      <c r="N1399">
        <v>17</v>
      </c>
      <c r="O1399">
        <v>1</v>
      </c>
      <c r="P1399">
        <v>6</v>
      </c>
      <c r="Q1399">
        <v>36</v>
      </c>
      <c r="R1399">
        <v>0</v>
      </c>
      <c r="S1399">
        <v>2</v>
      </c>
      <c r="T1399">
        <v>32</v>
      </c>
      <c r="U1399">
        <v>59</v>
      </c>
      <c r="V1399">
        <v>5</v>
      </c>
      <c r="W1399">
        <v>3</v>
      </c>
      <c r="X1399">
        <v>4</v>
      </c>
      <c r="Y1399">
        <v>3</v>
      </c>
      <c r="Z1399">
        <v>10</v>
      </c>
      <c r="AA1399" s="1">
        <f>(M1399+T1399+W1399)/(K1399+T1399+W1399+Y1399+X1399)</f>
        <v>0.30434782608695654</v>
      </c>
      <c r="AB1399" s="1">
        <f>(M1399+1*N1399+2*O1399+3*P1399)/(K1399)</f>
        <v>0.34408602150537637</v>
      </c>
      <c r="AC1399">
        <f>IF(E1399="C",1,0)</f>
        <v>1</v>
      </c>
      <c r="AD1399">
        <f>IF(OR(E1399="SS",E1399="2B",E1399="3B"),1,0)</f>
        <v>0</v>
      </c>
      <c r="AE1399">
        <f>K1399+T1399+W1399+Y1399+X1399+V1399</f>
        <v>419</v>
      </c>
      <c r="AF1399">
        <v>0</v>
      </c>
      <c r="AG1399" s="9">
        <f>IF(SUMPRODUCT(--(D1399='2003FA'!C:C))&gt;0=TRUE,1,0)</f>
        <v>1</v>
      </c>
    </row>
    <row r="1400" spans="1:33" x14ac:dyDescent="0.2">
      <c r="A1400">
        <v>2004</v>
      </c>
      <c r="B1400" t="s">
        <v>32</v>
      </c>
      <c r="C1400" t="s">
        <v>31</v>
      </c>
      <c r="D1400" t="s">
        <v>48</v>
      </c>
      <c r="E1400" t="s">
        <v>29</v>
      </c>
      <c r="F1400">
        <v>8725000</v>
      </c>
      <c r="G1400">
        <v>2003</v>
      </c>
      <c r="H1400" t="s">
        <v>47</v>
      </c>
      <c r="I1400" t="s">
        <v>31</v>
      </c>
      <c r="J1400">
        <v>162</v>
      </c>
      <c r="K1400">
        <v>606</v>
      </c>
      <c r="L1400">
        <v>97</v>
      </c>
      <c r="M1400">
        <v>165</v>
      </c>
      <c r="N1400">
        <v>28</v>
      </c>
      <c r="O1400">
        <v>2</v>
      </c>
      <c r="P1400">
        <v>45</v>
      </c>
      <c r="Q1400">
        <v>124</v>
      </c>
      <c r="R1400">
        <v>2</v>
      </c>
      <c r="S1400">
        <v>3</v>
      </c>
      <c r="T1400">
        <v>98</v>
      </c>
      <c r="U1400">
        <v>151</v>
      </c>
      <c r="V1400">
        <v>7</v>
      </c>
      <c r="W1400">
        <v>9</v>
      </c>
      <c r="X1400">
        <v>0</v>
      </c>
      <c r="Y1400">
        <v>5</v>
      </c>
      <c r="Z1400">
        <v>18</v>
      </c>
      <c r="AA1400" s="1">
        <f>(M1400+T1400+W1400)/(K1400+T1400+W1400+Y1400+X1400)</f>
        <v>0.37883008356545961</v>
      </c>
      <c r="AB1400" s="1">
        <f>(M1400+1*N1400+2*O1400+3*P1400)/(K1400)</f>
        <v>0.54785478547854782</v>
      </c>
      <c r="AC1400">
        <f>IF(E1400="C",1,0)</f>
        <v>0</v>
      </c>
      <c r="AD1400">
        <f>IF(OR(E1400="SS",E1400="2B",E1400="3B"),1,0)</f>
        <v>0</v>
      </c>
      <c r="AE1400">
        <f>K1400+T1400+W1400+Y1400+X1400+V1400</f>
        <v>725</v>
      </c>
      <c r="AF1400">
        <v>0</v>
      </c>
      <c r="AG1400" s="9">
        <f>IF(SUMPRODUCT(--(D1400='2003FA'!C:C))&gt;0=TRUE,1,0)</f>
        <v>0</v>
      </c>
    </row>
    <row r="1401" spans="1:33" x14ac:dyDescent="0.2">
      <c r="A1401">
        <v>2004</v>
      </c>
      <c r="B1401" t="s">
        <v>32</v>
      </c>
      <c r="C1401" t="s">
        <v>31</v>
      </c>
      <c r="D1401" t="s">
        <v>428</v>
      </c>
      <c r="E1401" t="s">
        <v>6</v>
      </c>
      <c r="F1401">
        <v>2600000</v>
      </c>
      <c r="G1401">
        <v>2003</v>
      </c>
      <c r="H1401" t="s">
        <v>32</v>
      </c>
      <c r="I1401" t="s">
        <v>31</v>
      </c>
      <c r="J1401">
        <v>85</v>
      </c>
      <c r="K1401">
        <v>330</v>
      </c>
      <c r="L1401">
        <v>40</v>
      </c>
      <c r="M1401">
        <v>88</v>
      </c>
      <c r="N1401">
        <v>18</v>
      </c>
      <c r="O1401">
        <v>1</v>
      </c>
      <c r="P1401">
        <v>17</v>
      </c>
      <c r="Q1401">
        <v>59</v>
      </c>
      <c r="R1401">
        <v>0</v>
      </c>
      <c r="S1401">
        <v>0</v>
      </c>
      <c r="T1401">
        <v>17</v>
      </c>
      <c r="U1401">
        <v>44</v>
      </c>
      <c r="V1401">
        <v>3</v>
      </c>
      <c r="W1401">
        <v>2</v>
      </c>
      <c r="X1401">
        <v>0</v>
      </c>
      <c r="Y1401">
        <v>5</v>
      </c>
      <c r="Z1401">
        <v>13</v>
      </c>
      <c r="AA1401" s="1">
        <f>(M1401+T1401+W1401)/(K1401+T1401+W1401+Y1401+X1401)</f>
        <v>0.30225988700564971</v>
      </c>
      <c r="AB1401" s="1">
        <f>(M1401+1*N1401+2*O1401+3*P1401)/(K1401)</f>
        <v>0.48181818181818181</v>
      </c>
      <c r="AC1401">
        <f>IF(E1401="C",1,0)</f>
        <v>0</v>
      </c>
      <c r="AD1401">
        <f>IF(OR(E1401="SS",E1401="2B",E1401="3B"),1,0)</f>
        <v>1</v>
      </c>
      <c r="AE1401">
        <f>K1401+T1401+W1401+Y1401+X1401+V1401</f>
        <v>357</v>
      </c>
      <c r="AF1401">
        <v>0</v>
      </c>
      <c r="AG1401" s="9">
        <f>IF(SUMPRODUCT(--(D1401='2003FA'!C:C))&gt;0=TRUE,1,0)</f>
        <v>0</v>
      </c>
    </row>
    <row r="1402" spans="1:33" x14ac:dyDescent="0.2">
      <c r="A1402">
        <v>2004</v>
      </c>
      <c r="B1402" t="s">
        <v>32</v>
      </c>
      <c r="C1402" t="s">
        <v>31</v>
      </c>
      <c r="D1402" t="s">
        <v>182</v>
      </c>
      <c r="E1402" t="s">
        <v>147</v>
      </c>
      <c r="F1402">
        <v>550000</v>
      </c>
      <c r="G1402">
        <v>2003</v>
      </c>
      <c r="H1402" t="s">
        <v>79</v>
      </c>
      <c r="I1402" t="s">
        <v>31</v>
      </c>
      <c r="J1402">
        <v>46</v>
      </c>
      <c r="K1402">
        <v>140</v>
      </c>
      <c r="L1402">
        <v>17</v>
      </c>
      <c r="M1402">
        <v>28</v>
      </c>
      <c r="N1402">
        <v>7</v>
      </c>
      <c r="O1402">
        <v>0</v>
      </c>
      <c r="P1402">
        <v>7</v>
      </c>
      <c r="Q1402">
        <v>21</v>
      </c>
      <c r="R1402">
        <v>2</v>
      </c>
      <c r="S1402">
        <v>0</v>
      </c>
      <c r="T1402">
        <v>19</v>
      </c>
      <c r="U1402">
        <v>55</v>
      </c>
      <c r="V1402">
        <v>0</v>
      </c>
      <c r="W1402">
        <v>1</v>
      </c>
      <c r="X1402">
        <v>2</v>
      </c>
      <c r="Y1402">
        <v>3</v>
      </c>
      <c r="Z1402">
        <v>4</v>
      </c>
      <c r="AA1402" s="1">
        <f>(M1402+T1402+W1402)/(K1402+T1402+W1402+Y1402+X1402)</f>
        <v>0.29090909090909089</v>
      </c>
      <c r="AB1402" s="1">
        <f>(M1402+1*N1402+2*O1402+3*P1402)/(K1402)</f>
        <v>0.4</v>
      </c>
      <c r="AC1402">
        <f>IF(E1402="C",1,0)</f>
        <v>1</v>
      </c>
      <c r="AD1402">
        <f>IF(OR(E1402="SS",E1402="2B",E1402="3B"),1,0)</f>
        <v>0</v>
      </c>
      <c r="AE1402">
        <f>K1402+T1402+W1402+Y1402+X1402+V1402</f>
        <v>165</v>
      </c>
      <c r="AF1402">
        <v>0</v>
      </c>
      <c r="AG1402" s="9">
        <f>IF(SUMPRODUCT(--(D1402='2003FA'!C:C))&gt;0=TRUE,1,0)</f>
        <v>0</v>
      </c>
    </row>
    <row r="1403" spans="1:33" x14ac:dyDescent="0.2">
      <c r="A1403">
        <v>2004</v>
      </c>
      <c r="B1403" t="s">
        <v>32</v>
      </c>
      <c r="C1403" t="s">
        <v>31</v>
      </c>
      <c r="D1403" t="s">
        <v>324</v>
      </c>
      <c r="E1403" t="s">
        <v>197</v>
      </c>
      <c r="F1403">
        <v>8250000</v>
      </c>
      <c r="G1403">
        <v>2003</v>
      </c>
      <c r="H1403" t="s">
        <v>32</v>
      </c>
      <c r="I1403" t="s">
        <v>31</v>
      </c>
      <c r="J1403">
        <v>156</v>
      </c>
      <c r="K1403">
        <v>579</v>
      </c>
      <c r="L1403">
        <v>92</v>
      </c>
      <c r="M1403">
        <v>176</v>
      </c>
      <c r="N1403">
        <v>46</v>
      </c>
      <c r="O1403">
        <v>4</v>
      </c>
      <c r="P1403">
        <v>26</v>
      </c>
      <c r="Q1403">
        <v>104</v>
      </c>
      <c r="R1403">
        <v>5</v>
      </c>
      <c r="S1403">
        <v>3</v>
      </c>
      <c r="T1403">
        <v>94</v>
      </c>
      <c r="U1403">
        <v>67</v>
      </c>
      <c r="V1403">
        <v>17</v>
      </c>
      <c r="W1403">
        <v>3</v>
      </c>
      <c r="X1403">
        <v>0</v>
      </c>
      <c r="Y1403">
        <v>3</v>
      </c>
      <c r="Z1403">
        <v>19</v>
      </c>
      <c r="AA1403" s="1">
        <f>(M1403+T1403+W1403)/(K1403+T1403+W1403+Y1403+X1403)</f>
        <v>0.40206185567010311</v>
      </c>
      <c r="AB1403" s="1">
        <f>(M1403+1*N1403+2*O1403+3*P1403)/(K1403)</f>
        <v>0.53195164075993095</v>
      </c>
      <c r="AC1403">
        <f>IF(E1403="C",1,0)</f>
        <v>0</v>
      </c>
      <c r="AD1403">
        <f>IF(OR(E1403="SS",E1403="2B",E1403="3B"),1,0)</f>
        <v>0</v>
      </c>
      <c r="AE1403">
        <f>K1403+T1403+W1403+Y1403+X1403+V1403</f>
        <v>696</v>
      </c>
      <c r="AF1403">
        <v>0</v>
      </c>
      <c r="AG1403" s="9">
        <f>IF(SUMPRODUCT(--(D1403='2003FA'!C:C))&gt;0=TRUE,1,0)</f>
        <v>0</v>
      </c>
    </row>
    <row r="1404" spans="1:33" x14ac:dyDescent="0.2">
      <c r="A1404">
        <v>2004</v>
      </c>
      <c r="B1404" t="s">
        <v>32</v>
      </c>
      <c r="C1404" t="s">
        <v>31</v>
      </c>
      <c r="D1404" t="s">
        <v>332</v>
      </c>
      <c r="E1404" t="s">
        <v>197</v>
      </c>
      <c r="F1404">
        <v>7000000</v>
      </c>
      <c r="G1404">
        <v>2003</v>
      </c>
      <c r="H1404" t="s">
        <v>32</v>
      </c>
      <c r="I1404" t="s">
        <v>31</v>
      </c>
      <c r="J1404">
        <v>147</v>
      </c>
      <c r="K1404">
        <v>516</v>
      </c>
      <c r="L1404">
        <v>82</v>
      </c>
      <c r="M1404">
        <v>148</v>
      </c>
      <c r="N1404">
        <v>24</v>
      </c>
      <c r="O1404">
        <v>10</v>
      </c>
      <c r="P1404">
        <v>22</v>
      </c>
      <c r="Q1404">
        <v>70</v>
      </c>
      <c r="R1404">
        <v>15</v>
      </c>
      <c r="S1404">
        <v>8</v>
      </c>
      <c r="T1404">
        <v>57</v>
      </c>
      <c r="U1404">
        <v>94</v>
      </c>
      <c r="V1404">
        <v>4</v>
      </c>
      <c r="W1404">
        <v>6</v>
      </c>
      <c r="X1404">
        <v>0</v>
      </c>
      <c r="Y1404">
        <v>3</v>
      </c>
      <c r="Z1404">
        <v>6</v>
      </c>
      <c r="AA1404" s="1">
        <f>(M1404+T1404+W1404)/(K1404+T1404+W1404+Y1404+X1404)</f>
        <v>0.36254295532646047</v>
      </c>
      <c r="AB1404" s="1">
        <f>(M1404+1*N1404+2*O1404+3*P1404)/(K1404)</f>
        <v>0.5</v>
      </c>
      <c r="AC1404">
        <f>IF(E1404="C",1,0)</f>
        <v>0</v>
      </c>
      <c r="AD1404">
        <f>IF(OR(E1404="SS",E1404="2B",E1404="3B"),1,0)</f>
        <v>0</v>
      </c>
      <c r="AE1404">
        <f>K1404+T1404+W1404+Y1404+X1404+V1404</f>
        <v>586</v>
      </c>
      <c r="AF1404">
        <v>0</v>
      </c>
      <c r="AG1404" s="9">
        <f>IF(SUMPRODUCT(--(D1404='2003FA'!C:C))&gt;0=TRUE,1,0)</f>
        <v>0</v>
      </c>
    </row>
    <row r="1405" spans="1:33" x14ac:dyDescent="0.2">
      <c r="A1405">
        <v>2004</v>
      </c>
      <c r="B1405" t="s">
        <v>32</v>
      </c>
      <c r="C1405" t="s">
        <v>31</v>
      </c>
      <c r="D1405" t="s">
        <v>230</v>
      </c>
      <c r="E1405" t="s">
        <v>197</v>
      </c>
      <c r="F1405">
        <v>4000000</v>
      </c>
      <c r="G1405">
        <v>2003</v>
      </c>
      <c r="H1405" t="s">
        <v>32</v>
      </c>
      <c r="I1405" t="s">
        <v>31</v>
      </c>
      <c r="J1405">
        <v>88</v>
      </c>
      <c r="K1405">
        <v>284</v>
      </c>
      <c r="L1405">
        <v>29</v>
      </c>
      <c r="M1405">
        <v>78</v>
      </c>
      <c r="N1405">
        <v>16</v>
      </c>
      <c r="O1405">
        <v>3</v>
      </c>
      <c r="P1405">
        <v>4</v>
      </c>
      <c r="Q1405">
        <v>36</v>
      </c>
      <c r="R1405">
        <v>3</v>
      </c>
      <c r="S1405">
        <v>2</v>
      </c>
      <c r="T1405">
        <v>21</v>
      </c>
      <c r="U1405">
        <v>50</v>
      </c>
      <c r="V1405">
        <v>2</v>
      </c>
      <c r="W1405">
        <v>4</v>
      </c>
      <c r="X1405">
        <v>2</v>
      </c>
      <c r="Y1405">
        <v>3</v>
      </c>
      <c r="Z1405">
        <v>7</v>
      </c>
      <c r="AA1405" s="1">
        <f>(M1405+T1405+W1405)/(K1405+T1405+W1405+Y1405+X1405)</f>
        <v>0.32802547770700635</v>
      </c>
      <c r="AB1405" s="1">
        <f>(M1405+1*N1405+2*O1405+3*P1405)/(K1405)</f>
        <v>0.39436619718309857</v>
      </c>
      <c r="AC1405">
        <f>IF(E1405="C",1,0)</f>
        <v>0</v>
      </c>
      <c r="AD1405">
        <f>IF(OR(E1405="SS",E1405="2B",E1405="3B"),1,0)</f>
        <v>0</v>
      </c>
      <c r="AE1405">
        <f>K1405+T1405+W1405+Y1405+X1405+V1405</f>
        <v>316</v>
      </c>
      <c r="AF1405">
        <v>0</v>
      </c>
      <c r="AG1405" s="9">
        <f>IF(SUMPRODUCT(--(D1405='2003FA'!C:C))&gt;0=TRUE,1,0)</f>
        <v>0</v>
      </c>
    </row>
    <row r="1406" spans="1:33" x14ac:dyDescent="0.2">
      <c r="A1406">
        <v>2004</v>
      </c>
      <c r="B1406" t="s">
        <v>32</v>
      </c>
      <c r="C1406" t="s">
        <v>31</v>
      </c>
      <c r="D1406" t="s">
        <v>575</v>
      </c>
      <c r="E1406" t="s">
        <v>197</v>
      </c>
      <c r="F1406">
        <v>315000</v>
      </c>
      <c r="G1406">
        <v>2003</v>
      </c>
      <c r="H1406" t="s">
        <v>32</v>
      </c>
      <c r="I1406" t="s">
        <v>31</v>
      </c>
      <c r="J1406">
        <v>65</v>
      </c>
      <c r="K1406">
        <v>195</v>
      </c>
      <c r="L1406">
        <v>30</v>
      </c>
      <c r="M1406">
        <v>55</v>
      </c>
      <c r="N1406">
        <v>10</v>
      </c>
      <c r="O1406">
        <v>2</v>
      </c>
      <c r="P1406">
        <v>8</v>
      </c>
      <c r="Q1406">
        <v>28</v>
      </c>
      <c r="R1406">
        <v>3</v>
      </c>
      <c r="S1406">
        <v>2</v>
      </c>
      <c r="T1406">
        <v>17</v>
      </c>
      <c r="U1406">
        <v>44</v>
      </c>
      <c r="V1406">
        <v>3</v>
      </c>
      <c r="W1406">
        <v>2</v>
      </c>
      <c r="X1406">
        <v>0</v>
      </c>
      <c r="Y1406">
        <v>2</v>
      </c>
      <c r="Z1406">
        <v>5</v>
      </c>
      <c r="AA1406" s="1">
        <f>(M1406+T1406+W1406)/(K1406+T1406+W1406+Y1406+X1406)</f>
        <v>0.34259259259259262</v>
      </c>
      <c r="AB1406" s="1">
        <f>(M1406+1*N1406+2*O1406+3*P1406)/(K1406)</f>
        <v>0.47692307692307695</v>
      </c>
      <c r="AC1406">
        <f>IF(E1406="C",1,0)</f>
        <v>0</v>
      </c>
      <c r="AD1406">
        <f>IF(OR(E1406="SS",E1406="2B",E1406="3B"),1,0)</f>
        <v>0</v>
      </c>
      <c r="AE1406">
        <f>K1406+T1406+W1406+Y1406+X1406+V1406</f>
        <v>219</v>
      </c>
      <c r="AF1406">
        <v>0</v>
      </c>
      <c r="AG1406" s="9">
        <f>IF(SUMPRODUCT(--(D1406='2003FA'!C:C))&gt;0=TRUE,1,0)</f>
        <v>0</v>
      </c>
    </row>
    <row r="1407" spans="1:33" x14ac:dyDescent="0.2">
      <c r="A1407">
        <v>2004</v>
      </c>
      <c r="B1407" t="s">
        <v>32</v>
      </c>
      <c r="C1407" t="s">
        <v>31</v>
      </c>
      <c r="D1407" t="s">
        <v>540</v>
      </c>
      <c r="E1407" t="s">
        <v>346</v>
      </c>
      <c r="F1407">
        <v>400000</v>
      </c>
      <c r="G1407">
        <v>2003</v>
      </c>
      <c r="H1407" t="s">
        <v>62</v>
      </c>
      <c r="I1407" t="s">
        <v>27</v>
      </c>
      <c r="J1407">
        <v>77</v>
      </c>
      <c r="K1407">
        <v>131</v>
      </c>
      <c r="L1407">
        <v>27</v>
      </c>
      <c r="M1407">
        <v>26</v>
      </c>
      <c r="N1407">
        <v>5</v>
      </c>
      <c r="O1407">
        <v>2</v>
      </c>
      <c r="P1407">
        <v>1</v>
      </c>
      <c r="Q1407">
        <v>5</v>
      </c>
      <c r="R1407">
        <v>4</v>
      </c>
      <c r="S1407">
        <v>3</v>
      </c>
      <c r="T1407">
        <v>13</v>
      </c>
      <c r="U1407">
        <v>34</v>
      </c>
      <c r="V1407">
        <v>0</v>
      </c>
      <c r="W1407">
        <v>2</v>
      </c>
      <c r="X1407">
        <v>2</v>
      </c>
      <c r="Y1407">
        <v>2</v>
      </c>
      <c r="Z1407">
        <v>1</v>
      </c>
      <c r="AA1407" s="1">
        <f>(M1407+T1407+W1407)/(K1407+T1407+W1407+Y1407+X1407)</f>
        <v>0.27333333333333332</v>
      </c>
      <c r="AB1407" s="1">
        <f>(M1407+1*N1407+2*O1407+3*P1407)/(K1407)</f>
        <v>0.29007633587786258</v>
      </c>
      <c r="AC1407">
        <f>IF(E1407="C",1,0)</f>
        <v>0</v>
      </c>
      <c r="AD1407">
        <f>IF(OR(E1407="SS",E1407="2B",E1407="3B"),1,0)</f>
        <v>1</v>
      </c>
      <c r="AE1407">
        <f>K1407+T1407+W1407+Y1407+X1407+V1407</f>
        <v>150</v>
      </c>
      <c r="AF1407">
        <v>0</v>
      </c>
      <c r="AG1407" s="9">
        <f>IF(SUMPRODUCT(--(D1407='2003FA'!C:C))&gt;0=TRUE,1,0)</f>
        <v>0</v>
      </c>
    </row>
    <row r="1408" spans="1:33" x14ac:dyDescent="0.2">
      <c r="A1408">
        <v>2004</v>
      </c>
      <c r="B1408" t="s">
        <v>32</v>
      </c>
      <c r="C1408" t="s">
        <v>31</v>
      </c>
      <c r="D1408" t="s">
        <v>552</v>
      </c>
      <c r="E1408" t="s">
        <v>346</v>
      </c>
      <c r="F1408">
        <v>335000</v>
      </c>
      <c r="G1408">
        <v>2003</v>
      </c>
      <c r="H1408" t="s">
        <v>32</v>
      </c>
      <c r="I1408" t="s">
        <v>31</v>
      </c>
      <c r="J1408">
        <v>117</v>
      </c>
      <c r="K1408">
        <v>448</v>
      </c>
      <c r="L1408">
        <v>70</v>
      </c>
      <c r="M1408">
        <v>142</v>
      </c>
      <c r="N1408">
        <v>26</v>
      </c>
      <c r="O1408">
        <v>6</v>
      </c>
      <c r="P1408">
        <v>13</v>
      </c>
      <c r="Q1408">
        <v>51</v>
      </c>
      <c r="R1408">
        <v>2</v>
      </c>
      <c r="S1408">
        <v>3</v>
      </c>
      <c r="T1408">
        <v>29</v>
      </c>
      <c r="U1408">
        <v>33</v>
      </c>
      <c r="V1408">
        <v>0</v>
      </c>
      <c r="W1408">
        <v>2</v>
      </c>
      <c r="X1408">
        <v>5</v>
      </c>
      <c r="Y1408">
        <v>3</v>
      </c>
      <c r="Z1408">
        <v>7</v>
      </c>
      <c r="AA1408" s="1">
        <f>(M1408+T1408+W1408)/(K1408+T1408+W1408+Y1408+X1408)</f>
        <v>0.35523613963039014</v>
      </c>
      <c r="AB1408" s="1">
        <f>(M1408+1*N1408+2*O1408+3*P1408)/(K1408)</f>
        <v>0.4888392857142857</v>
      </c>
      <c r="AC1408">
        <f>IF(E1408="C",1,0)</f>
        <v>0</v>
      </c>
      <c r="AD1408">
        <f>IF(OR(E1408="SS",E1408="2B",E1408="3B"),1,0)</f>
        <v>1</v>
      </c>
      <c r="AE1408">
        <f>K1408+T1408+W1408+Y1408+X1408+V1408</f>
        <v>487</v>
      </c>
      <c r="AF1408">
        <v>0</v>
      </c>
      <c r="AG1408" s="9">
        <f>IF(SUMPRODUCT(--(D1408='2003FA'!C:C))&gt;0=TRUE,1,0)</f>
        <v>0</v>
      </c>
    </row>
    <row r="1409" spans="1:33" x14ac:dyDescent="0.2">
      <c r="A1409">
        <v>2004</v>
      </c>
      <c r="B1409" t="s">
        <v>32</v>
      </c>
      <c r="C1409" t="s">
        <v>31</v>
      </c>
      <c r="D1409" t="s">
        <v>576</v>
      </c>
      <c r="E1409" t="s">
        <v>346</v>
      </c>
      <c r="F1409">
        <v>315000</v>
      </c>
      <c r="G1409">
        <v>2003</v>
      </c>
      <c r="H1409" t="s">
        <v>32</v>
      </c>
      <c r="I1409" t="s">
        <v>31</v>
      </c>
      <c r="J1409">
        <v>78</v>
      </c>
      <c r="K1409">
        <v>288</v>
      </c>
      <c r="L1409">
        <v>42</v>
      </c>
      <c r="M1409">
        <v>74</v>
      </c>
      <c r="N1409">
        <v>16</v>
      </c>
      <c r="O1409">
        <v>5</v>
      </c>
      <c r="P1409">
        <v>7</v>
      </c>
      <c r="Q1409">
        <v>29</v>
      </c>
      <c r="R1409">
        <v>3</v>
      </c>
      <c r="S1409">
        <v>2</v>
      </c>
      <c r="T1409">
        <v>25</v>
      </c>
      <c r="U1409">
        <v>53</v>
      </c>
      <c r="V1409">
        <v>0</v>
      </c>
      <c r="W1409">
        <v>1</v>
      </c>
      <c r="X1409">
        <v>5</v>
      </c>
      <c r="Y1409">
        <v>3</v>
      </c>
      <c r="Z1409">
        <v>4</v>
      </c>
      <c r="AA1409" s="1">
        <f>(M1409+T1409+W1409)/(K1409+T1409+W1409+Y1409+X1409)</f>
        <v>0.3105590062111801</v>
      </c>
      <c r="AB1409" s="1">
        <f>(M1409+1*N1409+2*O1409+3*P1409)/(K1409)</f>
        <v>0.4201388888888889</v>
      </c>
      <c r="AC1409">
        <f>IF(E1409="C",1,0)</f>
        <v>0</v>
      </c>
      <c r="AD1409">
        <f>IF(OR(E1409="SS",E1409="2B",E1409="3B"),1,0)</f>
        <v>1</v>
      </c>
      <c r="AE1409">
        <f>K1409+T1409+W1409+Y1409+X1409+V1409</f>
        <v>322</v>
      </c>
      <c r="AF1409">
        <v>0</v>
      </c>
      <c r="AG1409" s="9">
        <f>IF(SUMPRODUCT(--(D1409='2003FA'!C:C))&gt;0=TRUE,1,0)</f>
        <v>0</v>
      </c>
    </row>
    <row r="1410" spans="1:33" x14ac:dyDescent="0.2">
      <c r="A1410">
        <v>2004</v>
      </c>
      <c r="B1410" t="s">
        <v>30</v>
      </c>
      <c r="C1410" t="s">
        <v>31</v>
      </c>
      <c r="D1410" t="s">
        <v>488</v>
      </c>
      <c r="E1410" t="s">
        <v>29</v>
      </c>
      <c r="F1410">
        <v>750000</v>
      </c>
      <c r="G1410">
        <v>2003</v>
      </c>
      <c r="H1410" t="s">
        <v>30</v>
      </c>
      <c r="I1410" t="s">
        <v>31</v>
      </c>
      <c r="J1410">
        <v>103</v>
      </c>
      <c r="K1410">
        <v>197</v>
      </c>
      <c r="L1410">
        <v>28</v>
      </c>
      <c r="M1410">
        <v>58</v>
      </c>
      <c r="N1410">
        <v>12</v>
      </c>
      <c r="O1410">
        <v>2</v>
      </c>
      <c r="P1410">
        <v>5</v>
      </c>
      <c r="Q1410">
        <v>31</v>
      </c>
      <c r="R1410">
        <v>0</v>
      </c>
      <c r="S1410">
        <v>1</v>
      </c>
      <c r="T1410">
        <v>25</v>
      </c>
      <c r="U1410">
        <v>43</v>
      </c>
      <c r="V1410">
        <v>5</v>
      </c>
      <c r="W1410">
        <v>0</v>
      </c>
      <c r="X1410">
        <v>0</v>
      </c>
      <c r="Y1410">
        <v>1</v>
      </c>
      <c r="Z1410">
        <v>8</v>
      </c>
      <c r="AA1410" s="1">
        <f>(M1410+T1410+W1410)/(K1410+T1410+W1410+Y1410+X1410)</f>
        <v>0.37219730941704038</v>
      </c>
      <c r="AB1410" s="1">
        <f>(M1410+1*N1410+2*O1410+3*P1410)/(K1410)</f>
        <v>0.45177664974619292</v>
      </c>
      <c r="AC1410">
        <f>IF(E1410="C",1,0)</f>
        <v>0</v>
      </c>
      <c r="AD1410">
        <f>IF(OR(E1410="SS",E1410="2B",E1410="3B"),1,0)</f>
        <v>0</v>
      </c>
      <c r="AE1410">
        <f>K1410+T1410+W1410+Y1410+X1410+V1410</f>
        <v>228</v>
      </c>
      <c r="AF1410">
        <v>0</v>
      </c>
      <c r="AG1410" s="9">
        <f>IF(SUMPRODUCT(--(D1410='2003FA'!C:C))&gt;0=TRUE,1,0)</f>
        <v>1</v>
      </c>
    </row>
    <row r="1411" spans="1:33" x14ac:dyDescent="0.2">
      <c r="A1411">
        <v>2004</v>
      </c>
      <c r="B1411" t="s">
        <v>30</v>
      </c>
      <c r="C1411" t="s">
        <v>31</v>
      </c>
      <c r="D1411" t="s">
        <v>422</v>
      </c>
      <c r="E1411" t="s">
        <v>5</v>
      </c>
      <c r="F1411">
        <v>430000</v>
      </c>
      <c r="G1411">
        <v>2003</v>
      </c>
      <c r="H1411" t="s">
        <v>30</v>
      </c>
      <c r="I1411" t="s">
        <v>31</v>
      </c>
      <c r="J1411">
        <v>145</v>
      </c>
      <c r="K1411">
        <v>551</v>
      </c>
      <c r="L1411">
        <v>101</v>
      </c>
      <c r="M1411">
        <v>174</v>
      </c>
      <c r="N1411">
        <v>49</v>
      </c>
      <c r="O1411">
        <v>2</v>
      </c>
      <c r="P1411">
        <v>21</v>
      </c>
      <c r="Q1411">
        <v>69</v>
      </c>
      <c r="R1411">
        <v>14</v>
      </c>
      <c r="S1411">
        <v>4</v>
      </c>
      <c r="T1411">
        <v>59</v>
      </c>
      <c r="U1411">
        <v>80</v>
      </c>
      <c r="V1411">
        <v>2</v>
      </c>
      <c r="W1411">
        <v>11</v>
      </c>
      <c r="X1411">
        <v>10</v>
      </c>
      <c r="Y1411">
        <v>4</v>
      </c>
      <c r="Z1411">
        <v>7</v>
      </c>
      <c r="AA1411" s="1">
        <f>(M1411+T1411+W1411)/(K1411+T1411+W1411+Y1411+X1411)</f>
        <v>0.384251968503937</v>
      </c>
      <c r="AB1411" s="1">
        <f>(M1411+1*N1411+2*O1411+3*P1411)/(K1411)</f>
        <v>0.52631578947368418</v>
      </c>
      <c r="AC1411">
        <f>IF(E1411="C",1,0)</f>
        <v>0</v>
      </c>
      <c r="AD1411">
        <f>IF(OR(E1411="SS",E1411="2B",E1411="3B"),1,0)</f>
        <v>1</v>
      </c>
      <c r="AE1411">
        <f>K1411+T1411+W1411+Y1411+X1411+V1411</f>
        <v>637</v>
      </c>
      <c r="AF1411">
        <v>0</v>
      </c>
      <c r="AG1411" s="9">
        <f>IF(SUMPRODUCT(--(D1411='2003FA'!C:C))&gt;0=TRUE,1,0)</f>
        <v>0</v>
      </c>
    </row>
    <row r="1412" spans="1:33" x14ac:dyDescent="0.2">
      <c r="A1412">
        <v>2004</v>
      </c>
      <c r="B1412" t="s">
        <v>30</v>
      </c>
      <c r="C1412" t="s">
        <v>31</v>
      </c>
      <c r="D1412" t="s">
        <v>533</v>
      </c>
      <c r="E1412" t="s">
        <v>147</v>
      </c>
      <c r="F1412">
        <v>625000</v>
      </c>
      <c r="G1412">
        <v>2003</v>
      </c>
      <c r="H1412" t="s">
        <v>47</v>
      </c>
      <c r="I1412" t="s">
        <v>31</v>
      </c>
      <c r="J1412">
        <v>107</v>
      </c>
      <c r="K1412">
        <v>350</v>
      </c>
      <c r="L1412">
        <v>26</v>
      </c>
      <c r="M1412">
        <v>95</v>
      </c>
      <c r="N1412">
        <v>17</v>
      </c>
      <c r="O1412">
        <v>1</v>
      </c>
      <c r="P1412">
        <v>11</v>
      </c>
      <c r="Q1412">
        <v>45</v>
      </c>
      <c r="R1412">
        <v>0</v>
      </c>
      <c r="S1412">
        <v>1</v>
      </c>
      <c r="T1412">
        <v>17</v>
      </c>
      <c r="U1412">
        <v>47</v>
      </c>
      <c r="V1412">
        <v>3</v>
      </c>
      <c r="W1412">
        <v>0</v>
      </c>
      <c r="X1412">
        <v>6</v>
      </c>
      <c r="Y1412">
        <v>2</v>
      </c>
      <c r="Z1412">
        <v>16</v>
      </c>
      <c r="AA1412" s="1">
        <f>(M1412+T1412+W1412)/(K1412+T1412+W1412+Y1412+X1412)</f>
        <v>0.29866666666666669</v>
      </c>
      <c r="AB1412" s="1">
        <f>(M1412+1*N1412+2*O1412+3*P1412)/(K1412)</f>
        <v>0.42</v>
      </c>
      <c r="AC1412">
        <f>IF(E1412="C",1,0)</f>
        <v>1</v>
      </c>
      <c r="AD1412">
        <f>IF(OR(E1412="SS",E1412="2B",E1412="3B"),1,0)</f>
        <v>0</v>
      </c>
      <c r="AE1412">
        <f>K1412+T1412+W1412+Y1412+X1412+V1412</f>
        <v>378</v>
      </c>
      <c r="AF1412">
        <v>0</v>
      </c>
      <c r="AG1412" s="9">
        <f>IF(SUMPRODUCT(--(D1412='2003FA'!C:C))&gt;0=TRUE,1,0)</f>
        <v>0</v>
      </c>
    </row>
    <row r="1413" spans="1:33" x14ac:dyDescent="0.2">
      <c r="A1413">
        <v>2004</v>
      </c>
      <c r="B1413" t="s">
        <v>30</v>
      </c>
      <c r="C1413" t="s">
        <v>31</v>
      </c>
      <c r="D1413" t="s">
        <v>415</v>
      </c>
      <c r="E1413" t="s">
        <v>197</v>
      </c>
      <c r="F1413">
        <v>15333333</v>
      </c>
      <c r="G1413">
        <v>2003</v>
      </c>
      <c r="H1413" t="s">
        <v>30</v>
      </c>
      <c r="I1413" t="s">
        <v>31</v>
      </c>
      <c r="J1413">
        <v>153</v>
      </c>
      <c r="K1413">
        <v>555</v>
      </c>
      <c r="L1413">
        <v>103</v>
      </c>
      <c r="M1413">
        <v>169</v>
      </c>
      <c r="N1413">
        <v>33</v>
      </c>
      <c r="O1413">
        <v>2</v>
      </c>
      <c r="P1413">
        <v>27</v>
      </c>
      <c r="Q1413">
        <v>106</v>
      </c>
      <c r="R1413">
        <v>2</v>
      </c>
      <c r="S1413">
        <v>2</v>
      </c>
      <c r="T1413">
        <v>94</v>
      </c>
      <c r="U1413">
        <v>83</v>
      </c>
      <c r="V1413">
        <v>13</v>
      </c>
      <c r="W1413">
        <v>1</v>
      </c>
      <c r="X1413">
        <v>0</v>
      </c>
      <c r="Y1413">
        <v>6</v>
      </c>
      <c r="Z1413">
        <v>10</v>
      </c>
      <c r="AA1413" s="1">
        <f>(M1413+T1413+W1413)/(K1413+T1413+W1413+Y1413+X1413)</f>
        <v>0.40243902439024393</v>
      </c>
      <c r="AB1413" s="1">
        <f>(M1413+1*N1413+2*O1413+3*P1413)/(K1413)</f>
        <v>0.51711711711711716</v>
      </c>
      <c r="AC1413">
        <f>IF(E1413="C",1,0)</f>
        <v>0</v>
      </c>
      <c r="AD1413">
        <f>IF(OR(E1413="SS",E1413="2B",E1413="3B"),1,0)</f>
        <v>0</v>
      </c>
      <c r="AE1413">
        <f>K1413+T1413+W1413+Y1413+X1413+V1413</f>
        <v>669</v>
      </c>
      <c r="AF1413">
        <v>0</v>
      </c>
      <c r="AG1413" s="9">
        <f>IF(SUMPRODUCT(--(D1413='2003FA'!C:C))&gt;0=TRUE,1,0)</f>
        <v>0</v>
      </c>
    </row>
    <row r="1414" spans="1:33" x14ac:dyDescent="0.2">
      <c r="A1414">
        <v>2004</v>
      </c>
      <c r="B1414" t="s">
        <v>30</v>
      </c>
      <c r="C1414" t="s">
        <v>31</v>
      </c>
      <c r="D1414" t="s">
        <v>334</v>
      </c>
      <c r="E1414" t="s">
        <v>197</v>
      </c>
      <c r="F1414">
        <v>12500000</v>
      </c>
      <c r="G1414">
        <v>2003</v>
      </c>
      <c r="H1414" t="s">
        <v>30</v>
      </c>
      <c r="I1414" t="s">
        <v>31</v>
      </c>
      <c r="J1414">
        <v>156</v>
      </c>
      <c r="K1414">
        <v>595</v>
      </c>
      <c r="L1414">
        <v>101</v>
      </c>
      <c r="M1414">
        <v>165</v>
      </c>
      <c r="N1414">
        <v>28</v>
      </c>
      <c r="O1414">
        <v>2</v>
      </c>
      <c r="P1414">
        <v>36</v>
      </c>
      <c r="Q1414">
        <v>116</v>
      </c>
      <c r="R1414">
        <v>4</v>
      </c>
      <c r="S1414">
        <v>3</v>
      </c>
      <c r="T1414">
        <v>53</v>
      </c>
      <c r="U1414">
        <v>125</v>
      </c>
      <c r="V1414">
        <v>2</v>
      </c>
      <c r="W1414">
        <v>5</v>
      </c>
      <c r="X1414">
        <v>0</v>
      </c>
      <c r="Y1414">
        <v>6</v>
      </c>
      <c r="Z1414">
        <v>18</v>
      </c>
      <c r="AA1414" s="1">
        <f>(M1414+T1414+W1414)/(K1414+T1414+W1414+Y1414+X1414)</f>
        <v>0.33839150227617604</v>
      </c>
      <c r="AB1414" s="1">
        <f>(M1414+1*N1414+2*O1414+3*P1414)/(K1414)</f>
        <v>0.51260504201680668</v>
      </c>
      <c r="AC1414">
        <f>IF(E1414="C",1,0)</f>
        <v>0</v>
      </c>
      <c r="AD1414">
        <f>IF(OR(E1414="SS",E1414="2B",E1414="3B"),1,0)</f>
        <v>0</v>
      </c>
      <c r="AE1414">
        <f>K1414+T1414+W1414+Y1414+X1414+V1414</f>
        <v>661</v>
      </c>
      <c r="AF1414">
        <v>0</v>
      </c>
      <c r="AG1414" s="9">
        <f>IF(SUMPRODUCT(--(D1414='2003FA'!C:C))&gt;0=TRUE,1,0)</f>
        <v>0</v>
      </c>
    </row>
    <row r="1415" spans="1:33" x14ac:dyDescent="0.2">
      <c r="A1415">
        <v>2004</v>
      </c>
      <c r="B1415" t="s">
        <v>30</v>
      </c>
      <c r="C1415" t="s">
        <v>31</v>
      </c>
      <c r="D1415" t="s">
        <v>286</v>
      </c>
      <c r="E1415" t="s">
        <v>197</v>
      </c>
      <c r="F1415">
        <v>4200000</v>
      </c>
      <c r="G1415">
        <v>2003</v>
      </c>
      <c r="H1415" t="s">
        <v>72</v>
      </c>
      <c r="I1415" t="s">
        <v>31</v>
      </c>
      <c r="J1415">
        <v>100</v>
      </c>
      <c r="K1415">
        <v>287</v>
      </c>
      <c r="L1415">
        <v>60</v>
      </c>
      <c r="M1415">
        <v>83</v>
      </c>
      <c r="N1415">
        <v>13</v>
      </c>
      <c r="O1415">
        <v>3</v>
      </c>
      <c r="P1415">
        <v>15</v>
      </c>
      <c r="Q1415">
        <v>42</v>
      </c>
      <c r="R1415">
        <v>2</v>
      </c>
      <c r="S1415">
        <v>2</v>
      </c>
      <c r="T1415">
        <v>36</v>
      </c>
      <c r="U1415">
        <v>48</v>
      </c>
      <c r="V1415">
        <v>0</v>
      </c>
      <c r="W1415">
        <v>3</v>
      </c>
      <c r="X1415">
        <v>2</v>
      </c>
      <c r="Y1415">
        <v>0</v>
      </c>
      <c r="Z1415">
        <v>6</v>
      </c>
      <c r="AA1415" s="1">
        <f>(M1415+T1415+W1415)/(K1415+T1415+W1415+Y1415+X1415)</f>
        <v>0.37195121951219512</v>
      </c>
      <c r="AB1415" s="1">
        <f>(M1415+1*N1415+2*O1415+3*P1415)/(K1415)</f>
        <v>0.51219512195121952</v>
      </c>
      <c r="AC1415">
        <f>IF(E1415="C",1,0)</f>
        <v>0</v>
      </c>
      <c r="AD1415">
        <f>IF(OR(E1415="SS",E1415="2B",E1415="3B"),1,0)</f>
        <v>0</v>
      </c>
      <c r="AE1415">
        <f>K1415+T1415+W1415+Y1415+X1415+V1415</f>
        <v>328</v>
      </c>
      <c r="AF1415">
        <v>0</v>
      </c>
      <c r="AG1415" s="9">
        <f>IF(SUMPRODUCT(--(D1415='2003FA'!C:C))&gt;0=TRUE,1,0)</f>
        <v>0</v>
      </c>
    </row>
    <row r="1416" spans="1:33" x14ac:dyDescent="0.2">
      <c r="A1416">
        <v>2004</v>
      </c>
      <c r="B1416" t="s">
        <v>30</v>
      </c>
      <c r="C1416" t="s">
        <v>31</v>
      </c>
      <c r="D1416" t="s">
        <v>368</v>
      </c>
      <c r="E1416" t="s">
        <v>346</v>
      </c>
      <c r="F1416">
        <v>3700000</v>
      </c>
      <c r="G1416">
        <v>2003</v>
      </c>
      <c r="H1416" t="s">
        <v>30</v>
      </c>
      <c r="I1416" t="s">
        <v>31</v>
      </c>
      <c r="J1416">
        <v>156</v>
      </c>
      <c r="K1416">
        <v>664</v>
      </c>
      <c r="L1416">
        <v>130</v>
      </c>
      <c r="M1416">
        <v>194</v>
      </c>
      <c r="N1416">
        <v>35</v>
      </c>
      <c r="O1416">
        <v>10</v>
      </c>
      <c r="P1416">
        <v>15</v>
      </c>
      <c r="Q1416">
        <v>61</v>
      </c>
      <c r="R1416">
        <v>25</v>
      </c>
      <c r="S1416">
        <v>2</v>
      </c>
      <c r="T1416">
        <v>60</v>
      </c>
      <c r="U1416">
        <v>76</v>
      </c>
      <c r="V1416">
        <v>2</v>
      </c>
      <c r="W1416">
        <v>3</v>
      </c>
      <c r="X1416">
        <v>3</v>
      </c>
      <c r="Y1416">
        <v>4</v>
      </c>
      <c r="Z1416">
        <v>1</v>
      </c>
      <c r="AA1416" s="1">
        <f>(M1416+T1416+W1416)/(K1416+T1416+W1416+Y1416+X1416)</f>
        <v>0.35013623978201636</v>
      </c>
      <c r="AB1416" s="1">
        <f>(M1416+1*N1416+2*O1416+3*P1416)/(K1416)</f>
        <v>0.44277108433734941</v>
      </c>
      <c r="AC1416">
        <f>IF(E1416="C",1,0)</f>
        <v>0</v>
      </c>
      <c r="AD1416">
        <f>IF(OR(E1416="SS",E1416="2B",E1416="3B"),1,0)</f>
        <v>1</v>
      </c>
      <c r="AE1416">
        <f>K1416+T1416+W1416+Y1416+X1416+V1416</f>
        <v>736</v>
      </c>
      <c r="AF1416">
        <v>0</v>
      </c>
      <c r="AG1416" s="9">
        <f>IF(SUMPRODUCT(--(D1416='2003FA'!C:C))&gt;0=TRUE,1,0)</f>
        <v>0</v>
      </c>
    </row>
    <row r="1417" spans="1:33" x14ac:dyDescent="0.2">
      <c r="A1417">
        <v>2004</v>
      </c>
      <c r="B1417" t="s">
        <v>30</v>
      </c>
      <c r="C1417" t="s">
        <v>31</v>
      </c>
      <c r="D1417" t="s">
        <v>462</v>
      </c>
      <c r="E1417" t="s">
        <v>346</v>
      </c>
      <c r="F1417">
        <v>725000</v>
      </c>
      <c r="G1417">
        <v>2003</v>
      </c>
      <c r="H1417" t="s">
        <v>30</v>
      </c>
      <c r="I1417" t="s">
        <v>31</v>
      </c>
      <c r="J1417">
        <v>103</v>
      </c>
      <c r="K1417">
        <v>266</v>
      </c>
      <c r="L1417">
        <v>40</v>
      </c>
      <c r="M1417">
        <v>70</v>
      </c>
      <c r="N1417">
        <v>14</v>
      </c>
      <c r="O1417">
        <v>0</v>
      </c>
      <c r="P1417">
        <v>6</v>
      </c>
      <c r="Q1417">
        <v>22</v>
      </c>
      <c r="R1417">
        <v>1</v>
      </c>
      <c r="S1417">
        <v>0</v>
      </c>
      <c r="T1417">
        <v>16</v>
      </c>
      <c r="U1417">
        <v>49</v>
      </c>
      <c r="V1417">
        <v>0</v>
      </c>
      <c r="W1417">
        <v>5</v>
      </c>
      <c r="X1417">
        <v>0</v>
      </c>
      <c r="Y1417">
        <v>1</v>
      </c>
      <c r="Z1417">
        <v>6</v>
      </c>
      <c r="AA1417" s="1">
        <f>(M1417+T1417+W1417)/(K1417+T1417+W1417+Y1417+X1417)</f>
        <v>0.31597222222222221</v>
      </c>
      <c r="AB1417" s="1">
        <f>(M1417+1*N1417+2*O1417+3*P1417)/(K1417)</f>
        <v>0.38345864661654133</v>
      </c>
      <c r="AC1417">
        <f>IF(E1417="C",1,0)</f>
        <v>0</v>
      </c>
      <c r="AD1417">
        <f>IF(OR(E1417="SS",E1417="2B",E1417="3B"),1,0)</f>
        <v>1</v>
      </c>
      <c r="AE1417">
        <f>K1417+T1417+W1417+Y1417+X1417+V1417</f>
        <v>288</v>
      </c>
      <c r="AF1417">
        <v>0</v>
      </c>
      <c r="AG1417" s="9">
        <f>IF(SUMPRODUCT(--(D1417='2003FA'!C:C))&gt;0=TRUE,1,0)</f>
        <v>0</v>
      </c>
    </row>
    <row r="1418" spans="1:33" x14ac:dyDescent="0.2">
      <c r="A1418">
        <v>2004</v>
      </c>
      <c r="B1418" t="s">
        <v>36</v>
      </c>
      <c r="C1418" t="s">
        <v>27</v>
      </c>
      <c r="D1418" t="s">
        <v>192</v>
      </c>
      <c r="E1418" t="s">
        <v>147</v>
      </c>
      <c r="F1418">
        <v>6000000</v>
      </c>
      <c r="G1418">
        <v>2003</v>
      </c>
      <c r="H1418" t="s">
        <v>30</v>
      </c>
      <c r="I1418" t="s">
        <v>31</v>
      </c>
      <c r="J1418">
        <v>129</v>
      </c>
      <c r="K1418">
        <v>457</v>
      </c>
      <c r="L1418">
        <v>89</v>
      </c>
      <c r="M1418">
        <v>150</v>
      </c>
      <c r="N1418">
        <v>29</v>
      </c>
      <c r="O1418">
        <v>3</v>
      </c>
      <c r="P1418">
        <v>43</v>
      </c>
      <c r="Q1418">
        <v>109</v>
      </c>
      <c r="R1418">
        <v>0</v>
      </c>
      <c r="S1418">
        <v>1</v>
      </c>
      <c r="T1418">
        <v>33</v>
      </c>
      <c r="U1418">
        <v>90</v>
      </c>
      <c r="V1418">
        <v>5</v>
      </c>
      <c r="W1418">
        <v>4</v>
      </c>
      <c r="X1418">
        <v>0</v>
      </c>
      <c r="Y1418">
        <v>1</v>
      </c>
      <c r="Z1418">
        <v>10</v>
      </c>
      <c r="AA1418" s="1">
        <f>(M1418+T1418+W1418)/(K1418+T1418+W1418+Y1418+X1418)</f>
        <v>0.37777777777777777</v>
      </c>
      <c r="AB1418" s="1">
        <f>(M1418+1*N1418+2*O1418+3*P1418)/(K1418)</f>
        <v>0.68708971553610498</v>
      </c>
      <c r="AC1418">
        <f>IF(E1418="C",1,0)</f>
        <v>1</v>
      </c>
      <c r="AD1418">
        <f>IF(OR(E1418="SS",E1418="2B",E1418="3B"),1,0)</f>
        <v>0</v>
      </c>
      <c r="AE1418">
        <f>K1418+T1418+W1418+Y1418+X1418+V1418</f>
        <v>500</v>
      </c>
      <c r="AF1418">
        <v>0</v>
      </c>
      <c r="AG1418" s="9">
        <f>IF(SUMPRODUCT(--(D1418='2003FA'!C:C))&gt;0=TRUE,1,0)</f>
        <v>1</v>
      </c>
    </row>
    <row r="1419" spans="1:33" x14ac:dyDescent="0.2">
      <c r="A1419">
        <v>2004</v>
      </c>
      <c r="B1419" t="s">
        <v>36</v>
      </c>
      <c r="C1419" t="s">
        <v>27</v>
      </c>
      <c r="D1419" t="s">
        <v>535</v>
      </c>
      <c r="E1419" t="s">
        <v>147</v>
      </c>
      <c r="F1419">
        <v>500000</v>
      </c>
      <c r="G1419">
        <v>2003</v>
      </c>
      <c r="H1419" t="s">
        <v>47</v>
      </c>
      <c r="I1419" t="s">
        <v>31</v>
      </c>
      <c r="J1419">
        <v>80</v>
      </c>
      <c r="K1419">
        <v>241</v>
      </c>
      <c r="L1419">
        <v>22</v>
      </c>
      <c r="M1419">
        <v>60</v>
      </c>
      <c r="N1419">
        <v>12</v>
      </c>
      <c r="O1419">
        <v>0</v>
      </c>
      <c r="P1419">
        <v>2</v>
      </c>
      <c r="Q1419">
        <v>21</v>
      </c>
      <c r="R1419">
        <v>0</v>
      </c>
      <c r="S1419">
        <v>1</v>
      </c>
      <c r="T1419">
        <v>31</v>
      </c>
      <c r="U1419">
        <v>44</v>
      </c>
      <c r="V1419">
        <v>0</v>
      </c>
      <c r="W1419">
        <v>3</v>
      </c>
      <c r="X1419">
        <v>0</v>
      </c>
      <c r="Y1419">
        <v>0</v>
      </c>
      <c r="Z1419">
        <v>7</v>
      </c>
      <c r="AA1419" s="1">
        <f>(M1419+T1419+W1419)/(K1419+T1419+W1419+Y1419+X1419)</f>
        <v>0.3418181818181818</v>
      </c>
      <c r="AB1419" s="1">
        <f>(M1419+1*N1419+2*O1419+3*P1419)/(K1419)</f>
        <v>0.32365145228215769</v>
      </c>
      <c r="AC1419">
        <f>IF(E1419="C",1,0)</f>
        <v>1</v>
      </c>
      <c r="AD1419">
        <f>IF(OR(E1419="SS",E1419="2B",E1419="3B"),1,0)</f>
        <v>0</v>
      </c>
      <c r="AE1419">
        <f>K1419+T1419+W1419+Y1419+X1419+V1419</f>
        <v>275</v>
      </c>
      <c r="AF1419">
        <v>0</v>
      </c>
      <c r="AG1419" s="9">
        <f>IF(SUMPRODUCT(--(D1419='2003FA'!C:C))&gt;0=TRUE,1,0)</f>
        <v>1</v>
      </c>
    </row>
    <row r="1420" spans="1:33" x14ac:dyDescent="0.2">
      <c r="A1420">
        <v>2004</v>
      </c>
      <c r="B1420" t="s">
        <v>36</v>
      </c>
      <c r="C1420" t="s">
        <v>27</v>
      </c>
      <c r="D1420" t="s">
        <v>266</v>
      </c>
      <c r="E1420" t="s">
        <v>197</v>
      </c>
      <c r="F1420">
        <v>800000</v>
      </c>
      <c r="G1420">
        <v>2003</v>
      </c>
      <c r="H1420" t="s">
        <v>36</v>
      </c>
      <c r="I1420" t="s">
        <v>27</v>
      </c>
      <c r="J1420">
        <v>93</v>
      </c>
      <c r="K1420">
        <v>319</v>
      </c>
      <c r="L1420">
        <v>32</v>
      </c>
      <c r="M1420">
        <v>94</v>
      </c>
      <c r="N1420">
        <v>20</v>
      </c>
      <c r="O1420">
        <v>0</v>
      </c>
      <c r="P1420">
        <v>5</v>
      </c>
      <c r="Q1420">
        <v>41</v>
      </c>
      <c r="R1420">
        <v>2</v>
      </c>
      <c r="S1420">
        <v>2</v>
      </c>
      <c r="T1420">
        <v>29</v>
      </c>
      <c r="U1420">
        <v>29</v>
      </c>
      <c r="V1420">
        <v>3</v>
      </c>
      <c r="W1420">
        <v>1</v>
      </c>
      <c r="X1420">
        <v>3</v>
      </c>
      <c r="Y1420">
        <v>2</v>
      </c>
      <c r="Z1420">
        <v>4</v>
      </c>
      <c r="AA1420" s="1">
        <f>(M1420+T1420+W1420)/(K1420+T1420+W1420+Y1420+X1420)</f>
        <v>0.35028248587570621</v>
      </c>
      <c r="AB1420" s="1">
        <f>(M1420+1*N1420+2*O1420+3*P1420)/(K1420)</f>
        <v>0.40438871473354232</v>
      </c>
      <c r="AC1420">
        <f>IF(E1420="C",1,0)</f>
        <v>0</v>
      </c>
      <c r="AD1420">
        <f>IF(OR(E1420="SS",E1420="2B",E1420="3B"),1,0)</f>
        <v>0</v>
      </c>
      <c r="AE1420">
        <f>K1420+T1420+W1420+Y1420+X1420+V1420</f>
        <v>357</v>
      </c>
      <c r="AF1420">
        <v>0</v>
      </c>
      <c r="AG1420" s="9">
        <f>IF(SUMPRODUCT(--(D1420='2003FA'!C:C))&gt;0=TRUE,1,0)</f>
        <v>1</v>
      </c>
    </row>
    <row r="1421" spans="1:33" x14ac:dyDescent="0.2">
      <c r="A1421">
        <v>2004</v>
      </c>
      <c r="B1421" t="s">
        <v>36</v>
      </c>
      <c r="C1421" t="s">
        <v>27</v>
      </c>
      <c r="D1421" t="s">
        <v>414</v>
      </c>
      <c r="E1421" t="s">
        <v>346</v>
      </c>
      <c r="F1421">
        <v>5000000</v>
      </c>
      <c r="G1421">
        <v>2003</v>
      </c>
      <c r="H1421" t="s">
        <v>81</v>
      </c>
      <c r="I1421" t="s">
        <v>27</v>
      </c>
      <c r="J1421">
        <v>162</v>
      </c>
      <c r="K1421">
        <v>636</v>
      </c>
      <c r="L1421">
        <v>98</v>
      </c>
      <c r="M1421">
        <v>177</v>
      </c>
      <c r="N1421">
        <v>42</v>
      </c>
      <c r="O1421">
        <v>0</v>
      </c>
      <c r="P1421">
        <v>27</v>
      </c>
      <c r="Q1421">
        <v>106</v>
      </c>
      <c r="R1421">
        <v>10</v>
      </c>
      <c r="S1421">
        <v>0</v>
      </c>
      <c r="T1421">
        <v>53</v>
      </c>
      <c r="U1421">
        <v>65</v>
      </c>
      <c r="V1421">
        <v>7</v>
      </c>
      <c r="W1421">
        <v>6</v>
      </c>
      <c r="X1421">
        <v>0</v>
      </c>
      <c r="Y1421">
        <v>8</v>
      </c>
      <c r="Z1421">
        <v>12</v>
      </c>
      <c r="AA1421" s="1">
        <f>(M1421+T1421+W1421)/(K1421+T1421+W1421+Y1421+X1421)</f>
        <v>0.3357041251778094</v>
      </c>
      <c r="AB1421" s="1">
        <f>(M1421+1*N1421+2*O1421+3*P1421)/(K1421)</f>
        <v>0.47169811320754718</v>
      </c>
      <c r="AC1421">
        <f>IF(E1421="C",1,0)</f>
        <v>0</v>
      </c>
      <c r="AD1421">
        <f>IF(OR(E1421="SS",E1421="2B",E1421="3B"),1,0)</f>
        <v>1</v>
      </c>
      <c r="AE1421">
        <f>K1421+T1421+W1421+Y1421+X1421+V1421</f>
        <v>710</v>
      </c>
      <c r="AF1421">
        <v>0</v>
      </c>
      <c r="AG1421" s="9">
        <f>IF(SUMPRODUCT(--(D1421='2003FA'!C:C))&gt;0=TRUE,1,0)</f>
        <v>1</v>
      </c>
    </row>
    <row r="1422" spans="1:33" x14ac:dyDescent="0.2">
      <c r="A1422">
        <v>2004</v>
      </c>
      <c r="B1422" t="s">
        <v>36</v>
      </c>
      <c r="C1422" t="s">
        <v>27</v>
      </c>
      <c r="D1422" t="s">
        <v>252</v>
      </c>
      <c r="E1422" t="s">
        <v>29</v>
      </c>
      <c r="F1422">
        <v>7000000</v>
      </c>
      <c r="G1422">
        <v>2003</v>
      </c>
      <c r="H1422" t="s">
        <v>36</v>
      </c>
      <c r="I1422" t="s">
        <v>27</v>
      </c>
      <c r="J1422">
        <v>67</v>
      </c>
      <c r="K1422">
        <v>224</v>
      </c>
      <c r="L1422">
        <v>26</v>
      </c>
      <c r="M1422">
        <v>59</v>
      </c>
      <c r="N1422">
        <v>10</v>
      </c>
      <c r="O1422">
        <v>1</v>
      </c>
      <c r="P1422">
        <v>5</v>
      </c>
      <c r="Q1422">
        <v>25</v>
      </c>
      <c r="R1422">
        <v>1</v>
      </c>
      <c r="S1422">
        <v>0</v>
      </c>
      <c r="T1422">
        <v>26</v>
      </c>
      <c r="U1422">
        <v>47</v>
      </c>
      <c r="V1422">
        <v>2</v>
      </c>
      <c r="W1422">
        <v>1</v>
      </c>
      <c r="X1422">
        <v>0</v>
      </c>
      <c r="Y1422">
        <v>1</v>
      </c>
      <c r="Z1422">
        <v>8</v>
      </c>
      <c r="AA1422" s="1">
        <f>(M1422+T1422+W1422)/(K1422+T1422+W1422+Y1422+X1422)</f>
        <v>0.34126984126984128</v>
      </c>
      <c r="AB1422" s="1">
        <f>(M1422+1*N1422+2*O1422+3*P1422)/(K1422)</f>
        <v>0.38392857142857145</v>
      </c>
      <c r="AC1422">
        <f>IF(E1422="C",1,0)</f>
        <v>0</v>
      </c>
      <c r="AD1422">
        <f>IF(OR(E1422="SS",E1422="2B",E1422="3B"),1,0)</f>
        <v>0</v>
      </c>
      <c r="AE1422">
        <f>K1422+T1422+W1422+Y1422+X1422+V1422</f>
        <v>254</v>
      </c>
      <c r="AF1422">
        <v>0</v>
      </c>
      <c r="AG1422" s="9">
        <f>IF(SUMPRODUCT(--(D1422='2003FA'!C:C))&gt;0=TRUE,1,0)</f>
        <v>0</v>
      </c>
    </row>
    <row r="1423" spans="1:33" x14ac:dyDescent="0.2">
      <c r="A1423">
        <v>2004</v>
      </c>
      <c r="B1423" t="s">
        <v>36</v>
      </c>
      <c r="C1423" t="s">
        <v>27</v>
      </c>
      <c r="D1423" t="s">
        <v>77</v>
      </c>
      <c r="E1423" t="s">
        <v>29</v>
      </c>
      <c r="F1423">
        <v>4000000</v>
      </c>
      <c r="G1423">
        <v>2003</v>
      </c>
      <c r="H1423" t="s">
        <v>62</v>
      </c>
      <c r="I1423" t="s">
        <v>27</v>
      </c>
      <c r="J1423">
        <v>154</v>
      </c>
      <c r="K1423">
        <v>561</v>
      </c>
      <c r="L1423">
        <v>92</v>
      </c>
      <c r="M1423">
        <v>146</v>
      </c>
      <c r="N1423">
        <v>21</v>
      </c>
      <c r="O1423">
        <v>2</v>
      </c>
      <c r="P1423">
        <v>38</v>
      </c>
      <c r="Q1423">
        <v>112</v>
      </c>
      <c r="R1423">
        <v>2</v>
      </c>
      <c r="S1423">
        <v>0</v>
      </c>
      <c r="T1423">
        <v>84</v>
      </c>
      <c r="U1423">
        <v>77</v>
      </c>
      <c r="V1423">
        <v>9</v>
      </c>
      <c r="W1423">
        <v>5</v>
      </c>
      <c r="X1423">
        <v>0</v>
      </c>
      <c r="Y1423">
        <v>4</v>
      </c>
      <c r="Z1423">
        <v>7</v>
      </c>
      <c r="AA1423" s="1">
        <f>(M1423+T1423+W1423)/(K1423+T1423+W1423+Y1423+X1423)</f>
        <v>0.35932721712538224</v>
      </c>
      <c r="AB1423" s="1">
        <f>(M1423+1*N1423+2*O1423+3*P1423)/(K1423)</f>
        <v>0.50802139037433158</v>
      </c>
      <c r="AC1423">
        <f>IF(E1423="C",1,0)</f>
        <v>0</v>
      </c>
      <c r="AD1423">
        <f>IF(OR(E1423="SS",E1423="2B",E1423="3B"),1,0)</f>
        <v>0</v>
      </c>
      <c r="AE1423">
        <f>K1423+T1423+W1423+Y1423+X1423+V1423</f>
        <v>663</v>
      </c>
      <c r="AF1423">
        <v>0</v>
      </c>
      <c r="AG1423" s="9">
        <f>IF(SUMPRODUCT(--(D1423='2003FA'!C:C))&gt;0=TRUE,1,0)</f>
        <v>0</v>
      </c>
    </row>
    <row r="1424" spans="1:33" x14ac:dyDescent="0.2">
      <c r="A1424">
        <v>2004</v>
      </c>
      <c r="B1424" t="s">
        <v>36</v>
      </c>
      <c r="C1424" t="s">
        <v>27</v>
      </c>
      <c r="D1424" t="s">
        <v>92</v>
      </c>
      <c r="E1424" t="s">
        <v>5</v>
      </c>
      <c r="F1424">
        <v>1650000</v>
      </c>
      <c r="G1424">
        <v>2003</v>
      </c>
      <c r="H1424" t="s">
        <v>36</v>
      </c>
      <c r="I1424" t="s">
        <v>27</v>
      </c>
      <c r="J1424">
        <v>58</v>
      </c>
      <c r="K1424">
        <v>218</v>
      </c>
      <c r="L1424">
        <v>25</v>
      </c>
      <c r="M1424">
        <v>59</v>
      </c>
      <c r="N1424">
        <v>12</v>
      </c>
      <c r="O1424">
        <v>2</v>
      </c>
      <c r="P1424">
        <v>2</v>
      </c>
      <c r="Q1424">
        <v>21</v>
      </c>
      <c r="R1424">
        <v>14</v>
      </c>
      <c r="S1424">
        <v>5</v>
      </c>
      <c r="T1424">
        <v>23</v>
      </c>
      <c r="U1424">
        <v>25</v>
      </c>
      <c r="V1424">
        <v>0</v>
      </c>
      <c r="W1424">
        <v>6</v>
      </c>
      <c r="X1424">
        <v>10</v>
      </c>
      <c r="Y1424">
        <v>2</v>
      </c>
      <c r="Z1424">
        <v>8</v>
      </c>
      <c r="AA1424" s="1">
        <f>(M1424+T1424+W1424)/(K1424+T1424+W1424+Y1424+X1424)</f>
        <v>0.33976833976833976</v>
      </c>
      <c r="AB1424" s="1">
        <f>(M1424+1*N1424+2*O1424+3*P1424)/(K1424)</f>
        <v>0.37155963302752293</v>
      </c>
      <c r="AC1424">
        <f>IF(E1424="C",1,0)</f>
        <v>0</v>
      </c>
      <c r="AD1424">
        <f>IF(OR(E1424="SS",E1424="2B",E1424="3B"),1,0)</f>
        <v>1</v>
      </c>
      <c r="AE1424">
        <f>K1424+T1424+W1424+Y1424+X1424+V1424</f>
        <v>259</v>
      </c>
      <c r="AF1424">
        <v>0</v>
      </c>
      <c r="AG1424" s="9">
        <f>IF(SUMPRODUCT(--(D1424='2003FA'!C:C))&gt;0=TRUE,1,0)</f>
        <v>0</v>
      </c>
    </row>
    <row r="1425" spans="1:33" x14ac:dyDescent="0.2">
      <c r="A1425">
        <v>2004</v>
      </c>
      <c r="B1425" t="s">
        <v>36</v>
      </c>
      <c r="C1425" t="s">
        <v>27</v>
      </c>
      <c r="D1425" t="s">
        <v>452</v>
      </c>
      <c r="E1425" t="s">
        <v>197</v>
      </c>
      <c r="F1425">
        <v>2600000</v>
      </c>
      <c r="G1425">
        <v>2003</v>
      </c>
      <c r="H1425" t="s">
        <v>36</v>
      </c>
      <c r="I1425" t="s">
        <v>27</v>
      </c>
      <c r="J1425">
        <v>160</v>
      </c>
      <c r="K1425">
        <v>625</v>
      </c>
      <c r="L1425">
        <v>80</v>
      </c>
      <c r="M1425">
        <v>173</v>
      </c>
      <c r="N1425">
        <v>39</v>
      </c>
      <c r="O1425">
        <v>2</v>
      </c>
      <c r="P1425">
        <v>23</v>
      </c>
      <c r="Q1425">
        <v>100</v>
      </c>
      <c r="R1425">
        <v>0</v>
      </c>
      <c r="S1425">
        <v>1</v>
      </c>
      <c r="T1425">
        <v>49</v>
      </c>
      <c r="U1425">
        <v>89</v>
      </c>
      <c r="V1425">
        <v>11</v>
      </c>
      <c r="W1425">
        <v>3</v>
      </c>
      <c r="X1425">
        <v>0</v>
      </c>
      <c r="Y1425">
        <v>5</v>
      </c>
      <c r="Z1425">
        <v>12</v>
      </c>
      <c r="AA1425" s="1">
        <f>(M1425+T1425+W1425)/(K1425+T1425+W1425+Y1425+X1425)</f>
        <v>0.32991202346041054</v>
      </c>
      <c r="AB1425" s="1">
        <f>(M1425+1*N1425+2*O1425+3*P1425)/(K1425)</f>
        <v>0.45600000000000002</v>
      </c>
      <c r="AC1425">
        <f>IF(E1425="C",1,0)</f>
        <v>0</v>
      </c>
      <c r="AD1425">
        <f>IF(OR(E1425="SS",E1425="2B",E1425="3B"),1,0)</f>
        <v>0</v>
      </c>
      <c r="AE1425">
        <f>K1425+T1425+W1425+Y1425+X1425+V1425</f>
        <v>693</v>
      </c>
      <c r="AF1425">
        <v>0</v>
      </c>
      <c r="AG1425" s="9">
        <f>IF(SUMPRODUCT(--(D1425='2003FA'!C:C))&gt;0=TRUE,1,0)</f>
        <v>0</v>
      </c>
    </row>
    <row r="1426" spans="1:33" x14ac:dyDescent="0.2">
      <c r="A1426">
        <v>2004</v>
      </c>
      <c r="B1426" t="s">
        <v>36</v>
      </c>
      <c r="C1426" t="s">
        <v>27</v>
      </c>
      <c r="D1426" t="s">
        <v>202</v>
      </c>
      <c r="E1426" t="s">
        <v>197</v>
      </c>
      <c r="F1426">
        <v>975000</v>
      </c>
      <c r="G1426">
        <v>2003</v>
      </c>
      <c r="H1426" t="s">
        <v>36</v>
      </c>
      <c r="I1426" t="s">
        <v>27</v>
      </c>
      <c r="J1426">
        <v>109</v>
      </c>
      <c r="K1426">
        <v>439</v>
      </c>
      <c r="L1426">
        <v>70</v>
      </c>
      <c r="M1426">
        <v>133</v>
      </c>
      <c r="N1426">
        <v>23</v>
      </c>
      <c r="O1426">
        <v>3</v>
      </c>
      <c r="P1426">
        <v>13</v>
      </c>
      <c r="Q1426">
        <v>45</v>
      </c>
      <c r="R1426">
        <v>15</v>
      </c>
      <c r="S1426">
        <v>7</v>
      </c>
      <c r="T1426">
        <v>28</v>
      </c>
      <c r="U1426">
        <v>90</v>
      </c>
      <c r="V1426">
        <v>0</v>
      </c>
      <c r="W1426">
        <v>7</v>
      </c>
      <c r="X1426">
        <v>10</v>
      </c>
      <c r="Y1426">
        <v>2</v>
      </c>
      <c r="Z1426">
        <v>9</v>
      </c>
      <c r="AA1426" s="1">
        <f>(M1426+T1426+W1426)/(K1426+T1426+W1426+Y1426+X1426)</f>
        <v>0.34567901234567899</v>
      </c>
      <c r="AB1426" s="1">
        <f>(M1426+1*N1426+2*O1426+3*P1426)/(K1426)</f>
        <v>0.45785876993166286</v>
      </c>
      <c r="AC1426">
        <f>IF(E1426="C",1,0)</f>
        <v>0</v>
      </c>
      <c r="AD1426">
        <f>IF(OR(E1426="SS",E1426="2B",E1426="3B"),1,0)</f>
        <v>0</v>
      </c>
      <c r="AE1426">
        <f>K1426+T1426+W1426+Y1426+X1426+V1426</f>
        <v>486</v>
      </c>
      <c r="AF1426">
        <v>0</v>
      </c>
      <c r="AG1426" s="9">
        <f>IF(SUMPRODUCT(--(D1426='2003FA'!C:C))&gt;0=TRUE,1,0)</f>
        <v>0</v>
      </c>
    </row>
    <row r="1427" spans="1:33" x14ac:dyDescent="0.2">
      <c r="A1427">
        <v>2004</v>
      </c>
      <c r="B1427" t="s">
        <v>36</v>
      </c>
      <c r="C1427" t="s">
        <v>27</v>
      </c>
      <c r="D1427" t="s">
        <v>551</v>
      </c>
      <c r="E1427" t="s">
        <v>197</v>
      </c>
      <c r="F1427">
        <v>340000</v>
      </c>
      <c r="G1427">
        <v>2003</v>
      </c>
      <c r="H1427" t="s">
        <v>36</v>
      </c>
      <c r="I1427" t="s">
        <v>27</v>
      </c>
      <c r="J1427">
        <v>83</v>
      </c>
      <c r="K1427">
        <v>287</v>
      </c>
      <c r="L1427">
        <v>43</v>
      </c>
      <c r="M1427">
        <v>87</v>
      </c>
      <c r="N1427">
        <v>15</v>
      </c>
      <c r="O1427">
        <v>1</v>
      </c>
      <c r="P1427">
        <v>9</v>
      </c>
      <c r="Q1427">
        <v>31</v>
      </c>
      <c r="R1427">
        <v>7</v>
      </c>
      <c r="S1427">
        <v>1</v>
      </c>
      <c r="T1427">
        <v>29</v>
      </c>
      <c r="U1427">
        <v>60</v>
      </c>
      <c r="V1427">
        <v>3</v>
      </c>
      <c r="W1427">
        <v>0</v>
      </c>
      <c r="X1427">
        <v>1</v>
      </c>
      <c r="Y1427">
        <v>2</v>
      </c>
      <c r="Z1427">
        <v>2</v>
      </c>
      <c r="AA1427" s="1">
        <f>(M1427+T1427+W1427)/(K1427+T1427+W1427+Y1427+X1427)</f>
        <v>0.36363636363636365</v>
      </c>
      <c r="AB1427" s="1">
        <f>(M1427+1*N1427+2*O1427+3*P1427)/(K1427)</f>
        <v>0.45644599303135891</v>
      </c>
      <c r="AC1427">
        <f>IF(E1427="C",1,0)</f>
        <v>0</v>
      </c>
      <c r="AD1427">
        <f>IF(OR(E1427="SS",E1427="2B",E1427="3B"),1,0)</f>
        <v>0</v>
      </c>
      <c r="AE1427">
        <f>K1427+T1427+W1427+Y1427+X1427+V1427</f>
        <v>322</v>
      </c>
      <c r="AF1427">
        <v>0</v>
      </c>
      <c r="AG1427" s="9">
        <f>IF(SUMPRODUCT(--(D1427='2003FA'!C:C))&gt;0=TRUE,1,0)</f>
        <v>0</v>
      </c>
    </row>
    <row r="1428" spans="1:33" x14ac:dyDescent="0.2">
      <c r="A1428">
        <v>2004</v>
      </c>
      <c r="B1428" t="s">
        <v>36</v>
      </c>
      <c r="C1428" t="s">
        <v>27</v>
      </c>
      <c r="D1428" t="s">
        <v>382</v>
      </c>
      <c r="E1428" t="s">
        <v>346</v>
      </c>
      <c r="F1428">
        <v>2333333</v>
      </c>
      <c r="G1428">
        <v>2003</v>
      </c>
      <c r="H1428" t="s">
        <v>36</v>
      </c>
      <c r="I1428" t="s">
        <v>27</v>
      </c>
      <c r="J1428">
        <v>96</v>
      </c>
      <c r="K1428">
        <v>344</v>
      </c>
      <c r="L1428">
        <v>68</v>
      </c>
      <c r="M1428">
        <v>109</v>
      </c>
      <c r="N1428">
        <v>17</v>
      </c>
      <c r="O1428">
        <v>1</v>
      </c>
      <c r="P1428">
        <v>15</v>
      </c>
      <c r="Q1428">
        <v>48</v>
      </c>
      <c r="R1428">
        <v>6</v>
      </c>
      <c r="S1428">
        <v>3</v>
      </c>
      <c r="T1428">
        <v>49</v>
      </c>
      <c r="U1428">
        <v>71</v>
      </c>
      <c r="V1428">
        <v>0</v>
      </c>
      <c r="W1428">
        <v>12</v>
      </c>
      <c r="X1428">
        <v>6</v>
      </c>
      <c r="Y1428">
        <v>2</v>
      </c>
      <c r="Z1428">
        <v>3</v>
      </c>
      <c r="AA1428" s="1">
        <f>(M1428+T1428+W1428)/(K1428+T1428+W1428+Y1428+X1428)</f>
        <v>0.41162227602905571</v>
      </c>
      <c r="AB1428" s="1">
        <f>(M1428+1*N1428+2*O1428+3*P1428)/(K1428)</f>
        <v>0.50290697674418605</v>
      </c>
      <c r="AC1428">
        <f>IF(E1428="C",1,0)</f>
        <v>0</v>
      </c>
      <c r="AD1428">
        <f>IF(OR(E1428="SS",E1428="2B",E1428="3B"),1,0)</f>
        <v>1</v>
      </c>
      <c r="AE1428">
        <f>K1428+T1428+W1428+Y1428+X1428+V1428</f>
        <v>413</v>
      </c>
      <c r="AF1428">
        <v>0</v>
      </c>
      <c r="AG1428" s="9">
        <f>IF(SUMPRODUCT(--(D1428='2003FA'!C:C))&gt;0=TRUE,1,0)</f>
        <v>0</v>
      </c>
    </row>
    <row r="1429" spans="1:33" x14ac:dyDescent="0.2">
      <c r="A1429">
        <v>2004</v>
      </c>
      <c r="B1429" t="s">
        <v>36</v>
      </c>
      <c r="C1429" t="s">
        <v>27</v>
      </c>
      <c r="D1429" t="s">
        <v>550</v>
      </c>
      <c r="E1429" t="s">
        <v>346</v>
      </c>
      <c r="F1429">
        <v>345000</v>
      </c>
      <c r="G1429">
        <v>2003</v>
      </c>
      <c r="H1429" t="s">
        <v>36</v>
      </c>
      <c r="I1429" t="s">
        <v>27</v>
      </c>
      <c r="J1429">
        <v>112</v>
      </c>
      <c r="K1429">
        <v>460</v>
      </c>
      <c r="L1429">
        <v>65</v>
      </c>
      <c r="M1429">
        <v>124</v>
      </c>
      <c r="N1429">
        <v>22</v>
      </c>
      <c r="O1429">
        <v>4</v>
      </c>
      <c r="P1429">
        <v>5</v>
      </c>
      <c r="Q1429">
        <v>41</v>
      </c>
      <c r="R1429">
        <v>23</v>
      </c>
      <c r="S1429">
        <v>6</v>
      </c>
      <c r="T1429">
        <v>46</v>
      </c>
      <c r="U1429">
        <v>58</v>
      </c>
      <c r="V1429">
        <v>1</v>
      </c>
      <c r="W1429">
        <v>1</v>
      </c>
      <c r="X1429">
        <v>4</v>
      </c>
      <c r="Y1429">
        <v>1</v>
      </c>
      <c r="Z1429">
        <v>9</v>
      </c>
      <c r="AA1429" s="1">
        <f>(M1429+T1429+W1429)/(K1429+T1429+W1429+Y1429+X1429)</f>
        <v>0.333984375</v>
      </c>
      <c r="AB1429" s="1">
        <f>(M1429+1*N1429+2*O1429+3*P1429)/(K1429)</f>
        <v>0.36739130434782608</v>
      </c>
      <c r="AC1429">
        <f>IF(E1429="C",1,0)</f>
        <v>0</v>
      </c>
      <c r="AD1429">
        <f>IF(OR(E1429="SS",E1429="2B",E1429="3B"),1,0)</f>
        <v>1</v>
      </c>
      <c r="AE1429">
        <f>K1429+T1429+W1429+Y1429+X1429+V1429</f>
        <v>513</v>
      </c>
      <c r="AF1429">
        <v>0</v>
      </c>
      <c r="AG1429" s="9">
        <f>IF(SUMPRODUCT(--(D1429='2003FA'!C:C))&gt;0=TRUE,1,0)</f>
        <v>0</v>
      </c>
    </row>
    <row r="1430" spans="1:33" x14ac:dyDescent="0.2">
      <c r="A1430">
        <v>2004</v>
      </c>
      <c r="B1430" t="s">
        <v>101</v>
      </c>
      <c r="C1430" t="s">
        <v>27</v>
      </c>
      <c r="D1430" t="s">
        <v>307</v>
      </c>
      <c r="E1430" t="s">
        <v>197</v>
      </c>
      <c r="F1430">
        <v>750000</v>
      </c>
      <c r="G1430">
        <v>2003</v>
      </c>
      <c r="H1430" t="s">
        <v>49</v>
      </c>
      <c r="I1430" t="s">
        <v>27</v>
      </c>
      <c r="J1430">
        <v>55</v>
      </c>
      <c r="K1430">
        <v>198</v>
      </c>
      <c r="L1430">
        <v>27</v>
      </c>
      <c r="M1430">
        <v>52</v>
      </c>
      <c r="N1430">
        <v>11</v>
      </c>
      <c r="O1430">
        <v>1</v>
      </c>
      <c r="P1430">
        <v>6</v>
      </c>
      <c r="Q1430">
        <v>28</v>
      </c>
      <c r="R1430">
        <v>1</v>
      </c>
      <c r="S1430">
        <v>1</v>
      </c>
      <c r="T1430">
        <v>27</v>
      </c>
      <c r="U1430">
        <v>46</v>
      </c>
      <c r="V1430">
        <v>2</v>
      </c>
      <c r="W1430">
        <v>3</v>
      </c>
      <c r="X1430">
        <v>0</v>
      </c>
      <c r="Y1430">
        <v>0</v>
      </c>
      <c r="Z1430">
        <v>4</v>
      </c>
      <c r="AA1430" s="1">
        <f>(M1430+T1430+W1430)/(K1430+T1430+W1430+Y1430+X1430)</f>
        <v>0.35964912280701755</v>
      </c>
      <c r="AB1430" s="1">
        <f>(M1430+1*N1430+2*O1430+3*P1430)/(K1430)</f>
        <v>0.41919191919191917</v>
      </c>
      <c r="AC1430">
        <f>IF(E1430="C",1,0)</f>
        <v>0</v>
      </c>
      <c r="AD1430">
        <f>IF(OR(E1430="SS",E1430="2B",E1430="3B"),1,0)</f>
        <v>0</v>
      </c>
      <c r="AE1430">
        <f>K1430+T1430+W1430+Y1430+X1430+V1430</f>
        <v>230</v>
      </c>
      <c r="AF1430">
        <v>0</v>
      </c>
      <c r="AG1430" s="9">
        <f>IF(SUMPRODUCT(--(D1430='2003FA'!C:C))&gt;0=TRUE,1,0)</f>
        <v>1</v>
      </c>
    </row>
    <row r="1431" spans="1:33" x14ac:dyDescent="0.2">
      <c r="A1431">
        <v>2004</v>
      </c>
      <c r="B1431" t="s">
        <v>101</v>
      </c>
      <c r="C1431" t="s">
        <v>27</v>
      </c>
      <c r="D1431" t="s">
        <v>38</v>
      </c>
      <c r="E1431" t="s">
        <v>29</v>
      </c>
      <c r="F1431">
        <v>4587500</v>
      </c>
      <c r="G1431">
        <v>2003</v>
      </c>
      <c r="H1431" t="s">
        <v>101</v>
      </c>
      <c r="I1431" t="s">
        <v>27</v>
      </c>
      <c r="J1431">
        <v>128</v>
      </c>
      <c r="K1431">
        <v>448</v>
      </c>
      <c r="L1431">
        <v>79</v>
      </c>
      <c r="M1431">
        <v>129</v>
      </c>
      <c r="N1431">
        <v>39</v>
      </c>
      <c r="O1431">
        <v>2</v>
      </c>
      <c r="P1431">
        <v>31</v>
      </c>
      <c r="Q1431">
        <v>101</v>
      </c>
      <c r="R1431">
        <v>0</v>
      </c>
      <c r="S1431">
        <v>0</v>
      </c>
      <c r="T1431">
        <v>58</v>
      </c>
      <c r="U1431">
        <v>83</v>
      </c>
      <c r="V1431">
        <v>8</v>
      </c>
      <c r="W1431">
        <v>1</v>
      </c>
      <c r="X1431">
        <v>0</v>
      </c>
      <c r="Y1431">
        <v>2</v>
      </c>
      <c r="Z1431">
        <v>9</v>
      </c>
      <c r="AA1431" s="1">
        <f>(M1431+T1431+W1431)/(K1431+T1431+W1431+Y1431+X1431)</f>
        <v>0.36935166994106089</v>
      </c>
      <c r="AB1431" s="1">
        <f>(M1431+1*N1431+2*O1431+3*P1431)/(K1431)</f>
        <v>0.5915178571428571</v>
      </c>
      <c r="AC1431">
        <f>IF(E1431="C",1,0)</f>
        <v>0</v>
      </c>
      <c r="AD1431">
        <f>IF(OR(E1431="SS",E1431="2B",E1431="3B"),1,0)</f>
        <v>0</v>
      </c>
      <c r="AE1431">
        <f>K1431+T1431+W1431+Y1431+X1431+V1431</f>
        <v>517</v>
      </c>
      <c r="AF1431">
        <v>0</v>
      </c>
      <c r="AG1431" s="9">
        <f>IF(SUMPRODUCT(--(D1431='2003FA'!C:C))&gt;0=TRUE,1,0)</f>
        <v>0</v>
      </c>
    </row>
    <row r="1432" spans="1:33" x14ac:dyDescent="0.2">
      <c r="A1432">
        <v>2004</v>
      </c>
      <c r="B1432" t="s">
        <v>101</v>
      </c>
      <c r="C1432" t="s">
        <v>27</v>
      </c>
      <c r="D1432" t="s">
        <v>181</v>
      </c>
      <c r="E1432" t="s">
        <v>147</v>
      </c>
      <c r="F1432">
        <v>6900000</v>
      </c>
      <c r="G1432">
        <v>2003</v>
      </c>
      <c r="H1432" t="s">
        <v>101</v>
      </c>
      <c r="I1432" t="s">
        <v>27</v>
      </c>
      <c r="J1432">
        <v>142</v>
      </c>
      <c r="K1432">
        <v>451</v>
      </c>
      <c r="L1432">
        <v>63</v>
      </c>
      <c r="M1432">
        <v>123</v>
      </c>
      <c r="N1432">
        <v>31</v>
      </c>
      <c r="O1432">
        <v>1</v>
      </c>
      <c r="P1432">
        <v>25</v>
      </c>
      <c r="Q1432">
        <v>85</v>
      </c>
      <c r="R1432">
        <v>3</v>
      </c>
      <c r="S1432">
        <v>2</v>
      </c>
      <c r="T1432">
        <v>51</v>
      </c>
      <c r="U1432">
        <v>106</v>
      </c>
      <c r="V1432">
        <v>8</v>
      </c>
      <c r="W1432">
        <v>7</v>
      </c>
      <c r="X1432">
        <v>5</v>
      </c>
      <c r="Y1432">
        <v>7</v>
      </c>
      <c r="Z1432">
        <v>10</v>
      </c>
      <c r="AA1432" s="1">
        <f>(M1432+T1432+W1432)/(K1432+T1432+W1432+Y1432+X1432)</f>
        <v>0.34740882917466409</v>
      </c>
      <c r="AB1432" s="1">
        <f>(M1432+1*N1432+2*O1432+3*P1432)/(K1432)</f>
        <v>0.51219512195121952</v>
      </c>
      <c r="AC1432">
        <f>IF(E1432="C",1,0)</f>
        <v>1</v>
      </c>
      <c r="AD1432">
        <f>IF(OR(E1432="SS",E1432="2B",E1432="3B"),1,0)</f>
        <v>0</v>
      </c>
      <c r="AE1432">
        <f>K1432+T1432+W1432+Y1432+X1432+V1432</f>
        <v>529</v>
      </c>
      <c r="AF1432">
        <v>0</v>
      </c>
      <c r="AG1432" s="9">
        <f>IF(SUMPRODUCT(--(D1432='2003FA'!C:C))&gt;0=TRUE,1,0)</f>
        <v>0</v>
      </c>
    </row>
    <row r="1433" spans="1:33" x14ac:dyDescent="0.2">
      <c r="A1433">
        <v>2004</v>
      </c>
      <c r="B1433" t="s">
        <v>101</v>
      </c>
      <c r="C1433" t="s">
        <v>27</v>
      </c>
      <c r="D1433" t="s">
        <v>166</v>
      </c>
      <c r="E1433" t="s">
        <v>147</v>
      </c>
      <c r="F1433">
        <v>825000</v>
      </c>
      <c r="G1433">
        <v>2003</v>
      </c>
      <c r="H1433" t="s">
        <v>101</v>
      </c>
      <c r="I1433" t="s">
        <v>27</v>
      </c>
      <c r="J1433">
        <v>62</v>
      </c>
      <c r="K1433">
        <v>163</v>
      </c>
      <c r="L1433">
        <v>23</v>
      </c>
      <c r="M1433">
        <v>42</v>
      </c>
      <c r="N1433">
        <v>13</v>
      </c>
      <c r="O1433">
        <v>0</v>
      </c>
      <c r="P1433">
        <v>6</v>
      </c>
      <c r="Q1433">
        <v>18</v>
      </c>
      <c r="R1433">
        <v>0</v>
      </c>
      <c r="S1433">
        <v>0</v>
      </c>
      <c r="T1433">
        <v>11</v>
      </c>
      <c r="U1433">
        <v>36</v>
      </c>
      <c r="V1433">
        <v>0</v>
      </c>
      <c r="W1433">
        <v>1</v>
      </c>
      <c r="X1433">
        <v>0</v>
      </c>
      <c r="Y1433">
        <v>1</v>
      </c>
      <c r="Z1433">
        <v>3</v>
      </c>
      <c r="AA1433" s="1">
        <f>(M1433+T1433+W1433)/(K1433+T1433+W1433+Y1433+X1433)</f>
        <v>0.30681818181818182</v>
      </c>
      <c r="AB1433" s="1">
        <f>(M1433+1*N1433+2*O1433+3*P1433)/(K1433)</f>
        <v>0.44785276073619634</v>
      </c>
      <c r="AC1433">
        <f>IF(E1433="C",1,0)</f>
        <v>1</v>
      </c>
      <c r="AD1433">
        <f>IF(OR(E1433="SS",E1433="2B",E1433="3B"),1,0)</f>
        <v>0</v>
      </c>
      <c r="AE1433">
        <f>K1433+T1433+W1433+Y1433+X1433+V1433</f>
        <v>176</v>
      </c>
      <c r="AF1433">
        <v>0</v>
      </c>
      <c r="AG1433" s="9">
        <f>IF(SUMPRODUCT(--(D1433='2003FA'!C:C))&gt;0=TRUE,1,0)</f>
        <v>0</v>
      </c>
    </row>
    <row r="1434" spans="1:33" x14ac:dyDescent="0.2">
      <c r="A1434">
        <v>2004</v>
      </c>
      <c r="B1434" t="s">
        <v>101</v>
      </c>
      <c r="C1434" t="s">
        <v>27</v>
      </c>
      <c r="D1434" t="s">
        <v>335</v>
      </c>
      <c r="E1434" t="s">
        <v>197</v>
      </c>
      <c r="F1434">
        <v>22500000</v>
      </c>
      <c r="G1434">
        <v>2003</v>
      </c>
      <c r="H1434" t="s">
        <v>101</v>
      </c>
      <c r="I1434" t="s">
        <v>27</v>
      </c>
      <c r="J1434">
        <v>154</v>
      </c>
      <c r="K1434">
        <v>569</v>
      </c>
      <c r="L1434">
        <v>117</v>
      </c>
      <c r="M1434">
        <v>185</v>
      </c>
      <c r="N1434">
        <v>36</v>
      </c>
      <c r="O1434">
        <v>1</v>
      </c>
      <c r="P1434">
        <v>37</v>
      </c>
      <c r="Q1434">
        <v>104</v>
      </c>
      <c r="R1434">
        <v>3</v>
      </c>
      <c r="S1434">
        <v>1</v>
      </c>
      <c r="T1434">
        <v>97</v>
      </c>
      <c r="U1434">
        <v>94</v>
      </c>
      <c r="V1434">
        <v>28</v>
      </c>
      <c r="W1434">
        <v>8</v>
      </c>
      <c r="X1434">
        <v>0</v>
      </c>
      <c r="Y1434">
        <v>5</v>
      </c>
      <c r="Z1434">
        <v>22</v>
      </c>
      <c r="AA1434" s="1">
        <f>(M1434+T1434+W1434)/(K1434+T1434+W1434+Y1434+X1434)</f>
        <v>0.42709867452135492</v>
      </c>
      <c r="AB1434" s="1">
        <f>(M1434+1*N1434+2*O1434+3*P1434)/(K1434)</f>
        <v>0.58699472759226712</v>
      </c>
      <c r="AC1434">
        <f>IF(E1434="C",1,0)</f>
        <v>0</v>
      </c>
      <c r="AD1434">
        <f>IF(OR(E1434="SS",E1434="2B",E1434="3B"),1,0)</f>
        <v>0</v>
      </c>
      <c r="AE1434">
        <f>K1434+T1434+W1434+Y1434+X1434+V1434</f>
        <v>707</v>
      </c>
      <c r="AF1434">
        <v>0</v>
      </c>
      <c r="AG1434" s="9">
        <f>IF(SUMPRODUCT(--(D1434='2003FA'!C:C))&gt;0=TRUE,1,0)</f>
        <v>0</v>
      </c>
    </row>
    <row r="1435" spans="1:33" x14ac:dyDescent="0.2">
      <c r="A1435">
        <v>2004</v>
      </c>
      <c r="B1435" t="s">
        <v>101</v>
      </c>
      <c r="C1435" t="s">
        <v>27</v>
      </c>
      <c r="D1435" t="s">
        <v>280</v>
      </c>
      <c r="E1435" t="s">
        <v>197</v>
      </c>
      <c r="F1435">
        <v>8000000</v>
      </c>
      <c r="G1435">
        <v>2003</v>
      </c>
      <c r="H1435" t="s">
        <v>101</v>
      </c>
      <c r="I1435" t="s">
        <v>27</v>
      </c>
      <c r="J1435">
        <v>145</v>
      </c>
      <c r="K1435">
        <v>608</v>
      </c>
      <c r="L1435">
        <v>103</v>
      </c>
      <c r="M1435">
        <v>166</v>
      </c>
      <c r="N1435">
        <v>32</v>
      </c>
      <c r="O1435">
        <v>6</v>
      </c>
      <c r="P1435">
        <v>12</v>
      </c>
      <c r="Q1435">
        <v>67</v>
      </c>
      <c r="R1435">
        <v>30</v>
      </c>
      <c r="S1435">
        <v>6</v>
      </c>
      <c r="T1435">
        <v>68</v>
      </c>
      <c r="U1435">
        <v>74</v>
      </c>
      <c r="V1435">
        <v>4</v>
      </c>
      <c r="W1435">
        <v>2</v>
      </c>
      <c r="X1435">
        <v>6</v>
      </c>
      <c r="Y1435">
        <v>6</v>
      </c>
      <c r="Z1435">
        <v>5</v>
      </c>
      <c r="AA1435" s="1">
        <f>(M1435+T1435+W1435)/(K1435+T1435+W1435+Y1435+X1435)</f>
        <v>0.34202898550724636</v>
      </c>
      <c r="AB1435" s="1">
        <f>(M1435+1*N1435+2*O1435+3*P1435)/(K1435)</f>
        <v>0.40460526315789475</v>
      </c>
      <c r="AC1435">
        <f>IF(E1435="C",1,0)</f>
        <v>0</v>
      </c>
      <c r="AD1435">
        <f>IF(OR(E1435="SS",E1435="2B",E1435="3B"),1,0)</f>
        <v>0</v>
      </c>
      <c r="AE1435">
        <f>K1435+T1435+W1435+Y1435+X1435+V1435</f>
        <v>694</v>
      </c>
      <c r="AF1435">
        <v>0</v>
      </c>
      <c r="AG1435" s="9">
        <f>IF(SUMPRODUCT(--(D1435='2003FA'!C:C))&gt;0=TRUE,1,0)</f>
        <v>0</v>
      </c>
    </row>
    <row r="1436" spans="1:33" x14ac:dyDescent="0.2">
      <c r="A1436">
        <v>2004</v>
      </c>
      <c r="B1436" t="s">
        <v>101</v>
      </c>
      <c r="C1436" t="s">
        <v>27</v>
      </c>
      <c r="D1436" t="s">
        <v>258</v>
      </c>
      <c r="E1436" t="s">
        <v>197</v>
      </c>
      <c r="F1436">
        <v>4500000</v>
      </c>
      <c r="G1436">
        <v>2003</v>
      </c>
      <c r="H1436" t="s">
        <v>101</v>
      </c>
      <c r="I1436" t="s">
        <v>27</v>
      </c>
      <c r="J1436">
        <v>134</v>
      </c>
      <c r="K1436">
        <v>441</v>
      </c>
      <c r="L1436">
        <v>81</v>
      </c>
      <c r="M1436">
        <v>135</v>
      </c>
      <c r="N1436">
        <v>24</v>
      </c>
      <c r="O1436">
        <v>6</v>
      </c>
      <c r="P1436">
        <v>28</v>
      </c>
      <c r="Q1436">
        <v>87</v>
      </c>
      <c r="R1436">
        <v>4</v>
      </c>
      <c r="S1436">
        <v>2</v>
      </c>
      <c r="T1436">
        <v>65</v>
      </c>
      <c r="U1436">
        <v>96</v>
      </c>
      <c r="V1436">
        <v>4</v>
      </c>
      <c r="W1436">
        <v>3</v>
      </c>
      <c r="X1436">
        <v>1</v>
      </c>
      <c r="Y1436">
        <v>3</v>
      </c>
      <c r="Z1436">
        <v>3</v>
      </c>
      <c r="AA1436" s="1">
        <f>(M1436+T1436+W1436)/(K1436+T1436+W1436+Y1436+X1436)</f>
        <v>0.39571150097465885</v>
      </c>
      <c r="AB1436" s="1">
        <f>(M1436+1*N1436+2*O1436+3*P1436)/(K1436)</f>
        <v>0.57823129251700678</v>
      </c>
      <c r="AC1436">
        <f>IF(E1436="C",1,0)</f>
        <v>0</v>
      </c>
      <c r="AD1436">
        <f>IF(OR(E1436="SS",E1436="2B",E1436="3B"),1,0)</f>
        <v>0</v>
      </c>
      <c r="AE1436">
        <f>K1436+T1436+W1436+Y1436+X1436+V1436</f>
        <v>517</v>
      </c>
      <c r="AF1436">
        <v>0</v>
      </c>
      <c r="AG1436" s="9">
        <f>IF(SUMPRODUCT(--(D1436='2003FA'!C:C))&gt;0=TRUE,1,0)</f>
        <v>0</v>
      </c>
    </row>
    <row r="1437" spans="1:33" x14ac:dyDescent="0.2">
      <c r="A1437">
        <v>2004</v>
      </c>
      <c r="B1437" t="s">
        <v>101</v>
      </c>
      <c r="C1437" t="s">
        <v>27</v>
      </c>
      <c r="D1437" t="s">
        <v>270</v>
      </c>
      <c r="E1437" t="s">
        <v>197</v>
      </c>
      <c r="F1437">
        <v>3300000</v>
      </c>
      <c r="G1437">
        <v>2003</v>
      </c>
      <c r="H1437" t="s">
        <v>101</v>
      </c>
      <c r="I1437" t="s">
        <v>27</v>
      </c>
      <c r="J1437">
        <v>148</v>
      </c>
      <c r="K1437">
        <v>544</v>
      </c>
      <c r="L1437">
        <v>83</v>
      </c>
      <c r="M1437">
        <v>150</v>
      </c>
      <c r="N1437">
        <v>30</v>
      </c>
      <c r="O1437">
        <v>1</v>
      </c>
      <c r="P1437">
        <v>25</v>
      </c>
      <c r="Q1437">
        <v>96</v>
      </c>
      <c r="R1437">
        <v>3</v>
      </c>
      <c r="S1437">
        <v>2</v>
      </c>
      <c r="T1437">
        <v>60</v>
      </c>
      <c r="U1437">
        <v>108</v>
      </c>
      <c r="V1437">
        <v>5</v>
      </c>
      <c r="W1437">
        <v>5</v>
      </c>
      <c r="X1437">
        <v>0</v>
      </c>
      <c r="Y1437">
        <v>9</v>
      </c>
      <c r="Z1437">
        <v>14</v>
      </c>
      <c r="AA1437" s="1">
        <f>(M1437+T1437+W1437)/(K1437+T1437+W1437+Y1437+X1437)</f>
        <v>0.34789644012944981</v>
      </c>
      <c r="AB1437" s="1">
        <f>(M1437+1*N1437+2*O1437+3*P1437)/(K1437)</f>
        <v>0.47242647058823528</v>
      </c>
      <c r="AC1437">
        <f>IF(E1437="C",1,0)</f>
        <v>0</v>
      </c>
      <c r="AD1437">
        <f>IF(OR(E1437="SS",E1437="2B",E1437="3B"),1,0)</f>
        <v>0</v>
      </c>
      <c r="AE1437">
        <f>K1437+T1437+W1437+Y1437+X1437+V1437</f>
        <v>623</v>
      </c>
      <c r="AF1437">
        <v>0</v>
      </c>
      <c r="AG1437" s="9">
        <f>IF(SUMPRODUCT(--(D1437='2003FA'!C:C))&gt;0=TRUE,1,0)</f>
        <v>0</v>
      </c>
    </row>
    <row r="1438" spans="1:33" x14ac:dyDescent="0.2">
      <c r="A1438">
        <v>2004</v>
      </c>
      <c r="B1438" t="s">
        <v>101</v>
      </c>
      <c r="C1438" t="s">
        <v>27</v>
      </c>
      <c r="D1438" t="s">
        <v>269</v>
      </c>
      <c r="E1438" t="s">
        <v>197</v>
      </c>
      <c r="F1438">
        <v>750000</v>
      </c>
      <c r="G1438">
        <v>2003</v>
      </c>
      <c r="H1438" t="s">
        <v>101</v>
      </c>
      <c r="I1438" t="s">
        <v>27</v>
      </c>
      <c r="J1438">
        <v>68</v>
      </c>
      <c r="K1438">
        <v>158</v>
      </c>
      <c r="L1438">
        <v>29</v>
      </c>
      <c r="M1438">
        <v>46</v>
      </c>
      <c r="N1438">
        <v>11</v>
      </c>
      <c r="O1438">
        <v>1</v>
      </c>
      <c r="P1438">
        <v>4</v>
      </c>
      <c r="Q1438">
        <v>23</v>
      </c>
      <c r="R1438">
        <v>4</v>
      </c>
      <c r="S1438">
        <v>2</v>
      </c>
      <c r="T1438">
        <v>14</v>
      </c>
      <c r="U1438">
        <v>23</v>
      </c>
      <c r="V1438">
        <v>0</v>
      </c>
      <c r="W1438">
        <v>0</v>
      </c>
      <c r="X1438">
        <v>0</v>
      </c>
      <c r="Y1438">
        <v>0</v>
      </c>
      <c r="Z1438">
        <v>5</v>
      </c>
      <c r="AA1438" s="1">
        <f>(M1438+T1438+W1438)/(K1438+T1438+W1438+Y1438+X1438)</f>
        <v>0.34883720930232559</v>
      </c>
      <c r="AB1438" s="1">
        <f>(M1438+1*N1438+2*O1438+3*P1438)/(K1438)</f>
        <v>0.44936708860759494</v>
      </c>
      <c r="AC1438">
        <f>IF(E1438="C",1,0)</f>
        <v>0</v>
      </c>
      <c r="AD1438">
        <f>IF(OR(E1438="SS",E1438="2B",E1438="3B"),1,0)</f>
        <v>0</v>
      </c>
      <c r="AE1438">
        <f>K1438+T1438+W1438+Y1438+X1438+V1438</f>
        <v>172</v>
      </c>
      <c r="AF1438">
        <v>0</v>
      </c>
      <c r="AG1438" s="9">
        <f>IF(SUMPRODUCT(--(D1438='2003FA'!C:C))&gt;0=TRUE,1,0)</f>
        <v>0</v>
      </c>
    </row>
    <row r="1439" spans="1:33" x14ac:dyDescent="0.2">
      <c r="A1439">
        <v>2004</v>
      </c>
      <c r="B1439" t="s">
        <v>101</v>
      </c>
      <c r="C1439" t="s">
        <v>27</v>
      </c>
      <c r="D1439" t="s">
        <v>300</v>
      </c>
      <c r="E1439" t="s">
        <v>197</v>
      </c>
      <c r="F1439">
        <v>500000</v>
      </c>
      <c r="G1439">
        <v>2003</v>
      </c>
      <c r="H1439" t="s">
        <v>34</v>
      </c>
      <c r="I1439" t="s">
        <v>27</v>
      </c>
      <c r="J1439">
        <v>95</v>
      </c>
      <c r="K1439">
        <v>183</v>
      </c>
      <c r="L1439">
        <v>26</v>
      </c>
      <c r="M1439">
        <v>42</v>
      </c>
      <c r="N1439">
        <v>11</v>
      </c>
      <c r="O1439">
        <v>0</v>
      </c>
      <c r="P1439">
        <v>6</v>
      </c>
      <c r="Q1439">
        <v>21</v>
      </c>
      <c r="R1439">
        <v>1</v>
      </c>
      <c r="S1439">
        <v>0</v>
      </c>
      <c r="T1439">
        <v>34</v>
      </c>
      <c r="U1439">
        <v>54</v>
      </c>
      <c r="V1439">
        <v>1</v>
      </c>
      <c r="W1439">
        <v>1</v>
      </c>
      <c r="X1439">
        <v>0</v>
      </c>
      <c r="Y1439">
        <v>1</v>
      </c>
      <c r="Z1439">
        <v>3</v>
      </c>
      <c r="AA1439" s="1">
        <f>(M1439+T1439+W1439)/(K1439+T1439+W1439+Y1439+X1439)</f>
        <v>0.35159817351598172</v>
      </c>
      <c r="AB1439" s="1">
        <f>(M1439+1*N1439+2*O1439+3*P1439)/(K1439)</f>
        <v>0.38797814207650272</v>
      </c>
      <c r="AC1439">
        <f>IF(E1439="C",1,0)</f>
        <v>0</v>
      </c>
      <c r="AD1439">
        <f>IF(OR(E1439="SS",E1439="2B",E1439="3B"),1,0)</f>
        <v>0</v>
      </c>
      <c r="AE1439">
        <f>K1439+T1439+W1439+Y1439+X1439+V1439</f>
        <v>220</v>
      </c>
      <c r="AF1439">
        <v>0</v>
      </c>
      <c r="AG1439" s="9">
        <f>IF(SUMPRODUCT(--(D1439='2003FA'!C:C))&gt;0=TRUE,1,0)</f>
        <v>0</v>
      </c>
    </row>
    <row r="1440" spans="1:33" x14ac:dyDescent="0.2">
      <c r="A1440">
        <v>2004</v>
      </c>
      <c r="B1440" t="s">
        <v>101</v>
      </c>
      <c r="C1440" t="s">
        <v>27</v>
      </c>
      <c r="D1440" t="s">
        <v>411</v>
      </c>
      <c r="E1440" t="s">
        <v>346</v>
      </c>
      <c r="F1440">
        <v>11500000</v>
      </c>
      <c r="G1440">
        <v>2003</v>
      </c>
      <c r="H1440" t="s">
        <v>101</v>
      </c>
      <c r="I1440" t="s">
        <v>27</v>
      </c>
      <c r="J1440">
        <v>156</v>
      </c>
      <c r="K1440">
        <v>658</v>
      </c>
      <c r="L1440">
        <v>120</v>
      </c>
      <c r="M1440">
        <v>198</v>
      </c>
      <c r="N1440">
        <v>37</v>
      </c>
      <c r="O1440">
        <v>13</v>
      </c>
      <c r="P1440">
        <v>28</v>
      </c>
      <c r="Q1440">
        <v>105</v>
      </c>
      <c r="R1440">
        <v>19</v>
      </c>
      <c r="S1440">
        <v>5</v>
      </c>
      <c r="T1440">
        <v>39</v>
      </c>
      <c r="U1440">
        <v>61</v>
      </c>
      <c r="V1440">
        <v>1</v>
      </c>
      <c r="W1440">
        <v>11</v>
      </c>
      <c r="X1440">
        <v>1</v>
      </c>
      <c r="Y1440">
        <v>10</v>
      </c>
      <c r="Z1440">
        <v>10</v>
      </c>
      <c r="AA1440" s="1">
        <f>(M1440+T1440+W1440)/(K1440+T1440+W1440+Y1440+X1440)</f>
        <v>0.34492350486787204</v>
      </c>
      <c r="AB1440" s="1">
        <f>(M1440+1*N1440+2*O1440+3*P1440)/(K1440)</f>
        <v>0.5243161094224924</v>
      </c>
      <c r="AC1440">
        <f>IF(E1440="C",1,0)</f>
        <v>0</v>
      </c>
      <c r="AD1440">
        <f>IF(OR(E1440="SS",E1440="2B",E1440="3B"),1,0)</f>
        <v>1</v>
      </c>
      <c r="AE1440">
        <f>K1440+T1440+W1440+Y1440+X1440+V1440</f>
        <v>720</v>
      </c>
      <c r="AF1440">
        <v>0</v>
      </c>
      <c r="AG1440" s="9">
        <f>IF(SUMPRODUCT(--(D1440='2003FA'!C:C))&gt;0=TRUE,1,0)</f>
        <v>0</v>
      </c>
    </row>
    <row r="1441" spans="1:33" x14ac:dyDescent="0.2">
      <c r="A1441">
        <v>2004</v>
      </c>
      <c r="B1441" t="s">
        <v>101</v>
      </c>
      <c r="C1441" t="s">
        <v>27</v>
      </c>
      <c r="D1441" t="s">
        <v>125</v>
      </c>
      <c r="E1441" t="s">
        <v>346</v>
      </c>
      <c r="F1441">
        <v>2100000</v>
      </c>
      <c r="G1441">
        <v>2003</v>
      </c>
      <c r="H1441" t="s">
        <v>101</v>
      </c>
      <c r="I1441" t="s">
        <v>27</v>
      </c>
      <c r="J1441">
        <v>146</v>
      </c>
      <c r="K1441">
        <v>524</v>
      </c>
      <c r="L1441">
        <v>85</v>
      </c>
      <c r="M1441">
        <v>171</v>
      </c>
      <c r="N1441">
        <v>45</v>
      </c>
      <c r="O1441">
        <v>5</v>
      </c>
      <c r="P1441">
        <v>19</v>
      </c>
      <c r="Q1441">
        <v>85</v>
      </c>
      <c r="R1441">
        <v>1</v>
      </c>
      <c r="S1441">
        <v>4</v>
      </c>
      <c r="T1441">
        <v>59</v>
      </c>
      <c r="U1441">
        <v>77</v>
      </c>
      <c r="V1441">
        <v>2</v>
      </c>
      <c r="W1441">
        <v>7</v>
      </c>
      <c r="X1441">
        <v>4</v>
      </c>
      <c r="Y1441">
        <v>6</v>
      </c>
      <c r="Z1441">
        <v>11</v>
      </c>
      <c r="AA1441" s="1">
        <f>(M1441+T1441+W1441)/(K1441+T1441+W1441+Y1441+X1441)</f>
        <v>0.39500000000000002</v>
      </c>
      <c r="AB1441" s="1">
        <f>(M1441+1*N1441+2*O1441+3*P1441)/(K1441)</f>
        <v>0.54007633587786263</v>
      </c>
      <c r="AC1441">
        <f>IF(E1441="C",1,0)</f>
        <v>0</v>
      </c>
      <c r="AD1441">
        <f>IF(OR(E1441="SS",E1441="2B",E1441="3B"),1,0)</f>
        <v>1</v>
      </c>
      <c r="AE1441">
        <f>K1441+T1441+W1441+Y1441+X1441+V1441</f>
        <v>602</v>
      </c>
      <c r="AF1441">
        <v>0</v>
      </c>
      <c r="AG1441" s="9">
        <f>IF(SUMPRODUCT(--(D1441='2003FA'!C:C))&gt;0=TRUE,1,0)</f>
        <v>0</v>
      </c>
    </row>
    <row r="1442" spans="1:33" x14ac:dyDescent="0.2">
      <c r="A1442">
        <v>2004</v>
      </c>
      <c r="B1442" t="s">
        <v>101</v>
      </c>
      <c r="C1442" t="s">
        <v>27</v>
      </c>
      <c r="D1442" t="s">
        <v>475</v>
      </c>
      <c r="E1442" t="s">
        <v>346</v>
      </c>
      <c r="F1442">
        <v>490000</v>
      </c>
      <c r="G1442">
        <v>2003</v>
      </c>
      <c r="H1442" t="s">
        <v>40</v>
      </c>
      <c r="I1442" t="s">
        <v>31</v>
      </c>
      <c r="J1442">
        <v>51</v>
      </c>
      <c r="K1442">
        <v>139</v>
      </c>
      <c r="L1442">
        <v>15</v>
      </c>
      <c r="M1442">
        <v>29</v>
      </c>
      <c r="N1442">
        <v>7</v>
      </c>
      <c r="O1442">
        <v>1</v>
      </c>
      <c r="P1442">
        <v>2</v>
      </c>
      <c r="Q1442">
        <v>22</v>
      </c>
      <c r="R1442">
        <v>3</v>
      </c>
      <c r="S1442">
        <v>3</v>
      </c>
      <c r="T1442">
        <v>29</v>
      </c>
      <c r="U1442">
        <v>46</v>
      </c>
      <c r="V1442">
        <v>1</v>
      </c>
      <c r="W1442">
        <v>1</v>
      </c>
      <c r="X1442">
        <v>0</v>
      </c>
      <c r="Y1442">
        <v>4</v>
      </c>
      <c r="Z1442">
        <v>2</v>
      </c>
      <c r="AA1442" s="1">
        <f>(M1442+T1442+W1442)/(K1442+T1442+W1442+Y1442+X1442)</f>
        <v>0.34104046242774566</v>
      </c>
      <c r="AB1442" s="1">
        <f>(M1442+1*N1442+2*O1442+3*P1442)/(K1442)</f>
        <v>0.31654676258992803</v>
      </c>
      <c r="AC1442">
        <f>IF(E1442="C",1,0)</f>
        <v>0</v>
      </c>
      <c r="AD1442">
        <f>IF(OR(E1442="SS",E1442="2B",E1442="3B"),1,0)</f>
        <v>1</v>
      </c>
      <c r="AE1442">
        <f>K1442+T1442+W1442+Y1442+X1442+V1442</f>
        <v>174</v>
      </c>
      <c r="AF1442">
        <v>0</v>
      </c>
      <c r="AG1442" s="9">
        <f>IF(SUMPRODUCT(--(D1442='2003FA'!C:C))&gt;0=TRUE,1,0)</f>
        <v>0</v>
      </c>
    </row>
    <row r="1443" spans="1:33" x14ac:dyDescent="0.2">
      <c r="A1443">
        <v>2004</v>
      </c>
      <c r="B1443" t="s">
        <v>34</v>
      </c>
      <c r="C1443" t="s">
        <v>27</v>
      </c>
      <c r="D1443" t="s">
        <v>138</v>
      </c>
      <c r="E1443" t="s">
        <v>29</v>
      </c>
      <c r="F1443">
        <v>8000000</v>
      </c>
      <c r="G1443">
        <v>2003</v>
      </c>
      <c r="H1443" t="s">
        <v>34</v>
      </c>
      <c r="I1443" t="s">
        <v>27</v>
      </c>
      <c r="J1443">
        <v>137</v>
      </c>
      <c r="K1443">
        <v>444</v>
      </c>
      <c r="L1443">
        <v>49</v>
      </c>
      <c r="M1443">
        <v>104</v>
      </c>
      <c r="N1443">
        <v>19</v>
      </c>
      <c r="O1443">
        <v>0</v>
      </c>
      <c r="P1443">
        <v>18</v>
      </c>
      <c r="Q1443">
        <v>65</v>
      </c>
      <c r="R1443">
        <v>0</v>
      </c>
      <c r="S1443">
        <v>0</v>
      </c>
      <c r="T1443">
        <v>43</v>
      </c>
      <c r="U1443">
        <v>50</v>
      </c>
      <c r="V1443">
        <v>7</v>
      </c>
      <c r="W1443">
        <v>4</v>
      </c>
      <c r="X1443">
        <v>0</v>
      </c>
      <c r="Y1443">
        <v>4</v>
      </c>
      <c r="Z1443">
        <v>28</v>
      </c>
      <c r="AA1443" s="1">
        <f>(M1443+T1443+W1443)/(K1443+T1443+W1443+Y1443+X1443)</f>
        <v>0.30505050505050507</v>
      </c>
      <c r="AB1443" s="1">
        <f>(M1443+1*N1443+2*O1443+3*P1443)/(K1443)</f>
        <v>0.39864864864864863</v>
      </c>
      <c r="AC1443">
        <f>IF(E1443="C",1,0)</f>
        <v>0</v>
      </c>
      <c r="AD1443">
        <f>IF(OR(E1443="SS",E1443="2B",E1443="3B"),1,0)</f>
        <v>0</v>
      </c>
      <c r="AE1443">
        <f>K1443+T1443+W1443+Y1443+X1443+V1443</f>
        <v>502</v>
      </c>
      <c r="AF1443">
        <v>0</v>
      </c>
      <c r="AG1443" s="9">
        <f>IF(SUMPRODUCT(--(D1443='2003FA'!C:C))&gt;0=TRUE,1,0)</f>
        <v>0</v>
      </c>
    </row>
    <row r="1444" spans="1:33" x14ac:dyDescent="0.2">
      <c r="A1444">
        <v>2004</v>
      </c>
      <c r="B1444" t="s">
        <v>34</v>
      </c>
      <c r="C1444" t="s">
        <v>27</v>
      </c>
      <c r="D1444" t="s">
        <v>83</v>
      </c>
      <c r="E1444" t="s">
        <v>29</v>
      </c>
      <c r="F1444">
        <v>6000000</v>
      </c>
      <c r="G1444">
        <v>2003</v>
      </c>
      <c r="H1444" t="s">
        <v>34</v>
      </c>
      <c r="I1444" t="s">
        <v>27</v>
      </c>
      <c r="J1444">
        <v>153</v>
      </c>
      <c r="K1444">
        <v>546</v>
      </c>
      <c r="L1444">
        <v>87</v>
      </c>
      <c r="M1444">
        <v>146</v>
      </c>
      <c r="N1444">
        <v>35</v>
      </c>
      <c r="O1444">
        <v>0</v>
      </c>
      <c r="P1444">
        <v>42</v>
      </c>
      <c r="Q1444">
        <v>105</v>
      </c>
      <c r="R1444">
        <v>0</v>
      </c>
      <c r="S1444">
        <v>0</v>
      </c>
      <c r="T1444">
        <v>100</v>
      </c>
      <c r="U1444">
        <v>115</v>
      </c>
      <c r="V1444">
        <v>4</v>
      </c>
      <c r="W1444">
        <v>12</v>
      </c>
      <c r="X1444">
        <v>0</v>
      </c>
      <c r="Y1444">
        <v>4</v>
      </c>
      <c r="Z1444">
        <v>11</v>
      </c>
      <c r="AA1444" s="1">
        <f>(M1444+T1444+W1444)/(K1444+T1444+W1444+Y1444+X1444)</f>
        <v>0.38972809667673713</v>
      </c>
      <c r="AB1444" s="1">
        <f>(M1444+1*N1444+2*O1444+3*P1444)/(K1444)</f>
        <v>0.56227106227106227</v>
      </c>
      <c r="AC1444">
        <f>IF(E1444="C",1,0)</f>
        <v>0</v>
      </c>
      <c r="AD1444">
        <f>IF(OR(E1444="SS",E1444="2B",E1444="3B"),1,0)</f>
        <v>0</v>
      </c>
      <c r="AE1444">
        <f>K1444+T1444+W1444+Y1444+X1444+V1444</f>
        <v>666</v>
      </c>
      <c r="AF1444">
        <v>0</v>
      </c>
      <c r="AG1444" s="9">
        <f>IF(SUMPRODUCT(--(D1444='2003FA'!C:C))&gt;0=TRUE,1,0)</f>
        <v>0</v>
      </c>
    </row>
    <row r="1445" spans="1:33" x14ac:dyDescent="0.2">
      <c r="A1445">
        <v>2004</v>
      </c>
      <c r="B1445" t="s">
        <v>34</v>
      </c>
      <c r="C1445" t="s">
        <v>27</v>
      </c>
      <c r="D1445" t="s">
        <v>485</v>
      </c>
      <c r="E1445" t="s">
        <v>6</v>
      </c>
      <c r="F1445">
        <v>340000</v>
      </c>
      <c r="G1445">
        <v>2003</v>
      </c>
      <c r="H1445" t="s">
        <v>34</v>
      </c>
      <c r="I1445" t="s">
        <v>27</v>
      </c>
      <c r="J1445">
        <v>151</v>
      </c>
      <c r="K1445">
        <v>536</v>
      </c>
      <c r="L1445">
        <v>68</v>
      </c>
      <c r="M1445">
        <v>140</v>
      </c>
      <c r="N1445">
        <v>31</v>
      </c>
      <c r="O1445">
        <v>2</v>
      </c>
      <c r="P1445">
        <v>19</v>
      </c>
      <c r="Q1445">
        <v>75</v>
      </c>
      <c r="R1445">
        <v>1</v>
      </c>
      <c r="S1445">
        <v>1</v>
      </c>
      <c r="T1445">
        <v>32</v>
      </c>
      <c r="U1445">
        <v>75</v>
      </c>
      <c r="V1445">
        <v>1</v>
      </c>
      <c r="W1445">
        <v>6</v>
      </c>
      <c r="X1445">
        <v>2</v>
      </c>
      <c r="Y1445">
        <v>4</v>
      </c>
      <c r="Z1445">
        <v>11</v>
      </c>
      <c r="AA1445" s="1">
        <f>(M1445+T1445+W1445)/(K1445+T1445+W1445+Y1445+X1445)</f>
        <v>0.30689655172413793</v>
      </c>
      <c r="AB1445" s="1">
        <f>(M1445+1*N1445+2*O1445+3*P1445)/(K1445)</f>
        <v>0.43283582089552236</v>
      </c>
      <c r="AC1445">
        <f>IF(E1445="C",1,0)</f>
        <v>0</v>
      </c>
      <c r="AD1445">
        <f>IF(OR(E1445="SS",E1445="2B",E1445="3B"),1,0)</f>
        <v>1</v>
      </c>
      <c r="AE1445">
        <f>K1445+T1445+W1445+Y1445+X1445+V1445</f>
        <v>581</v>
      </c>
      <c r="AF1445">
        <v>0</v>
      </c>
      <c r="AG1445" s="9">
        <f>IF(SUMPRODUCT(--(D1445='2003FA'!C:C))&gt;0=TRUE,1,0)</f>
        <v>0</v>
      </c>
    </row>
    <row r="1446" spans="1:33" x14ac:dyDescent="0.2">
      <c r="A1446">
        <v>2004</v>
      </c>
      <c r="B1446" t="s">
        <v>34</v>
      </c>
      <c r="C1446" t="s">
        <v>27</v>
      </c>
      <c r="D1446" t="s">
        <v>168</v>
      </c>
      <c r="E1446" t="s">
        <v>147</v>
      </c>
      <c r="F1446">
        <v>700000</v>
      </c>
      <c r="G1446">
        <v>2003</v>
      </c>
      <c r="H1446" t="s">
        <v>34</v>
      </c>
      <c r="I1446" t="s">
        <v>27</v>
      </c>
      <c r="J1446">
        <v>75</v>
      </c>
      <c r="K1446">
        <v>194</v>
      </c>
      <c r="L1446">
        <v>22</v>
      </c>
      <c r="M1446">
        <v>52</v>
      </c>
      <c r="N1446">
        <v>12</v>
      </c>
      <c r="O1446">
        <v>0</v>
      </c>
      <c r="P1446">
        <v>5</v>
      </c>
      <c r="Q1446">
        <v>26</v>
      </c>
      <c r="R1446">
        <v>0</v>
      </c>
      <c r="S1446">
        <v>0</v>
      </c>
      <c r="T1446">
        <v>4</v>
      </c>
      <c r="U1446">
        <v>17</v>
      </c>
      <c r="V1446">
        <v>0</v>
      </c>
      <c r="W1446">
        <v>0</v>
      </c>
      <c r="X1446">
        <v>5</v>
      </c>
      <c r="Y1446">
        <v>1</v>
      </c>
      <c r="Z1446">
        <v>4</v>
      </c>
      <c r="AA1446" s="1">
        <f>(M1446+T1446+W1446)/(K1446+T1446+W1446+Y1446+X1446)</f>
        <v>0.27450980392156865</v>
      </c>
      <c r="AB1446" s="1">
        <f>(M1446+1*N1446+2*O1446+3*P1446)/(K1446)</f>
        <v>0.40721649484536082</v>
      </c>
      <c r="AC1446">
        <f>IF(E1446="C",1,0)</f>
        <v>1</v>
      </c>
      <c r="AD1446">
        <f>IF(OR(E1446="SS",E1446="2B",E1446="3B"),1,0)</f>
        <v>0</v>
      </c>
      <c r="AE1446">
        <f>K1446+T1446+W1446+Y1446+X1446+V1446</f>
        <v>204</v>
      </c>
      <c r="AF1446">
        <v>0</v>
      </c>
      <c r="AG1446" s="9">
        <f>IF(SUMPRODUCT(--(D1446='2003FA'!C:C))&gt;0=TRUE,1,0)</f>
        <v>0</v>
      </c>
    </row>
    <row r="1447" spans="1:33" x14ac:dyDescent="0.2">
      <c r="A1447">
        <v>2004</v>
      </c>
      <c r="B1447" t="s">
        <v>34</v>
      </c>
      <c r="C1447" t="s">
        <v>27</v>
      </c>
      <c r="D1447" t="s">
        <v>566</v>
      </c>
      <c r="E1447" t="s">
        <v>147</v>
      </c>
      <c r="F1447">
        <v>320000</v>
      </c>
      <c r="G1447">
        <v>2003</v>
      </c>
      <c r="H1447" t="s">
        <v>34</v>
      </c>
      <c r="I1447" t="s">
        <v>27</v>
      </c>
      <c r="J1447">
        <v>114</v>
      </c>
      <c r="K1447">
        <v>317</v>
      </c>
      <c r="L1447">
        <v>37</v>
      </c>
      <c r="M1447">
        <v>75</v>
      </c>
      <c r="N1447">
        <v>19</v>
      </c>
      <c r="O1447">
        <v>1</v>
      </c>
      <c r="P1447">
        <v>6</v>
      </c>
      <c r="Q1447">
        <v>27</v>
      </c>
      <c r="R1447">
        <v>6</v>
      </c>
      <c r="S1447">
        <v>4</v>
      </c>
      <c r="T1447">
        <v>19</v>
      </c>
      <c r="U1447">
        <v>80</v>
      </c>
      <c r="V1447">
        <v>0</v>
      </c>
      <c r="W1447">
        <v>4</v>
      </c>
      <c r="X1447">
        <v>4</v>
      </c>
      <c r="Y1447">
        <v>2</v>
      </c>
      <c r="Z1447">
        <v>3</v>
      </c>
      <c r="AA1447" s="1">
        <f>(M1447+T1447+W1447)/(K1447+T1447+W1447+Y1447+X1447)</f>
        <v>0.2832369942196532</v>
      </c>
      <c r="AB1447" s="1">
        <f>(M1447+1*N1447+2*O1447+3*P1447)/(K1447)</f>
        <v>0.35962145110410093</v>
      </c>
      <c r="AC1447">
        <f>IF(E1447="C",1,0)</f>
        <v>1</v>
      </c>
      <c r="AD1447">
        <f>IF(OR(E1447="SS",E1447="2B",E1447="3B"),1,0)</f>
        <v>0</v>
      </c>
      <c r="AE1447">
        <f>K1447+T1447+W1447+Y1447+X1447+V1447</f>
        <v>346</v>
      </c>
      <c r="AF1447">
        <v>0</v>
      </c>
      <c r="AG1447" s="9">
        <f>IF(SUMPRODUCT(--(D1447='2003FA'!C:C))&gt;0=TRUE,1,0)</f>
        <v>0</v>
      </c>
    </row>
    <row r="1448" spans="1:33" x14ac:dyDescent="0.2">
      <c r="A1448">
        <v>2004</v>
      </c>
      <c r="B1448" t="s">
        <v>34</v>
      </c>
      <c r="C1448" t="s">
        <v>27</v>
      </c>
      <c r="D1448" t="s">
        <v>326</v>
      </c>
      <c r="E1448" t="s">
        <v>197</v>
      </c>
      <c r="F1448">
        <v>14000000</v>
      </c>
      <c r="G1448">
        <v>2003</v>
      </c>
      <c r="H1448" t="s">
        <v>34</v>
      </c>
      <c r="I1448" t="s">
        <v>27</v>
      </c>
      <c r="J1448">
        <v>160</v>
      </c>
      <c r="K1448">
        <v>606</v>
      </c>
      <c r="L1448">
        <v>95</v>
      </c>
      <c r="M1448">
        <v>192</v>
      </c>
      <c r="N1448">
        <v>46</v>
      </c>
      <c r="O1448">
        <v>3</v>
      </c>
      <c r="P1448">
        <v>29</v>
      </c>
      <c r="Q1448">
        <v>99</v>
      </c>
      <c r="R1448">
        <v>9</v>
      </c>
      <c r="S1448">
        <v>5</v>
      </c>
      <c r="T1448">
        <v>57</v>
      </c>
      <c r="U1448">
        <v>73</v>
      </c>
      <c r="V1448">
        <v>1</v>
      </c>
      <c r="W1448">
        <v>7</v>
      </c>
      <c r="X1448">
        <v>0</v>
      </c>
      <c r="Y1448">
        <v>4</v>
      </c>
      <c r="Z1448">
        <v>20</v>
      </c>
      <c r="AA1448" s="1">
        <f>(M1448+T1448+W1448)/(K1448+T1448+W1448+Y1448+X1448)</f>
        <v>0.37982195845697331</v>
      </c>
      <c r="AB1448" s="1">
        <f>(M1448+1*N1448+2*O1448+3*P1448)/(K1448)</f>
        <v>0.54620462046204621</v>
      </c>
      <c r="AC1448">
        <f>IF(E1448="C",1,0)</f>
        <v>0</v>
      </c>
      <c r="AD1448">
        <f>IF(OR(E1448="SS",E1448="2B",E1448="3B"),1,0)</f>
        <v>0</v>
      </c>
      <c r="AE1448">
        <f>K1448+T1448+W1448+Y1448+X1448+V1448</f>
        <v>675</v>
      </c>
      <c r="AF1448">
        <v>0</v>
      </c>
      <c r="AG1448" s="9">
        <f>IF(SUMPRODUCT(--(D1448='2003FA'!C:C))&gt;0=TRUE,1,0)</f>
        <v>0</v>
      </c>
    </row>
    <row r="1449" spans="1:33" x14ac:dyDescent="0.2">
      <c r="A1449">
        <v>2004</v>
      </c>
      <c r="B1449" t="s">
        <v>34</v>
      </c>
      <c r="C1449" t="s">
        <v>27</v>
      </c>
      <c r="D1449" t="s">
        <v>309</v>
      </c>
      <c r="E1449" t="s">
        <v>197</v>
      </c>
      <c r="F1449">
        <v>6500000</v>
      </c>
      <c r="G1449">
        <v>2003</v>
      </c>
      <c r="H1449" t="s">
        <v>34</v>
      </c>
      <c r="I1449" t="s">
        <v>27</v>
      </c>
      <c r="J1449">
        <v>158</v>
      </c>
      <c r="K1449">
        <v>623</v>
      </c>
      <c r="L1449">
        <v>100</v>
      </c>
      <c r="M1449">
        <v>181</v>
      </c>
      <c r="N1449">
        <v>35</v>
      </c>
      <c r="O1449">
        <v>1</v>
      </c>
      <c r="P1449">
        <v>31</v>
      </c>
      <c r="Q1449">
        <v>113</v>
      </c>
      <c r="R1449">
        <v>18</v>
      </c>
      <c r="S1449">
        <v>4</v>
      </c>
      <c r="T1449">
        <v>37</v>
      </c>
      <c r="U1449">
        <v>91</v>
      </c>
      <c r="V1449">
        <v>2</v>
      </c>
      <c r="W1449">
        <v>4</v>
      </c>
      <c r="X1449">
        <v>0</v>
      </c>
      <c r="Y1449">
        <v>7</v>
      </c>
      <c r="Z1449">
        <v>20</v>
      </c>
      <c r="AA1449" s="1">
        <f>(M1449+T1449+W1449)/(K1449+T1449+W1449+Y1449+X1449)</f>
        <v>0.33084947839046197</v>
      </c>
      <c r="AB1449" s="1">
        <f>(M1449+1*N1449+2*O1449+3*P1449)/(K1449)</f>
        <v>0.49919743178170145</v>
      </c>
      <c r="AC1449">
        <f>IF(E1449="C",1,0)</f>
        <v>0</v>
      </c>
      <c r="AD1449">
        <f>IF(OR(E1449="SS",E1449="2B",E1449="3B"),1,0)</f>
        <v>0</v>
      </c>
      <c r="AE1449">
        <f>K1449+T1449+W1449+Y1449+X1449+V1449</f>
        <v>673</v>
      </c>
      <c r="AF1449">
        <v>0</v>
      </c>
      <c r="AG1449" s="9">
        <f>IF(SUMPRODUCT(--(D1449='2003FA'!C:C))&gt;0=TRUE,1,0)</f>
        <v>0</v>
      </c>
    </row>
    <row r="1450" spans="1:33" x14ac:dyDescent="0.2">
      <c r="A1450">
        <v>2004</v>
      </c>
      <c r="B1450" t="s">
        <v>34</v>
      </c>
      <c r="C1450" t="s">
        <v>27</v>
      </c>
      <c r="D1450" t="s">
        <v>512</v>
      </c>
      <c r="E1450" t="s">
        <v>197</v>
      </c>
      <c r="F1450">
        <v>850000</v>
      </c>
      <c r="G1450">
        <v>2003</v>
      </c>
      <c r="H1450" t="s">
        <v>58</v>
      </c>
      <c r="I1450" t="s">
        <v>31</v>
      </c>
      <c r="J1450">
        <v>127</v>
      </c>
      <c r="K1450">
        <v>346</v>
      </c>
      <c r="L1450">
        <v>32</v>
      </c>
      <c r="M1450">
        <v>93</v>
      </c>
      <c r="N1450">
        <v>21</v>
      </c>
      <c r="O1450">
        <v>0</v>
      </c>
      <c r="P1450">
        <v>4</v>
      </c>
      <c r="Q1450">
        <v>42</v>
      </c>
      <c r="R1450">
        <v>5</v>
      </c>
      <c r="S1450">
        <v>6</v>
      </c>
      <c r="T1450">
        <v>18</v>
      </c>
      <c r="U1450">
        <v>29</v>
      </c>
      <c r="V1450">
        <v>1</v>
      </c>
      <c r="W1450">
        <v>2</v>
      </c>
      <c r="X1450">
        <v>7</v>
      </c>
      <c r="Y1450">
        <v>9</v>
      </c>
      <c r="Z1450">
        <v>5</v>
      </c>
      <c r="AA1450" s="1">
        <f>(M1450+T1450+W1450)/(K1450+T1450+W1450+Y1450+X1450)</f>
        <v>0.29581151832460734</v>
      </c>
      <c r="AB1450" s="1">
        <f>(M1450+1*N1450+2*O1450+3*P1450)/(K1450)</f>
        <v>0.36416184971098264</v>
      </c>
      <c r="AC1450">
        <f>IF(E1450="C",1,0)</f>
        <v>0</v>
      </c>
      <c r="AD1450">
        <f>IF(OR(E1450="SS",E1450="2B",E1450="3B"),1,0)</f>
        <v>0</v>
      </c>
      <c r="AE1450">
        <f>K1450+T1450+W1450+Y1450+X1450+V1450</f>
        <v>383</v>
      </c>
      <c r="AF1450">
        <v>0</v>
      </c>
      <c r="AG1450" s="9">
        <f>IF(SUMPRODUCT(--(D1450='2003FA'!C:C))&gt;0=TRUE,1,0)</f>
        <v>0</v>
      </c>
    </row>
    <row r="1451" spans="1:33" x14ac:dyDescent="0.2">
      <c r="A1451">
        <v>2004</v>
      </c>
      <c r="B1451" t="s">
        <v>34</v>
      </c>
      <c r="C1451" t="s">
        <v>27</v>
      </c>
      <c r="D1451" t="s">
        <v>515</v>
      </c>
      <c r="E1451" t="s">
        <v>197</v>
      </c>
      <c r="F1451">
        <v>340000</v>
      </c>
      <c r="G1451">
        <v>2003</v>
      </c>
      <c r="H1451" t="s">
        <v>34</v>
      </c>
      <c r="I1451" t="s">
        <v>27</v>
      </c>
      <c r="J1451">
        <v>93</v>
      </c>
      <c r="K1451">
        <v>157</v>
      </c>
      <c r="L1451">
        <v>22</v>
      </c>
      <c r="M1451">
        <v>45</v>
      </c>
      <c r="N1451">
        <v>8</v>
      </c>
      <c r="O1451">
        <v>0</v>
      </c>
      <c r="P1451">
        <v>6</v>
      </c>
      <c r="Q1451">
        <v>24</v>
      </c>
      <c r="R1451">
        <v>0</v>
      </c>
      <c r="S1451">
        <v>0</v>
      </c>
      <c r="T1451">
        <v>7</v>
      </c>
      <c r="U1451">
        <v>21</v>
      </c>
      <c r="V1451">
        <v>0</v>
      </c>
      <c r="W1451">
        <v>3</v>
      </c>
      <c r="X1451">
        <v>2</v>
      </c>
      <c r="Y1451">
        <v>1</v>
      </c>
      <c r="Z1451">
        <v>1</v>
      </c>
      <c r="AA1451" s="1">
        <f>(M1451+T1451+W1451)/(K1451+T1451+W1451+Y1451+X1451)</f>
        <v>0.3235294117647059</v>
      </c>
      <c r="AB1451" s="1">
        <f>(M1451+1*N1451+2*O1451+3*P1451)/(K1451)</f>
        <v>0.45222929936305734</v>
      </c>
      <c r="AC1451">
        <f>IF(E1451="C",1,0)</f>
        <v>0</v>
      </c>
      <c r="AD1451">
        <f>IF(OR(E1451="SS",E1451="2B",E1451="3B"),1,0)</f>
        <v>0</v>
      </c>
      <c r="AE1451">
        <f>K1451+T1451+W1451+Y1451+X1451+V1451</f>
        <v>170</v>
      </c>
      <c r="AF1451">
        <v>0</v>
      </c>
      <c r="AG1451" s="9">
        <f>IF(SUMPRODUCT(--(D1451='2003FA'!C:C))&gt;0=TRUE,1,0)</f>
        <v>0</v>
      </c>
    </row>
    <row r="1452" spans="1:33" x14ac:dyDescent="0.2">
      <c r="A1452">
        <v>2004</v>
      </c>
      <c r="B1452" t="s">
        <v>34</v>
      </c>
      <c r="C1452" t="s">
        <v>27</v>
      </c>
      <c r="D1452" t="s">
        <v>568</v>
      </c>
      <c r="E1452" t="s">
        <v>197</v>
      </c>
      <c r="F1452">
        <v>318500</v>
      </c>
      <c r="G1452">
        <v>2003</v>
      </c>
      <c r="H1452" t="s">
        <v>34</v>
      </c>
      <c r="I1452" t="s">
        <v>27</v>
      </c>
      <c r="J1452">
        <v>79</v>
      </c>
      <c r="K1452">
        <v>137</v>
      </c>
      <c r="L1452">
        <v>19</v>
      </c>
      <c r="M1452">
        <v>28</v>
      </c>
      <c r="N1452">
        <v>3</v>
      </c>
      <c r="O1452">
        <v>1</v>
      </c>
      <c r="P1452">
        <v>0</v>
      </c>
      <c r="Q1452">
        <v>5</v>
      </c>
      <c r="R1452">
        <v>12</v>
      </c>
      <c r="S1452">
        <v>2</v>
      </c>
      <c r="T1452">
        <v>10</v>
      </c>
      <c r="U1452">
        <v>28</v>
      </c>
      <c r="V1452">
        <v>0</v>
      </c>
      <c r="W1452">
        <v>0</v>
      </c>
      <c r="X1452">
        <v>3</v>
      </c>
      <c r="Y1452">
        <v>0</v>
      </c>
      <c r="Z1452">
        <v>1</v>
      </c>
      <c r="AA1452" s="1">
        <f>(M1452+T1452+W1452)/(K1452+T1452+W1452+Y1452+X1452)</f>
        <v>0.25333333333333335</v>
      </c>
      <c r="AB1452" s="1">
        <f>(M1452+1*N1452+2*O1452+3*P1452)/(K1452)</f>
        <v>0.24087591240875914</v>
      </c>
      <c r="AC1452">
        <f>IF(E1452="C",1,0)</f>
        <v>0</v>
      </c>
      <c r="AD1452">
        <f>IF(OR(E1452="SS",E1452="2B",E1452="3B"),1,0)</f>
        <v>0</v>
      </c>
      <c r="AE1452">
        <f>K1452+T1452+W1452+Y1452+X1452+V1452</f>
        <v>150</v>
      </c>
      <c r="AF1452">
        <v>0</v>
      </c>
      <c r="AG1452" s="9">
        <f>IF(SUMPRODUCT(--(D1452='2003FA'!C:C))&gt;0=TRUE,1,0)</f>
        <v>0</v>
      </c>
    </row>
    <row r="1453" spans="1:33" x14ac:dyDescent="0.2">
      <c r="A1453">
        <v>2004</v>
      </c>
      <c r="B1453" t="s">
        <v>34</v>
      </c>
      <c r="C1453" t="s">
        <v>27</v>
      </c>
      <c r="D1453" t="s">
        <v>412</v>
      </c>
      <c r="E1453" t="s">
        <v>346</v>
      </c>
      <c r="F1453">
        <v>5000000</v>
      </c>
      <c r="G1453">
        <v>2003</v>
      </c>
      <c r="H1453" t="s">
        <v>34</v>
      </c>
      <c r="I1453" t="s">
        <v>27</v>
      </c>
      <c r="J1453">
        <v>144</v>
      </c>
      <c r="K1453">
        <v>503</v>
      </c>
      <c r="L1453">
        <v>79</v>
      </c>
      <c r="M1453">
        <v>119</v>
      </c>
      <c r="N1453">
        <v>26</v>
      </c>
      <c r="O1453">
        <v>2</v>
      </c>
      <c r="P1453">
        <v>28</v>
      </c>
      <c r="Q1453">
        <v>74</v>
      </c>
      <c r="R1453">
        <v>8</v>
      </c>
      <c r="S1453">
        <v>3</v>
      </c>
      <c r="T1453">
        <v>54</v>
      </c>
      <c r="U1453">
        <v>114</v>
      </c>
      <c r="V1453">
        <v>4</v>
      </c>
      <c r="W1453">
        <v>3</v>
      </c>
      <c r="X1453">
        <v>7</v>
      </c>
      <c r="Y1453">
        <v>2</v>
      </c>
      <c r="Z1453">
        <v>6</v>
      </c>
      <c r="AA1453" s="1">
        <f>(M1453+T1453+W1453)/(K1453+T1453+W1453+Y1453+X1453)</f>
        <v>0.30931458699472758</v>
      </c>
      <c r="AB1453" s="1">
        <f>(M1453+1*N1453+2*O1453+3*P1453)/(K1453)</f>
        <v>0.46322067594433397</v>
      </c>
      <c r="AC1453">
        <f>IF(E1453="C",1,0)</f>
        <v>0</v>
      </c>
      <c r="AD1453">
        <f>IF(OR(E1453="SS",E1453="2B",E1453="3B"),1,0)</f>
        <v>1</v>
      </c>
      <c r="AE1453">
        <f>K1453+T1453+W1453+Y1453+X1453+V1453</f>
        <v>573</v>
      </c>
      <c r="AF1453">
        <v>0</v>
      </c>
      <c r="AG1453" s="9">
        <f>IF(SUMPRODUCT(--(D1453='2003FA'!C:C))&gt;0=TRUE,1,0)</f>
        <v>0</v>
      </c>
    </row>
    <row r="1454" spans="1:33" x14ac:dyDescent="0.2">
      <c r="A1454">
        <v>2004</v>
      </c>
      <c r="B1454" t="s">
        <v>34</v>
      </c>
      <c r="C1454" t="s">
        <v>27</v>
      </c>
      <c r="D1454" t="s">
        <v>471</v>
      </c>
      <c r="E1454" t="s">
        <v>346</v>
      </c>
      <c r="F1454">
        <v>350000</v>
      </c>
      <c r="G1454">
        <v>2003</v>
      </c>
      <c r="H1454" t="s">
        <v>79</v>
      </c>
      <c r="I1454" t="s">
        <v>31</v>
      </c>
      <c r="J1454">
        <v>87</v>
      </c>
      <c r="K1454">
        <v>316</v>
      </c>
      <c r="L1454">
        <v>45</v>
      </c>
      <c r="M1454">
        <v>80</v>
      </c>
      <c r="N1454">
        <v>19</v>
      </c>
      <c r="O1454">
        <v>3</v>
      </c>
      <c r="P1454">
        <v>10</v>
      </c>
      <c r="Q1454">
        <v>33</v>
      </c>
      <c r="R1454">
        <v>7</v>
      </c>
      <c r="S1454">
        <v>2</v>
      </c>
      <c r="T1454">
        <v>17</v>
      </c>
      <c r="U1454">
        <v>60</v>
      </c>
      <c r="V1454">
        <v>0</v>
      </c>
      <c r="W1454">
        <v>3</v>
      </c>
      <c r="X1454">
        <v>6</v>
      </c>
      <c r="Y1454">
        <v>1</v>
      </c>
      <c r="Z1454">
        <v>3</v>
      </c>
      <c r="AA1454" s="1">
        <f>(M1454+T1454+W1454)/(K1454+T1454+W1454+Y1454+X1454)</f>
        <v>0.29154518950437319</v>
      </c>
      <c r="AB1454" s="1">
        <f>(M1454+1*N1454+2*O1454+3*P1454)/(K1454)</f>
        <v>0.42721518987341772</v>
      </c>
      <c r="AC1454">
        <f>IF(E1454="C",1,0)</f>
        <v>0</v>
      </c>
      <c r="AD1454">
        <f>IF(OR(E1454="SS",E1454="2B",E1454="3B"),1,0)</f>
        <v>1</v>
      </c>
      <c r="AE1454">
        <f>K1454+T1454+W1454+Y1454+X1454+V1454</f>
        <v>343</v>
      </c>
      <c r="AF1454">
        <v>0</v>
      </c>
      <c r="AG1454" s="9">
        <f>IF(SUMPRODUCT(--(D1454='2003FA'!C:C))&gt;0=TRUE,1,0)</f>
        <v>0</v>
      </c>
    </row>
    <row r="1455" spans="1:33" x14ac:dyDescent="0.2">
      <c r="A1455">
        <v>2004</v>
      </c>
      <c r="B1455" t="s">
        <v>40</v>
      </c>
      <c r="C1455" t="s">
        <v>31</v>
      </c>
      <c r="D1455" t="s">
        <v>385</v>
      </c>
      <c r="E1455" t="s">
        <v>5</v>
      </c>
      <c r="F1455">
        <v>2500000</v>
      </c>
      <c r="G1455">
        <v>2003</v>
      </c>
      <c r="H1455" t="s">
        <v>40</v>
      </c>
      <c r="I1455" t="s">
        <v>31</v>
      </c>
      <c r="J1455">
        <v>121</v>
      </c>
      <c r="K1455">
        <v>481</v>
      </c>
      <c r="L1455">
        <v>73</v>
      </c>
      <c r="M1455">
        <v>151</v>
      </c>
      <c r="N1455">
        <v>38</v>
      </c>
      <c r="O1455">
        <v>1</v>
      </c>
      <c r="P1455">
        <v>3</v>
      </c>
      <c r="Q1455">
        <v>38</v>
      </c>
      <c r="R1455">
        <v>6</v>
      </c>
      <c r="S1455">
        <v>2</v>
      </c>
      <c r="T1455">
        <v>30</v>
      </c>
      <c r="U1455">
        <v>64</v>
      </c>
      <c r="V1455">
        <v>0</v>
      </c>
      <c r="W1455">
        <v>11</v>
      </c>
      <c r="X1455">
        <v>7</v>
      </c>
      <c r="Y1455">
        <v>2</v>
      </c>
      <c r="Z1455">
        <v>12</v>
      </c>
      <c r="AA1455" s="1">
        <f>(M1455+T1455+W1455)/(K1455+T1455+W1455+Y1455+X1455)</f>
        <v>0.3615819209039548</v>
      </c>
      <c r="AB1455" s="1">
        <f>(M1455+1*N1455+2*O1455+3*P1455)/(K1455)</f>
        <v>0.41580041580041582</v>
      </c>
      <c r="AC1455">
        <f>IF(E1455="C",1,0)</f>
        <v>0</v>
      </c>
      <c r="AD1455">
        <f>IF(OR(E1455="SS",E1455="2B",E1455="3B"),1,0)</f>
        <v>1</v>
      </c>
      <c r="AE1455">
        <f>K1455+T1455+W1455+Y1455+X1455+V1455</f>
        <v>531</v>
      </c>
      <c r="AF1455">
        <v>0</v>
      </c>
      <c r="AG1455" s="9">
        <f>IF(SUMPRODUCT(--(D1455='2003FA'!C:C))&gt;0=TRUE,1,0)</f>
        <v>1</v>
      </c>
    </row>
    <row r="1456" spans="1:33" x14ac:dyDescent="0.2">
      <c r="A1456">
        <v>2004</v>
      </c>
      <c r="B1456" t="s">
        <v>40</v>
      </c>
      <c r="C1456" t="s">
        <v>31</v>
      </c>
      <c r="D1456" t="s">
        <v>238</v>
      </c>
      <c r="E1456" t="s">
        <v>197</v>
      </c>
      <c r="F1456">
        <v>1000000</v>
      </c>
      <c r="G1456">
        <v>2003</v>
      </c>
      <c r="H1456" t="s">
        <v>64</v>
      </c>
      <c r="I1456" t="s">
        <v>31</v>
      </c>
      <c r="J1456">
        <v>93</v>
      </c>
      <c r="K1456">
        <v>228</v>
      </c>
      <c r="L1456">
        <v>32</v>
      </c>
      <c r="M1456">
        <v>58</v>
      </c>
      <c r="N1456">
        <v>23</v>
      </c>
      <c r="O1456">
        <v>3</v>
      </c>
      <c r="P1456">
        <v>3</v>
      </c>
      <c r="Q1456">
        <v>20</v>
      </c>
      <c r="R1456">
        <v>2</v>
      </c>
      <c r="S1456">
        <v>3</v>
      </c>
      <c r="T1456">
        <v>22</v>
      </c>
      <c r="U1456">
        <v>55</v>
      </c>
      <c r="V1456">
        <v>4</v>
      </c>
      <c r="W1456">
        <v>0</v>
      </c>
      <c r="X1456">
        <v>2</v>
      </c>
      <c r="Y1456">
        <v>2</v>
      </c>
      <c r="Z1456">
        <v>2</v>
      </c>
      <c r="AA1456" s="1">
        <f>(M1456+T1456+W1456)/(K1456+T1456+W1456+Y1456+X1456)</f>
        <v>0.31496062992125984</v>
      </c>
      <c r="AB1456" s="1">
        <f>(M1456+1*N1456+2*O1456+3*P1456)/(K1456)</f>
        <v>0.42105263157894735</v>
      </c>
      <c r="AC1456">
        <f>IF(E1456="C",1,0)</f>
        <v>0</v>
      </c>
      <c r="AD1456">
        <f>IF(OR(E1456="SS",E1456="2B",E1456="3B"),1,0)</f>
        <v>0</v>
      </c>
      <c r="AE1456">
        <f>K1456+T1456+W1456+Y1456+X1456+V1456</f>
        <v>258</v>
      </c>
      <c r="AF1456">
        <v>0</v>
      </c>
      <c r="AG1456" s="9">
        <f>IF(SUMPRODUCT(--(D1456='2003FA'!C:C))&gt;0=TRUE,1,0)</f>
        <v>1</v>
      </c>
    </row>
    <row r="1457" spans="1:33" x14ac:dyDescent="0.2">
      <c r="A1457">
        <v>2004</v>
      </c>
      <c r="B1457" t="s">
        <v>40</v>
      </c>
      <c r="C1457" t="s">
        <v>31</v>
      </c>
      <c r="D1457" t="s">
        <v>223</v>
      </c>
      <c r="E1457" t="s">
        <v>197</v>
      </c>
      <c r="F1457">
        <v>650000</v>
      </c>
      <c r="G1457">
        <v>2003</v>
      </c>
      <c r="H1457" t="s">
        <v>40</v>
      </c>
      <c r="I1457" t="s">
        <v>31</v>
      </c>
      <c r="J1457">
        <v>87</v>
      </c>
      <c r="K1457">
        <v>171</v>
      </c>
      <c r="L1457">
        <v>26</v>
      </c>
      <c r="M1457">
        <v>49</v>
      </c>
      <c r="N1457">
        <v>10</v>
      </c>
      <c r="O1457">
        <v>0</v>
      </c>
      <c r="P1457">
        <v>1</v>
      </c>
      <c r="Q1457">
        <v>12</v>
      </c>
      <c r="R1457">
        <v>19</v>
      </c>
      <c r="S1457">
        <v>5</v>
      </c>
      <c r="T1457">
        <v>11</v>
      </c>
      <c r="U1457">
        <v>33</v>
      </c>
      <c r="V1457">
        <v>0</v>
      </c>
      <c r="W1457">
        <v>0</v>
      </c>
      <c r="X1457">
        <v>1</v>
      </c>
      <c r="Y1457">
        <v>1</v>
      </c>
      <c r="Z1457">
        <v>3</v>
      </c>
      <c r="AA1457" s="1">
        <f>(M1457+T1457+W1457)/(K1457+T1457+W1457+Y1457+X1457)</f>
        <v>0.32608695652173914</v>
      </c>
      <c r="AB1457" s="1">
        <f>(M1457+1*N1457+2*O1457+3*P1457)/(K1457)</f>
        <v>0.36257309941520466</v>
      </c>
      <c r="AC1457">
        <f>IF(E1457="C",1,0)</f>
        <v>0</v>
      </c>
      <c r="AD1457">
        <f>IF(OR(E1457="SS",E1457="2B",E1457="3B"),1,0)</f>
        <v>0</v>
      </c>
      <c r="AE1457">
        <f>K1457+T1457+W1457+Y1457+X1457+V1457</f>
        <v>184</v>
      </c>
      <c r="AF1457">
        <v>0</v>
      </c>
      <c r="AG1457" s="9">
        <f>IF(SUMPRODUCT(--(D1457='2003FA'!C:C))&gt;0=TRUE,1,0)</f>
        <v>1</v>
      </c>
    </row>
    <row r="1458" spans="1:33" x14ac:dyDescent="0.2">
      <c r="A1458">
        <v>2004</v>
      </c>
      <c r="B1458" t="s">
        <v>40</v>
      </c>
      <c r="C1458" t="s">
        <v>31</v>
      </c>
      <c r="D1458" t="s">
        <v>65</v>
      </c>
      <c r="E1458" t="s">
        <v>29</v>
      </c>
      <c r="F1458">
        <v>6166667</v>
      </c>
      <c r="G1458">
        <v>2003</v>
      </c>
      <c r="H1458" t="s">
        <v>64</v>
      </c>
      <c r="I1458" t="s">
        <v>31</v>
      </c>
      <c r="J1458">
        <v>155</v>
      </c>
      <c r="K1458">
        <v>539</v>
      </c>
      <c r="L1458">
        <v>91</v>
      </c>
      <c r="M1458">
        <v>146</v>
      </c>
      <c r="N1458">
        <v>31</v>
      </c>
      <c r="O1458">
        <v>2</v>
      </c>
      <c r="P1458">
        <v>31</v>
      </c>
      <c r="Q1458">
        <v>92</v>
      </c>
      <c r="R1458">
        <v>21</v>
      </c>
      <c r="S1458">
        <v>8</v>
      </c>
      <c r="T1458">
        <v>88</v>
      </c>
      <c r="U1458">
        <v>131</v>
      </c>
      <c r="V1458">
        <v>7</v>
      </c>
      <c r="W1458">
        <v>10</v>
      </c>
      <c r="X1458">
        <v>0</v>
      </c>
      <c r="Y1458">
        <v>6</v>
      </c>
      <c r="Z1458">
        <v>9</v>
      </c>
      <c r="AA1458" s="1">
        <f>(M1458+T1458+W1458)/(K1458+T1458+W1458+Y1458+X1458)</f>
        <v>0.37947122861586313</v>
      </c>
      <c r="AB1458" s="1">
        <f>(M1458+1*N1458+2*O1458+3*P1458)/(K1458)</f>
        <v>0.50834879406307976</v>
      </c>
      <c r="AC1458">
        <f>IF(E1458="C",1,0)</f>
        <v>0</v>
      </c>
      <c r="AD1458">
        <f>IF(OR(E1458="SS",E1458="2B",E1458="3B"),1,0)</f>
        <v>0</v>
      </c>
      <c r="AE1458">
        <f>K1458+T1458+W1458+Y1458+X1458+V1458</f>
        <v>650</v>
      </c>
      <c r="AF1458">
        <v>0</v>
      </c>
      <c r="AG1458" s="9">
        <f>IF(SUMPRODUCT(--(D1458='2003FA'!C:C))&gt;0=TRUE,1,0)</f>
        <v>0</v>
      </c>
    </row>
    <row r="1459" spans="1:33" x14ac:dyDescent="0.2">
      <c r="A1459">
        <v>2004</v>
      </c>
      <c r="B1459" t="s">
        <v>40</v>
      </c>
      <c r="C1459" t="s">
        <v>31</v>
      </c>
      <c r="D1459" t="s">
        <v>97</v>
      </c>
      <c r="E1459" t="s">
        <v>5</v>
      </c>
      <c r="F1459">
        <v>1750000</v>
      </c>
      <c r="G1459">
        <v>2003</v>
      </c>
      <c r="H1459" t="s">
        <v>101</v>
      </c>
      <c r="I1459" t="s">
        <v>27</v>
      </c>
      <c r="J1459">
        <v>144</v>
      </c>
      <c r="K1459">
        <v>587</v>
      </c>
      <c r="L1459">
        <v>92</v>
      </c>
      <c r="M1459">
        <v>166</v>
      </c>
      <c r="N1459">
        <v>38</v>
      </c>
      <c r="O1459">
        <v>4</v>
      </c>
      <c r="P1459">
        <v>13</v>
      </c>
      <c r="Q1459">
        <v>85</v>
      </c>
      <c r="R1459">
        <v>1</v>
      </c>
      <c r="S1459">
        <v>1</v>
      </c>
      <c r="T1459">
        <v>48</v>
      </c>
      <c r="U1459">
        <v>54</v>
      </c>
      <c r="V1459">
        <v>0</v>
      </c>
      <c r="W1459">
        <v>1</v>
      </c>
      <c r="X1459">
        <v>1</v>
      </c>
      <c r="Y1459">
        <v>10</v>
      </c>
      <c r="Z1459">
        <v>17</v>
      </c>
      <c r="AA1459" s="1">
        <f>(M1459+T1459+W1459)/(K1459+T1459+W1459+Y1459+X1459)</f>
        <v>0.33230293663060279</v>
      </c>
      <c r="AB1459" s="1">
        <f>(M1459+1*N1459+2*O1459+3*P1459)/(K1459)</f>
        <v>0.42759795570698467</v>
      </c>
      <c r="AC1459">
        <f>IF(E1459="C",1,0)</f>
        <v>0</v>
      </c>
      <c r="AD1459">
        <f>IF(OR(E1459="SS",E1459="2B",E1459="3B"),1,0)</f>
        <v>1</v>
      </c>
      <c r="AE1459">
        <f>K1459+T1459+W1459+Y1459+X1459+V1459</f>
        <v>647</v>
      </c>
      <c r="AF1459">
        <v>0</v>
      </c>
      <c r="AG1459" s="9">
        <f>IF(SUMPRODUCT(--(D1459='2003FA'!C:C))&gt;0=TRUE,1,0)</f>
        <v>0</v>
      </c>
    </row>
    <row r="1460" spans="1:33" x14ac:dyDescent="0.2">
      <c r="A1460">
        <v>2004</v>
      </c>
      <c r="B1460" t="s">
        <v>40</v>
      </c>
      <c r="C1460" t="s">
        <v>31</v>
      </c>
      <c r="D1460" t="s">
        <v>119</v>
      </c>
      <c r="E1460" t="s">
        <v>6</v>
      </c>
      <c r="F1460">
        <v>6000000</v>
      </c>
      <c r="G1460">
        <v>2003</v>
      </c>
      <c r="H1460" t="s">
        <v>54</v>
      </c>
      <c r="I1460" t="s">
        <v>31</v>
      </c>
      <c r="J1460">
        <v>96</v>
      </c>
      <c r="K1460">
        <v>375</v>
      </c>
      <c r="L1460">
        <v>44</v>
      </c>
      <c r="M1460">
        <v>105</v>
      </c>
      <c r="N1460">
        <v>25</v>
      </c>
      <c r="O1460">
        <v>1</v>
      </c>
      <c r="P1460">
        <v>12</v>
      </c>
      <c r="Q1460">
        <v>67</v>
      </c>
      <c r="R1460">
        <v>1</v>
      </c>
      <c r="S1460">
        <v>1</v>
      </c>
      <c r="T1460">
        <v>25</v>
      </c>
      <c r="U1460">
        <v>68</v>
      </c>
      <c r="V1460">
        <v>3</v>
      </c>
      <c r="W1460">
        <v>7</v>
      </c>
      <c r="X1460">
        <v>0</v>
      </c>
      <c r="Y1460">
        <v>8</v>
      </c>
      <c r="Z1460">
        <v>17</v>
      </c>
      <c r="AA1460" s="1">
        <f>(M1460+T1460+W1460)/(K1460+T1460+W1460+Y1460+X1460)</f>
        <v>0.33012048192771082</v>
      </c>
      <c r="AB1460" s="1">
        <f>(M1460+1*N1460+2*O1460+3*P1460)/(K1460)</f>
        <v>0.44800000000000001</v>
      </c>
      <c r="AC1460">
        <f>IF(E1460="C",1,0)</f>
        <v>0</v>
      </c>
      <c r="AD1460">
        <f>IF(OR(E1460="SS",E1460="2B",E1460="3B"),1,0)</f>
        <v>1</v>
      </c>
      <c r="AE1460">
        <f>K1460+T1460+W1460+Y1460+X1460+V1460</f>
        <v>418</v>
      </c>
      <c r="AF1460">
        <v>0</v>
      </c>
      <c r="AG1460" s="9">
        <f>IF(SUMPRODUCT(--(D1460='2003FA'!C:C))&gt;0=TRUE,1,0)</f>
        <v>0</v>
      </c>
    </row>
    <row r="1461" spans="1:33" x14ac:dyDescent="0.2">
      <c r="A1461">
        <v>2004</v>
      </c>
      <c r="B1461" t="s">
        <v>40</v>
      </c>
      <c r="C1461" t="s">
        <v>31</v>
      </c>
      <c r="D1461" t="s">
        <v>149</v>
      </c>
      <c r="E1461" t="s">
        <v>147</v>
      </c>
      <c r="F1461">
        <v>1550000</v>
      </c>
      <c r="G1461">
        <v>2003</v>
      </c>
      <c r="H1461" t="s">
        <v>56</v>
      </c>
      <c r="I1461" t="s">
        <v>31</v>
      </c>
      <c r="J1461">
        <v>70</v>
      </c>
      <c r="K1461">
        <v>226</v>
      </c>
      <c r="L1461">
        <v>33</v>
      </c>
      <c r="M1461">
        <v>47</v>
      </c>
      <c r="N1461">
        <v>9</v>
      </c>
      <c r="O1461">
        <v>2</v>
      </c>
      <c r="P1461">
        <v>10</v>
      </c>
      <c r="Q1461">
        <v>30</v>
      </c>
      <c r="R1461">
        <v>0</v>
      </c>
      <c r="S1461">
        <v>0</v>
      </c>
      <c r="T1461">
        <v>21</v>
      </c>
      <c r="U1461">
        <v>37</v>
      </c>
      <c r="V1461">
        <v>7</v>
      </c>
      <c r="W1461">
        <v>2</v>
      </c>
      <c r="X1461">
        <v>2</v>
      </c>
      <c r="Y1461">
        <v>1</v>
      </c>
      <c r="Z1461">
        <v>6</v>
      </c>
      <c r="AA1461" s="1">
        <f>(M1461+T1461+W1461)/(K1461+T1461+W1461+Y1461+X1461)</f>
        <v>0.27777777777777779</v>
      </c>
      <c r="AB1461" s="1">
        <f>(M1461+1*N1461+2*O1461+3*P1461)/(K1461)</f>
        <v>0.39823008849557523</v>
      </c>
      <c r="AC1461">
        <f>IF(E1461="C",1,0)</f>
        <v>1</v>
      </c>
      <c r="AD1461">
        <f>IF(OR(E1461="SS",E1461="2B",E1461="3B"),1,0)</f>
        <v>0</v>
      </c>
      <c r="AE1461">
        <f>K1461+T1461+W1461+Y1461+X1461+V1461</f>
        <v>259</v>
      </c>
      <c r="AF1461">
        <v>0</v>
      </c>
      <c r="AG1461" s="9">
        <f>IF(SUMPRODUCT(--(D1461='2003FA'!C:C))&gt;0=TRUE,1,0)</f>
        <v>0</v>
      </c>
    </row>
    <row r="1462" spans="1:33" x14ac:dyDescent="0.2">
      <c r="A1462">
        <v>2004</v>
      </c>
      <c r="B1462" t="s">
        <v>40</v>
      </c>
      <c r="C1462" t="s">
        <v>31</v>
      </c>
      <c r="D1462" t="s">
        <v>146</v>
      </c>
      <c r="E1462" t="s">
        <v>147</v>
      </c>
      <c r="F1462">
        <v>865000</v>
      </c>
      <c r="G1462">
        <v>2003</v>
      </c>
      <c r="H1462" t="s">
        <v>40</v>
      </c>
      <c r="I1462" t="s">
        <v>31</v>
      </c>
      <c r="J1462">
        <v>70</v>
      </c>
      <c r="K1462">
        <v>188</v>
      </c>
      <c r="L1462">
        <v>19</v>
      </c>
      <c r="M1462">
        <v>43</v>
      </c>
      <c r="N1462">
        <v>13</v>
      </c>
      <c r="O1462">
        <v>3</v>
      </c>
      <c r="P1462">
        <v>0</v>
      </c>
      <c r="Q1462">
        <v>17</v>
      </c>
      <c r="R1462">
        <v>0</v>
      </c>
      <c r="S1462">
        <v>1</v>
      </c>
      <c r="T1462">
        <v>22</v>
      </c>
      <c r="U1462">
        <v>47</v>
      </c>
      <c r="V1462">
        <v>3</v>
      </c>
      <c r="W1462">
        <v>1</v>
      </c>
      <c r="X1462">
        <v>1</v>
      </c>
      <c r="Y1462">
        <v>1</v>
      </c>
      <c r="Z1462">
        <v>2</v>
      </c>
      <c r="AA1462" s="1">
        <f>(M1462+T1462+W1462)/(K1462+T1462+W1462+Y1462+X1462)</f>
        <v>0.30985915492957744</v>
      </c>
      <c r="AB1462" s="1">
        <f>(M1462+1*N1462+2*O1462+3*P1462)/(K1462)</f>
        <v>0.32978723404255317</v>
      </c>
      <c r="AC1462">
        <f>IF(E1462="C",1,0)</f>
        <v>1</v>
      </c>
      <c r="AD1462">
        <f>IF(OR(E1462="SS",E1462="2B",E1462="3B"),1,0)</f>
        <v>0</v>
      </c>
      <c r="AE1462">
        <f>K1462+T1462+W1462+Y1462+X1462+V1462</f>
        <v>216</v>
      </c>
      <c r="AF1462">
        <v>0</v>
      </c>
      <c r="AG1462" s="9">
        <f>IF(SUMPRODUCT(--(D1462='2003FA'!C:C))&gt;0=TRUE,1,0)</f>
        <v>0</v>
      </c>
    </row>
    <row r="1463" spans="1:33" x14ac:dyDescent="0.2">
      <c r="A1463">
        <v>2004</v>
      </c>
      <c r="B1463" t="s">
        <v>40</v>
      </c>
      <c r="C1463" t="s">
        <v>31</v>
      </c>
      <c r="D1463" t="s">
        <v>342</v>
      </c>
      <c r="E1463" t="s">
        <v>197</v>
      </c>
      <c r="F1463">
        <v>16000000</v>
      </c>
      <c r="G1463">
        <v>2003</v>
      </c>
      <c r="H1463" t="s">
        <v>40</v>
      </c>
      <c r="I1463" t="s">
        <v>31</v>
      </c>
      <c r="J1463">
        <v>137</v>
      </c>
      <c r="K1463">
        <v>517</v>
      </c>
      <c r="L1463">
        <v>99</v>
      </c>
      <c r="M1463">
        <v>144</v>
      </c>
      <c r="N1463">
        <v>22</v>
      </c>
      <c r="O1463">
        <v>0</v>
      </c>
      <c r="P1463">
        <v>40</v>
      </c>
      <c r="Q1463">
        <v>103</v>
      </c>
      <c r="R1463">
        <v>0</v>
      </c>
      <c r="S1463">
        <v>1</v>
      </c>
      <c r="T1463">
        <v>62</v>
      </c>
      <c r="U1463">
        <v>143</v>
      </c>
      <c r="V1463">
        <v>9</v>
      </c>
      <c r="W1463">
        <v>5</v>
      </c>
      <c r="X1463">
        <v>0</v>
      </c>
      <c r="Y1463">
        <v>5</v>
      </c>
      <c r="Z1463">
        <v>14</v>
      </c>
      <c r="AA1463" s="1">
        <f>(M1463+T1463+W1463)/(K1463+T1463+W1463+Y1463+X1463)</f>
        <v>0.35823429541595925</v>
      </c>
      <c r="AB1463" s="1">
        <f>(M1463+1*N1463+2*O1463+3*P1463)/(K1463)</f>
        <v>0.55319148936170215</v>
      </c>
      <c r="AC1463">
        <f>IF(E1463="C",1,0)</f>
        <v>0</v>
      </c>
      <c r="AD1463">
        <f>IF(OR(E1463="SS",E1463="2B",E1463="3B"),1,0)</f>
        <v>0</v>
      </c>
      <c r="AE1463">
        <f>K1463+T1463+W1463+Y1463+X1463+V1463</f>
        <v>598</v>
      </c>
      <c r="AF1463">
        <v>0</v>
      </c>
      <c r="AG1463" s="9">
        <f>IF(SUMPRODUCT(--(D1463='2003FA'!C:C))&gt;0=TRUE,1,0)</f>
        <v>0</v>
      </c>
    </row>
    <row r="1464" spans="1:33" x14ac:dyDescent="0.2">
      <c r="A1464">
        <v>2004</v>
      </c>
      <c r="B1464" t="s">
        <v>40</v>
      </c>
      <c r="C1464" t="s">
        <v>31</v>
      </c>
      <c r="D1464" t="s">
        <v>319</v>
      </c>
      <c r="E1464" t="s">
        <v>197</v>
      </c>
      <c r="F1464">
        <v>9500000</v>
      </c>
      <c r="G1464">
        <v>2003</v>
      </c>
      <c r="H1464" t="s">
        <v>40</v>
      </c>
      <c r="I1464" t="s">
        <v>31</v>
      </c>
      <c r="J1464">
        <v>151</v>
      </c>
      <c r="K1464">
        <v>565</v>
      </c>
      <c r="L1464">
        <v>83</v>
      </c>
      <c r="M1464">
        <v>158</v>
      </c>
      <c r="N1464">
        <v>35</v>
      </c>
      <c r="O1464">
        <v>1</v>
      </c>
      <c r="P1464">
        <v>22</v>
      </c>
      <c r="Q1464">
        <v>91</v>
      </c>
      <c r="R1464">
        <v>3</v>
      </c>
      <c r="S1464">
        <v>1</v>
      </c>
      <c r="T1464">
        <v>63</v>
      </c>
      <c r="U1464">
        <v>67</v>
      </c>
      <c r="V1464">
        <v>7</v>
      </c>
      <c r="W1464">
        <v>7</v>
      </c>
      <c r="X1464">
        <v>0</v>
      </c>
      <c r="Y1464">
        <v>3</v>
      </c>
      <c r="Z1464">
        <v>16</v>
      </c>
      <c r="AA1464" s="1">
        <f>(M1464+T1464+W1464)/(K1464+T1464+W1464+Y1464+X1464)</f>
        <v>0.35736677115987459</v>
      </c>
      <c r="AB1464" s="1">
        <f>(M1464+1*N1464+2*O1464+3*P1464)/(K1464)</f>
        <v>0.46194690265486726</v>
      </c>
      <c r="AC1464">
        <f>IF(E1464="C",1,0)</f>
        <v>0</v>
      </c>
      <c r="AD1464">
        <f>IF(OR(E1464="SS",E1464="2B",E1464="3B"),1,0)</f>
        <v>0</v>
      </c>
      <c r="AE1464">
        <f>K1464+T1464+W1464+Y1464+X1464+V1464</f>
        <v>645</v>
      </c>
      <c r="AF1464">
        <v>0</v>
      </c>
      <c r="AG1464" s="9">
        <f>IF(SUMPRODUCT(--(D1464='2003FA'!C:C))&gt;0=TRUE,1,0)</f>
        <v>0</v>
      </c>
    </row>
    <row r="1465" spans="1:33" x14ac:dyDescent="0.2">
      <c r="A1465">
        <v>2004</v>
      </c>
      <c r="B1465" t="s">
        <v>40</v>
      </c>
      <c r="C1465" t="s">
        <v>31</v>
      </c>
      <c r="D1465" t="s">
        <v>357</v>
      </c>
      <c r="E1465" t="s">
        <v>197</v>
      </c>
      <c r="F1465">
        <v>750000</v>
      </c>
      <c r="G1465">
        <v>2003</v>
      </c>
      <c r="H1465" t="s">
        <v>56</v>
      </c>
      <c r="I1465" t="s">
        <v>31</v>
      </c>
      <c r="J1465">
        <v>111</v>
      </c>
      <c r="K1465">
        <v>272</v>
      </c>
      <c r="L1465">
        <v>31</v>
      </c>
      <c r="M1465">
        <v>65</v>
      </c>
      <c r="N1465">
        <v>15</v>
      </c>
      <c r="O1465">
        <v>2</v>
      </c>
      <c r="P1465">
        <v>4</v>
      </c>
      <c r="Q1465">
        <v>22</v>
      </c>
      <c r="R1465">
        <v>4</v>
      </c>
      <c r="S1465">
        <v>3</v>
      </c>
      <c r="T1465">
        <v>11</v>
      </c>
      <c r="U1465">
        <v>45</v>
      </c>
      <c r="V1465">
        <v>1</v>
      </c>
      <c r="W1465">
        <v>2</v>
      </c>
      <c r="X1465">
        <v>2</v>
      </c>
      <c r="Y1465">
        <v>1</v>
      </c>
      <c r="Z1465">
        <v>5</v>
      </c>
      <c r="AA1465" s="1">
        <f>(M1465+T1465+W1465)/(K1465+T1465+W1465+Y1465+X1465)</f>
        <v>0.27083333333333331</v>
      </c>
      <c r="AB1465" s="1">
        <f>(M1465+1*N1465+2*O1465+3*P1465)/(K1465)</f>
        <v>0.35294117647058826</v>
      </c>
      <c r="AC1465">
        <f>IF(E1465="C",1,0)</f>
        <v>0</v>
      </c>
      <c r="AD1465">
        <f>IF(OR(E1465="SS",E1465="2B",E1465="3B"),1,0)</f>
        <v>0</v>
      </c>
      <c r="AE1465">
        <f>K1465+T1465+W1465+Y1465+X1465+V1465</f>
        <v>289</v>
      </c>
      <c r="AF1465">
        <v>0</v>
      </c>
      <c r="AG1465" s="9">
        <f>IF(SUMPRODUCT(--(D1465='2003FA'!C:C))&gt;0=TRUE,1,0)</f>
        <v>0</v>
      </c>
    </row>
    <row r="1466" spans="1:33" x14ac:dyDescent="0.2">
      <c r="A1466">
        <v>2004</v>
      </c>
      <c r="B1466" t="s">
        <v>40</v>
      </c>
      <c r="C1466" t="s">
        <v>31</v>
      </c>
      <c r="D1466" t="s">
        <v>440</v>
      </c>
      <c r="E1466" t="s">
        <v>197</v>
      </c>
      <c r="F1466">
        <v>480000</v>
      </c>
      <c r="G1466">
        <v>2003</v>
      </c>
      <c r="H1466" t="s">
        <v>40</v>
      </c>
      <c r="I1466" t="s">
        <v>31</v>
      </c>
      <c r="J1466">
        <v>83</v>
      </c>
      <c r="K1466">
        <v>329</v>
      </c>
      <c r="L1466">
        <v>49</v>
      </c>
      <c r="M1466">
        <v>98</v>
      </c>
      <c r="N1466">
        <v>17</v>
      </c>
      <c r="O1466">
        <v>7</v>
      </c>
      <c r="P1466">
        <v>13</v>
      </c>
      <c r="Q1466">
        <v>55</v>
      </c>
      <c r="R1466">
        <v>16</v>
      </c>
      <c r="S1466">
        <v>5</v>
      </c>
      <c r="T1466">
        <v>15</v>
      </c>
      <c r="U1466">
        <v>77</v>
      </c>
      <c r="V1466">
        <v>2</v>
      </c>
      <c r="W1466">
        <v>1</v>
      </c>
      <c r="X1466">
        <v>0</v>
      </c>
      <c r="Y1466">
        <v>2</v>
      </c>
      <c r="Z1466">
        <v>5</v>
      </c>
      <c r="AA1466" s="1">
        <f>(M1466+T1466+W1466)/(K1466+T1466+W1466+Y1466+X1466)</f>
        <v>0.32853025936599423</v>
      </c>
      <c r="AB1466" s="1">
        <f>(M1466+1*N1466+2*O1466+3*P1466)/(K1466)</f>
        <v>0.51063829787234039</v>
      </c>
      <c r="AC1466">
        <f>IF(E1466="C",1,0)</f>
        <v>0</v>
      </c>
      <c r="AD1466">
        <f>IF(OR(E1466="SS",E1466="2B",E1466="3B"),1,0)</f>
        <v>0</v>
      </c>
      <c r="AE1466">
        <f>K1466+T1466+W1466+Y1466+X1466+V1466</f>
        <v>349</v>
      </c>
      <c r="AF1466">
        <v>0</v>
      </c>
      <c r="AG1466" s="9">
        <f>IF(SUMPRODUCT(--(D1466='2003FA'!C:C))&gt;0=TRUE,1,0)</f>
        <v>0</v>
      </c>
    </row>
    <row r="1467" spans="1:33" x14ac:dyDescent="0.2">
      <c r="A1467">
        <v>2004</v>
      </c>
      <c r="B1467" t="s">
        <v>40</v>
      </c>
      <c r="C1467" t="s">
        <v>31</v>
      </c>
      <c r="D1467" t="s">
        <v>405</v>
      </c>
      <c r="E1467" t="s">
        <v>346</v>
      </c>
      <c r="F1467">
        <v>5750000</v>
      </c>
      <c r="G1467">
        <v>2003</v>
      </c>
      <c r="H1467" t="s">
        <v>40</v>
      </c>
      <c r="I1467" t="s">
        <v>31</v>
      </c>
      <c r="J1467">
        <v>152</v>
      </c>
      <c r="K1467">
        <v>536</v>
      </c>
      <c r="L1467">
        <v>71</v>
      </c>
      <c r="M1467">
        <v>122</v>
      </c>
      <c r="N1467">
        <v>37</v>
      </c>
      <c r="O1467">
        <v>0</v>
      </c>
      <c r="P1467">
        <v>20</v>
      </c>
      <c r="Q1467">
        <v>59</v>
      </c>
      <c r="R1467">
        <v>3</v>
      </c>
      <c r="S1467">
        <v>3</v>
      </c>
      <c r="T1467">
        <v>47</v>
      </c>
      <c r="U1467">
        <v>123</v>
      </c>
      <c r="V1467">
        <v>1</v>
      </c>
      <c r="W1467">
        <v>6</v>
      </c>
      <c r="X1467">
        <v>8</v>
      </c>
      <c r="Y1467">
        <v>4</v>
      </c>
      <c r="Z1467">
        <v>17</v>
      </c>
      <c r="AA1467" s="1">
        <f>(M1467+T1467+W1467)/(K1467+T1467+W1467+Y1467+X1467)</f>
        <v>0.29118136439267889</v>
      </c>
      <c r="AB1467" s="1">
        <f>(M1467+1*N1467+2*O1467+3*P1467)/(K1467)</f>
        <v>0.40858208955223879</v>
      </c>
      <c r="AC1467">
        <f>IF(E1467="C",1,0)</f>
        <v>0</v>
      </c>
      <c r="AD1467">
        <f>IF(OR(E1467="SS",E1467="2B",E1467="3B"),1,0)</f>
        <v>1</v>
      </c>
      <c r="AE1467">
        <f>K1467+T1467+W1467+Y1467+X1467+V1467</f>
        <v>602</v>
      </c>
      <c r="AF1467">
        <v>0</v>
      </c>
      <c r="AG1467" s="9">
        <f>IF(SUMPRODUCT(--(D1467='2003FA'!C:C))&gt;0=TRUE,1,0)</f>
        <v>0</v>
      </c>
    </row>
    <row r="1468" spans="1:33" x14ac:dyDescent="0.2">
      <c r="A1468">
        <v>2004</v>
      </c>
      <c r="B1468" t="s">
        <v>40</v>
      </c>
      <c r="C1468" t="s">
        <v>31</v>
      </c>
      <c r="D1468" t="s">
        <v>380</v>
      </c>
      <c r="E1468" t="s">
        <v>346</v>
      </c>
      <c r="F1468">
        <v>900000</v>
      </c>
      <c r="G1468">
        <v>2003</v>
      </c>
      <c r="H1468" t="s">
        <v>40</v>
      </c>
      <c r="I1468" t="s">
        <v>31</v>
      </c>
      <c r="J1468">
        <v>108</v>
      </c>
      <c r="K1468">
        <v>293</v>
      </c>
      <c r="L1468">
        <v>30</v>
      </c>
      <c r="M1468">
        <v>83</v>
      </c>
      <c r="N1468">
        <v>16</v>
      </c>
      <c r="O1468">
        <v>1</v>
      </c>
      <c r="P1468">
        <v>3</v>
      </c>
      <c r="Q1468">
        <v>34</v>
      </c>
      <c r="R1468">
        <v>0</v>
      </c>
      <c r="S1468">
        <v>1</v>
      </c>
      <c r="T1468">
        <v>24</v>
      </c>
      <c r="U1468">
        <v>50</v>
      </c>
      <c r="V1468">
        <v>1</v>
      </c>
      <c r="W1468">
        <v>2</v>
      </c>
      <c r="X1468">
        <v>6</v>
      </c>
      <c r="Y1468">
        <v>8</v>
      </c>
      <c r="Z1468">
        <v>8</v>
      </c>
      <c r="AA1468" s="1">
        <f>(M1468+T1468+W1468)/(K1468+T1468+W1468+Y1468+X1468)</f>
        <v>0.32732732732732733</v>
      </c>
      <c r="AB1468" s="1">
        <f>(M1468+1*N1468+2*O1468+3*P1468)/(K1468)</f>
        <v>0.37542662116040953</v>
      </c>
      <c r="AC1468">
        <f>IF(E1468="C",1,0)</f>
        <v>0</v>
      </c>
      <c r="AD1468">
        <f>IF(OR(E1468="SS",E1468="2B",E1468="3B"),1,0)</f>
        <v>1</v>
      </c>
      <c r="AE1468">
        <f>K1468+T1468+W1468+Y1468+X1468+V1468</f>
        <v>334</v>
      </c>
      <c r="AF1468">
        <v>0</v>
      </c>
      <c r="AG1468" s="9">
        <f>IF(SUMPRODUCT(--(D1468='2003FA'!C:C))&gt;0=TRUE,1,0)</f>
        <v>0</v>
      </c>
    </row>
    <row r="1469" spans="1:33" x14ac:dyDescent="0.2">
      <c r="A1469">
        <v>2004</v>
      </c>
      <c r="B1469" t="s">
        <v>52</v>
      </c>
      <c r="C1469" t="s">
        <v>31</v>
      </c>
      <c r="D1469" t="s">
        <v>53</v>
      </c>
      <c r="E1469" t="s">
        <v>29</v>
      </c>
      <c r="F1469">
        <v>6800000</v>
      </c>
      <c r="G1469">
        <v>2003</v>
      </c>
      <c r="H1469" t="s">
        <v>52</v>
      </c>
      <c r="I1469" t="s">
        <v>31</v>
      </c>
      <c r="J1469">
        <v>147</v>
      </c>
      <c r="K1469">
        <v>573</v>
      </c>
      <c r="L1469">
        <v>71</v>
      </c>
      <c r="M1469">
        <v>167</v>
      </c>
      <c r="N1469">
        <v>19</v>
      </c>
      <c r="O1469">
        <v>3</v>
      </c>
      <c r="P1469">
        <v>14</v>
      </c>
      <c r="Q1469">
        <v>80</v>
      </c>
      <c r="R1469">
        <v>4</v>
      </c>
      <c r="S1469">
        <v>0</v>
      </c>
      <c r="T1469">
        <v>51</v>
      </c>
      <c r="U1469">
        <v>58</v>
      </c>
      <c r="V1469">
        <v>4</v>
      </c>
      <c r="W1469">
        <v>2</v>
      </c>
      <c r="X1469">
        <v>0</v>
      </c>
      <c r="Y1469">
        <v>3</v>
      </c>
      <c r="Z1469">
        <v>19</v>
      </c>
      <c r="AA1469" s="1">
        <f>(M1469+T1469+W1469)/(K1469+T1469+W1469+Y1469+X1469)</f>
        <v>0.34976152623211448</v>
      </c>
      <c r="AB1469" s="1">
        <f>(M1469+1*N1469+2*O1469+3*P1469)/(K1469)</f>
        <v>0.40837696335078533</v>
      </c>
      <c r="AC1469">
        <f>IF(E1469="C",1,0)</f>
        <v>0</v>
      </c>
      <c r="AD1469">
        <f>IF(OR(E1469="SS",E1469="2B",E1469="3B"),1,0)</f>
        <v>0</v>
      </c>
      <c r="AE1469">
        <f>K1469+T1469+W1469+Y1469+X1469+V1469</f>
        <v>633</v>
      </c>
      <c r="AF1469">
        <v>0</v>
      </c>
      <c r="AG1469" s="9">
        <f>IF(SUMPRODUCT(--(D1469='2003FA'!C:C))&gt;0=TRUE,1,0)</f>
        <v>0</v>
      </c>
    </row>
    <row r="1470" spans="1:33" x14ac:dyDescent="0.2">
      <c r="A1470">
        <v>2004</v>
      </c>
      <c r="B1470" t="s">
        <v>52</v>
      </c>
      <c r="C1470" t="s">
        <v>31</v>
      </c>
      <c r="D1470" t="s">
        <v>463</v>
      </c>
      <c r="E1470" t="s">
        <v>6</v>
      </c>
      <c r="F1470">
        <v>1615000</v>
      </c>
      <c r="G1470">
        <v>2003</v>
      </c>
      <c r="H1470" t="s">
        <v>52</v>
      </c>
      <c r="I1470" t="s">
        <v>31</v>
      </c>
      <c r="J1470">
        <v>73</v>
      </c>
      <c r="K1470">
        <v>290</v>
      </c>
      <c r="L1470">
        <v>34</v>
      </c>
      <c r="M1470">
        <v>84</v>
      </c>
      <c r="N1470">
        <v>13</v>
      </c>
      <c r="O1470">
        <v>2</v>
      </c>
      <c r="P1470">
        <v>7</v>
      </c>
      <c r="Q1470">
        <v>31</v>
      </c>
      <c r="R1470">
        <v>7</v>
      </c>
      <c r="S1470">
        <v>4</v>
      </c>
      <c r="T1470">
        <v>34</v>
      </c>
      <c r="U1470">
        <v>43</v>
      </c>
      <c r="V1470">
        <v>0</v>
      </c>
      <c r="W1470">
        <v>2</v>
      </c>
      <c r="X1470">
        <v>2</v>
      </c>
      <c r="Y1470">
        <v>3</v>
      </c>
      <c r="Z1470">
        <v>4</v>
      </c>
      <c r="AA1470" s="1">
        <f>(M1470+T1470+W1470)/(K1470+T1470+W1470+Y1470+X1470)</f>
        <v>0.36253776435045315</v>
      </c>
      <c r="AB1470" s="1">
        <f>(M1470+1*N1470+2*O1470+3*P1470)/(K1470)</f>
        <v>0.4206896551724138</v>
      </c>
      <c r="AC1470">
        <f>IF(E1470="C",1,0)</f>
        <v>0</v>
      </c>
      <c r="AD1470">
        <f>IF(OR(E1470="SS",E1470="2B",E1470="3B"),1,0)</f>
        <v>1</v>
      </c>
      <c r="AE1470">
        <f>K1470+T1470+W1470+Y1470+X1470+V1470</f>
        <v>331</v>
      </c>
      <c r="AF1470">
        <v>0</v>
      </c>
      <c r="AG1470" s="9">
        <f>IF(SUMPRODUCT(--(D1470='2003FA'!C:C))&gt;0=TRUE,1,0)</f>
        <v>0</v>
      </c>
    </row>
    <row r="1471" spans="1:33" x14ac:dyDescent="0.2">
      <c r="A1471">
        <v>2004</v>
      </c>
      <c r="B1471" t="s">
        <v>52</v>
      </c>
      <c r="C1471" t="s">
        <v>31</v>
      </c>
      <c r="D1471" t="s">
        <v>536</v>
      </c>
      <c r="E1471" t="s">
        <v>147</v>
      </c>
      <c r="F1471">
        <v>500000</v>
      </c>
      <c r="G1471">
        <v>2003</v>
      </c>
      <c r="H1471" t="s">
        <v>60</v>
      </c>
      <c r="I1471" t="s">
        <v>27</v>
      </c>
      <c r="J1471">
        <v>49</v>
      </c>
      <c r="K1471">
        <v>135</v>
      </c>
      <c r="L1471">
        <v>13</v>
      </c>
      <c r="M1471">
        <v>30</v>
      </c>
      <c r="N1471">
        <v>7</v>
      </c>
      <c r="O1471">
        <v>1</v>
      </c>
      <c r="P1471">
        <v>3</v>
      </c>
      <c r="Q1471">
        <v>15</v>
      </c>
      <c r="R1471">
        <v>0</v>
      </c>
      <c r="S1471">
        <v>0</v>
      </c>
      <c r="T1471">
        <v>5</v>
      </c>
      <c r="U1471">
        <v>31</v>
      </c>
      <c r="V1471">
        <v>0</v>
      </c>
      <c r="W1471">
        <v>1</v>
      </c>
      <c r="X1471">
        <v>0</v>
      </c>
      <c r="Y1471">
        <v>1</v>
      </c>
      <c r="Z1471">
        <v>7</v>
      </c>
      <c r="AA1471" s="1">
        <f>(M1471+T1471+W1471)/(K1471+T1471+W1471+Y1471+X1471)</f>
        <v>0.25352112676056338</v>
      </c>
      <c r="AB1471" s="1">
        <f>(M1471+1*N1471+2*O1471+3*P1471)/(K1471)</f>
        <v>0.35555555555555557</v>
      </c>
      <c r="AC1471">
        <f>IF(E1471="C",1,0)</f>
        <v>1</v>
      </c>
      <c r="AD1471">
        <f>IF(OR(E1471="SS",E1471="2B",E1471="3B"),1,0)</f>
        <v>0</v>
      </c>
      <c r="AE1471">
        <f>K1471+T1471+W1471+Y1471+X1471+V1471</f>
        <v>142</v>
      </c>
      <c r="AF1471">
        <v>0</v>
      </c>
      <c r="AG1471" s="9">
        <f>IF(SUMPRODUCT(--(D1471='2003FA'!C:C))&gt;0=TRUE,1,0)</f>
        <v>0</v>
      </c>
    </row>
    <row r="1472" spans="1:33" x14ac:dyDescent="0.2">
      <c r="A1472">
        <v>2004</v>
      </c>
      <c r="B1472" t="s">
        <v>52</v>
      </c>
      <c r="C1472" t="s">
        <v>31</v>
      </c>
      <c r="D1472" t="s">
        <v>336</v>
      </c>
      <c r="E1472" t="s">
        <v>197</v>
      </c>
      <c r="F1472">
        <v>12500000</v>
      </c>
      <c r="G1472">
        <v>2003</v>
      </c>
      <c r="H1472" t="s">
        <v>52</v>
      </c>
      <c r="I1472" t="s">
        <v>31</v>
      </c>
      <c r="J1472">
        <v>53</v>
      </c>
      <c r="K1472">
        <v>166</v>
      </c>
      <c r="L1472">
        <v>34</v>
      </c>
      <c r="M1472">
        <v>41</v>
      </c>
      <c r="N1472">
        <v>12</v>
      </c>
      <c r="O1472">
        <v>1</v>
      </c>
      <c r="P1472">
        <v>13</v>
      </c>
      <c r="Q1472">
        <v>26</v>
      </c>
      <c r="R1472">
        <v>1</v>
      </c>
      <c r="S1472">
        <v>0</v>
      </c>
      <c r="T1472">
        <v>27</v>
      </c>
      <c r="U1472">
        <v>44</v>
      </c>
      <c r="V1472">
        <v>5</v>
      </c>
      <c r="W1472">
        <v>6</v>
      </c>
      <c r="X1472">
        <v>1</v>
      </c>
      <c r="Y1472">
        <v>1</v>
      </c>
      <c r="Z1472">
        <v>3</v>
      </c>
      <c r="AA1472" s="1">
        <f>(M1472+T1472+W1472)/(K1472+T1472+W1472+Y1472+X1472)</f>
        <v>0.36815920398009949</v>
      </c>
      <c r="AB1472" s="1">
        <f>(M1472+1*N1472+2*O1472+3*P1472)/(K1472)</f>
        <v>0.5662650602409639</v>
      </c>
      <c r="AC1472">
        <f>IF(E1472="C",1,0)</f>
        <v>0</v>
      </c>
      <c r="AD1472">
        <f>IF(OR(E1472="SS",E1472="2B",E1472="3B"),1,0)</f>
        <v>0</v>
      </c>
      <c r="AE1472">
        <f>K1472+T1472+W1472+Y1472+X1472+V1472</f>
        <v>206</v>
      </c>
      <c r="AF1472">
        <v>0</v>
      </c>
      <c r="AG1472" s="9">
        <f>IF(SUMPRODUCT(--(D1472='2003FA'!C:C))&gt;0=TRUE,1,0)</f>
        <v>0</v>
      </c>
    </row>
    <row r="1473" spans="1:33" x14ac:dyDescent="0.2">
      <c r="A1473">
        <v>2004</v>
      </c>
      <c r="B1473" t="s">
        <v>52</v>
      </c>
      <c r="C1473" t="s">
        <v>31</v>
      </c>
      <c r="D1473" t="s">
        <v>449</v>
      </c>
      <c r="E1473" t="s">
        <v>197</v>
      </c>
      <c r="F1473">
        <v>2600000</v>
      </c>
      <c r="G1473">
        <v>2003</v>
      </c>
      <c r="H1473" t="s">
        <v>52</v>
      </c>
      <c r="I1473" t="s">
        <v>31</v>
      </c>
      <c r="J1473">
        <v>118</v>
      </c>
      <c r="K1473">
        <v>379</v>
      </c>
      <c r="L1473">
        <v>52</v>
      </c>
      <c r="M1473">
        <v>87</v>
      </c>
      <c r="N1473">
        <v>23</v>
      </c>
      <c r="O1473">
        <v>1</v>
      </c>
      <c r="P1473">
        <v>16</v>
      </c>
      <c r="Q1473">
        <v>50</v>
      </c>
      <c r="R1473">
        <v>3</v>
      </c>
      <c r="S1473">
        <v>3</v>
      </c>
      <c r="T1473">
        <v>33</v>
      </c>
      <c r="U1473">
        <v>111</v>
      </c>
      <c r="V1473">
        <v>4</v>
      </c>
      <c r="W1473">
        <v>20</v>
      </c>
      <c r="X1473">
        <v>1</v>
      </c>
      <c r="Y1473">
        <v>4</v>
      </c>
      <c r="Z1473">
        <v>9</v>
      </c>
      <c r="AA1473" s="1">
        <f>(M1473+T1473+W1473)/(K1473+T1473+W1473+Y1473+X1473)</f>
        <v>0.32036613272311215</v>
      </c>
      <c r="AB1473" s="1">
        <f>(M1473+1*N1473+2*O1473+3*P1473)/(K1473)</f>
        <v>0.42216358839050133</v>
      </c>
      <c r="AC1473">
        <f>IF(E1473="C",1,0)</f>
        <v>0</v>
      </c>
      <c r="AD1473">
        <f>IF(OR(E1473="SS",E1473="2B",E1473="3B"),1,0)</f>
        <v>0</v>
      </c>
      <c r="AE1473">
        <f>K1473+T1473+W1473+Y1473+X1473+V1473</f>
        <v>441</v>
      </c>
      <c r="AF1473">
        <v>0</v>
      </c>
      <c r="AG1473" s="9">
        <f>IF(SUMPRODUCT(--(D1473='2003FA'!C:C))&gt;0=TRUE,1,0)</f>
        <v>0</v>
      </c>
    </row>
    <row r="1474" spans="1:33" x14ac:dyDescent="0.2">
      <c r="A1474">
        <v>2004</v>
      </c>
      <c r="B1474" t="s">
        <v>52</v>
      </c>
      <c r="C1474" t="s">
        <v>31</v>
      </c>
      <c r="D1474" t="s">
        <v>454</v>
      </c>
      <c r="E1474" t="s">
        <v>197</v>
      </c>
      <c r="F1474">
        <v>445000</v>
      </c>
      <c r="G1474">
        <v>2003</v>
      </c>
      <c r="H1474" t="s">
        <v>52</v>
      </c>
      <c r="I1474" t="s">
        <v>31</v>
      </c>
      <c r="J1474">
        <v>116</v>
      </c>
      <c r="K1474">
        <v>381</v>
      </c>
      <c r="L1474">
        <v>70</v>
      </c>
      <c r="M1474">
        <v>82</v>
      </c>
      <c r="N1474">
        <v>12</v>
      </c>
      <c r="O1474">
        <v>1</v>
      </c>
      <c r="P1474">
        <v>27</v>
      </c>
      <c r="Q1474">
        <v>57</v>
      </c>
      <c r="R1474">
        <v>8</v>
      </c>
      <c r="S1474">
        <v>2</v>
      </c>
      <c r="T1474">
        <v>74</v>
      </c>
      <c r="U1474">
        <v>126</v>
      </c>
      <c r="V1474">
        <v>8</v>
      </c>
      <c r="W1474">
        <v>10</v>
      </c>
      <c r="X1474">
        <v>0</v>
      </c>
      <c r="Y1474">
        <v>4</v>
      </c>
      <c r="Z1474">
        <v>4</v>
      </c>
      <c r="AA1474" s="1">
        <f>(M1474+T1474+W1474)/(K1474+T1474+W1474+Y1474+X1474)</f>
        <v>0.35394456289978676</v>
      </c>
      <c r="AB1474" s="1">
        <f>(M1474+1*N1474+2*O1474+3*P1474)/(K1474)</f>
        <v>0.46456692913385828</v>
      </c>
      <c r="AC1474">
        <f>IF(E1474="C",1,0)</f>
        <v>0</v>
      </c>
      <c r="AD1474">
        <f>IF(OR(E1474="SS",E1474="2B",E1474="3B"),1,0)</f>
        <v>0</v>
      </c>
      <c r="AE1474">
        <f>K1474+T1474+W1474+Y1474+X1474+V1474</f>
        <v>477</v>
      </c>
      <c r="AF1474">
        <v>0</v>
      </c>
      <c r="AG1474" s="9">
        <f>IF(SUMPRODUCT(--(D1474='2003FA'!C:C))&gt;0=TRUE,1,0)</f>
        <v>0</v>
      </c>
    </row>
    <row r="1475" spans="1:33" x14ac:dyDescent="0.2">
      <c r="A1475">
        <v>2004</v>
      </c>
      <c r="B1475" t="s">
        <v>52</v>
      </c>
      <c r="C1475" t="s">
        <v>31</v>
      </c>
      <c r="D1475" t="s">
        <v>500</v>
      </c>
      <c r="E1475" t="s">
        <v>197</v>
      </c>
      <c r="F1475">
        <v>400000</v>
      </c>
      <c r="G1475">
        <v>2003</v>
      </c>
      <c r="H1475" t="s">
        <v>52</v>
      </c>
      <c r="I1475" t="s">
        <v>31</v>
      </c>
      <c r="J1475">
        <v>82</v>
      </c>
      <c r="K1475">
        <v>292</v>
      </c>
      <c r="L1475">
        <v>39</v>
      </c>
      <c r="M1475">
        <v>77</v>
      </c>
      <c r="N1475">
        <v>11</v>
      </c>
      <c r="O1475">
        <v>0</v>
      </c>
      <c r="P1475">
        <v>15</v>
      </c>
      <c r="Q1475">
        <v>58</v>
      </c>
      <c r="R1475">
        <v>5</v>
      </c>
      <c r="S1475">
        <v>2</v>
      </c>
      <c r="T1475">
        <v>41</v>
      </c>
      <c r="U1475">
        <v>68</v>
      </c>
      <c r="V1475">
        <v>1</v>
      </c>
      <c r="W1475">
        <v>5</v>
      </c>
      <c r="X1475">
        <v>0</v>
      </c>
      <c r="Y1475">
        <v>0</v>
      </c>
      <c r="Z1475">
        <v>7</v>
      </c>
      <c r="AA1475" s="1">
        <f>(M1475+T1475+W1475)/(K1475+T1475+W1475+Y1475+X1475)</f>
        <v>0.36390532544378701</v>
      </c>
      <c r="AB1475" s="1">
        <f>(M1475+1*N1475+2*O1475+3*P1475)/(K1475)</f>
        <v>0.45547945205479451</v>
      </c>
      <c r="AC1475">
        <f>IF(E1475="C",1,0)</f>
        <v>0</v>
      </c>
      <c r="AD1475">
        <f>IF(OR(E1475="SS",E1475="2B",E1475="3B"),1,0)</f>
        <v>0</v>
      </c>
      <c r="AE1475">
        <f>K1475+T1475+W1475+Y1475+X1475+V1475</f>
        <v>339</v>
      </c>
      <c r="AF1475">
        <v>0</v>
      </c>
      <c r="AG1475" s="9">
        <f>IF(SUMPRODUCT(--(D1475='2003FA'!C:C))&gt;0=TRUE,1,0)</f>
        <v>0</v>
      </c>
    </row>
    <row r="1476" spans="1:33" x14ac:dyDescent="0.2">
      <c r="A1476">
        <v>2004</v>
      </c>
      <c r="B1476" t="s">
        <v>52</v>
      </c>
      <c r="C1476" t="s">
        <v>31</v>
      </c>
      <c r="D1476" t="s">
        <v>549</v>
      </c>
      <c r="E1476" t="s">
        <v>197</v>
      </c>
      <c r="F1476">
        <v>345000</v>
      </c>
      <c r="G1476">
        <v>2003</v>
      </c>
      <c r="H1476" t="s">
        <v>52</v>
      </c>
      <c r="I1476" t="s">
        <v>31</v>
      </c>
      <c r="J1476">
        <v>80</v>
      </c>
      <c r="K1476">
        <v>165</v>
      </c>
      <c r="L1476">
        <v>20</v>
      </c>
      <c r="M1476">
        <v>36</v>
      </c>
      <c r="N1476">
        <v>6</v>
      </c>
      <c r="O1476">
        <v>1</v>
      </c>
      <c r="P1476">
        <v>5</v>
      </c>
      <c r="Q1476">
        <v>16</v>
      </c>
      <c r="R1476">
        <v>3</v>
      </c>
      <c r="S1476">
        <v>2</v>
      </c>
      <c r="T1476">
        <v>12</v>
      </c>
      <c r="U1476">
        <v>53</v>
      </c>
      <c r="V1476">
        <v>2</v>
      </c>
      <c r="W1476">
        <v>3</v>
      </c>
      <c r="X1476">
        <v>1</v>
      </c>
      <c r="Y1476">
        <v>0</v>
      </c>
      <c r="Z1476">
        <v>2</v>
      </c>
      <c r="AA1476" s="1">
        <f>(M1476+T1476+W1476)/(K1476+T1476+W1476+Y1476+X1476)</f>
        <v>0.28176795580110497</v>
      </c>
      <c r="AB1476" s="1">
        <f>(M1476+1*N1476+2*O1476+3*P1476)/(K1476)</f>
        <v>0.3575757575757576</v>
      </c>
      <c r="AC1476">
        <f>IF(E1476="C",1,0)</f>
        <v>0</v>
      </c>
      <c r="AD1476">
        <f>IF(OR(E1476="SS",E1476="2B",E1476="3B"),1,0)</f>
        <v>0</v>
      </c>
      <c r="AE1476">
        <f>K1476+T1476+W1476+Y1476+X1476+V1476</f>
        <v>183</v>
      </c>
      <c r="AF1476">
        <v>0</v>
      </c>
      <c r="AG1476" s="9">
        <f>IF(SUMPRODUCT(--(D1476='2003FA'!C:C))&gt;0=TRUE,1,0)</f>
        <v>0</v>
      </c>
    </row>
    <row r="1477" spans="1:33" x14ac:dyDescent="0.2">
      <c r="A1477">
        <v>2004</v>
      </c>
      <c r="B1477" t="s">
        <v>52</v>
      </c>
      <c r="C1477" t="s">
        <v>31</v>
      </c>
      <c r="D1477" t="s">
        <v>564</v>
      </c>
      <c r="E1477" t="s">
        <v>197</v>
      </c>
      <c r="F1477">
        <v>320000</v>
      </c>
      <c r="G1477">
        <v>2003</v>
      </c>
      <c r="H1477" t="s">
        <v>52</v>
      </c>
      <c r="I1477" t="s">
        <v>31</v>
      </c>
      <c r="J1477">
        <v>43</v>
      </c>
      <c r="K1477">
        <v>137</v>
      </c>
      <c r="L1477">
        <v>23</v>
      </c>
      <c r="M1477">
        <v>39</v>
      </c>
      <c r="N1477">
        <v>6</v>
      </c>
      <c r="O1477">
        <v>1</v>
      </c>
      <c r="P1477">
        <v>4</v>
      </c>
      <c r="Q1477">
        <v>12</v>
      </c>
      <c r="R1477">
        <v>9</v>
      </c>
      <c r="S1477">
        <v>4</v>
      </c>
      <c r="T1477">
        <v>9</v>
      </c>
      <c r="U1477">
        <v>13</v>
      </c>
      <c r="V1477">
        <v>1</v>
      </c>
      <c r="W1477">
        <v>4</v>
      </c>
      <c r="X1477">
        <v>2</v>
      </c>
      <c r="Y1477">
        <v>1</v>
      </c>
      <c r="Z1477">
        <v>2</v>
      </c>
      <c r="AA1477" s="1">
        <f>(M1477+T1477+W1477)/(K1477+T1477+W1477+Y1477+X1477)</f>
        <v>0.33986928104575165</v>
      </c>
      <c r="AB1477" s="1">
        <f>(M1477+1*N1477+2*O1477+3*P1477)/(K1477)</f>
        <v>0.43065693430656932</v>
      </c>
      <c r="AC1477">
        <f>IF(E1477="C",1,0)</f>
        <v>0</v>
      </c>
      <c r="AD1477">
        <f>IF(OR(E1477="SS",E1477="2B",E1477="3B"),1,0)</f>
        <v>0</v>
      </c>
      <c r="AE1477">
        <f>K1477+T1477+W1477+Y1477+X1477+V1477</f>
        <v>154</v>
      </c>
      <c r="AF1477">
        <v>0</v>
      </c>
      <c r="AG1477" s="9">
        <f>IF(SUMPRODUCT(--(D1477='2003FA'!C:C))&gt;0=TRUE,1,0)</f>
        <v>0</v>
      </c>
    </row>
    <row r="1478" spans="1:33" x14ac:dyDescent="0.2">
      <c r="A1478">
        <v>2004</v>
      </c>
      <c r="B1478" t="s">
        <v>52</v>
      </c>
      <c r="C1478" t="s">
        <v>31</v>
      </c>
      <c r="D1478" t="s">
        <v>366</v>
      </c>
      <c r="E1478" t="s">
        <v>346</v>
      </c>
      <c r="F1478">
        <v>1000000</v>
      </c>
      <c r="G1478">
        <v>2003</v>
      </c>
      <c r="H1478" t="s">
        <v>52</v>
      </c>
      <c r="I1478" t="s">
        <v>31</v>
      </c>
      <c r="J1478">
        <v>113</v>
      </c>
      <c r="K1478">
        <v>320</v>
      </c>
      <c r="L1478">
        <v>28</v>
      </c>
      <c r="M1478">
        <v>81</v>
      </c>
      <c r="N1478">
        <v>14</v>
      </c>
      <c r="O1478">
        <v>1</v>
      </c>
      <c r="P1478">
        <v>9</v>
      </c>
      <c r="Q1478">
        <v>33</v>
      </c>
      <c r="R1478">
        <v>2</v>
      </c>
      <c r="S1478">
        <v>3</v>
      </c>
      <c r="T1478">
        <v>18</v>
      </c>
      <c r="U1478">
        <v>58</v>
      </c>
      <c r="V1478">
        <v>1</v>
      </c>
      <c r="W1478">
        <v>0</v>
      </c>
      <c r="X1478">
        <v>7</v>
      </c>
      <c r="Y1478">
        <v>3</v>
      </c>
      <c r="Z1478">
        <v>7</v>
      </c>
      <c r="AA1478" s="1">
        <f>(M1478+T1478+W1478)/(K1478+T1478+W1478+Y1478+X1478)</f>
        <v>0.28448275862068967</v>
      </c>
      <c r="AB1478" s="1">
        <f>(M1478+1*N1478+2*O1478+3*P1478)/(K1478)</f>
        <v>0.38750000000000001</v>
      </c>
      <c r="AC1478">
        <f>IF(E1478="C",1,0)</f>
        <v>0</v>
      </c>
      <c r="AD1478">
        <f>IF(OR(E1478="SS",E1478="2B",E1478="3B"),1,0)</f>
        <v>1</v>
      </c>
      <c r="AE1478">
        <f>K1478+T1478+W1478+Y1478+X1478+V1478</f>
        <v>349</v>
      </c>
      <c r="AF1478">
        <v>0</v>
      </c>
      <c r="AG1478" s="9">
        <f>IF(SUMPRODUCT(--(D1478='2003FA'!C:C))&gt;0=TRUE,1,0)</f>
        <v>0</v>
      </c>
    </row>
    <row r="1479" spans="1:33" x14ac:dyDescent="0.2">
      <c r="A1479">
        <v>2004</v>
      </c>
      <c r="B1479" t="s">
        <v>52</v>
      </c>
      <c r="C1479" t="s">
        <v>31</v>
      </c>
      <c r="D1479" t="s">
        <v>399</v>
      </c>
      <c r="E1479" t="s">
        <v>346</v>
      </c>
      <c r="F1479">
        <v>700000</v>
      </c>
      <c r="G1479">
        <v>2003</v>
      </c>
      <c r="H1479" t="s">
        <v>52</v>
      </c>
      <c r="I1479" t="s">
        <v>31</v>
      </c>
      <c r="J1479">
        <v>70</v>
      </c>
      <c r="K1479">
        <v>241</v>
      </c>
      <c r="L1479">
        <v>39</v>
      </c>
      <c r="M1479">
        <v>68</v>
      </c>
      <c r="N1479">
        <v>16</v>
      </c>
      <c r="O1479">
        <v>1</v>
      </c>
      <c r="P1479">
        <v>2</v>
      </c>
      <c r="Q1479">
        <v>18</v>
      </c>
      <c r="R1479">
        <v>2</v>
      </c>
      <c r="S1479">
        <v>0</v>
      </c>
      <c r="T1479">
        <v>22</v>
      </c>
      <c r="U1479">
        <v>32</v>
      </c>
      <c r="V1479">
        <v>0</v>
      </c>
      <c r="W1479">
        <v>1</v>
      </c>
      <c r="X1479">
        <v>1</v>
      </c>
      <c r="Y1479">
        <v>0</v>
      </c>
      <c r="Z1479">
        <v>7</v>
      </c>
      <c r="AA1479" s="1">
        <f>(M1479+T1479+W1479)/(K1479+T1479+W1479+Y1479+X1479)</f>
        <v>0.34339622641509432</v>
      </c>
      <c r="AB1479" s="1">
        <f>(M1479+1*N1479+2*O1479+3*P1479)/(K1479)</f>
        <v>0.38174273858921159</v>
      </c>
      <c r="AC1479">
        <f>IF(E1479="C",1,0)</f>
        <v>0</v>
      </c>
      <c r="AD1479">
        <f>IF(OR(E1479="SS",E1479="2B",E1479="3B"),1,0)</f>
        <v>1</v>
      </c>
      <c r="AE1479">
        <f>K1479+T1479+W1479+Y1479+X1479+V1479</f>
        <v>265</v>
      </c>
      <c r="AF1479">
        <v>0</v>
      </c>
      <c r="AG1479" s="9">
        <f>IF(SUMPRODUCT(--(D1479='2003FA'!C:C))&gt;0=TRUE,1,0)</f>
        <v>0</v>
      </c>
    </row>
    <row r="1480" spans="1:33" x14ac:dyDescent="0.2">
      <c r="A1480">
        <v>2004</v>
      </c>
      <c r="B1480" t="s">
        <v>52</v>
      </c>
      <c r="C1480" t="s">
        <v>31</v>
      </c>
      <c r="D1480" t="s">
        <v>559</v>
      </c>
      <c r="E1480" t="s">
        <v>346</v>
      </c>
      <c r="F1480">
        <v>322000</v>
      </c>
      <c r="G1480">
        <v>2003</v>
      </c>
      <c r="H1480" t="s">
        <v>52</v>
      </c>
      <c r="I1480" t="s">
        <v>31</v>
      </c>
      <c r="J1480">
        <v>79</v>
      </c>
      <c r="K1480">
        <v>230</v>
      </c>
      <c r="L1480">
        <v>24</v>
      </c>
      <c r="M1480">
        <v>55</v>
      </c>
      <c r="N1480">
        <v>6</v>
      </c>
      <c r="O1480">
        <v>1</v>
      </c>
      <c r="P1480">
        <v>0</v>
      </c>
      <c r="Q1480">
        <v>17</v>
      </c>
      <c r="R1480">
        <v>1</v>
      </c>
      <c r="S1480">
        <v>1</v>
      </c>
      <c r="T1480">
        <v>13</v>
      </c>
      <c r="U1480">
        <v>46</v>
      </c>
      <c r="V1480">
        <v>0</v>
      </c>
      <c r="W1480">
        <v>0</v>
      </c>
      <c r="X1480">
        <v>7</v>
      </c>
      <c r="Y1480">
        <v>0</v>
      </c>
      <c r="Z1480">
        <v>4</v>
      </c>
      <c r="AA1480" s="1">
        <f>(M1480+T1480+W1480)/(K1480+T1480+W1480+Y1480+X1480)</f>
        <v>0.27200000000000002</v>
      </c>
      <c r="AB1480" s="1">
        <f>(M1480+1*N1480+2*O1480+3*P1480)/(K1480)</f>
        <v>0.27391304347826084</v>
      </c>
      <c r="AC1480">
        <f>IF(E1480="C",1,0)</f>
        <v>0</v>
      </c>
      <c r="AD1480">
        <f>IF(OR(E1480="SS",E1480="2B",E1480="3B"),1,0)</f>
        <v>1</v>
      </c>
      <c r="AE1480">
        <f>K1480+T1480+W1480+Y1480+X1480+V1480</f>
        <v>250</v>
      </c>
      <c r="AF1480">
        <v>0</v>
      </c>
      <c r="AG1480" s="9">
        <f>IF(SUMPRODUCT(--(D1480='2003FA'!C:C))&gt;0=TRUE,1,0)</f>
        <v>0</v>
      </c>
    </row>
    <row r="1481" spans="1:33" x14ac:dyDescent="0.2">
      <c r="A1481">
        <v>2004</v>
      </c>
      <c r="B1481" t="s">
        <v>49</v>
      </c>
      <c r="C1481" t="s">
        <v>27</v>
      </c>
      <c r="D1481" t="s">
        <v>558</v>
      </c>
      <c r="E1481" t="s">
        <v>29</v>
      </c>
      <c r="F1481">
        <v>324100</v>
      </c>
      <c r="G1481">
        <v>2003</v>
      </c>
      <c r="H1481" t="s">
        <v>49</v>
      </c>
      <c r="I1481" t="s">
        <v>27</v>
      </c>
      <c r="J1481">
        <v>116</v>
      </c>
      <c r="K1481">
        <v>386</v>
      </c>
      <c r="L1481">
        <v>53</v>
      </c>
      <c r="M1481">
        <v>96</v>
      </c>
      <c r="N1481">
        <v>21</v>
      </c>
      <c r="O1481">
        <v>3</v>
      </c>
      <c r="P1481">
        <v>16</v>
      </c>
      <c r="Q1481">
        <v>55</v>
      </c>
      <c r="R1481">
        <v>5</v>
      </c>
      <c r="S1481">
        <v>2</v>
      </c>
      <c r="T1481">
        <v>32</v>
      </c>
      <c r="U1481">
        <v>75</v>
      </c>
      <c r="V1481">
        <v>2</v>
      </c>
      <c r="W1481">
        <v>5</v>
      </c>
      <c r="X1481">
        <v>3</v>
      </c>
      <c r="Y1481">
        <v>3</v>
      </c>
      <c r="Z1481">
        <v>6</v>
      </c>
      <c r="AA1481" s="1">
        <f>(M1481+T1481+W1481)/(K1481+T1481+W1481+Y1481+X1481)</f>
        <v>0.31002331002331002</v>
      </c>
      <c r="AB1481" s="1">
        <f>(M1481+1*N1481+2*O1481+3*P1481)/(K1481)</f>
        <v>0.44300518134715028</v>
      </c>
      <c r="AC1481">
        <f>IF(E1481="C",1,0)</f>
        <v>0</v>
      </c>
      <c r="AD1481">
        <f>IF(OR(E1481="SS",E1481="2B",E1481="3B"),1,0)</f>
        <v>0</v>
      </c>
      <c r="AE1481">
        <f>K1481+T1481+W1481+Y1481+X1481+V1481</f>
        <v>431</v>
      </c>
      <c r="AF1481">
        <v>0</v>
      </c>
      <c r="AG1481" s="9">
        <f>IF(SUMPRODUCT(--(D1481='2003FA'!C:C))&gt;0=TRUE,1,0)</f>
        <v>0</v>
      </c>
    </row>
    <row r="1482" spans="1:33" x14ac:dyDescent="0.2">
      <c r="A1482">
        <v>2004</v>
      </c>
      <c r="B1482" t="s">
        <v>49</v>
      </c>
      <c r="C1482" t="s">
        <v>27</v>
      </c>
      <c r="D1482" t="s">
        <v>573</v>
      </c>
      <c r="E1482" t="s">
        <v>29</v>
      </c>
      <c r="F1482">
        <v>316300</v>
      </c>
      <c r="G1482">
        <v>2003</v>
      </c>
      <c r="H1482" t="s">
        <v>49</v>
      </c>
      <c r="I1482" t="s">
        <v>27</v>
      </c>
      <c r="J1482">
        <v>91</v>
      </c>
      <c r="K1482">
        <v>291</v>
      </c>
      <c r="L1482">
        <v>35</v>
      </c>
      <c r="M1482">
        <v>74</v>
      </c>
      <c r="N1482">
        <v>19</v>
      </c>
      <c r="O1482">
        <v>3</v>
      </c>
      <c r="P1482">
        <v>14</v>
      </c>
      <c r="Q1482">
        <v>40</v>
      </c>
      <c r="R1482">
        <v>2</v>
      </c>
      <c r="S1482">
        <v>1</v>
      </c>
      <c r="T1482">
        <v>22</v>
      </c>
      <c r="U1482">
        <v>81</v>
      </c>
      <c r="V1482">
        <v>2</v>
      </c>
      <c r="W1482">
        <v>10</v>
      </c>
      <c r="X1482">
        <v>0</v>
      </c>
      <c r="Y1482">
        <v>1</v>
      </c>
      <c r="Z1482">
        <v>7</v>
      </c>
      <c r="AA1482" s="1">
        <f>(M1482+T1482+W1482)/(K1482+T1482+W1482+Y1482+X1482)</f>
        <v>0.3271604938271605</v>
      </c>
      <c r="AB1482" s="1">
        <f>(M1482+1*N1482+2*O1482+3*P1482)/(K1482)</f>
        <v>0.4845360824742268</v>
      </c>
      <c r="AC1482">
        <f>IF(E1482="C",1,0)</f>
        <v>0</v>
      </c>
      <c r="AD1482">
        <f>IF(OR(E1482="SS",E1482="2B",E1482="3B"),1,0)</f>
        <v>0</v>
      </c>
      <c r="AE1482">
        <f>K1482+T1482+W1482+Y1482+X1482+V1482</f>
        <v>326</v>
      </c>
      <c r="AF1482">
        <v>0</v>
      </c>
      <c r="AG1482" s="9">
        <f>IF(SUMPRODUCT(--(D1482='2003FA'!C:C))&gt;0=TRUE,1,0)</f>
        <v>0</v>
      </c>
    </row>
    <row r="1483" spans="1:33" x14ac:dyDescent="0.2">
      <c r="A1483">
        <v>2004</v>
      </c>
      <c r="B1483" t="s">
        <v>49</v>
      </c>
      <c r="C1483" t="s">
        <v>27</v>
      </c>
      <c r="D1483" t="s">
        <v>98</v>
      </c>
      <c r="E1483" t="s">
        <v>5</v>
      </c>
      <c r="F1483">
        <v>1100000</v>
      </c>
      <c r="G1483">
        <v>2003</v>
      </c>
      <c r="H1483" t="s">
        <v>79</v>
      </c>
      <c r="I1483" t="s">
        <v>31</v>
      </c>
      <c r="J1483">
        <v>116</v>
      </c>
      <c r="K1483">
        <v>447</v>
      </c>
      <c r="L1483">
        <v>73</v>
      </c>
      <c r="M1483">
        <v>124</v>
      </c>
      <c r="N1483">
        <v>31</v>
      </c>
      <c r="O1483">
        <v>2</v>
      </c>
      <c r="P1483">
        <v>8</v>
      </c>
      <c r="Q1483">
        <v>50</v>
      </c>
      <c r="R1483">
        <v>7</v>
      </c>
      <c r="S1483">
        <v>2</v>
      </c>
      <c r="T1483">
        <v>49</v>
      </c>
      <c r="U1483">
        <v>71</v>
      </c>
      <c r="V1483">
        <v>0</v>
      </c>
      <c r="W1483">
        <v>2</v>
      </c>
      <c r="X1483">
        <v>6</v>
      </c>
      <c r="Y1483">
        <v>1</v>
      </c>
      <c r="Z1483">
        <v>7</v>
      </c>
      <c r="AA1483" s="1">
        <f>(M1483+T1483+W1483)/(K1483+T1483+W1483+Y1483+X1483)</f>
        <v>0.34653465346534651</v>
      </c>
      <c r="AB1483" s="1">
        <f>(M1483+1*N1483+2*O1483+3*P1483)/(K1483)</f>
        <v>0.40939597315436244</v>
      </c>
      <c r="AC1483">
        <f>IF(E1483="C",1,0)</f>
        <v>0</v>
      </c>
      <c r="AD1483">
        <f>IF(OR(E1483="SS",E1483="2B",E1483="3B"),1,0)</f>
        <v>1</v>
      </c>
      <c r="AE1483">
        <f>K1483+T1483+W1483+Y1483+X1483+V1483</f>
        <v>505</v>
      </c>
      <c r="AF1483">
        <v>0</v>
      </c>
      <c r="AG1483" s="9">
        <f>IF(SUMPRODUCT(--(D1483='2003FA'!C:C))&gt;0=TRUE,1,0)</f>
        <v>0</v>
      </c>
    </row>
    <row r="1484" spans="1:33" x14ac:dyDescent="0.2">
      <c r="A1484">
        <v>2004</v>
      </c>
      <c r="B1484" t="s">
        <v>49</v>
      </c>
      <c r="C1484" t="s">
        <v>27</v>
      </c>
      <c r="D1484" t="s">
        <v>548</v>
      </c>
      <c r="E1484" t="s">
        <v>6</v>
      </c>
      <c r="F1484">
        <v>352400</v>
      </c>
      <c r="G1484">
        <v>2003</v>
      </c>
      <c r="H1484" t="s">
        <v>49</v>
      </c>
      <c r="I1484" t="s">
        <v>27</v>
      </c>
      <c r="J1484">
        <v>152</v>
      </c>
      <c r="K1484">
        <v>557</v>
      </c>
      <c r="L1484">
        <v>80</v>
      </c>
      <c r="M1484">
        <v>143</v>
      </c>
      <c r="N1484">
        <v>35</v>
      </c>
      <c r="O1484">
        <v>0</v>
      </c>
      <c r="P1484">
        <v>17</v>
      </c>
      <c r="Q1484">
        <v>67</v>
      </c>
      <c r="R1484">
        <v>7</v>
      </c>
      <c r="S1484">
        <v>9</v>
      </c>
      <c r="T1484">
        <v>38</v>
      </c>
      <c r="U1484">
        <v>109</v>
      </c>
      <c r="V1484">
        <v>1</v>
      </c>
      <c r="W1484">
        <v>10</v>
      </c>
      <c r="X1484">
        <v>8</v>
      </c>
      <c r="Y1484">
        <v>8</v>
      </c>
      <c r="Z1484">
        <v>11</v>
      </c>
      <c r="AA1484" s="1">
        <f>(M1484+T1484+W1484)/(K1484+T1484+W1484+Y1484+X1484)</f>
        <v>0.30756843800322059</v>
      </c>
      <c r="AB1484" s="1">
        <f>(M1484+1*N1484+2*O1484+3*P1484)/(K1484)</f>
        <v>0.4111310592459605</v>
      </c>
      <c r="AC1484">
        <f>IF(E1484="C",1,0)</f>
        <v>0</v>
      </c>
      <c r="AD1484">
        <f>IF(OR(E1484="SS",E1484="2B",E1484="3B"),1,0)</f>
        <v>1</v>
      </c>
      <c r="AE1484">
        <f>K1484+T1484+W1484+Y1484+X1484+V1484</f>
        <v>622</v>
      </c>
      <c r="AF1484">
        <v>0</v>
      </c>
      <c r="AG1484" s="9">
        <f>IF(SUMPRODUCT(--(D1484='2003FA'!C:C))&gt;0=TRUE,1,0)</f>
        <v>0</v>
      </c>
    </row>
    <row r="1485" spans="1:33" x14ac:dyDescent="0.2">
      <c r="A1485">
        <v>2004</v>
      </c>
      <c r="B1485" t="s">
        <v>49</v>
      </c>
      <c r="C1485" t="s">
        <v>27</v>
      </c>
      <c r="D1485" t="s">
        <v>537</v>
      </c>
      <c r="E1485" t="s">
        <v>147</v>
      </c>
      <c r="F1485">
        <v>450000</v>
      </c>
      <c r="G1485">
        <v>2003</v>
      </c>
      <c r="H1485" t="s">
        <v>49</v>
      </c>
      <c r="I1485" t="s">
        <v>27</v>
      </c>
      <c r="J1485">
        <v>52</v>
      </c>
      <c r="K1485">
        <v>162</v>
      </c>
      <c r="L1485">
        <v>17</v>
      </c>
      <c r="M1485">
        <v>39</v>
      </c>
      <c r="N1485">
        <v>11</v>
      </c>
      <c r="O1485">
        <v>0</v>
      </c>
      <c r="P1485">
        <v>3</v>
      </c>
      <c r="Q1485">
        <v>21</v>
      </c>
      <c r="R1485">
        <v>2</v>
      </c>
      <c r="S1485">
        <v>2</v>
      </c>
      <c r="T1485">
        <v>9</v>
      </c>
      <c r="U1485">
        <v>38</v>
      </c>
      <c r="V1485">
        <v>1</v>
      </c>
      <c r="W1485">
        <v>0</v>
      </c>
      <c r="X1485">
        <v>5</v>
      </c>
      <c r="Y1485">
        <v>0</v>
      </c>
      <c r="Z1485">
        <v>4</v>
      </c>
      <c r="AA1485" s="1">
        <f>(M1485+T1485+W1485)/(K1485+T1485+W1485+Y1485+X1485)</f>
        <v>0.27272727272727271</v>
      </c>
      <c r="AB1485" s="1">
        <f>(M1485+1*N1485+2*O1485+3*P1485)/(K1485)</f>
        <v>0.36419753086419754</v>
      </c>
      <c r="AC1485">
        <f>IF(E1485="C",1,0)</f>
        <v>1</v>
      </c>
      <c r="AD1485">
        <f>IF(OR(E1485="SS",E1485="2B",E1485="3B"),1,0)</f>
        <v>0</v>
      </c>
      <c r="AE1485">
        <f>K1485+T1485+W1485+Y1485+X1485+V1485</f>
        <v>177</v>
      </c>
      <c r="AF1485">
        <v>0</v>
      </c>
      <c r="AG1485" s="9">
        <f>IF(SUMPRODUCT(--(D1485='2003FA'!C:C))&gt;0=TRUE,1,0)</f>
        <v>0</v>
      </c>
    </row>
    <row r="1486" spans="1:33" x14ac:dyDescent="0.2">
      <c r="A1486">
        <v>2004</v>
      </c>
      <c r="B1486" t="s">
        <v>49</v>
      </c>
      <c r="C1486" t="s">
        <v>27</v>
      </c>
      <c r="D1486" t="s">
        <v>572</v>
      </c>
      <c r="E1486" t="s">
        <v>147</v>
      </c>
      <c r="F1486">
        <v>316700</v>
      </c>
      <c r="G1486">
        <v>2003</v>
      </c>
      <c r="H1486" t="s">
        <v>49</v>
      </c>
      <c r="I1486" t="s">
        <v>27</v>
      </c>
      <c r="J1486">
        <v>91</v>
      </c>
      <c r="K1486">
        <v>303</v>
      </c>
      <c r="L1486">
        <v>25</v>
      </c>
      <c r="M1486">
        <v>74</v>
      </c>
      <c r="N1486">
        <v>13</v>
      </c>
      <c r="O1486">
        <v>1</v>
      </c>
      <c r="P1486">
        <v>8</v>
      </c>
      <c r="Q1486">
        <v>36</v>
      </c>
      <c r="R1486">
        <v>0</v>
      </c>
      <c r="S1486">
        <v>2</v>
      </c>
      <c r="T1486">
        <v>22</v>
      </c>
      <c r="U1486">
        <v>53</v>
      </c>
      <c r="V1486">
        <v>1</v>
      </c>
      <c r="W1486">
        <v>0</v>
      </c>
      <c r="X1486">
        <v>1</v>
      </c>
      <c r="Y1486">
        <v>3</v>
      </c>
      <c r="Z1486">
        <v>9</v>
      </c>
      <c r="AA1486" s="1">
        <f>(M1486+T1486+W1486)/(K1486+T1486+W1486+Y1486+X1486)</f>
        <v>0.2917933130699088</v>
      </c>
      <c r="AB1486" s="1">
        <f>(M1486+1*N1486+2*O1486+3*P1486)/(K1486)</f>
        <v>0.37293729372937295</v>
      </c>
      <c r="AC1486">
        <f>IF(E1486="C",1,0)</f>
        <v>1</v>
      </c>
      <c r="AD1486">
        <f>IF(OR(E1486="SS",E1486="2B",E1486="3B"),1,0)</f>
        <v>0</v>
      </c>
      <c r="AE1486">
        <f>K1486+T1486+W1486+Y1486+X1486+V1486</f>
        <v>330</v>
      </c>
      <c r="AF1486">
        <v>0</v>
      </c>
      <c r="AG1486" s="9">
        <f>IF(SUMPRODUCT(--(D1486='2003FA'!C:C))&gt;0=TRUE,1,0)</f>
        <v>0</v>
      </c>
    </row>
    <row r="1487" spans="1:33" x14ac:dyDescent="0.2">
      <c r="A1487">
        <v>2004</v>
      </c>
      <c r="B1487" t="s">
        <v>49</v>
      </c>
      <c r="C1487" t="s">
        <v>27</v>
      </c>
      <c r="D1487" t="s">
        <v>586</v>
      </c>
      <c r="E1487" t="s">
        <v>147</v>
      </c>
      <c r="F1487">
        <v>304500</v>
      </c>
      <c r="G1487">
        <v>2003</v>
      </c>
      <c r="H1487" t="s">
        <v>49</v>
      </c>
      <c r="I1487" t="s">
        <v>27</v>
      </c>
      <c r="J1487">
        <v>49</v>
      </c>
      <c r="K1487">
        <v>159</v>
      </c>
      <c r="L1487">
        <v>15</v>
      </c>
      <c r="M1487">
        <v>46</v>
      </c>
      <c r="N1487">
        <v>4</v>
      </c>
      <c r="O1487">
        <v>0</v>
      </c>
      <c r="P1487">
        <v>1</v>
      </c>
      <c r="Q1487">
        <v>16</v>
      </c>
      <c r="R1487">
        <v>1</v>
      </c>
      <c r="S1487">
        <v>1</v>
      </c>
      <c r="T1487">
        <v>13</v>
      </c>
      <c r="U1487">
        <v>21</v>
      </c>
      <c r="V1487">
        <v>0</v>
      </c>
      <c r="W1487">
        <v>1</v>
      </c>
      <c r="X1487">
        <v>0</v>
      </c>
      <c r="Y1487">
        <v>1</v>
      </c>
      <c r="Z1487">
        <v>8</v>
      </c>
      <c r="AA1487" s="1">
        <f>(M1487+T1487+W1487)/(K1487+T1487+W1487+Y1487+X1487)</f>
        <v>0.34482758620689657</v>
      </c>
      <c r="AB1487" s="1">
        <f>(M1487+1*N1487+2*O1487+3*P1487)/(K1487)</f>
        <v>0.33333333333333331</v>
      </c>
      <c r="AC1487">
        <f>IF(E1487="C",1,0)</f>
        <v>1</v>
      </c>
      <c r="AD1487">
        <f>IF(OR(E1487="SS",E1487="2B",E1487="3B"),1,0)</f>
        <v>0</v>
      </c>
      <c r="AE1487">
        <f>K1487+T1487+W1487+Y1487+X1487+V1487</f>
        <v>174</v>
      </c>
      <c r="AF1487">
        <v>0</v>
      </c>
      <c r="AG1487" s="9">
        <f>IF(SUMPRODUCT(--(D1487='2003FA'!C:C))&gt;0=TRUE,1,0)</f>
        <v>0</v>
      </c>
    </row>
    <row r="1488" spans="1:33" x14ac:dyDescent="0.2">
      <c r="A1488">
        <v>2004</v>
      </c>
      <c r="B1488" t="s">
        <v>49</v>
      </c>
      <c r="C1488" t="s">
        <v>27</v>
      </c>
      <c r="D1488" t="s">
        <v>262</v>
      </c>
      <c r="E1488" t="s">
        <v>197</v>
      </c>
      <c r="F1488">
        <v>7250000</v>
      </c>
      <c r="G1488">
        <v>2003</v>
      </c>
      <c r="H1488" t="s">
        <v>49</v>
      </c>
      <c r="I1488" t="s">
        <v>27</v>
      </c>
      <c r="J1488">
        <v>99</v>
      </c>
      <c r="K1488">
        <v>374</v>
      </c>
      <c r="L1488">
        <v>57</v>
      </c>
      <c r="M1488">
        <v>93</v>
      </c>
      <c r="N1488">
        <v>19</v>
      </c>
      <c r="O1488">
        <v>0</v>
      </c>
      <c r="P1488">
        <v>15</v>
      </c>
      <c r="Q1488">
        <v>53</v>
      </c>
      <c r="R1488">
        <v>10</v>
      </c>
      <c r="S1488">
        <v>3</v>
      </c>
      <c r="T1488">
        <v>47</v>
      </c>
      <c r="U1488">
        <v>47</v>
      </c>
      <c r="V1488">
        <v>0</v>
      </c>
      <c r="W1488">
        <v>7</v>
      </c>
      <c r="X1488">
        <v>0</v>
      </c>
      <c r="Y1488">
        <v>1</v>
      </c>
      <c r="Z1488">
        <v>8</v>
      </c>
      <c r="AA1488" s="1">
        <f>(M1488+T1488+W1488)/(K1488+T1488+W1488+Y1488+X1488)</f>
        <v>0.34265734265734266</v>
      </c>
      <c r="AB1488" s="1">
        <f>(M1488+1*N1488+2*O1488+3*P1488)/(K1488)</f>
        <v>0.4197860962566845</v>
      </c>
      <c r="AC1488">
        <f>IF(E1488="C",1,0)</f>
        <v>0</v>
      </c>
      <c r="AD1488">
        <f>IF(OR(E1488="SS",E1488="2B",E1488="3B"),1,0)</f>
        <v>0</v>
      </c>
      <c r="AE1488">
        <f>K1488+T1488+W1488+Y1488+X1488+V1488</f>
        <v>429</v>
      </c>
      <c r="AF1488">
        <v>0</v>
      </c>
      <c r="AG1488" s="9">
        <f>IF(SUMPRODUCT(--(D1488='2003FA'!C:C))&gt;0=TRUE,1,0)</f>
        <v>0</v>
      </c>
    </row>
    <row r="1489" spans="1:33" x14ac:dyDescent="0.2">
      <c r="A1489">
        <v>2004</v>
      </c>
      <c r="B1489" t="s">
        <v>49</v>
      </c>
      <c r="C1489" t="s">
        <v>27</v>
      </c>
      <c r="D1489" t="s">
        <v>464</v>
      </c>
      <c r="E1489" t="s">
        <v>197</v>
      </c>
      <c r="F1489">
        <v>560000</v>
      </c>
      <c r="G1489">
        <v>2003</v>
      </c>
      <c r="H1489" t="s">
        <v>110</v>
      </c>
      <c r="I1489" t="s">
        <v>31</v>
      </c>
      <c r="J1489">
        <v>65</v>
      </c>
      <c r="K1489">
        <v>151</v>
      </c>
      <c r="L1489">
        <v>20</v>
      </c>
      <c r="M1489">
        <v>41</v>
      </c>
      <c r="N1489">
        <v>7</v>
      </c>
      <c r="O1489">
        <v>2</v>
      </c>
      <c r="P1489">
        <v>1</v>
      </c>
      <c r="Q1489">
        <v>17</v>
      </c>
      <c r="R1489">
        <v>2</v>
      </c>
      <c r="S1489">
        <v>3</v>
      </c>
      <c r="T1489">
        <v>22</v>
      </c>
      <c r="U1489">
        <v>33</v>
      </c>
      <c r="V1489">
        <v>2</v>
      </c>
      <c r="W1489">
        <v>1</v>
      </c>
      <c r="X1489">
        <v>2</v>
      </c>
      <c r="Y1489">
        <v>3</v>
      </c>
      <c r="Z1489">
        <v>3</v>
      </c>
      <c r="AA1489" s="1">
        <f>(M1489+T1489+W1489)/(K1489+T1489+W1489+Y1489+X1489)</f>
        <v>0.35754189944134079</v>
      </c>
      <c r="AB1489" s="1">
        <f>(M1489+1*N1489+2*O1489+3*P1489)/(K1489)</f>
        <v>0.36423841059602646</v>
      </c>
      <c r="AC1489">
        <f>IF(E1489="C",1,0)</f>
        <v>0</v>
      </c>
      <c r="AD1489">
        <f>IF(OR(E1489="SS",E1489="2B",E1489="3B"),1,0)</f>
        <v>0</v>
      </c>
      <c r="AE1489">
        <f>K1489+T1489+W1489+Y1489+X1489+V1489</f>
        <v>181</v>
      </c>
      <c r="AF1489">
        <v>0</v>
      </c>
      <c r="AG1489" s="9">
        <f>IF(SUMPRODUCT(--(D1489='2003FA'!C:C))&gt;0=TRUE,1,0)</f>
        <v>0</v>
      </c>
    </row>
    <row r="1490" spans="1:33" x14ac:dyDescent="0.2">
      <c r="A1490">
        <v>2004</v>
      </c>
      <c r="B1490" t="s">
        <v>49</v>
      </c>
      <c r="C1490" t="s">
        <v>27</v>
      </c>
      <c r="D1490" t="s">
        <v>556</v>
      </c>
      <c r="E1490" t="s">
        <v>197</v>
      </c>
      <c r="F1490">
        <v>325600</v>
      </c>
      <c r="G1490">
        <v>2003</v>
      </c>
      <c r="H1490" t="s">
        <v>49</v>
      </c>
      <c r="I1490" t="s">
        <v>27</v>
      </c>
      <c r="J1490">
        <v>127</v>
      </c>
      <c r="K1490">
        <v>480</v>
      </c>
      <c r="L1490">
        <v>66</v>
      </c>
      <c r="M1490">
        <v>134</v>
      </c>
      <c r="N1490">
        <v>33</v>
      </c>
      <c r="O1490">
        <v>2</v>
      </c>
      <c r="P1490">
        <v>22</v>
      </c>
      <c r="Q1490">
        <v>75</v>
      </c>
      <c r="R1490">
        <v>4</v>
      </c>
      <c r="S1490">
        <v>5</v>
      </c>
      <c r="T1490">
        <v>35</v>
      </c>
      <c r="U1490">
        <v>70</v>
      </c>
      <c r="V1490">
        <v>4</v>
      </c>
      <c r="W1490">
        <v>7</v>
      </c>
      <c r="X1490">
        <v>1</v>
      </c>
      <c r="Y1490">
        <v>2</v>
      </c>
      <c r="Z1490">
        <v>13</v>
      </c>
      <c r="AA1490" s="1">
        <f>(M1490+T1490+W1490)/(K1490+T1490+W1490+Y1490+X1490)</f>
        <v>0.33523809523809522</v>
      </c>
      <c r="AB1490" s="1">
        <f>(M1490+1*N1490+2*O1490+3*P1490)/(K1490)</f>
        <v>0.49375000000000002</v>
      </c>
      <c r="AC1490">
        <f>IF(E1490="C",1,0)</f>
        <v>0</v>
      </c>
      <c r="AD1490">
        <f>IF(OR(E1490="SS",E1490="2B",E1490="3B"),1,0)</f>
        <v>0</v>
      </c>
      <c r="AE1490">
        <f>K1490+T1490+W1490+Y1490+X1490+V1490</f>
        <v>529</v>
      </c>
      <c r="AF1490">
        <v>0</v>
      </c>
      <c r="AG1490" s="9">
        <f>IF(SUMPRODUCT(--(D1490='2003FA'!C:C))&gt;0=TRUE,1,0)</f>
        <v>0</v>
      </c>
    </row>
    <row r="1491" spans="1:33" x14ac:dyDescent="0.2">
      <c r="A1491">
        <v>2004</v>
      </c>
      <c r="B1491" t="s">
        <v>49</v>
      </c>
      <c r="C1491" t="s">
        <v>27</v>
      </c>
      <c r="D1491" t="s">
        <v>567</v>
      </c>
      <c r="E1491" t="s">
        <v>197</v>
      </c>
      <c r="F1491">
        <v>319400</v>
      </c>
      <c r="G1491">
        <v>2003</v>
      </c>
      <c r="H1491" t="s">
        <v>49</v>
      </c>
      <c r="I1491" t="s">
        <v>27</v>
      </c>
      <c r="J1491">
        <v>99</v>
      </c>
      <c r="K1491">
        <v>414</v>
      </c>
      <c r="L1491">
        <v>55</v>
      </c>
      <c r="M1491">
        <v>110</v>
      </c>
      <c r="N1491">
        <v>15</v>
      </c>
      <c r="O1491">
        <v>6</v>
      </c>
      <c r="P1491">
        <v>3</v>
      </c>
      <c r="Q1491">
        <v>27</v>
      </c>
      <c r="R1491">
        <v>15</v>
      </c>
      <c r="S1491">
        <v>9</v>
      </c>
      <c r="T1491">
        <v>23</v>
      </c>
      <c r="U1491">
        <v>51</v>
      </c>
      <c r="V1491">
        <v>1</v>
      </c>
      <c r="W1491">
        <v>0</v>
      </c>
      <c r="X1491">
        <v>7</v>
      </c>
      <c r="Y1491">
        <v>3</v>
      </c>
      <c r="Z1491">
        <v>4</v>
      </c>
      <c r="AA1491" s="1">
        <f>(M1491+T1491+W1491)/(K1491+T1491+W1491+Y1491+X1491)</f>
        <v>0.29753914988814317</v>
      </c>
      <c r="AB1491" s="1">
        <f>(M1491+1*N1491+2*O1491+3*P1491)/(K1491)</f>
        <v>0.35265700483091789</v>
      </c>
      <c r="AC1491">
        <f>IF(E1491="C",1,0)</f>
        <v>0</v>
      </c>
      <c r="AD1491">
        <f>IF(OR(E1491="SS",E1491="2B",E1491="3B"),1,0)</f>
        <v>0</v>
      </c>
      <c r="AE1491">
        <f>K1491+T1491+W1491+Y1491+X1491+V1491</f>
        <v>448</v>
      </c>
      <c r="AF1491">
        <v>0</v>
      </c>
      <c r="AG1491" s="9">
        <f>IF(SUMPRODUCT(--(D1491='2003FA'!C:C))&gt;0=TRUE,1,0)</f>
        <v>0</v>
      </c>
    </row>
    <row r="1492" spans="1:33" x14ac:dyDescent="0.2">
      <c r="A1492">
        <v>2004</v>
      </c>
      <c r="B1492" t="s">
        <v>49</v>
      </c>
      <c r="C1492" t="s">
        <v>27</v>
      </c>
      <c r="D1492" t="s">
        <v>585</v>
      </c>
      <c r="E1492" t="s">
        <v>197</v>
      </c>
      <c r="F1492">
        <v>304700</v>
      </c>
      <c r="G1492">
        <v>2003</v>
      </c>
      <c r="H1492" t="s">
        <v>49</v>
      </c>
      <c r="I1492" t="s">
        <v>27</v>
      </c>
      <c r="J1492">
        <v>39</v>
      </c>
      <c r="K1492">
        <v>136</v>
      </c>
      <c r="L1492">
        <v>14</v>
      </c>
      <c r="M1492">
        <v>36</v>
      </c>
      <c r="N1492">
        <v>7</v>
      </c>
      <c r="O1492">
        <v>1</v>
      </c>
      <c r="P1492">
        <v>7</v>
      </c>
      <c r="Q1492">
        <v>26</v>
      </c>
      <c r="R1492">
        <v>2</v>
      </c>
      <c r="S1492">
        <v>0</v>
      </c>
      <c r="T1492">
        <v>8</v>
      </c>
      <c r="U1492">
        <v>39</v>
      </c>
      <c r="V1492">
        <v>1</v>
      </c>
      <c r="W1492">
        <v>0</v>
      </c>
      <c r="X1492">
        <v>1</v>
      </c>
      <c r="Y1492">
        <v>0</v>
      </c>
      <c r="Z1492">
        <v>1</v>
      </c>
      <c r="AA1492" s="1">
        <f>(M1492+T1492+W1492)/(K1492+T1492+W1492+Y1492+X1492)</f>
        <v>0.30344827586206896</v>
      </c>
      <c r="AB1492" s="1">
        <f>(M1492+1*N1492+2*O1492+3*P1492)/(K1492)</f>
        <v>0.48529411764705882</v>
      </c>
      <c r="AC1492">
        <f>IF(E1492="C",1,0)</f>
        <v>0</v>
      </c>
      <c r="AD1492">
        <f>IF(OR(E1492="SS",E1492="2B",E1492="3B"),1,0)</f>
        <v>0</v>
      </c>
      <c r="AE1492">
        <f>K1492+T1492+W1492+Y1492+X1492+V1492</f>
        <v>146</v>
      </c>
      <c r="AF1492">
        <v>0</v>
      </c>
      <c r="AG1492" s="9">
        <f>IF(SUMPRODUCT(--(D1492='2003FA'!C:C))&gt;0=TRUE,1,0)</f>
        <v>0</v>
      </c>
    </row>
    <row r="1493" spans="1:33" x14ac:dyDescent="0.2">
      <c r="A1493">
        <v>2004</v>
      </c>
      <c r="B1493" t="s">
        <v>49</v>
      </c>
      <c r="C1493" t="s">
        <v>27</v>
      </c>
      <c r="D1493" t="s">
        <v>388</v>
      </c>
      <c r="E1493" t="s">
        <v>346</v>
      </c>
      <c r="F1493">
        <v>6000000</v>
      </c>
      <c r="G1493">
        <v>2003</v>
      </c>
      <c r="H1493" t="s">
        <v>49</v>
      </c>
      <c r="I1493" t="s">
        <v>27</v>
      </c>
      <c r="J1493">
        <v>64</v>
      </c>
      <c r="K1493">
        <v>250</v>
      </c>
      <c r="L1493">
        <v>43</v>
      </c>
      <c r="M1493">
        <v>61</v>
      </c>
      <c r="N1493">
        <v>13</v>
      </c>
      <c r="O1493">
        <v>2</v>
      </c>
      <c r="P1493">
        <v>2</v>
      </c>
      <c r="Q1493">
        <v>19</v>
      </c>
      <c r="R1493">
        <v>8</v>
      </c>
      <c r="S1493">
        <v>3</v>
      </c>
      <c r="T1493">
        <v>29</v>
      </c>
      <c r="U1493">
        <v>20</v>
      </c>
      <c r="V1493">
        <v>0</v>
      </c>
      <c r="W1493">
        <v>0</v>
      </c>
      <c r="X1493">
        <v>5</v>
      </c>
      <c r="Y1493">
        <v>1</v>
      </c>
      <c r="Z1493">
        <v>11</v>
      </c>
      <c r="AA1493" s="1">
        <f>(M1493+T1493+W1493)/(K1493+T1493+W1493+Y1493+X1493)</f>
        <v>0.31578947368421051</v>
      </c>
      <c r="AB1493" s="1">
        <f>(M1493+1*N1493+2*O1493+3*P1493)/(K1493)</f>
        <v>0.33600000000000002</v>
      </c>
      <c r="AC1493">
        <f>IF(E1493="C",1,0)</f>
        <v>0</v>
      </c>
      <c r="AD1493">
        <f>IF(OR(E1493="SS",E1493="2B",E1493="3B"),1,0)</f>
        <v>1</v>
      </c>
      <c r="AE1493">
        <f>K1493+T1493+W1493+Y1493+X1493+V1493</f>
        <v>285</v>
      </c>
      <c r="AF1493">
        <v>0</v>
      </c>
      <c r="AG1493" s="9">
        <f>IF(SUMPRODUCT(--(D1493='2003FA'!C:C))&gt;0=TRUE,1,0)</f>
        <v>0</v>
      </c>
    </row>
    <row r="1494" spans="1:33" x14ac:dyDescent="0.2">
      <c r="A1494">
        <v>2004</v>
      </c>
      <c r="B1494" t="s">
        <v>49</v>
      </c>
      <c r="C1494" t="s">
        <v>27</v>
      </c>
      <c r="D1494" t="s">
        <v>506</v>
      </c>
      <c r="E1494" t="s">
        <v>346</v>
      </c>
      <c r="F1494">
        <v>324400</v>
      </c>
      <c r="G1494">
        <v>2003</v>
      </c>
      <c r="H1494" t="s">
        <v>49</v>
      </c>
      <c r="I1494" t="s">
        <v>27</v>
      </c>
      <c r="J1494">
        <v>82</v>
      </c>
      <c r="K1494">
        <v>214</v>
      </c>
      <c r="L1494">
        <v>21</v>
      </c>
      <c r="M1494">
        <v>46</v>
      </c>
      <c r="N1494">
        <v>9</v>
      </c>
      <c r="O1494">
        <v>1</v>
      </c>
      <c r="P1494">
        <v>1</v>
      </c>
      <c r="Q1494">
        <v>14</v>
      </c>
      <c r="R1494">
        <v>3</v>
      </c>
      <c r="S1494">
        <v>3</v>
      </c>
      <c r="T1494">
        <v>11</v>
      </c>
      <c r="U1494">
        <v>31</v>
      </c>
      <c r="V1494">
        <v>0</v>
      </c>
      <c r="W1494">
        <v>2</v>
      </c>
      <c r="X1494">
        <v>4</v>
      </c>
      <c r="Y1494">
        <v>2</v>
      </c>
      <c r="Z1494">
        <v>4</v>
      </c>
      <c r="AA1494" s="1">
        <f>(M1494+T1494+W1494)/(K1494+T1494+W1494+Y1494+X1494)</f>
        <v>0.25321888412017168</v>
      </c>
      <c r="AB1494" s="1">
        <f>(M1494+1*N1494+2*O1494+3*P1494)/(K1494)</f>
        <v>0.28037383177570091</v>
      </c>
      <c r="AC1494">
        <f>IF(E1494="C",1,0)</f>
        <v>0</v>
      </c>
      <c r="AD1494">
        <f>IF(OR(E1494="SS",E1494="2B",E1494="3B"),1,0)</f>
        <v>1</v>
      </c>
      <c r="AE1494">
        <f>K1494+T1494+W1494+Y1494+X1494+V1494</f>
        <v>233</v>
      </c>
      <c r="AF1494">
        <v>0</v>
      </c>
      <c r="AG1494" s="9">
        <f>IF(SUMPRODUCT(--(D1494='2003FA'!C:C))&gt;0=TRUE,1,0)</f>
        <v>0</v>
      </c>
    </row>
    <row r="1495" spans="1:33" x14ac:dyDescent="0.2">
      <c r="A1495">
        <v>2004</v>
      </c>
      <c r="B1495" t="s">
        <v>79</v>
      </c>
      <c r="C1495" t="s">
        <v>31</v>
      </c>
      <c r="D1495" t="s">
        <v>322</v>
      </c>
      <c r="E1495" t="s">
        <v>197</v>
      </c>
      <c r="F1495">
        <v>1250000</v>
      </c>
      <c r="G1495">
        <v>2003</v>
      </c>
      <c r="H1495" t="s">
        <v>58</v>
      </c>
      <c r="I1495" t="s">
        <v>31</v>
      </c>
      <c r="J1495">
        <v>65</v>
      </c>
      <c r="K1495">
        <v>234</v>
      </c>
      <c r="L1495">
        <v>38</v>
      </c>
      <c r="M1495">
        <v>64</v>
      </c>
      <c r="N1495">
        <v>18</v>
      </c>
      <c r="O1495">
        <v>0</v>
      </c>
      <c r="P1495">
        <v>18</v>
      </c>
      <c r="Q1495">
        <v>45</v>
      </c>
      <c r="R1495">
        <v>1</v>
      </c>
      <c r="S1495">
        <v>4</v>
      </c>
      <c r="T1495">
        <v>21</v>
      </c>
      <c r="U1495">
        <v>55</v>
      </c>
      <c r="V1495">
        <v>6</v>
      </c>
      <c r="W1495">
        <v>4</v>
      </c>
      <c r="X1495">
        <v>0</v>
      </c>
      <c r="Y1495">
        <v>0</v>
      </c>
      <c r="Z1495">
        <v>4</v>
      </c>
      <c r="AA1495" s="1">
        <f>(M1495+T1495+W1495)/(K1495+T1495+W1495+Y1495+X1495)</f>
        <v>0.34362934362934361</v>
      </c>
      <c r="AB1495" s="1">
        <f>(M1495+1*N1495+2*O1495+3*P1495)/(K1495)</f>
        <v>0.58119658119658124</v>
      </c>
      <c r="AC1495">
        <f>IF(E1495="C",1,0)</f>
        <v>0</v>
      </c>
      <c r="AD1495">
        <f>IF(OR(E1495="SS",E1495="2B",E1495="3B"),1,0)</f>
        <v>0</v>
      </c>
      <c r="AE1495">
        <f>K1495+T1495+W1495+Y1495+X1495+V1495</f>
        <v>265</v>
      </c>
      <c r="AF1495">
        <v>0</v>
      </c>
      <c r="AG1495" s="9">
        <f>IF(SUMPRODUCT(--(D1495='2003FA'!C:C))&gt;0=TRUE,1,0)</f>
        <v>1</v>
      </c>
    </row>
    <row r="1496" spans="1:33" x14ac:dyDescent="0.2">
      <c r="A1496">
        <v>2004</v>
      </c>
      <c r="B1496" t="s">
        <v>79</v>
      </c>
      <c r="C1496" t="s">
        <v>31</v>
      </c>
      <c r="D1496" t="s">
        <v>404</v>
      </c>
      <c r="E1496" t="s">
        <v>346</v>
      </c>
      <c r="F1496">
        <v>650000</v>
      </c>
      <c r="G1496">
        <v>2003</v>
      </c>
      <c r="H1496" t="s">
        <v>47</v>
      </c>
      <c r="I1496" t="s">
        <v>31</v>
      </c>
      <c r="J1496">
        <v>146</v>
      </c>
      <c r="K1496">
        <v>483</v>
      </c>
      <c r="L1496">
        <v>49</v>
      </c>
      <c r="M1496">
        <v>110</v>
      </c>
      <c r="N1496">
        <v>16</v>
      </c>
      <c r="O1496">
        <v>1</v>
      </c>
      <c r="P1496">
        <v>11</v>
      </c>
      <c r="Q1496">
        <v>39</v>
      </c>
      <c r="R1496">
        <v>5</v>
      </c>
      <c r="S1496">
        <v>2</v>
      </c>
      <c r="T1496">
        <v>49</v>
      </c>
      <c r="U1496">
        <v>92</v>
      </c>
      <c r="V1496">
        <v>10</v>
      </c>
      <c r="W1496">
        <v>3</v>
      </c>
      <c r="X1496">
        <v>4</v>
      </c>
      <c r="Y1496">
        <v>4</v>
      </c>
      <c r="Z1496">
        <v>25</v>
      </c>
      <c r="AA1496" s="1">
        <f>(M1496+T1496+W1496)/(K1496+T1496+W1496+Y1496+X1496)</f>
        <v>0.2983425414364641</v>
      </c>
      <c r="AB1496" s="1">
        <f>(M1496+1*N1496+2*O1496+3*P1496)/(K1496)</f>
        <v>0.33333333333333331</v>
      </c>
      <c r="AC1496">
        <f>IF(E1496="C",1,0)</f>
        <v>0</v>
      </c>
      <c r="AD1496">
        <f>IF(OR(E1496="SS",E1496="2B",E1496="3B"),1,0)</f>
        <v>1</v>
      </c>
      <c r="AE1496">
        <f>K1496+T1496+W1496+Y1496+X1496+V1496</f>
        <v>553</v>
      </c>
      <c r="AF1496">
        <v>0</v>
      </c>
      <c r="AG1496" s="9">
        <f>IF(SUMPRODUCT(--(D1496='2003FA'!C:C))&gt;0=TRUE,1,0)</f>
        <v>1</v>
      </c>
    </row>
    <row r="1497" spans="1:33" x14ac:dyDescent="0.2">
      <c r="A1497">
        <v>2004</v>
      </c>
      <c r="B1497" t="s">
        <v>79</v>
      </c>
      <c r="C1497" t="s">
        <v>31</v>
      </c>
      <c r="D1497" t="s">
        <v>369</v>
      </c>
      <c r="E1497" t="s">
        <v>346</v>
      </c>
      <c r="F1497">
        <v>650000</v>
      </c>
      <c r="G1497">
        <v>2003</v>
      </c>
      <c r="H1497" t="s">
        <v>37</v>
      </c>
      <c r="I1497" t="s">
        <v>27</v>
      </c>
      <c r="J1497">
        <v>83</v>
      </c>
      <c r="K1497">
        <v>188</v>
      </c>
      <c r="L1497">
        <v>22</v>
      </c>
      <c r="M1497">
        <v>45</v>
      </c>
      <c r="N1497">
        <v>10</v>
      </c>
      <c r="O1497">
        <v>2</v>
      </c>
      <c r="P1497">
        <v>3</v>
      </c>
      <c r="Q1497">
        <v>22</v>
      </c>
      <c r="R1497">
        <v>0</v>
      </c>
      <c r="S1497">
        <v>1</v>
      </c>
      <c r="T1497">
        <v>15</v>
      </c>
      <c r="U1497">
        <v>37</v>
      </c>
      <c r="V1497">
        <v>0</v>
      </c>
      <c r="W1497">
        <v>0</v>
      </c>
      <c r="X1497">
        <v>3</v>
      </c>
      <c r="Y1497">
        <v>3</v>
      </c>
      <c r="Z1497">
        <v>3</v>
      </c>
      <c r="AA1497" s="1">
        <f>(M1497+T1497+W1497)/(K1497+T1497+W1497+Y1497+X1497)</f>
        <v>0.28708133971291866</v>
      </c>
      <c r="AB1497" s="1">
        <f>(M1497+1*N1497+2*O1497+3*P1497)/(K1497)</f>
        <v>0.36170212765957449</v>
      </c>
      <c r="AC1497">
        <f>IF(E1497="C",1,0)</f>
        <v>0</v>
      </c>
      <c r="AD1497">
        <f>IF(OR(E1497="SS",E1497="2B",E1497="3B"),1,0)</f>
        <v>1</v>
      </c>
      <c r="AE1497">
        <f>K1497+T1497+W1497+Y1497+X1497+V1497</f>
        <v>209</v>
      </c>
      <c r="AF1497">
        <v>0</v>
      </c>
      <c r="AG1497" s="9">
        <f>IF(SUMPRODUCT(--(D1497='2003FA'!C:C))&gt;0=TRUE,1,0)</f>
        <v>1</v>
      </c>
    </row>
    <row r="1498" spans="1:33" x14ac:dyDescent="0.2">
      <c r="A1498">
        <v>2004</v>
      </c>
      <c r="B1498" t="s">
        <v>79</v>
      </c>
      <c r="C1498" t="s">
        <v>31</v>
      </c>
      <c r="D1498" t="s">
        <v>80</v>
      </c>
      <c r="E1498" t="s">
        <v>29</v>
      </c>
      <c r="F1498">
        <v>11600000</v>
      </c>
      <c r="G1498">
        <v>2003</v>
      </c>
      <c r="H1498" t="s">
        <v>79</v>
      </c>
      <c r="I1498" t="s">
        <v>31</v>
      </c>
      <c r="J1498">
        <v>160</v>
      </c>
      <c r="K1498">
        <v>583</v>
      </c>
      <c r="L1498">
        <v>135</v>
      </c>
      <c r="M1498">
        <v>209</v>
      </c>
      <c r="N1498">
        <v>49</v>
      </c>
      <c r="O1498">
        <v>5</v>
      </c>
      <c r="P1498">
        <v>33</v>
      </c>
      <c r="Q1498">
        <v>117</v>
      </c>
      <c r="R1498">
        <v>0</v>
      </c>
      <c r="S1498">
        <v>4</v>
      </c>
      <c r="T1498">
        <v>111</v>
      </c>
      <c r="U1498">
        <v>72</v>
      </c>
      <c r="V1498">
        <v>21</v>
      </c>
      <c r="W1498">
        <v>2</v>
      </c>
      <c r="X1498">
        <v>0</v>
      </c>
      <c r="Y1498">
        <v>7</v>
      </c>
      <c r="Z1498">
        <v>19</v>
      </c>
      <c r="AA1498" s="1">
        <f>(M1498+T1498+W1498)/(K1498+T1498+W1498+Y1498+X1498)</f>
        <v>0.45803698435277385</v>
      </c>
      <c r="AB1498" s="1">
        <f>(M1498+1*N1498+2*O1498+3*P1498)/(K1498)</f>
        <v>0.6295025728987993</v>
      </c>
      <c r="AC1498">
        <f>IF(E1498="C",1,0)</f>
        <v>0</v>
      </c>
      <c r="AD1498">
        <f>IF(OR(E1498="SS",E1498="2B",E1498="3B"),1,0)</f>
        <v>0</v>
      </c>
      <c r="AE1498">
        <f>K1498+T1498+W1498+Y1498+X1498+V1498</f>
        <v>724</v>
      </c>
      <c r="AF1498">
        <v>0</v>
      </c>
      <c r="AG1498" s="9">
        <f>IF(SUMPRODUCT(--(D1498='2003FA'!C:C))&gt;0=TRUE,1,0)</f>
        <v>0</v>
      </c>
    </row>
    <row r="1499" spans="1:33" x14ac:dyDescent="0.2">
      <c r="A1499">
        <v>2004</v>
      </c>
      <c r="B1499" t="s">
        <v>79</v>
      </c>
      <c r="C1499" t="s">
        <v>31</v>
      </c>
      <c r="D1499" t="s">
        <v>117</v>
      </c>
      <c r="E1499" t="s">
        <v>6</v>
      </c>
      <c r="F1499">
        <v>2100000</v>
      </c>
      <c r="G1499">
        <v>2003</v>
      </c>
      <c r="H1499" t="s">
        <v>30</v>
      </c>
      <c r="I1499" t="s">
        <v>31</v>
      </c>
      <c r="J1499">
        <v>147</v>
      </c>
      <c r="K1499">
        <v>542</v>
      </c>
      <c r="L1499">
        <v>65</v>
      </c>
      <c r="M1499">
        <v>150</v>
      </c>
      <c r="N1499">
        <v>28</v>
      </c>
      <c r="O1499">
        <v>3</v>
      </c>
      <c r="P1499">
        <v>22</v>
      </c>
      <c r="Q1499">
        <v>76</v>
      </c>
      <c r="R1499">
        <v>1</v>
      </c>
      <c r="S1499">
        <v>2</v>
      </c>
      <c r="T1499">
        <v>26</v>
      </c>
      <c r="U1499">
        <v>86</v>
      </c>
      <c r="V1499">
        <v>3</v>
      </c>
      <c r="W1499">
        <v>3</v>
      </c>
      <c r="X1499">
        <v>1</v>
      </c>
      <c r="Y1499">
        <v>6</v>
      </c>
      <c r="Z1499">
        <v>22</v>
      </c>
      <c r="AA1499" s="1">
        <f>(M1499+T1499+W1499)/(K1499+T1499+W1499+Y1499+X1499)</f>
        <v>0.30968858131487892</v>
      </c>
      <c r="AB1499" s="1">
        <f>(M1499+1*N1499+2*O1499+3*P1499)/(K1499)</f>
        <v>0.46125461254612549</v>
      </c>
      <c r="AC1499">
        <f>IF(E1499="C",1,0)</f>
        <v>0</v>
      </c>
      <c r="AD1499">
        <f>IF(OR(E1499="SS",E1499="2B",E1499="3B"),1,0)</f>
        <v>1</v>
      </c>
      <c r="AE1499">
        <f>K1499+T1499+W1499+Y1499+X1499+V1499</f>
        <v>581</v>
      </c>
      <c r="AF1499">
        <v>0</v>
      </c>
      <c r="AG1499" s="9">
        <f>IF(SUMPRODUCT(--(D1499='2003FA'!C:C))&gt;0=TRUE,1,0)</f>
        <v>0</v>
      </c>
    </row>
    <row r="1500" spans="1:33" x14ac:dyDescent="0.2">
      <c r="A1500">
        <v>2004</v>
      </c>
      <c r="B1500" t="s">
        <v>79</v>
      </c>
      <c r="C1500" t="s">
        <v>31</v>
      </c>
      <c r="D1500" t="s">
        <v>190</v>
      </c>
      <c r="E1500" t="s">
        <v>147</v>
      </c>
      <c r="F1500">
        <v>9000000</v>
      </c>
      <c r="G1500">
        <v>2003</v>
      </c>
      <c r="H1500" t="s">
        <v>79</v>
      </c>
      <c r="I1500" t="s">
        <v>31</v>
      </c>
      <c r="J1500">
        <v>108</v>
      </c>
      <c r="K1500">
        <v>356</v>
      </c>
      <c r="L1500">
        <v>49</v>
      </c>
      <c r="M1500">
        <v>82</v>
      </c>
      <c r="N1500">
        <v>20</v>
      </c>
      <c r="O1500">
        <v>0</v>
      </c>
      <c r="P1500">
        <v>20</v>
      </c>
      <c r="Q1500">
        <v>61</v>
      </c>
      <c r="R1500">
        <v>1</v>
      </c>
      <c r="S1500">
        <v>3</v>
      </c>
      <c r="T1500">
        <v>49</v>
      </c>
      <c r="U1500">
        <v>84</v>
      </c>
      <c r="V1500">
        <v>2</v>
      </c>
      <c r="W1500">
        <v>1</v>
      </c>
      <c r="X1500">
        <v>1</v>
      </c>
      <c r="Y1500">
        <v>7</v>
      </c>
      <c r="Z1500">
        <v>8</v>
      </c>
      <c r="AA1500" s="1">
        <f>(M1500+T1500+W1500)/(K1500+T1500+W1500+Y1500+X1500)</f>
        <v>0.3188405797101449</v>
      </c>
      <c r="AB1500" s="1">
        <f>(M1500+1*N1500+2*O1500+3*P1500)/(K1500)</f>
        <v>0.4550561797752809</v>
      </c>
      <c r="AC1500">
        <f>IF(E1500="C",1,0)</f>
        <v>1</v>
      </c>
      <c r="AD1500">
        <f>IF(OR(E1500="SS",E1500="2B",E1500="3B"),1,0)</f>
        <v>0</v>
      </c>
      <c r="AE1500">
        <f>K1500+T1500+W1500+Y1500+X1500+V1500</f>
        <v>416</v>
      </c>
      <c r="AF1500">
        <v>0</v>
      </c>
      <c r="AG1500" s="9">
        <f>IF(SUMPRODUCT(--(D1500='2003FA'!C:C))&gt;0=TRUE,1,0)</f>
        <v>0</v>
      </c>
    </row>
    <row r="1501" spans="1:33" x14ac:dyDescent="0.2">
      <c r="A1501">
        <v>2004</v>
      </c>
      <c r="B1501" t="s">
        <v>79</v>
      </c>
      <c r="C1501" t="s">
        <v>31</v>
      </c>
      <c r="D1501" t="s">
        <v>534</v>
      </c>
      <c r="E1501" t="s">
        <v>147</v>
      </c>
      <c r="F1501">
        <v>550000</v>
      </c>
      <c r="G1501">
        <v>2003</v>
      </c>
      <c r="H1501" t="s">
        <v>62</v>
      </c>
      <c r="I1501" t="s">
        <v>27</v>
      </c>
      <c r="J1501">
        <v>62</v>
      </c>
      <c r="K1501">
        <v>205</v>
      </c>
      <c r="L1501">
        <v>25</v>
      </c>
      <c r="M1501">
        <v>47</v>
      </c>
      <c r="N1501">
        <v>10</v>
      </c>
      <c r="O1501">
        <v>1</v>
      </c>
      <c r="P1501">
        <v>10</v>
      </c>
      <c r="Q1501">
        <v>20</v>
      </c>
      <c r="R1501">
        <v>0</v>
      </c>
      <c r="S1501">
        <v>0</v>
      </c>
      <c r="T1501">
        <v>2</v>
      </c>
      <c r="U1501">
        <v>47</v>
      </c>
      <c r="V1501">
        <v>0</v>
      </c>
      <c r="W1501">
        <v>2</v>
      </c>
      <c r="X1501">
        <v>0</v>
      </c>
      <c r="Y1501">
        <v>1</v>
      </c>
      <c r="Z1501">
        <v>2</v>
      </c>
      <c r="AA1501" s="1">
        <f>(M1501+T1501+W1501)/(K1501+T1501+W1501+Y1501+X1501)</f>
        <v>0.24285714285714285</v>
      </c>
      <c r="AB1501" s="1">
        <f>(M1501+1*N1501+2*O1501+3*P1501)/(K1501)</f>
        <v>0.43414634146341463</v>
      </c>
      <c r="AC1501">
        <f>IF(E1501="C",1,0)</f>
        <v>1</v>
      </c>
      <c r="AD1501">
        <f>IF(OR(E1501="SS",E1501="2B",E1501="3B"),1,0)</f>
        <v>0</v>
      </c>
      <c r="AE1501">
        <f>K1501+T1501+W1501+Y1501+X1501+V1501</f>
        <v>210</v>
      </c>
      <c r="AF1501">
        <v>0</v>
      </c>
      <c r="AG1501" s="9">
        <f>IF(SUMPRODUCT(--(D1501='2003FA'!C:C))&gt;0=TRUE,1,0)</f>
        <v>0</v>
      </c>
    </row>
    <row r="1502" spans="1:33" x14ac:dyDescent="0.2">
      <c r="A1502">
        <v>2004</v>
      </c>
      <c r="B1502" t="s">
        <v>79</v>
      </c>
      <c r="C1502" t="s">
        <v>31</v>
      </c>
      <c r="D1502" t="s">
        <v>241</v>
      </c>
      <c r="E1502" t="s">
        <v>197</v>
      </c>
      <c r="F1502">
        <v>12666667</v>
      </c>
      <c r="G1502">
        <v>2003</v>
      </c>
      <c r="H1502" t="s">
        <v>79</v>
      </c>
      <c r="I1502" t="s">
        <v>31</v>
      </c>
      <c r="J1502">
        <v>143</v>
      </c>
      <c r="K1502">
        <v>454</v>
      </c>
      <c r="L1502">
        <v>86</v>
      </c>
      <c r="M1502">
        <v>129</v>
      </c>
      <c r="N1502">
        <v>25</v>
      </c>
      <c r="O1502">
        <v>7</v>
      </c>
      <c r="P1502">
        <v>16</v>
      </c>
      <c r="Q1502">
        <v>79</v>
      </c>
      <c r="R1502">
        <v>7</v>
      </c>
      <c r="S1502">
        <v>4</v>
      </c>
      <c r="T1502">
        <v>98</v>
      </c>
      <c r="U1502">
        <v>87</v>
      </c>
      <c r="V1502">
        <v>14</v>
      </c>
      <c r="W1502">
        <v>11</v>
      </c>
      <c r="X1502">
        <v>0</v>
      </c>
      <c r="Y1502">
        <v>1</v>
      </c>
      <c r="Z1502">
        <v>9</v>
      </c>
      <c r="AA1502" s="1">
        <f>(M1502+T1502+W1502)/(K1502+T1502+W1502+Y1502+X1502)</f>
        <v>0.42198581560283688</v>
      </c>
      <c r="AB1502" s="1">
        <f>(M1502+1*N1502+2*O1502+3*P1502)/(K1502)</f>
        <v>0.47577092511013214</v>
      </c>
      <c r="AC1502">
        <f>IF(E1502="C",1,0)</f>
        <v>0</v>
      </c>
      <c r="AD1502">
        <f>IF(OR(E1502="SS",E1502="2B",E1502="3B"),1,0)</f>
        <v>0</v>
      </c>
      <c r="AE1502">
        <f>K1502+T1502+W1502+Y1502+X1502+V1502</f>
        <v>578</v>
      </c>
      <c r="AF1502">
        <v>0</v>
      </c>
      <c r="AG1502" s="9">
        <f>IF(SUMPRODUCT(--(D1502='2003FA'!C:C))&gt;0=TRUE,1,0)</f>
        <v>0</v>
      </c>
    </row>
    <row r="1503" spans="1:33" x14ac:dyDescent="0.2">
      <c r="A1503">
        <v>2004</v>
      </c>
      <c r="B1503" t="s">
        <v>79</v>
      </c>
      <c r="C1503" t="s">
        <v>31</v>
      </c>
      <c r="D1503" t="s">
        <v>325</v>
      </c>
      <c r="E1503" t="s">
        <v>197</v>
      </c>
      <c r="F1503">
        <v>9000000</v>
      </c>
      <c r="G1503">
        <v>2003</v>
      </c>
      <c r="H1503" t="s">
        <v>79</v>
      </c>
      <c r="I1503" t="s">
        <v>31</v>
      </c>
      <c r="J1503">
        <v>155</v>
      </c>
      <c r="K1503">
        <v>600</v>
      </c>
      <c r="L1503">
        <v>94</v>
      </c>
      <c r="M1503">
        <v>169</v>
      </c>
      <c r="N1503">
        <v>43</v>
      </c>
      <c r="O1503">
        <v>1</v>
      </c>
      <c r="P1503">
        <v>36</v>
      </c>
      <c r="Q1503">
        <v>141</v>
      </c>
      <c r="R1503">
        <v>14</v>
      </c>
      <c r="S1503">
        <v>7</v>
      </c>
      <c r="T1503">
        <v>54</v>
      </c>
      <c r="U1503">
        <v>139</v>
      </c>
      <c r="V1503">
        <v>1</v>
      </c>
      <c r="W1503">
        <v>4</v>
      </c>
      <c r="X1503">
        <v>0</v>
      </c>
      <c r="Y1503">
        <v>3</v>
      </c>
      <c r="Z1503">
        <v>23</v>
      </c>
      <c r="AA1503" s="1">
        <f>(M1503+T1503+W1503)/(K1503+T1503+W1503+Y1503+X1503)</f>
        <v>0.34341906202723149</v>
      </c>
      <c r="AB1503" s="1">
        <f>(M1503+1*N1503+2*O1503+3*P1503)/(K1503)</f>
        <v>0.53666666666666663</v>
      </c>
      <c r="AC1503">
        <f>IF(E1503="C",1,0)</f>
        <v>0</v>
      </c>
      <c r="AD1503">
        <f>IF(OR(E1503="SS",E1503="2B",E1503="3B"),1,0)</f>
        <v>0</v>
      </c>
      <c r="AE1503">
        <f>K1503+T1503+W1503+Y1503+X1503+V1503</f>
        <v>662</v>
      </c>
      <c r="AF1503">
        <v>0</v>
      </c>
      <c r="AG1503" s="9">
        <f>IF(SUMPRODUCT(--(D1503='2003FA'!C:C))&gt;0=TRUE,1,0)</f>
        <v>0</v>
      </c>
    </row>
    <row r="1504" spans="1:33" x14ac:dyDescent="0.2">
      <c r="A1504">
        <v>2004</v>
      </c>
      <c r="B1504" t="s">
        <v>41</v>
      </c>
      <c r="C1504" t="s">
        <v>27</v>
      </c>
      <c r="D1504" t="s">
        <v>91</v>
      </c>
      <c r="E1504" t="s">
        <v>5</v>
      </c>
      <c r="F1504">
        <v>3000000</v>
      </c>
      <c r="G1504">
        <v>2003</v>
      </c>
      <c r="H1504" t="s">
        <v>72</v>
      </c>
      <c r="I1504" t="s">
        <v>31</v>
      </c>
      <c r="J1504">
        <v>61</v>
      </c>
      <c r="K1504">
        <v>259</v>
      </c>
      <c r="L1504">
        <v>35</v>
      </c>
      <c r="M1504">
        <v>65</v>
      </c>
      <c r="N1504">
        <v>14</v>
      </c>
      <c r="O1504">
        <v>4</v>
      </c>
      <c r="P1504">
        <v>4</v>
      </c>
      <c r="Q1504">
        <v>23</v>
      </c>
      <c r="R1504">
        <v>4</v>
      </c>
      <c r="S1504">
        <v>4</v>
      </c>
      <c r="T1504">
        <v>11</v>
      </c>
      <c r="U1504">
        <v>24</v>
      </c>
      <c r="V1504">
        <v>0</v>
      </c>
      <c r="W1504">
        <v>11</v>
      </c>
      <c r="X1504">
        <v>3</v>
      </c>
      <c r="Y1504">
        <v>1</v>
      </c>
      <c r="Z1504">
        <v>5</v>
      </c>
      <c r="AA1504" s="1">
        <f>(M1504+T1504+W1504)/(K1504+T1504+W1504+Y1504+X1504)</f>
        <v>0.30526315789473685</v>
      </c>
      <c r="AB1504" s="1">
        <f>(M1504+1*N1504+2*O1504+3*P1504)/(K1504)</f>
        <v>0.38223938223938225</v>
      </c>
      <c r="AC1504">
        <f>IF(E1504="C",1,0)</f>
        <v>0</v>
      </c>
      <c r="AD1504">
        <f>IF(OR(E1504="SS",E1504="2B",E1504="3B"),1,0)</f>
        <v>1</v>
      </c>
      <c r="AE1504">
        <f>K1504+T1504+W1504+Y1504+X1504+V1504</f>
        <v>285</v>
      </c>
      <c r="AF1504">
        <v>0</v>
      </c>
      <c r="AG1504" s="9">
        <f>IF(SUMPRODUCT(--(D1504='2003FA'!C:C))&gt;0=TRUE,1,0)</f>
        <v>1</v>
      </c>
    </row>
    <row r="1505" spans="1:33" x14ac:dyDescent="0.2">
      <c r="A1505">
        <v>2004</v>
      </c>
      <c r="B1505" t="s">
        <v>41</v>
      </c>
      <c r="C1505" t="s">
        <v>27</v>
      </c>
      <c r="D1505" t="s">
        <v>193</v>
      </c>
      <c r="E1505" t="s">
        <v>147</v>
      </c>
      <c r="F1505">
        <v>7000000</v>
      </c>
      <c r="G1505">
        <v>2003</v>
      </c>
      <c r="H1505" t="s">
        <v>64</v>
      </c>
      <c r="I1505" t="s">
        <v>31</v>
      </c>
      <c r="J1505">
        <v>144</v>
      </c>
      <c r="K1505">
        <v>511</v>
      </c>
      <c r="L1505">
        <v>90</v>
      </c>
      <c r="M1505">
        <v>152</v>
      </c>
      <c r="N1505">
        <v>36</v>
      </c>
      <c r="O1505">
        <v>3</v>
      </c>
      <c r="P1505">
        <v>16</v>
      </c>
      <c r="Q1505">
        <v>85</v>
      </c>
      <c r="R1505">
        <v>10</v>
      </c>
      <c r="S1505">
        <v>6</v>
      </c>
      <c r="T1505">
        <v>55</v>
      </c>
      <c r="U1505">
        <v>92</v>
      </c>
      <c r="V1505">
        <v>6</v>
      </c>
      <c r="W1505">
        <v>6</v>
      </c>
      <c r="X1505">
        <v>1</v>
      </c>
      <c r="Y1505">
        <v>5</v>
      </c>
      <c r="Z1505">
        <v>18</v>
      </c>
      <c r="AA1505" s="1">
        <f>(M1505+T1505+W1505)/(K1505+T1505+W1505+Y1505+X1505)</f>
        <v>0.36851211072664358</v>
      </c>
      <c r="AB1505" s="1">
        <f>(M1505+1*N1505+2*O1505+3*P1505)/(K1505)</f>
        <v>0.47358121330724068</v>
      </c>
      <c r="AC1505">
        <f>IF(E1505="C",1,0)</f>
        <v>1</v>
      </c>
      <c r="AD1505">
        <f>IF(OR(E1505="SS",E1505="2B",E1505="3B"),1,0)</f>
        <v>0</v>
      </c>
      <c r="AE1505">
        <f>K1505+T1505+W1505+Y1505+X1505+V1505</f>
        <v>584</v>
      </c>
      <c r="AF1505">
        <v>0</v>
      </c>
      <c r="AG1505" s="9">
        <f>IF(SUMPRODUCT(--(D1505='2003FA'!C:C))&gt;0=TRUE,1,0)</f>
        <v>1</v>
      </c>
    </row>
    <row r="1506" spans="1:33" x14ac:dyDescent="0.2">
      <c r="A1506">
        <v>2004</v>
      </c>
      <c r="B1506" t="s">
        <v>41</v>
      </c>
      <c r="C1506" t="s">
        <v>27</v>
      </c>
      <c r="D1506" t="s">
        <v>118</v>
      </c>
      <c r="E1506" t="s">
        <v>197</v>
      </c>
      <c r="F1506">
        <v>600000</v>
      </c>
      <c r="G1506">
        <v>2003</v>
      </c>
      <c r="H1506" t="s">
        <v>79</v>
      </c>
      <c r="I1506" t="s">
        <v>31</v>
      </c>
      <c r="J1506">
        <v>114</v>
      </c>
      <c r="K1506">
        <v>179</v>
      </c>
      <c r="L1506">
        <v>19</v>
      </c>
      <c r="M1506">
        <v>47</v>
      </c>
      <c r="N1506">
        <v>15</v>
      </c>
      <c r="O1506">
        <v>0</v>
      </c>
      <c r="P1506">
        <v>6</v>
      </c>
      <c r="Q1506">
        <v>31</v>
      </c>
      <c r="R1506">
        <v>2</v>
      </c>
      <c r="S1506">
        <v>1</v>
      </c>
      <c r="T1506">
        <v>16</v>
      </c>
      <c r="U1506">
        <v>47</v>
      </c>
      <c r="V1506">
        <v>0</v>
      </c>
      <c r="W1506">
        <v>1</v>
      </c>
      <c r="X1506">
        <v>0</v>
      </c>
      <c r="Y1506">
        <v>1</v>
      </c>
      <c r="Z1506">
        <v>4</v>
      </c>
      <c r="AA1506" s="1">
        <f>(M1506+T1506+W1506)/(K1506+T1506+W1506+Y1506+X1506)</f>
        <v>0.32487309644670048</v>
      </c>
      <c r="AB1506" s="1">
        <f>(M1506+1*N1506+2*O1506+3*P1506)/(K1506)</f>
        <v>0.44692737430167595</v>
      </c>
      <c r="AC1506">
        <f>IF(E1506="C",1,0)</f>
        <v>0</v>
      </c>
      <c r="AD1506">
        <f>IF(OR(E1506="SS",E1506="2B",E1506="3B"),1,0)</f>
        <v>0</v>
      </c>
      <c r="AE1506">
        <f>K1506+T1506+W1506+Y1506+X1506+V1506</f>
        <v>197</v>
      </c>
      <c r="AF1506">
        <v>0</v>
      </c>
      <c r="AG1506" s="9">
        <f>IF(SUMPRODUCT(--(D1506='2003FA'!C:C))&gt;0=TRUE,1,0)</f>
        <v>1</v>
      </c>
    </row>
    <row r="1507" spans="1:33" x14ac:dyDescent="0.2">
      <c r="A1507">
        <v>2004</v>
      </c>
      <c r="B1507" t="s">
        <v>41</v>
      </c>
      <c r="C1507" t="s">
        <v>27</v>
      </c>
      <c r="D1507" t="s">
        <v>510</v>
      </c>
      <c r="E1507" t="s">
        <v>29</v>
      </c>
      <c r="F1507">
        <v>330000</v>
      </c>
      <c r="G1507">
        <v>2003</v>
      </c>
      <c r="H1507" t="s">
        <v>41</v>
      </c>
      <c r="I1507" t="s">
        <v>27</v>
      </c>
      <c r="J1507">
        <v>131</v>
      </c>
      <c r="K1507">
        <v>452</v>
      </c>
      <c r="L1507">
        <v>51</v>
      </c>
      <c r="M1507">
        <v>112</v>
      </c>
      <c r="N1507">
        <v>21</v>
      </c>
      <c r="O1507">
        <v>6</v>
      </c>
      <c r="P1507">
        <v>18</v>
      </c>
      <c r="Q1507">
        <v>50</v>
      </c>
      <c r="R1507">
        <v>4</v>
      </c>
      <c r="S1507">
        <v>5</v>
      </c>
      <c r="T1507">
        <v>53</v>
      </c>
      <c r="U1507">
        <v>123</v>
      </c>
      <c r="V1507">
        <v>1</v>
      </c>
      <c r="W1507">
        <v>6</v>
      </c>
      <c r="X1507">
        <v>1</v>
      </c>
      <c r="Y1507">
        <v>4</v>
      </c>
      <c r="Z1507">
        <v>6</v>
      </c>
      <c r="AA1507" s="1">
        <f>(M1507+T1507+W1507)/(K1507+T1507+W1507+Y1507+X1507)</f>
        <v>0.33139534883720928</v>
      </c>
      <c r="AB1507" s="1">
        <f>(M1507+1*N1507+2*O1507+3*P1507)/(K1507)</f>
        <v>0.44026548672566373</v>
      </c>
      <c r="AC1507">
        <f>IF(E1507="C",1,0)</f>
        <v>0</v>
      </c>
      <c r="AD1507">
        <f>IF(OR(E1507="SS",E1507="2B",E1507="3B"),1,0)</f>
        <v>0</v>
      </c>
      <c r="AE1507">
        <f>K1507+T1507+W1507+Y1507+X1507+V1507</f>
        <v>517</v>
      </c>
      <c r="AF1507">
        <v>0</v>
      </c>
      <c r="AG1507" s="9">
        <f>IF(SUMPRODUCT(--(D1507='2003FA'!C:C))&gt;0=TRUE,1,0)</f>
        <v>0</v>
      </c>
    </row>
    <row r="1508" spans="1:33" x14ac:dyDescent="0.2">
      <c r="A1508">
        <v>2004</v>
      </c>
      <c r="B1508" t="s">
        <v>41</v>
      </c>
      <c r="C1508" t="s">
        <v>27</v>
      </c>
      <c r="D1508" t="s">
        <v>530</v>
      </c>
      <c r="E1508" t="s">
        <v>6</v>
      </c>
      <c r="F1508">
        <v>1487500</v>
      </c>
      <c r="G1508">
        <v>2003</v>
      </c>
      <c r="H1508" t="s">
        <v>41</v>
      </c>
      <c r="I1508" t="s">
        <v>27</v>
      </c>
      <c r="J1508">
        <v>99</v>
      </c>
      <c r="K1508">
        <v>313</v>
      </c>
      <c r="L1508">
        <v>28</v>
      </c>
      <c r="M1508">
        <v>75</v>
      </c>
      <c r="N1508">
        <v>9</v>
      </c>
      <c r="O1508">
        <v>0</v>
      </c>
      <c r="P1508">
        <v>18</v>
      </c>
      <c r="Q1508">
        <v>50</v>
      </c>
      <c r="R1508">
        <v>3</v>
      </c>
      <c r="S1508">
        <v>0</v>
      </c>
      <c r="T1508">
        <v>35</v>
      </c>
      <c r="U1508">
        <v>61</v>
      </c>
      <c r="V1508">
        <v>1</v>
      </c>
      <c r="W1508">
        <v>1</v>
      </c>
      <c r="X1508">
        <v>1</v>
      </c>
      <c r="Y1508">
        <v>7</v>
      </c>
      <c r="Z1508">
        <v>4</v>
      </c>
      <c r="AA1508" s="1">
        <f>(M1508+T1508+W1508)/(K1508+T1508+W1508+Y1508+X1508)</f>
        <v>0.31092436974789917</v>
      </c>
      <c r="AB1508" s="1">
        <f>(M1508+1*N1508+2*O1508+3*P1508)/(K1508)</f>
        <v>0.44089456869009586</v>
      </c>
      <c r="AC1508">
        <f>IF(E1508="C",1,0)</f>
        <v>0</v>
      </c>
      <c r="AD1508">
        <f>IF(OR(E1508="SS",E1508="2B",E1508="3B"),1,0)</f>
        <v>1</v>
      </c>
      <c r="AE1508">
        <f>K1508+T1508+W1508+Y1508+X1508+V1508</f>
        <v>358</v>
      </c>
      <c r="AF1508">
        <v>0</v>
      </c>
      <c r="AG1508" s="9">
        <f>IF(SUMPRODUCT(--(D1508='2003FA'!C:C))&gt;0=TRUE,1,0)</f>
        <v>0</v>
      </c>
    </row>
    <row r="1509" spans="1:33" x14ac:dyDescent="0.2">
      <c r="A1509">
        <v>2004</v>
      </c>
      <c r="B1509" t="s">
        <v>41</v>
      </c>
      <c r="C1509" t="s">
        <v>27</v>
      </c>
      <c r="D1509" t="s">
        <v>498</v>
      </c>
      <c r="E1509" t="s">
        <v>147</v>
      </c>
      <c r="F1509">
        <v>340000</v>
      </c>
      <c r="G1509">
        <v>2003</v>
      </c>
      <c r="H1509" t="s">
        <v>41</v>
      </c>
      <c r="I1509" t="s">
        <v>27</v>
      </c>
      <c r="J1509">
        <v>104</v>
      </c>
      <c r="K1509">
        <v>330</v>
      </c>
      <c r="L1509">
        <v>32</v>
      </c>
      <c r="M1509">
        <v>67</v>
      </c>
      <c r="N1509">
        <v>15</v>
      </c>
      <c r="O1509">
        <v>3</v>
      </c>
      <c r="P1509">
        <v>8</v>
      </c>
      <c r="Q1509">
        <v>30</v>
      </c>
      <c r="R1509">
        <v>4</v>
      </c>
      <c r="S1509">
        <v>4</v>
      </c>
      <c r="T1509">
        <v>24</v>
      </c>
      <c r="U1509">
        <v>79</v>
      </c>
      <c r="V1509">
        <v>0</v>
      </c>
      <c r="W1509">
        <v>5</v>
      </c>
      <c r="X1509">
        <v>4</v>
      </c>
      <c r="Y1509">
        <v>3</v>
      </c>
      <c r="Z1509">
        <v>8</v>
      </c>
      <c r="AA1509" s="1">
        <f>(M1509+T1509+W1509)/(K1509+T1509+W1509+Y1509+X1509)</f>
        <v>0.26229508196721313</v>
      </c>
      <c r="AB1509" s="1">
        <f>(M1509+1*N1509+2*O1509+3*P1509)/(K1509)</f>
        <v>0.33939393939393941</v>
      </c>
      <c r="AC1509">
        <f>IF(E1509="C",1,0)</f>
        <v>1</v>
      </c>
      <c r="AD1509">
        <f>IF(OR(E1509="SS",E1509="2B",E1509="3B"),1,0)</f>
        <v>0</v>
      </c>
      <c r="AE1509">
        <f>K1509+T1509+W1509+Y1509+X1509+V1509</f>
        <v>366</v>
      </c>
      <c r="AF1509">
        <v>0</v>
      </c>
      <c r="AG1509" s="9">
        <f>IF(SUMPRODUCT(--(D1509='2003FA'!C:C))&gt;0=TRUE,1,0)</f>
        <v>0</v>
      </c>
    </row>
    <row r="1510" spans="1:33" x14ac:dyDescent="0.2">
      <c r="A1510">
        <v>2004</v>
      </c>
      <c r="B1510" t="s">
        <v>41</v>
      </c>
      <c r="C1510" t="s">
        <v>27</v>
      </c>
      <c r="D1510" t="s">
        <v>320</v>
      </c>
      <c r="E1510" t="s">
        <v>197</v>
      </c>
      <c r="F1510">
        <v>8850000</v>
      </c>
      <c r="G1510">
        <v>2003</v>
      </c>
      <c r="H1510" t="s">
        <v>41</v>
      </c>
      <c r="I1510" t="s">
        <v>27</v>
      </c>
      <c r="J1510">
        <v>130</v>
      </c>
      <c r="K1510">
        <v>469</v>
      </c>
      <c r="L1510">
        <v>61</v>
      </c>
      <c r="M1510">
        <v>110</v>
      </c>
      <c r="N1510">
        <v>13</v>
      </c>
      <c r="O1510">
        <v>4</v>
      </c>
      <c r="P1510">
        <v>14</v>
      </c>
      <c r="Q1510">
        <v>52</v>
      </c>
      <c r="R1510">
        <v>8</v>
      </c>
      <c r="S1510">
        <v>8</v>
      </c>
      <c r="T1510">
        <v>59</v>
      </c>
      <c r="U1510">
        <v>73</v>
      </c>
      <c r="V1510">
        <v>3</v>
      </c>
      <c r="W1510">
        <v>3</v>
      </c>
      <c r="X1510">
        <v>1</v>
      </c>
      <c r="Y1510">
        <v>6</v>
      </c>
      <c r="Z1510">
        <v>12</v>
      </c>
      <c r="AA1510" s="1">
        <f>(M1510+T1510+W1510)/(K1510+T1510+W1510+Y1510+X1510)</f>
        <v>0.31970260223048325</v>
      </c>
      <c r="AB1510" s="1">
        <f>(M1510+1*N1510+2*O1510+3*P1510)/(K1510)</f>
        <v>0.36886993603411516</v>
      </c>
      <c r="AC1510">
        <f>IF(E1510="C",1,0)</f>
        <v>0</v>
      </c>
      <c r="AD1510">
        <f>IF(OR(E1510="SS",E1510="2B",E1510="3B"),1,0)</f>
        <v>0</v>
      </c>
      <c r="AE1510">
        <f>K1510+T1510+W1510+Y1510+X1510+V1510</f>
        <v>541</v>
      </c>
      <c r="AF1510">
        <v>0</v>
      </c>
      <c r="AG1510" s="9">
        <f>IF(SUMPRODUCT(--(D1510='2003FA'!C:C))&gt;0=TRUE,1,0)</f>
        <v>0</v>
      </c>
    </row>
    <row r="1511" spans="1:33" x14ac:dyDescent="0.2">
      <c r="A1511">
        <v>2004</v>
      </c>
      <c r="B1511" t="s">
        <v>41</v>
      </c>
      <c r="C1511" t="s">
        <v>27</v>
      </c>
      <c r="D1511" t="s">
        <v>290</v>
      </c>
      <c r="E1511" t="s">
        <v>197</v>
      </c>
      <c r="F1511">
        <v>7750000</v>
      </c>
      <c r="G1511">
        <v>2003</v>
      </c>
      <c r="H1511" t="s">
        <v>41</v>
      </c>
      <c r="I1511" t="s">
        <v>27</v>
      </c>
      <c r="J1511">
        <v>155</v>
      </c>
      <c r="K1511">
        <v>562</v>
      </c>
      <c r="L1511">
        <v>78</v>
      </c>
      <c r="M1511">
        <v>167</v>
      </c>
      <c r="N1511">
        <v>34</v>
      </c>
      <c r="O1511">
        <v>7</v>
      </c>
      <c r="P1511">
        <v>29</v>
      </c>
      <c r="Q1511">
        <v>85</v>
      </c>
      <c r="R1511">
        <v>2</v>
      </c>
      <c r="S1511">
        <v>1</v>
      </c>
      <c r="T1511">
        <v>58</v>
      </c>
      <c r="U1511">
        <v>130</v>
      </c>
      <c r="V1511">
        <v>16</v>
      </c>
      <c r="W1511">
        <v>11</v>
      </c>
      <c r="X1511">
        <v>0</v>
      </c>
      <c r="Y1511">
        <v>4</v>
      </c>
      <c r="Z1511">
        <v>16</v>
      </c>
      <c r="AA1511" s="1">
        <f>(M1511+T1511+W1511)/(K1511+T1511+W1511+Y1511+X1511)</f>
        <v>0.37165354330708661</v>
      </c>
      <c r="AB1511" s="1">
        <f>(M1511+1*N1511+2*O1511+3*P1511)/(K1511)</f>
        <v>0.53736654804270467</v>
      </c>
      <c r="AC1511">
        <f>IF(E1511="C",1,0)</f>
        <v>0</v>
      </c>
      <c r="AD1511">
        <f>IF(OR(E1511="SS",E1511="2B",E1511="3B"),1,0)</f>
        <v>0</v>
      </c>
      <c r="AE1511">
        <f>K1511+T1511+W1511+Y1511+X1511+V1511</f>
        <v>651</v>
      </c>
      <c r="AF1511">
        <v>0</v>
      </c>
      <c r="AG1511" s="9">
        <f>IF(SUMPRODUCT(--(D1511='2003FA'!C:C))&gt;0=TRUE,1,0)</f>
        <v>0</v>
      </c>
    </row>
    <row r="1512" spans="1:33" x14ac:dyDescent="0.2">
      <c r="A1512">
        <v>2004</v>
      </c>
      <c r="B1512" t="s">
        <v>41</v>
      </c>
      <c r="C1512" t="s">
        <v>27</v>
      </c>
      <c r="D1512" t="s">
        <v>254</v>
      </c>
      <c r="E1512" t="s">
        <v>197</v>
      </c>
      <c r="F1512">
        <v>2750000</v>
      </c>
      <c r="G1512">
        <v>2003</v>
      </c>
      <c r="H1512" t="s">
        <v>110</v>
      </c>
      <c r="I1512" t="s">
        <v>31</v>
      </c>
      <c r="J1512">
        <v>115</v>
      </c>
      <c r="K1512">
        <v>413</v>
      </c>
      <c r="L1512">
        <v>49</v>
      </c>
      <c r="M1512">
        <v>115</v>
      </c>
      <c r="N1512">
        <v>17</v>
      </c>
      <c r="O1512">
        <v>3</v>
      </c>
      <c r="P1512">
        <v>18</v>
      </c>
      <c r="Q1512">
        <v>66</v>
      </c>
      <c r="R1512">
        <v>1</v>
      </c>
      <c r="S1512">
        <v>4</v>
      </c>
      <c r="T1512">
        <v>25</v>
      </c>
      <c r="U1512">
        <v>71</v>
      </c>
      <c r="V1512">
        <v>2</v>
      </c>
      <c r="W1512">
        <v>8</v>
      </c>
      <c r="X1512">
        <v>0</v>
      </c>
      <c r="Y1512">
        <v>3</v>
      </c>
      <c r="Z1512">
        <v>11</v>
      </c>
      <c r="AA1512" s="1">
        <f>(M1512+T1512+W1512)/(K1512+T1512+W1512+Y1512+X1512)</f>
        <v>0.32962138084632514</v>
      </c>
      <c r="AB1512" s="1">
        <f>(M1512+1*N1512+2*O1512+3*P1512)/(K1512)</f>
        <v>0.46489104116222763</v>
      </c>
      <c r="AC1512">
        <f>IF(E1512="C",1,0)</f>
        <v>0</v>
      </c>
      <c r="AD1512">
        <f>IF(OR(E1512="SS",E1512="2B",E1512="3B"),1,0)</f>
        <v>0</v>
      </c>
      <c r="AE1512">
        <f>K1512+T1512+W1512+Y1512+X1512+V1512</f>
        <v>451</v>
      </c>
      <c r="AF1512">
        <v>0</v>
      </c>
      <c r="AG1512" s="9">
        <f>IF(SUMPRODUCT(--(D1512='2003FA'!C:C))&gt;0=TRUE,1,0)</f>
        <v>0</v>
      </c>
    </row>
    <row r="1513" spans="1:33" x14ac:dyDescent="0.2">
      <c r="A1513">
        <v>2004</v>
      </c>
      <c r="B1513" t="s">
        <v>41</v>
      </c>
      <c r="C1513" t="s">
        <v>27</v>
      </c>
      <c r="D1513" t="s">
        <v>516</v>
      </c>
      <c r="E1513" t="s">
        <v>197</v>
      </c>
      <c r="F1513">
        <v>385000</v>
      </c>
      <c r="G1513">
        <v>2003</v>
      </c>
      <c r="H1513" t="s">
        <v>41</v>
      </c>
      <c r="I1513" t="s">
        <v>27</v>
      </c>
      <c r="J1513">
        <v>101</v>
      </c>
      <c r="K1513">
        <v>394</v>
      </c>
      <c r="L1513">
        <v>43</v>
      </c>
      <c r="M1513">
        <v>114</v>
      </c>
      <c r="N1513">
        <v>13</v>
      </c>
      <c r="O1513">
        <v>5</v>
      </c>
      <c r="P1513">
        <v>1</v>
      </c>
      <c r="Q1513">
        <v>22</v>
      </c>
      <c r="R1513">
        <v>44</v>
      </c>
      <c r="S1513">
        <v>18</v>
      </c>
      <c r="T1513">
        <v>18</v>
      </c>
      <c r="U1513">
        <v>46</v>
      </c>
      <c r="V1513">
        <v>0</v>
      </c>
      <c r="W1513">
        <v>1</v>
      </c>
      <c r="X1513">
        <v>7</v>
      </c>
      <c r="Y1513">
        <v>3</v>
      </c>
      <c r="Z1513">
        <v>4</v>
      </c>
      <c r="AA1513" s="1">
        <f>(M1513+T1513+W1513)/(K1513+T1513+W1513+Y1513+X1513)</f>
        <v>0.31442080378250592</v>
      </c>
      <c r="AB1513" s="1">
        <f>(M1513+1*N1513+2*O1513+3*P1513)/(K1513)</f>
        <v>0.35532994923857869</v>
      </c>
      <c r="AC1513">
        <f>IF(E1513="C",1,0)</f>
        <v>0</v>
      </c>
      <c r="AD1513">
        <f>IF(OR(E1513="SS",E1513="2B",E1513="3B"),1,0)</f>
        <v>0</v>
      </c>
      <c r="AE1513">
        <f>K1513+T1513+W1513+Y1513+X1513+V1513</f>
        <v>423</v>
      </c>
      <c r="AF1513">
        <v>0</v>
      </c>
      <c r="AG1513" s="9">
        <f>IF(SUMPRODUCT(--(D1513='2003FA'!C:C))&gt;0=TRUE,1,0)</f>
        <v>0</v>
      </c>
    </row>
    <row r="1514" spans="1:33" x14ac:dyDescent="0.2">
      <c r="A1514">
        <v>2004</v>
      </c>
      <c r="B1514" t="s">
        <v>41</v>
      </c>
      <c r="C1514" t="s">
        <v>27</v>
      </c>
      <c r="D1514" t="s">
        <v>553</v>
      </c>
      <c r="E1514" t="s">
        <v>197</v>
      </c>
      <c r="F1514">
        <v>335000</v>
      </c>
      <c r="G1514">
        <v>2003</v>
      </c>
      <c r="H1514" t="s">
        <v>41</v>
      </c>
      <c r="I1514" t="s">
        <v>27</v>
      </c>
      <c r="J1514">
        <v>128</v>
      </c>
      <c r="K1514">
        <v>425</v>
      </c>
      <c r="L1514">
        <v>51</v>
      </c>
      <c r="M1514">
        <v>102</v>
      </c>
      <c r="N1514">
        <v>18</v>
      </c>
      <c r="O1514">
        <v>1</v>
      </c>
      <c r="P1514">
        <v>23</v>
      </c>
      <c r="Q1514">
        <v>70</v>
      </c>
      <c r="R1514">
        <v>4</v>
      </c>
      <c r="S1514">
        <v>2</v>
      </c>
      <c r="T1514">
        <v>27</v>
      </c>
      <c r="U1514">
        <v>89</v>
      </c>
      <c r="V1514">
        <v>2</v>
      </c>
      <c r="W1514">
        <v>2</v>
      </c>
      <c r="X1514">
        <v>1</v>
      </c>
      <c r="Y1514">
        <v>3</v>
      </c>
      <c r="Z1514">
        <v>10</v>
      </c>
      <c r="AA1514" s="1">
        <f>(M1514+T1514+W1514)/(K1514+T1514+W1514+Y1514+X1514)</f>
        <v>0.28602620087336245</v>
      </c>
      <c r="AB1514" s="1">
        <f>(M1514+1*N1514+2*O1514+3*P1514)/(K1514)</f>
        <v>0.44941176470588234</v>
      </c>
      <c r="AC1514">
        <f>IF(E1514="C",1,0)</f>
        <v>0</v>
      </c>
      <c r="AD1514">
        <f>IF(OR(E1514="SS",E1514="2B",E1514="3B"),1,0)</f>
        <v>0</v>
      </c>
      <c r="AE1514">
        <f>K1514+T1514+W1514+Y1514+X1514+V1514</f>
        <v>460</v>
      </c>
      <c r="AF1514">
        <v>0</v>
      </c>
      <c r="AG1514" s="9">
        <f>IF(SUMPRODUCT(--(D1514='2003FA'!C:C))&gt;0=TRUE,1,0)</f>
        <v>0</v>
      </c>
    </row>
    <row r="1515" spans="1:33" x14ac:dyDescent="0.2">
      <c r="A1515">
        <v>2004</v>
      </c>
      <c r="B1515" t="s">
        <v>41</v>
      </c>
      <c r="C1515" t="s">
        <v>27</v>
      </c>
      <c r="D1515" t="s">
        <v>386</v>
      </c>
      <c r="E1515" t="s">
        <v>346</v>
      </c>
      <c r="F1515">
        <v>2500000</v>
      </c>
      <c r="G1515">
        <v>2003</v>
      </c>
      <c r="H1515" t="s">
        <v>43</v>
      </c>
      <c r="I1515" t="s">
        <v>27</v>
      </c>
      <c r="J1515">
        <v>109</v>
      </c>
      <c r="K1515">
        <v>388</v>
      </c>
      <c r="L1515">
        <v>63</v>
      </c>
      <c r="M1515">
        <v>107</v>
      </c>
      <c r="N1515">
        <v>19</v>
      </c>
      <c r="O1515">
        <v>3</v>
      </c>
      <c r="P1515">
        <v>7</v>
      </c>
      <c r="Q1515">
        <v>52</v>
      </c>
      <c r="R1515">
        <v>4</v>
      </c>
      <c r="S1515">
        <v>4</v>
      </c>
      <c r="T1515">
        <v>52</v>
      </c>
      <c r="U1515">
        <v>64</v>
      </c>
      <c r="V1515">
        <v>2</v>
      </c>
      <c r="W1515">
        <v>1</v>
      </c>
      <c r="X1515">
        <v>5</v>
      </c>
      <c r="Y1515">
        <v>5</v>
      </c>
      <c r="Z1515">
        <v>12</v>
      </c>
      <c r="AA1515" s="1">
        <f>(M1515+T1515+W1515)/(K1515+T1515+W1515+Y1515+X1515)</f>
        <v>0.35476718403547675</v>
      </c>
      <c r="AB1515" s="1">
        <f>(M1515+1*N1515+2*O1515+3*P1515)/(K1515)</f>
        <v>0.39432989690721648</v>
      </c>
      <c r="AC1515">
        <f>IF(E1515="C",1,0)</f>
        <v>0</v>
      </c>
      <c r="AD1515">
        <f>IF(OR(E1515="SS",E1515="2B",E1515="3B"),1,0)</f>
        <v>1</v>
      </c>
      <c r="AE1515">
        <f>K1515+T1515+W1515+Y1515+X1515+V1515</f>
        <v>453</v>
      </c>
      <c r="AF1515">
        <v>0</v>
      </c>
      <c r="AG1515" s="9">
        <f>IF(SUMPRODUCT(--(D1515='2003FA'!C:C))&gt;0=TRUE,1,0)</f>
        <v>0</v>
      </c>
    </row>
    <row r="1516" spans="1:33" x14ac:dyDescent="0.2">
      <c r="A1516">
        <v>2004</v>
      </c>
      <c r="B1516" t="s">
        <v>41</v>
      </c>
      <c r="C1516" t="s">
        <v>27</v>
      </c>
      <c r="D1516" t="s">
        <v>583</v>
      </c>
      <c r="E1516" t="s">
        <v>346</v>
      </c>
      <c r="F1516">
        <v>305000</v>
      </c>
      <c r="G1516">
        <v>2003</v>
      </c>
      <c r="H1516" t="s">
        <v>41</v>
      </c>
      <c r="I1516" t="s">
        <v>27</v>
      </c>
      <c r="J1516">
        <v>69</v>
      </c>
      <c r="K1516">
        <v>221</v>
      </c>
      <c r="L1516">
        <v>24</v>
      </c>
      <c r="M1516">
        <v>49</v>
      </c>
      <c r="N1516">
        <v>6</v>
      </c>
      <c r="O1516">
        <v>1</v>
      </c>
      <c r="P1516">
        <v>0</v>
      </c>
      <c r="Q1516">
        <v>8</v>
      </c>
      <c r="R1516">
        <v>6</v>
      </c>
      <c r="S1516">
        <v>3</v>
      </c>
      <c r="T1516">
        <v>18</v>
      </c>
      <c r="U1516">
        <v>37</v>
      </c>
      <c r="V1516">
        <v>0</v>
      </c>
      <c r="W1516">
        <v>0</v>
      </c>
      <c r="X1516">
        <v>3</v>
      </c>
      <c r="Y1516">
        <v>2</v>
      </c>
      <c r="Z1516">
        <v>1</v>
      </c>
      <c r="AA1516" s="1">
        <f>(M1516+T1516+W1516)/(K1516+T1516+W1516+Y1516+X1516)</f>
        <v>0.27459016393442626</v>
      </c>
      <c r="AB1516" s="1">
        <f>(M1516+1*N1516+2*O1516+3*P1516)/(K1516)</f>
        <v>0.25791855203619912</v>
      </c>
      <c r="AC1516">
        <f>IF(E1516="C",1,0)</f>
        <v>0</v>
      </c>
      <c r="AD1516">
        <f>IF(OR(E1516="SS",E1516="2B",E1516="3B"),1,0)</f>
        <v>1</v>
      </c>
      <c r="AE1516">
        <f>K1516+T1516+W1516+Y1516+X1516+V1516</f>
        <v>244</v>
      </c>
      <c r="AF1516">
        <v>0</v>
      </c>
      <c r="AG1516" s="9">
        <f>IF(SUMPRODUCT(--(D1516='2003FA'!C:C))&gt;0=TRUE,1,0)</f>
        <v>0</v>
      </c>
    </row>
    <row r="1517" spans="1:33" x14ac:dyDescent="0.2">
      <c r="A1517">
        <v>2004</v>
      </c>
      <c r="B1517" t="s">
        <v>64</v>
      </c>
      <c r="C1517" t="s">
        <v>31</v>
      </c>
      <c r="D1517" t="s">
        <v>89</v>
      </c>
      <c r="E1517" t="s">
        <v>5</v>
      </c>
      <c r="F1517">
        <v>4666667</v>
      </c>
      <c r="G1517">
        <v>2003</v>
      </c>
      <c r="H1517" t="s">
        <v>64</v>
      </c>
      <c r="I1517" t="s">
        <v>31</v>
      </c>
      <c r="J1517">
        <v>152</v>
      </c>
      <c r="K1517">
        <v>595</v>
      </c>
      <c r="L1517">
        <v>99</v>
      </c>
      <c r="M1517">
        <v>187</v>
      </c>
      <c r="N1517">
        <v>19</v>
      </c>
      <c r="O1517">
        <v>6</v>
      </c>
      <c r="P1517">
        <v>6</v>
      </c>
      <c r="Q1517">
        <v>39</v>
      </c>
      <c r="R1517">
        <v>21</v>
      </c>
      <c r="S1517">
        <v>19</v>
      </c>
      <c r="T1517">
        <v>63</v>
      </c>
      <c r="U1517">
        <v>60</v>
      </c>
      <c r="V1517">
        <v>0</v>
      </c>
      <c r="W1517">
        <v>2</v>
      </c>
      <c r="X1517">
        <v>15</v>
      </c>
      <c r="Y1517">
        <v>1</v>
      </c>
      <c r="Z1517">
        <v>7</v>
      </c>
      <c r="AA1517" s="1">
        <f>(M1517+T1517+W1517)/(K1517+T1517+W1517+Y1517+X1517)</f>
        <v>0.37278106508875741</v>
      </c>
      <c r="AB1517" s="1">
        <f>(M1517+1*N1517+2*O1517+3*P1517)/(K1517)</f>
        <v>0.39663865546218485</v>
      </c>
      <c r="AC1517">
        <f>IF(E1517="C",1,0)</f>
        <v>0</v>
      </c>
      <c r="AD1517">
        <f>IF(OR(E1517="SS",E1517="2B",E1517="3B"),1,0)</f>
        <v>1</v>
      </c>
      <c r="AE1517">
        <f>K1517+T1517+W1517+Y1517+X1517+V1517</f>
        <v>676</v>
      </c>
      <c r="AF1517">
        <v>0</v>
      </c>
      <c r="AG1517" s="9">
        <f>IF(SUMPRODUCT(--(D1517='2003FA'!C:C))&gt;0=TRUE,1,0)</f>
        <v>1</v>
      </c>
    </row>
    <row r="1518" spans="1:33" x14ac:dyDescent="0.2">
      <c r="A1518">
        <v>2004</v>
      </c>
      <c r="B1518" t="s">
        <v>64</v>
      </c>
      <c r="C1518" t="s">
        <v>31</v>
      </c>
      <c r="D1518" t="s">
        <v>279</v>
      </c>
      <c r="E1518" t="s">
        <v>197</v>
      </c>
      <c r="F1518">
        <v>600000</v>
      </c>
      <c r="G1518">
        <v>2003</v>
      </c>
      <c r="H1518" t="s">
        <v>56</v>
      </c>
      <c r="I1518" t="s">
        <v>31</v>
      </c>
      <c r="J1518">
        <v>130</v>
      </c>
      <c r="K1518">
        <v>436</v>
      </c>
      <c r="L1518">
        <v>57</v>
      </c>
      <c r="M1518">
        <v>121</v>
      </c>
      <c r="N1518">
        <v>27</v>
      </c>
      <c r="O1518">
        <v>0</v>
      </c>
      <c r="P1518">
        <v>16</v>
      </c>
      <c r="Q1518">
        <v>71</v>
      </c>
      <c r="R1518">
        <v>1</v>
      </c>
      <c r="S1518">
        <v>1</v>
      </c>
      <c r="T1518">
        <v>49</v>
      </c>
      <c r="U1518">
        <v>90</v>
      </c>
      <c r="V1518">
        <v>5</v>
      </c>
      <c r="W1518">
        <v>4</v>
      </c>
      <c r="X1518">
        <v>0</v>
      </c>
      <c r="Y1518">
        <v>3</v>
      </c>
      <c r="Z1518">
        <v>11</v>
      </c>
      <c r="AA1518" s="1">
        <f>(M1518+T1518+W1518)/(K1518+T1518+W1518+Y1518+X1518)</f>
        <v>0.35365853658536583</v>
      </c>
      <c r="AB1518" s="1">
        <f>(M1518+1*N1518+2*O1518+3*P1518)/(K1518)</f>
        <v>0.44954128440366975</v>
      </c>
      <c r="AC1518">
        <f>IF(E1518="C",1,0)</f>
        <v>0</v>
      </c>
      <c r="AD1518">
        <f>IF(OR(E1518="SS",E1518="2B",E1518="3B"),1,0)</f>
        <v>0</v>
      </c>
      <c r="AE1518">
        <f>K1518+T1518+W1518+Y1518+X1518+V1518</f>
        <v>497</v>
      </c>
      <c r="AF1518">
        <v>0</v>
      </c>
      <c r="AG1518" s="9">
        <f>IF(SUMPRODUCT(--(D1518='2003FA'!C:C))&gt;0=TRUE,1,0)</f>
        <v>1</v>
      </c>
    </row>
    <row r="1519" spans="1:33" x14ac:dyDescent="0.2">
      <c r="A1519">
        <v>2004</v>
      </c>
      <c r="B1519" t="s">
        <v>64</v>
      </c>
      <c r="C1519" t="s">
        <v>31</v>
      </c>
      <c r="D1519" t="s">
        <v>211</v>
      </c>
      <c r="E1519" t="s">
        <v>197</v>
      </c>
      <c r="F1519">
        <v>400000</v>
      </c>
      <c r="G1519">
        <v>2003</v>
      </c>
      <c r="H1519" t="s">
        <v>40</v>
      </c>
      <c r="I1519" t="s">
        <v>31</v>
      </c>
      <c r="J1519">
        <v>75</v>
      </c>
      <c r="K1519">
        <v>131</v>
      </c>
      <c r="L1519">
        <v>11</v>
      </c>
      <c r="M1519">
        <v>24</v>
      </c>
      <c r="N1519">
        <v>3</v>
      </c>
      <c r="O1519">
        <v>0</v>
      </c>
      <c r="P1519">
        <v>1</v>
      </c>
      <c r="Q1519">
        <v>7</v>
      </c>
      <c r="R1519">
        <v>1</v>
      </c>
      <c r="S1519">
        <v>0</v>
      </c>
      <c r="T1519">
        <v>13</v>
      </c>
      <c r="U1519">
        <v>20</v>
      </c>
      <c r="V1519">
        <v>3</v>
      </c>
      <c r="W1519">
        <v>0</v>
      </c>
      <c r="X1519">
        <v>1</v>
      </c>
      <c r="Y1519">
        <v>1</v>
      </c>
      <c r="Z1519">
        <v>1</v>
      </c>
      <c r="AA1519" s="1">
        <f>(M1519+T1519+W1519)/(K1519+T1519+W1519+Y1519+X1519)</f>
        <v>0.25342465753424659</v>
      </c>
      <c r="AB1519" s="1">
        <f>(M1519+1*N1519+2*O1519+3*P1519)/(K1519)</f>
        <v>0.22900763358778625</v>
      </c>
      <c r="AC1519">
        <f>IF(E1519="C",1,0)</f>
        <v>0</v>
      </c>
      <c r="AD1519">
        <f>IF(OR(E1519="SS",E1519="2B",E1519="3B"),1,0)</f>
        <v>0</v>
      </c>
      <c r="AE1519">
        <f>K1519+T1519+W1519+Y1519+X1519+V1519</f>
        <v>149</v>
      </c>
      <c r="AF1519">
        <v>0</v>
      </c>
      <c r="AG1519" s="9">
        <f>IF(SUMPRODUCT(--(D1519='2003FA'!C:C))&gt;0=TRUE,1,0)</f>
        <v>1</v>
      </c>
    </row>
    <row r="1520" spans="1:33" x14ac:dyDescent="0.2">
      <c r="A1520">
        <v>2004</v>
      </c>
      <c r="B1520" t="s">
        <v>64</v>
      </c>
      <c r="C1520" t="s">
        <v>31</v>
      </c>
      <c r="D1520" t="s">
        <v>580</v>
      </c>
      <c r="E1520" t="s">
        <v>29</v>
      </c>
      <c r="F1520">
        <v>310000</v>
      </c>
      <c r="G1520">
        <v>2003</v>
      </c>
      <c r="H1520" t="s">
        <v>40</v>
      </c>
      <c r="I1520" t="s">
        <v>31</v>
      </c>
      <c r="J1520">
        <v>80</v>
      </c>
      <c r="K1520">
        <v>202</v>
      </c>
      <c r="L1520">
        <v>31</v>
      </c>
      <c r="M1520">
        <v>44</v>
      </c>
      <c r="N1520">
        <v>17</v>
      </c>
      <c r="O1520">
        <v>0</v>
      </c>
      <c r="P1520">
        <v>8</v>
      </c>
      <c r="Q1520">
        <v>28</v>
      </c>
      <c r="R1520">
        <v>1</v>
      </c>
      <c r="S1520">
        <v>1</v>
      </c>
      <c r="T1520">
        <v>37</v>
      </c>
      <c r="U1520">
        <v>71</v>
      </c>
      <c r="V1520">
        <v>1</v>
      </c>
      <c r="W1520">
        <v>4</v>
      </c>
      <c r="X1520">
        <v>2</v>
      </c>
      <c r="Y1520">
        <v>0</v>
      </c>
      <c r="Z1520">
        <v>2</v>
      </c>
      <c r="AA1520" s="1">
        <f>(M1520+T1520+W1520)/(K1520+T1520+W1520+Y1520+X1520)</f>
        <v>0.34693877551020408</v>
      </c>
      <c r="AB1520" s="1">
        <f>(M1520+1*N1520+2*O1520+3*P1520)/(K1520)</f>
        <v>0.42079207920792078</v>
      </c>
      <c r="AC1520">
        <f>IF(E1520="C",1,0)</f>
        <v>0</v>
      </c>
      <c r="AD1520">
        <f>IF(OR(E1520="SS",E1520="2B",E1520="3B"),1,0)</f>
        <v>0</v>
      </c>
      <c r="AE1520">
        <f>K1520+T1520+W1520+Y1520+X1520+V1520</f>
        <v>246</v>
      </c>
      <c r="AF1520">
        <v>0</v>
      </c>
      <c r="AG1520" s="9">
        <f>IF(SUMPRODUCT(--(D1520='2003FA'!C:C))&gt;0=TRUE,1,0)</f>
        <v>0</v>
      </c>
    </row>
    <row r="1521" spans="1:33" x14ac:dyDescent="0.2">
      <c r="A1521">
        <v>2004</v>
      </c>
      <c r="B1521" t="s">
        <v>64</v>
      </c>
      <c r="C1521" t="s">
        <v>31</v>
      </c>
      <c r="D1521" t="s">
        <v>140</v>
      </c>
      <c r="E1521" t="s">
        <v>6</v>
      </c>
      <c r="F1521">
        <v>6500000</v>
      </c>
      <c r="G1521">
        <v>2003</v>
      </c>
      <c r="H1521" t="s">
        <v>64</v>
      </c>
      <c r="I1521" t="s">
        <v>31</v>
      </c>
      <c r="J1521">
        <v>130</v>
      </c>
      <c r="K1521">
        <v>492</v>
      </c>
      <c r="L1521">
        <v>76</v>
      </c>
      <c r="M1521">
        <v>136</v>
      </c>
      <c r="N1521">
        <v>27</v>
      </c>
      <c r="O1521">
        <v>1</v>
      </c>
      <c r="P1521">
        <v>32</v>
      </c>
      <c r="Q1521">
        <v>105</v>
      </c>
      <c r="R1521">
        <v>3</v>
      </c>
      <c r="S1521">
        <v>1</v>
      </c>
      <c r="T1521">
        <v>56</v>
      </c>
      <c r="U1521">
        <v>78</v>
      </c>
      <c r="V1521">
        <v>6</v>
      </c>
      <c r="W1521">
        <v>3</v>
      </c>
      <c r="X1521">
        <v>0</v>
      </c>
      <c r="Y1521">
        <v>6</v>
      </c>
      <c r="Z1521">
        <v>14</v>
      </c>
      <c r="AA1521" s="1">
        <f>(M1521+T1521+W1521)/(K1521+T1521+W1521+Y1521+X1521)</f>
        <v>0.35008976660682228</v>
      </c>
      <c r="AB1521" s="1">
        <f>(M1521+1*N1521+2*O1521+3*P1521)/(K1521)</f>
        <v>0.53048780487804881</v>
      </c>
      <c r="AC1521">
        <f>IF(E1521="C",1,0)</f>
        <v>0</v>
      </c>
      <c r="AD1521">
        <f>IF(OR(E1521="SS",E1521="2B",E1521="3B"),1,0)</f>
        <v>1</v>
      </c>
      <c r="AE1521">
        <f>K1521+T1521+W1521+Y1521+X1521+V1521</f>
        <v>563</v>
      </c>
      <c r="AF1521">
        <v>0</v>
      </c>
      <c r="AG1521" s="9">
        <f>IF(SUMPRODUCT(--(D1521='2003FA'!C:C))&gt;0=TRUE,1,0)</f>
        <v>0</v>
      </c>
    </row>
    <row r="1522" spans="1:33" x14ac:dyDescent="0.2">
      <c r="A1522">
        <v>2004</v>
      </c>
      <c r="B1522" t="s">
        <v>64</v>
      </c>
      <c r="C1522" t="s">
        <v>31</v>
      </c>
      <c r="D1522" t="s">
        <v>261</v>
      </c>
      <c r="E1522" t="s">
        <v>197</v>
      </c>
      <c r="F1522">
        <v>3000000</v>
      </c>
      <c r="G1522">
        <v>2003</v>
      </c>
      <c r="H1522" t="s">
        <v>36</v>
      </c>
      <c r="I1522" t="s">
        <v>27</v>
      </c>
      <c r="J1522">
        <v>124</v>
      </c>
      <c r="K1522">
        <v>493</v>
      </c>
      <c r="L1522">
        <v>75</v>
      </c>
      <c r="M1522">
        <v>143</v>
      </c>
      <c r="N1522">
        <v>33</v>
      </c>
      <c r="O1522">
        <v>3</v>
      </c>
      <c r="P1522">
        <v>15</v>
      </c>
      <c r="Q1522">
        <v>80</v>
      </c>
      <c r="R1522">
        <v>5</v>
      </c>
      <c r="S1522">
        <v>0</v>
      </c>
      <c r="T1522">
        <v>37</v>
      </c>
      <c r="U1522">
        <v>60</v>
      </c>
      <c r="V1522">
        <v>5</v>
      </c>
      <c r="W1522">
        <v>5</v>
      </c>
      <c r="X1522">
        <v>0</v>
      </c>
      <c r="Y1522">
        <v>12</v>
      </c>
      <c r="Z1522">
        <v>14</v>
      </c>
      <c r="AA1522" s="1">
        <f>(M1522+T1522+W1522)/(K1522+T1522+W1522+Y1522+X1522)</f>
        <v>0.33820840950639852</v>
      </c>
      <c r="AB1522" s="1">
        <f>(M1522+1*N1522+2*O1522+3*P1522)/(K1522)</f>
        <v>0.46044624746450302</v>
      </c>
      <c r="AC1522">
        <f>IF(E1522="C",1,0)</f>
        <v>0</v>
      </c>
      <c r="AD1522">
        <f>IF(OR(E1522="SS",E1522="2B",E1522="3B"),1,0)</f>
        <v>0</v>
      </c>
      <c r="AE1522">
        <f>K1522+T1522+W1522+Y1522+X1522+V1522</f>
        <v>552</v>
      </c>
      <c r="AF1522">
        <v>0</v>
      </c>
      <c r="AG1522" s="9">
        <f>IF(SUMPRODUCT(--(D1522='2003FA'!C:C))&gt;0=TRUE,1,0)</f>
        <v>0</v>
      </c>
    </row>
    <row r="1523" spans="1:33" x14ac:dyDescent="0.2">
      <c r="A1523">
        <v>2004</v>
      </c>
      <c r="B1523" t="s">
        <v>64</v>
      </c>
      <c r="C1523" t="s">
        <v>31</v>
      </c>
      <c r="D1523" t="s">
        <v>199</v>
      </c>
      <c r="E1523" t="s">
        <v>197</v>
      </c>
      <c r="F1523">
        <v>2400000</v>
      </c>
      <c r="G1523">
        <v>2003</v>
      </c>
      <c r="H1523" t="s">
        <v>64</v>
      </c>
      <c r="I1523" t="s">
        <v>31</v>
      </c>
      <c r="J1523">
        <v>162</v>
      </c>
      <c r="K1523">
        <v>668</v>
      </c>
      <c r="L1523">
        <v>100</v>
      </c>
      <c r="M1523">
        <v>204</v>
      </c>
      <c r="N1523">
        <v>28</v>
      </c>
      <c r="O1523">
        <v>7</v>
      </c>
      <c r="P1523">
        <v>1</v>
      </c>
      <c r="Q1523">
        <v>41</v>
      </c>
      <c r="R1523">
        <v>65</v>
      </c>
      <c r="S1523">
        <v>20</v>
      </c>
      <c r="T1523">
        <v>55</v>
      </c>
      <c r="U1523">
        <v>35</v>
      </c>
      <c r="V1523">
        <v>1</v>
      </c>
      <c r="W1523">
        <v>5</v>
      </c>
      <c r="X1523">
        <v>15</v>
      </c>
      <c r="Y1523">
        <v>3</v>
      </c>
      <c r="Z1523">
        <v>9</v>
      </c>
      <c r="AA1523" s="1">
        <f>(M1523+T1523+W1523)/(K1523+T1523+W1523+Y1523+X1523)</f>
        <v>0.35388739946380698</v>
      </c>
      <c r="AB1523" s="1">
        <f>(M1523+1*N1523+2*O1523+3*P1523)/(K1523)</f>
        <v>0.3727544910179641</v>
      </c>
      <c r="AC1523">
        <f>IF(E1523="C",1,0)</f>
        <v>0</v>
      </c>
      <c r="AD1523">
        <f>IF(OR(E1523="SS",E1523="2B",E1523="3B"),1,0)</f>
        <v>0</v>
      </c>
      <c r="AE1523">
        <f>K1523+T1523+W1523+Y1523+X1523+V1523</f>
        <v>747</v>
      </c>
      <c r="AF1523">
        <v>0</v>
      </c>
      <c r="AG1523" s="9">
        <f>IF(SUMPRODUCT(--(D1523='2003FA'!C:C))&gt;0=TRUE,1,0)</f>
        <v>0</v>
      </c>
    </row>
    <row r="1524" spans="1:33" x14ac:dyDescent="0.2">
      <c r="A1524">
        <v>2004</v>
      </c>
      <c r="B1524" t="s">
        <v>64</v>
      </c>
      <c r="C1524" t="s">
        <v>31</v>
      </c>
      <c r="D1524" t="s">
        <v>562</v>
      </c>
      <c r="E1524" t="s">
        <v>197</v>
      </c>
      <c r="F1524">
        <v>320000</v>
      </c>
      <c r="G1524">
        <v>2003</v>
      </c>
      <c r="H1524" t="s">
        <v>64</v>
      </c>
      <c r="I1524" t="s">
        <v>31</v>
      </c>
      <c r="J1524">
        <v>87</v>
      </c>
      <c r="K1524">
        <v>314</v>
      </c>
      <c r="L1524">
        <v>39</v>
      </c>
      <c r="M1524">
        <v>84</v>
      </c>
      <c r="N1524">
        <v>21</v>
      </c>
      <c r="O1524">
        <v>3</v>
      </c>
      <c r="P1524">
        <v>12</v>
      </c>
      <c r="Q1524">
        <v>62</v>
      </c>
      <c r="R1524">
        <v>0</v>
      </c>
      <c r="S1524">
        <v>2</v>
      </c>
      <c r="T1524">
        <v>25</v>
      </c>
      <c r="U1524">
        <v>84</v>
      </c>
      <c r="V1524">
        <v>3</v>
      </c>
      <c r="W1524">
        <v>2</v>
      </c>
      <c r="X1524">
        <v>4</v>
      </c>
      <c r="Y1524">
        <v>1</v>
      </c>
      <c r="Z1524">
        <v>12</v>
      </c>
      <c r="AA1524" s="1">
        <f>(M1524+T1524+W1524)/(K1524+T1524+W1524+Y1524+X1524)</f>
        <v>0.32080924855491327</v>
      </c>
      <c r="AB1524" s="1">
        <f>(M1524+1*N1524+2*O1524+3*P1524)/(K1524)</f>
        <v>0.46815286624203822</v>
      </c>
      <c r="AC1524">
        <f>IF(E1524="C",1,0)</f>
        <v>0</v>
      </c>
      <c r="AD1524">
        <f>IF(OR(E1524="SS",E1524="2B",E1524="3B"),1,0)</f>
        <v>0</v>
      </c>
      <c r="AE1524">
        <f>K1524+T1524+W1524+Y1524+X1524+V1524</f>
        <v>349</v>
      </c>
      <c r="AF1524">
        <v>0</v>
      </c>
      <c r="AG1524" s="9">
        <f>IF(SUMPRODUCT(--(D1524='2003FA'!C:C))&gt;0=TRUE,1,0)</f>
        <v>0</v>
      </c>
    </row>
    <row r="1525" spans="1:33" x14ac:dyDescent="0.2">
      <c r="A1525">
        <v>2004</v>
      </c>
      <c r="B1525" t="s">
        <v>64</v>
      </c>
      <c r="C1525" t="s">
        <v>31</v>
      </c>
      <c r="D1525" t="s">
        <v>384</v>
      </c>
      <c r="E1525" t="s">
        <v>346</v>
      </c>
      <c r="F1525">
        <v>2800000</v>
      </c>
      <c r="G1525">
        <v>2003</v>
      </c>
      <c r="H1525" t="s">
        <v>64</v>
      </c>
      <c r="I1525" t="s">
        <v>31</v>
      </c>
      <c r="J1525">
        <v>150</v>
      </c>
      <c r="K1525">
        <v>528</v>
      </c>
      <c r="L1525">
        <v>52</v>
      </c>
      <c r="M1525">
        <v>135</v>
      </c>
      <c r="N1525">
        <v>33</v>
      </c>
      <c r="O1525">
        <v>6</v>
      </c>
      <c r="P1525">
        <v>18</v>
      </c>
      <c r="Q1525">
        <v>77</v>
      </c>
      <c r="R1525">
        <v>0</v>
      </c>
      <c r="S1525">
        <v>4</v>
      </c>
      <c r="T1525">
        <v>33</v>
      </c>
      <c r="U1525">
        <v>106</v>
      </c>
      <c r="V1525">
        <v>13</v>
      </c>
      <c r="W1525">
        <v>13</v>
      </c>
      <c r="X1525">
        <v>3</v>
      </c>
      <c r="Y1525">
        <v>5</v>
      </c>
      <c r="Z1525">
        <v>8</v>
      </c>
      <c r="AA1525" s="1">
        <f>(M1525+T1525+W1525)/(K1525+T1525+W1525+Y1525+X1525)</f>
        <v>0.31099656357388317</v>
      </c>
      <c r="AB1525" s="1">
        <f>(M1525+1*N1525+2*O1525+3*P1525)/(K1525)</f>
        <v>0.44318181818181818</v>
      </c>
      <c r="AC1525">
        <f>IF(E1525="C",1,0)</f>
        <v>0</v>
      </c>
      <c r="AD1525">
        <f>IF(OR(E1525="SS",E1525="2B",E1525="3B"),1,0)</f>
        <v>1</v>
      </c>
      <c r="AE1525">
        <f>K1525+T1525+W1525+Y1525+X1525+V1525</f>
        <v>595</v>
      </c>
      <c r="AF1525">
        <v>0</v>
      </c>
      <c r="AG1525" s="9">
        <f>IF(SUMPRODUCT(--(D1525='2003FA'!C:C))&gt;0=TRUE,1,0)</f>
        <v>0</v>
      </c>
    </row>
    <row r="1526" spans="1:33" x14ac:dyDescent="0.2">
      <c r="A1526">
        <v>2004</v>
      </c>
      <c r="B1526" t="s">
        <v>84</v>
      </c>
      <c r="C1526" t="s">
        <v>31</v>
      </c>
      <c r="D1526" t="s">
        <v>169</v>
      </c>
      <c r="E1526" t="s">
        <v>147</v>
      </c>
      <c r="F1526">
        <v>1000000</v>
      </c>
      <c r="G1526">
        <v>2003</v>
      </c>
      <c r="H1526" t="s">
        <v>84</v>
      </c>
      <c r="I1526" t="s">
        <v>31</v>
      </c>
      <c r="J1526">
        <v>143</v>
      </c>
      <c r="K1526">
        <v>450</v>
      </c>
      <c r="L1526">
        <v>43</v>
      </c>
      <c r="M1526">
        <v>103</v>
      </c>
      <c r="N1526">
        <v>12</v>
      </c>
      <c r="O1526">
        <v>2</v>
      </c>
      <c r="P1526">
        <v>4</v>
      </c>
      <c r="Q1526">
        <v>47</v>
      </c>
      <c r="R1526">
        <v>5</v>
      </c>
      <c r="S1526">
        <v>3</v>
      </c>
      <c r="T1526">
        <v>46</v>
      </c>
      <c r="U1526">
        <v>66</v>
      </c>
      <c r="V1526">
        <v>1</v>
      </c>
      <c r="W1526">
        <v>4</v>
      </c>
      <c r="X1526">
        <v>4</v>
      </c>
      <c r="Y1526">
        <v>5</v>
      </c>
      <c r="Z1526">
        <v>8</v>
      </c>
      <c r="AA1526" s="1">
        <f>(M1526+T1526+W1526)/(K1526+T1526+W1526+Y1526+X1526)</f>
        <v>0.3005893909626719</v>
      </c>
      <c r="AB1526" s="1">
        <f>(M1526+1*N1526+2*O1526+3*P1526)/(K1526)</f>
        <v>0.2911111111111111</v>
      </c>
      <c r="AC1526">
        <f>IF(E1526="C",1,0)</f>
        <v>1</v>
      </c>
      <c r="AD1526">
        <f>IF(OR(E1526="SS",E1526="2B",E1526="3B"),1,0)</f>
        <v>0</v>
      </c>
      <c r="AE1526">
        <f>K1526+T1526+W1526+Y1526+X1526+V1526</f>
        <v>510</v>
      </c>
      <c r="AF1526">
        <v>0</v>
      </c>
      <c r="AG1526" s="9">
        <f>IF(SUMPRODUCT(--(D1526='2003FA'!C:C))&gt;0=TRUE,1,0)</f>
        <v>1</v>
      </c>
    </row>
    <row r="1527" spans="1:33" x14ac:dyDescent="0.2">
      <c r="A1527">
        <v>2004</v>
      </c>
      <c r="B1527" t="s">
        <v>84</v>
      </c>
      <c r="C1527" t="s">
        <v>31</v>
      </c>
      <c r="D1527" t="s">
        <v>198</v>
      </c>
      <c r="E1527" t="s">
        <v>197</v>
      </c>
      <c r="F1527">
        <v>750000</v>
      </c>
      <c r="G1527">
        <v>2003</v>
      </c>
      <c r="H1527" t="s">
        <v>72</v>
      </c>
      <c r="I1527" t="s">
        <v>31</v>
      </c>
      <c r="J1527">
        <v>141</v>
      </c>
      <c r="K1527">
        <v>317</v>
      </c>
      <c r="L1527">
        <v>37</v>
      </c>
      <c r="M1527">
        <v>86</v>
      </c>
      <c r="N1527">
        <v>13</v>
      </c>
      <c r="O1527">
        <v>1</v>
      </c>
      <c r="P1527">
        <v>3</v>
      </c>
      <c r="Q1527">
        <v>33</v>
      </c>
      <c r="R1527">
        <v>3</v>
      </c>
      <c r="S1527">
        <v>3</v>
      </c>
      <c r="T1527">
        <v>32</v>
      </c>
      <c r="U1527">
        <v>31</v>
      </c>
      <c r="V1527">
        <v>3</v>
      </c>
      <c r="W1527">
        <v>2</v>
      </c>
      <c r="X1527">
        <v>7</v>
      </c>
      <c r="Y1527">
        <v>6</v>
      </c>
      <c r="Z1527">
        <v>1</v>
      </c>
      <c r="AA1527" s="1">
        <f>(M1527+T1527+W1527)/(K1527+T1527+W1527+Y1527+X1527)</f>
        <v>0.32967032967032966</v>
      </c>
      <c r="AB1527" s="1">
        <f>(M1527+1*N1527+2*O1527+3*P1527)/(K1527)</f>
        <v>0.3470031545741325</v>
      </c>
      <c r="AC1527">
        <f>IF(E1527="C",1,0)</f>
        <v>0</v>
      </c>
      <c r="AD1527">
        <f>IF(OR(E1527="SS",E1527="2B",E1527="3B"),1,0)</f>
        <v>0</v>
      </c>
      <c r="AE1527">
        <f>K1527+T1527+W1527+Y1527+X1527+V1527</f>
        <v>367</v>
      </c>
      <c r="AF1527">
        <v>0</v>
      </c>
      <c r="AG1527" s="9">
        <f>IF(SUMPRODUCT(--(D1527='2003FA'!C:C))&gt;0=TRUE,1,0)</f>
        <v>1</v>
      </c>
    </row>
    <row r="1528" spans="1:33" x14ac:dyDescent="0.2">
      <c r="A1528">
        <v>2004</v>
      </c>
      <c r="B1528" t="s">
        <v>84</v>
      </c>
      <c r="C1528" t="s">
        <v>31</v>
      </c>
      <c r="D1528" t="s">
        <v>348</v>
      </c>
      <c r="E1528" t="s">
        <v>346</v>
      </c>
      <c r="F1528">
        <v>1200000</v>
      </c>
      <c r="G1528">
        <v>2003</v>
      </c>
      <c r="H1528" t="s">
        <v>84</v>
      </c>
      <c r="I1528" t="s">
        <v>31</v>
      </c>
      <c r="J1528">
        <v>91</v>
      </c>
      <c r="K1528">
        <v>189</v>
      </c>
      <c r="L1528">
        <v>14</v>
      </c>
      <c r="M1528">
        <v>47</v>
      </c>
      <c r="N1528">
        <v>7</v>
      </c>
      <c r="O1528">
        <v>3</v>
      </c>
      <c r="P1528">
        <v>3</v>
      </c>
      <c r="Q1528">
        <v>26</v>
      </c>
      <c r="R1528">
        <v>0</v>
      </c>
      <c r="S1528">
        <v>1</v>
      </c>
      <c r="T1528">
        <v>8</v>
      </c>
      <c r="U1528">
        <v>22</v>
      </c>
      <c r="V1528">
        <v>3</v>
      </c>
      <c r="W1528">
        <v>1</v>
      </c>
      <c r="X1528">
        <v>4</v>
      </c>
      <c r="Y1528">
        <v>1</v>
      </c>
      <c r="Z1528">
        <v>5</v>
      </c>
      <c r="AA1528" s="1">
        <f>(M1528+T1528+W1528)/(K1528+T1528+W1528+Y1528+X1528)</f>
        <v>0.27586206896551724</v>
      </c>
      <c r="AB1528" s="1">
        <f>(M1528+1*N1528+2*O1528+3*P1528)/(K1528)</f>
        <v>0.36507936507936506</v>
      </c>
      <c r="AC1528">
        <f>IF(E1528="C",1,0)</f>
        <v>0</v>
      </c>
      <c r="AD1528">
        <f>IF(OR(E1528="SS",E1528="2B",E1528="3B"),1,0)</f>
        <v>1</v>
      </c>
      <c r="AE1528">
        <f>K1528+T1528+W1528+Y1528+X1528+V1528</f>
        <v>206</v>
      </c>
      <c r="AF1528">
        <v>0</v>
      </c>
      <c r="AG1528" s="9">
        <f>IF(SUMPRODUCT(--(D1528='2003FA'!C:C))&gt;0=TRUE,1,0)</f>
        <v>1</v>
      </c>
    </row>
    <row r="1529" spans="1:33" x14ac:dyDescent="0.2">
      <c r="A1529">
        <v>2004</v>
      </c>
      <c r="B1529" t="s">
        <v>84</v>
      </c>
      <c r="C1529" t="s">
        <v>31</v>
      </c>
      <c r="D1529" t="s">
        <v>85</v>
      </c>
      <c r="E1529" t="s">
        <v>29</v>
      </c>
      <c r="F1529">
        <v>16000000</v>
      </c>
      <c r="G1529">
        <v>2003</v>
      </c>
      <c r="H1529" t="s">
        <v>84</v>
      </c>
      <c r="I1529" t="s">
        <v>31</v>
      </c>
      <c r="J1529">
        <v>160</v>
      </c>
      <c r="K1529">
        <v>605</v>
      </c>
      <c r="L1529">
        <v>109</v>
      </c>
      <c r="M1529">
        <v>168</v>
      </c>
      <c r="N1529">
        <v>28</v>
      </c>
      <c r="O1529">
        <v>2</v>
      </c>
      <c r="P1529">
        <v>39</v>
      </c>
      <c r="Q1529">
        <v>100</v>
      </c>
      <c r="R1529">
        <v>11</v>
      </c>
      <c r="S1529">
        <v>4</v>
      </c>
      <c r="T1529">
        <v>88</v>
      </c>
      <c r="U1529">
        <v>119</v>
      </c>
      <c r="V1529">
        <v>3</v>
      </c>
      <c r="W1529">
        <v>6</v>
      </c>
      <c r="X1529">
        <v>0</v>
      </c>
      <c r="Y1529">
        <v>3</v>
      </c>
      <c r="Z1529">
        <v>25</v>
      </c>
      <c r="AA1529" s="1">
        <f>(M1529+T1529+W1529)/(K1529+T1529+W1529+Y1529+X1529)</f>
        <v>0.37321937321937321</v>
      </c>
      <c r="AB1529" s="1">
        <f>(M1529+1*N1529+2*O1529+3*P1529)/(K1529)</f>
        <v>0.52396694214876038</v>
      </c>
      <c r="AC1529">
        <f>IF(E1529="C",1,0)</f>
        <v>0</v>
      </c>
      <c r="AD1529">
        <f>IF(OR(E1529="SS",E1529="2B",E1529="3B"),1,0)</f>
        <v>0</v>
      </c>
      <c r="AE1529">
        <f>K1529+T1529+W1529+Y1529+X1529+V1529</f>
        <v>705</v>
      </c>
      <c r="AF1529">
        <v>0</v>
      </c>
      <c r="AG1529" s="9">
        <f>IF(SUMPRODUCT(--(D1529='2003FA'!C:C))&gt;0=TRUE,1,0)</f>
        <v>0</v>
      </c>
    </row>
    <row r="1530" spans="1:33" x14ac:dyDescent="0.2">
      <c r="A1530">
        <v>2004</v>
      </c>
      <c r="B1530" t="s">
        <v>84</v>
      </c>
      <c r="C1530" t="s">
        <v>31</v>
      </c>
      <c r="D1530" t="s">
        <v>113</v>
      </c>
      <c r="E1530" t="s">
        <v>5</v>
      </c>
      <c r="F1530">
        <v>10000000</v>
      </c>
      <c r="G1530">
        <v>2003</v>
      </c>
      <c r="H1530" t="s">
        <v>84</v>
      </c>
      <c r="I1530" t="s">
        <v>31</v>
      </c>
      <c r="J1530">
        <v>130</v>
      </c>
      <c r="K1530">
        <v>505</v>
      </c>
      <c r="L1530">
        <v>77</v>
      </c>
      <c r="M1530">
        <v>150</v>
      </c>
      <c r="N1530">
        <v>39</v>
      </c>
      <c r="O1530">
        <v>1</v>
      </c>
      <c r="P1530">
        <v>22</v>
      </c>
      <c r="Q1530">
        <v>93</v>
      </c>
      <c r="R1530">
        <v>6</v>
      </c>
      <c r="S1530">
        <v>2</v>
      </c>
      <c r="T1530">
        <v>39</v>
      </c>
      <c r="U1530">
        <v>85</v>
      </c>
      <c r="V1530">
        <v>2</v>
      </c>
      <c r="W1530">
        <v>5</v>
      </c>
      <c r="X1530">
        <v>0</v>
      </c>
      <c r="Y1530">
        <v>3</v>
      </c>
      <c r="Z1530">
        <v>13</v>
      </c>
      <c r="AA1530" s="1">
        <f>(M1530+T1530+W1530)/(K1530+T1530+W1530+Y1530+X1530)</f>
        <v>0.35144927536231885</v>
      </c>
      <c r="AB1530" s="1">
        <f>(M1530+1*N1530+2*O1530+3*P1530)/(K1530)</f>
        <v>0.50891089108910892</v>
      </c>
      <c r="AC1530">
        <f>IF(E1530="C",1,0)</f>
        <v>0</v>
      </c>
      <c r="AD1530">
        <f>IF(OR(E1530="SS",E1530="2B",E1530="3B"),1,0)</f>
        <v>1</v>
      </c>
      <c r="AE1530">
        <f>K1530+T1530+W1530+Y1530+X1530+V1530</f>
        <v>554</v>
      </c>
      <c r="AF1530">
        <v>0</v>
      </c>
      <c r="AG1530" s="9">
        <f>IF(SUMPRODUCT(--(D1530='2003FA'!C:C))&gt;0=TRUE,1,0)</f>
        <v>0</v>
      </c>
    </row>
    <row r="1531" spans="1:33" x14ac:dyDescent="0.2">
      <c r="A1531">
        <v>2004</v>
      </c>
      <c r="B1531" t="s">
        <v>84</v>
      </c>
      <c r="C1531" t="s">
        <v>31</v>
      </c>
      <c r="D1531" t="s">
        <v>487</v>
      </c>
      <c r="E1531" t="s">
        <v>6</v>
      </c>
      <c r="F1531">
        <v>380000</v>
      </c>
      <c r="G1531">
        <v>2003</v>
      </c>
      <c r="H1531" t="s">
        <v>84</v>
      </c>
      <c r="I1531" t="s">
        <v>31</v>
      </c>
      <c r="J1531">
        <v>127</v>
      </c>
      <c r="K1531">
        <v>385</v>
      </c>
      <c r="L1531">
        <v>69</v>
      </c>
      <c r="M1531">
        <v>112</v>
      </c>
      <c r="N1531">
        <v>15</v>
      </c>
      <c r="O1531">
        <v>1</v>
      </c>
      <c r="P1531">
        <v>25</v>
      </c>
      <c r="Q1531">
        <v>60</v>
      </c>
      <c r="R1531">
        <v>7</v>
      </c>
      <c r="S1531">
        <v>2</v>
      </c>
      <c r="T1531">
        <v>48</v>
      </c>
      <c r="U1531">
        <v>60</v>
      </c>
      <c r="V1531">
        <v>1</v>
      </c>
      <c r="W1531">
        <v>6</v>
      </c>
      <c r="X1531">
        <v>1</v>
      </c>
      <c r="Y1531">
        <v>1</v>
      </c>
      <c r="Z1531">
        <v>10</v>
      </c>
      <c r="AA1531" s="1">
        <f>(M1531+T1531+W1531)/(K1531+T1531+W1531+Y1531+X1531)</f>
        <v>0.37641723356009071</v>
      </c>
      <c r="AB1531" s="1">
        <f>(M1531+1*N1531+2*O1531+3*P1531)/(K1531)</f>
        <v>0.52987012987012982</v>
      </c>
      <c r="AC1531">
        <f>IF(E1531="C",1,0)</f>
        <v>0</v>
      </c>
      <c r="AD1531">
        <f>IF(OR(E1531="SS",E1531="2B",E1531="3B"),1,0)</f>
        <v>1</v>
      </c>
      <c r="AE1531">
        <f>K1531+T1531+W1531+Y1531+X1531+V1531</f>
        <v>442</v>
      </c>
      <c r="AF1531">
        <v>0</v>
      </c>
      <c r="AG1531" s="9">
        <f>IF(SUMPRODUCT(--(D1531='2003FA'!C:C))&gt;0=TRUE,1,0)</f>
        <v>0</v>
      </c>
    </row>
    <row r="1532" spans="1:33" x14ac:dyDescent="0.2">
      <c r="A1532">
        <v>2004</v>
      </c>
      <c r="B1532" t="s">
        <v>84</v>
      </c>
      <c r="C1532" t="s">
        <v>31</v>
      </c>
      <c r="D1532" t="s">
        <v>340</v>
      </c>
      <c r="E1532" t="s">
        <v>197</v>
      </c>
      <c r="F1532">
        <v>12500000</v>
      </c>
      <c r="G1532">
        <v>2003</v>
      </c>
      <c r="H1532" t="s">
        <v>84</v>
      </c>
      <c r="I1532" t="s">
        <v>31</v>
      </c>
      <c r="J1532">
        <v>141</v>
      </c>
      <c r="K1532">
        <v>514</v>
      </c>
      <c r="L1532">
        <v>91</v>
      </c>
      <c r="M1532">
        <v>159</v>
      </c>
      <c r="N1532">
        <v>43</v>
      </c>
      <c r="O1532">
        <v>4</v>
      </c>
      <c r="P1532">
        <v>28</v>
      </c>
      <c r="Q1532">
        <v>88</v>
      </c>
      <c r="R1532">
        <v>9</v>
      </c>
      <c r="S1532">
        <v>7</v>
      </c>
      <c r="T1532">
        <v>58</v>
      </c>
      <c r="U1532">
        <v>104</v>
      </c>
      <c r="V1532">
        <v>8</v>
      </c>
      <c r="W1532">
        <v>8</v>
      </c>
      <c r="X1532">
        <v>0</v>
      </c>
      <c r="Y1532">
        <v>5</v>
      </c>
      <c r="Z1532">
        <v>10</v>
      </c>
      <c r="AA1532" s="1">
        <f>(M1532+T1532+W1532)/(K1532+T1532+W1532+Y1532+X1532)</f>
        <v>0.38461538461538464</v>
      </c>
      <c r="AB1532" s="1">
        <f>(M1532+1*N1532+2*O1532+3*P1532)/(K1532)</f>
        <v>0.57198443579766534</v>
      </c>
      <c r="AC1532">
        <f>IF(E1532="C",1,0)</f>
        <v>0</v>
      </c>
      <c r="AD1532">
        <f>IF(OR(E1532="SS",E1532="2B",E1532="3B"),1,0)</f>
        <v>0</v>
      </c>
      <c r="AE1532">
        <f>K1532+T1532+W1532+Y1532+X1532+V1532</f>
        <v>593</v>
      </c>
      <c r="AF1532">
        <v>0</v>
      </c>
      <c r="AG1532" s="9">
        <f>IF(SUMPRODUCT(--(D1532='2003FA'!C:C))&gt;0=TRUE,1,0)</f>
        <v>0</v>
      </c>
    </row>
    <row r="1533" spans="1:33" x14ac:dyDescent="0.2">
      <c r="A1533">
        <v>2004</v>
      </c>
      <c r="B1533" t="s">
        <v>84</v>
      </c>
      <c r="C1533" t="s">
        <v>31</v>
      </c>
      <c r="D1533" t="s">
        <v>299</v>
      </c>
      <c r="E1533" t="s">
        <v>197</v>
      </c>
      <c r="F1533">
        <v>6500000</v>
      </c>
      <c r="G1533">
        <v>2003</v>
      </c>
      <c r="H1533" t="s">
        <v>84</v>
      </c>
      <c r="I1533" t="s">
        <v>31</v>
      </c>
      <c r="J1533">
        <v>153</v>
      </c>
      <c r="K1533">
        <v>538</v>
      </c>
      <c r="L1533">
        <v>110</v>
      </c>
      <c r="M1533">
        <v>155</v>
      </c>
      <c r="N1533">
        <v>35</v>
      </c>
      <c r="O1533">
        <v>6</v>
      </c>
      <c r="P1533">
        <v>25</v>
      </c>
      <c r="Q1533">
        <v>93</v>
      </c>
      <c r="R1533">
        <v>5</v>
      </c>
      <c r="S1533">
        <v>3</v>
      </c>
      <c r="T1533">
        <v>107</v>
      </c>
      <c r="U1533">
        <v>108</v>
      </c>
      <c r="V1533">
        <v>13</v>
      </c>
      <c r="W1533">
        <v>9</v>
      </c>
      <c r="X1533">
        <v>1</v>
      </c>
      <c r="Y1533">
        <v>3</v>
      </c>
      <c r="Z1533">
        <v>10</v>
      </c>
      <c r="AA1533" s="1">
        <f>(M1533+T1533+W1533)/(K1533+T1533+W1533+Y1533+X1533)</f>
        <v>0.41185410334346506</v>
      </c>
      <c r="AB1533" s="1">
        <f>(M1533+1*N1533+2*O1533+3*P1533)/(K1533)</f>
        <v>0.51486988847583648</v>
      </c>
      <c r="AC1533">
        <f>IF(E1533="C",1,0)</f>
        <v>0</v>
      </c>
      <c r="AD1533">
        <f>IF(OR(E1533="SS",E1533="2B",E1533="3B"),1,0)</f>
        <v>0</v>
      </c>
      <c r="AE1533">
        <f>K1533+T1533+W1533+Y1533+X1533+V1533</f>
        <v>671</v>
      </c>
      <c r="AF1533">
        <v>0</v>
      </c>
      <c r="AG1533" s="9">
        <f>IF(SUMPRODUCT(--(D1533='2003FA'!C:C))&gt;0=TRUE,1,0)</f>
        <v>0</v>
      </c>
    </row>
    <row r="1534" spans="1:33" x14ac:dyDescent="0.2">
      <c r="A1534">
        <v>2004</v>
      </c>
      <c r="B1534" t="s">
        <v>84</v>
      </c>
      <c r="C1534" t="s">
        <v>31</v>
      </c>
      <c r="D1534" t="s">
        <v>99</v>
      </c>
      <c r="E1534" t="s">
        <v>197</v>
      </c>
      <c r="F1534">
        <v>3000000</v>
      </c>
      <c r="G1534">
        <v>2003</v>
      </c>
      <c r="H1534" t="s">
        <v>84</v>
      </c>
      <c r="I1534" t="s">
        <v>31</v>
      </c>
      <c r="J1534">
        <v>153</v>
      </c>
      <c r="K1534">
        <v>628</v>
      </c>
      <c r="L1534">
        <v>102</v>
      </c>
      <c r="M1534">
        <v>166</v>
      </c>
      <c r="N1534">
        <v>44</v>
      </c>
      <c r="O1534">
        <v>2</v>
      </c>
      <c r="P1534">
        <v>15</v>
      </c>
      <c r="Q1534">
        <v>62</v>
      </c>
      <c r="R1534">
        <v>8</v>
      </c>
      <c r="S1534">
        <v>4</v>
      </c>
      <c r="T1534">
        <v>57</v>
      </c>
      <c r="U1534">
        <v>116</v>
      </c>
      <c r="V1534">
        <v>3</v>
      </c>
      <c r="W1534">
        <v>27</v>
      </c>
      <c r="X1534">
        <v>3</v>
      </c>
      <c r="Y1534">
        <v>2</v>
      </c>
      <c r="Z1534">
        <v>4</v>
      </c>
      <c r="AA1534" s="1">
        <f>(M1534+T1534+W1534)/(K1534+T1534+W1534+Y1534+X1534)</f>
        <v>0.34867503486750351</v>
      </c>
      <c r="AB1534" s="1">
        <f>(M1534+1*N1534+2*O1534+3*P1534)/(K1534)</f>
        <v>0.41242038216560511</v>
      </c>
      <c r="AC1534">
        <f>IF(E1534="C",1,0)</f>
        <v>0</v>
      </c>
      <c r="AD1534">
        <f>IF(OR(E1534="SS",E1534="2B",E1534="3B"),1,0)</f>
        <v>0</v>
      </c>
      <c r="AE1534">
        <f>K1534+T1534+W1534+Y1534+X1534+V1534</f>
        <v>720</v>
      </c>
      <c r="AF1534">
        <v>0</v>
      </c>
      <c r="AG1534" s="9">
        <f>IF(SUMPRODUCT(--(D1534='2003FA'!C:C))&gt;0=TRUE,1,0)</f>
        <v>0</v>
      </c>
    </row>
    <row r="1535" spans="1:33" x14ac:dyDescent="0.2">
      <c r="A1535">
        <v>2004</v>
      </c>
      <c r="B1535" t="s">
        <v>84</v>
      </c>
      <c r="C1535" t="s">
        <v>31</v>
      </c>
      <c r="D1535" t="s">
        <v>545</v>
      </c>
      <c r="E1535" t="s">
        <v>346</v>
      </c>
      <c r="F1535">
        <v>370000</v>
      </c>
      <c r="G1535">
        <v>2003</v>
      </c>
      <c r="H1535" t="s">
        <v>84</v>
      </c>
      <c r="I1535" t="s">
        <v>31</v>
      </c>
      <c r="J1535">
        <v>128</v>
      </c>
      <c r="K1535">
        <v>387</v>
      </c>
      <c r="L1535">
        <v>51</v>
      </c>
      <c r="M1535">
        <v>99</v>
      </c>
      <c r="N1535">
        <v>18</v>
      </c>
      <c r="O1535">
        <v>3</v>
      </c>
      <c r="P1535">
        <v>8</v>
      </c>
      <c r="Q1535">
        <v>51</v>
      </c>
      <c r="R1535">
        <v>8</v>
      </c>
      <c r="S1535">
        <v>1</v>
      </c>
      <c r="T1535">
        <v>28</v>
      </c>
      <c r="U1535">
        <v>66</v>
      </c>
      <c r="V1535">
        <v>6</v>
      </c>
      <c r="W1535">
        <v>9</v>
      </c>
      <c r="X1535">
        <v>11</v>
      </c>
      <c r="Y1535">
        <v>1</v>
      </c>
      <c r="Z1535">
        <v>7</v>
      </c>
      <c r="AA1535" s="1">
        <f>(M1535+T1535+W1535)/(K1535+T1535+W1535+Y1535+X1535)</f>
        <v>0.31192660550458717</v>
      </c>
      <c r="AB1535" s="1">
        <f>(M1535+1*N1535+2*O1535+3*P1535)/(K1535)</f>
        <v>0.37984496124031009</v>
      </c>
      <c r="AC1535">
        <f>IF(E1535="C",1,0)</f>
        <v>0</v>
      </c>
      <c r="AD1535">
        <f>IF(OR(E1535="SS",E1535="2B",E1535="3B"),1,0)</f>
        <v>1</v>
      </c>
      <c r="AE1535">
        <f>K1535+T1535+W1535+Y1535+X1535+V1535</f>
        <v>442</v>
      </c>
      <c r="AF1535">
        <v>0</v>
      </c>
      <c r="AG1535" s="9">
        <f>IF(SUMPRODUCT(--(D1535='2003FA'!C:C))&gt;0=TRUE,1,0)</f>
        <v>0</v>
      </c>
    </row>
    <row r="1536" spans="1:33" x14ac:dyDescent="0.2">
      <c r="A1536">
        <v>2004</v>
      </c>
      <c r="B1536" t="s">
        <v>66</v>
      </c>
      <c r="C1536" t="s">
        <v>27</v>
      </c>
      <c r="D1536" t="s">
        <v>134</v>
      </c>
      <c r="E1536" t="s">
        <v>6</v>
      </c>
      <c r="F1536">
        <v>3250000</v>
      </c>
      <c r="G1536">
        <v>2003</v>
      </c>
      <c r="H1536" t="s">
        <v>66</v>
      </c>
      <c r="I1536" t="s">
        <v>27</v>
      </c>
      <c r="J1536">
        <v>131</v>
      </c>
      <c r="K1536">
        <v>502</v>
      </c>
      <c r="L1536">
        <v>80</v>
      </c>
      <c r="M1536">
        <v>146</v>
      </c>
      <c r="N1536">
        <v>31</v>
      </c>
      <c r="O1536">
        <v>1</v>
      </c>
      <c r="P1536">
        <v>16</v>
      </c>
      <c r="Q1536">
        <v>72</v>
      </c>
      <c r="R1536">
        <v>1</v>
      </c>
      <c r="S1536">
        <v>0</v>
      </c>
      <c r="T1536">
        <v>41</v>
      </c>
      <c r="U1536">
        <v>61</v>
      </c>
      <c r="V1536">
        <v>0</v>
      </c>
      <c r="W1536">
        <v>7</v>
      </c>
      <c r="X1536">
        <v>9</v>
      </c>
      <c r="Y1536">
        <v>7</v>
      </c>
      <c r="Z1536">
        <v>12</v>
      </c>
      <c r="AA1536" s="1">
        <f>(M1536+T1536+W1536)/(K1536+T1536+W1536+Y1536+X1536)</f>
        <v>0.34275618374558303</v>
      </c>
      <c r="AB1536" s="1">
        <f>(M1536+1*N1536+2*O1536+3*P1536)/(K1536)</f>
        <v>0.45219123505976094</v>
      </c>
      <c r="AC1536">
        <f>IF(E1536="C",1,0)</f>
        <v>0</v>
      </c>
      <c r="AD1536">
        <f>IF(OR(E1536="SS",E1536="2B",E1536="3B"),1,0)</f>
        <v>1</v>
      </c>
      <c r="AE1536">
        <f>K1536+T1536+W1536+Y1536+X1536+V1536</f>
        <v>566</v>
      </c>
      <c r="AF1536">
        <v>0</v>
      </c>
      <c r="AG1536" s="9">
        <f>IF(SUMPRODUCT(--(D1536='2003FA'!C:C))&gt;0=TRUE,1,0)</f>
        <v>1</v>
      </c>
    </row>
    <row r="1537" spans="1:33" x14ac:dyDescent="0.2">
      <c r="A1537">
        <v>2004</v>
      </c>
      <c r="B1537" t="s">
        <v>66</v>
      </c>
      <c r="C1537" t="s">
        <v>27</v>
      </c>
      <c r="D1537" t="s">
        <v>175</v>
      </c>
      <c r="E1537" t="s">
        <v>147</v>
      </c>
      <c r="F1537">
        <v>2150000</v>
      </c>
      <c r="G1537">
        <v>2003</v>
      </c>
      <c r="H1537" t="s">
        <v>50</v>
      </c>
      <c r="I1537" t="s">
        <v>31</v>
      </c>
      <c r="J1537">
        <v>108</v>
      </c>
      <c r="K1537">
        <v>401</v>
      </c>
      <c r="L1537">
        <v>53</v>
      </c>
      <c r="M1537">
        <v>112</v>
      </c>
      <c r="N1537">
        <v>21</v>
      </c>
      <c r="O1537">
        <v>2</v>
      </c>
      <c r="P1537">
        <v>11</v>
      </c>
      <c r="Q1537">
        <v>56</v>
      </c>
      <c r="R1537">
        <v>0</v>
      </c>
      <c r="S1537">
        <v>1</v>
      </c>
      <c r="T1537">
        <v>29</v>
      </c>
      <c r="U1537">
        <v>69</v>
      </c>
      <c r="V1537">
        <v>0</v>
      </c>
      <c r="W1537">
        <v>2</v>
      </c>
      <c r="X1537">
        <v>0</v>
      </c>
      <c r="Y1537">
        <v>2</v>
      </c>
      <c r="Z1537">
        <v>13</v>
      </c>
      <c r="AA1537" s="1">
        <f>(M1537+T1537+W1537)/(K1537+T1537+W1537+Y1537+X1537)</f>
        <v>0.3294930875576037</v>
      </c>
      <c r="AB1537" s="1">
        <f>(M1537+1*N1537+2*O1537+3*P1537)/(K1537)</f>
        <v>0.42394014962593518</v>
      </c>
      <c r="AC1537">
        <f>IF(E1537="C",1,0)</f>
        <v>1</v>
      </c>
      <c r="AD1537">
        <f>IF(OR(E1537="SS",E1537="2B",E1537="3B"),1,0)</f>
        <v>0</v>
      </c>
      <c r="AE1537">
        <f>K1537+T1537+W1537+Y1537+X1537+V1537</f>
        <v>434</v>
      </c>
      <c r="AF1537">
        <v>0</v>
      </c>
      <c r="AG1537" s="9">
        <f>IF(SUMPRODUCT(--(D1537='2003FA'!C:C))&gt;0=TRUE,1,0)</f>
        <v>1</v>
      </c>
    </row>
    <row r="1538" spans="1:33" x14ac:dyDescent="0.2">
      <c r="A1538">
        <v>2004</v>
      </c>
      <c r="B1538" t="s">
        <v>66</v>
      </c>
      <c r="C1538" t="s">
        <v>27</v>
      </c>
      <c r="D1538" t="s">
        <v>176</v>
      </c>
      <c r="E1538" t="s">
        <v>147</v>
      </c>
      <c r="F1538">
        <v>500000</v>
      </c>
      <c r="G1538">
        <v>2003</v>
      </c>
      <c r="H1538" t="s">
        <v>52</v>
      </c>
      <c r="I1538" t="s">
        <v>31</v>
      </c>
      <c r="J1538">
        <v>60</v>
      </c>
      <c r="K1538">
        <v>179</v>
      </c>
      <c r="L1538">
        <v>14</v>
      </c>
      <c r="M1538">
        <v>41</v>
      </c>
      <c r="N1538">
        <v>13</v>
      </c>
      <c r="O1538">
        <v>0</v>
      </c>
      <c r="P1538">
        <v>3</v>
      </c>
      <c r="Q1538">
        <v>19</v>
      </c>
      <c r="R1538">
        <v>0</v>
      </c>
      <c r="S1538">
        <v>0</v>
      </c>
      <c r="T1538">
        <v>13</v>
      </c>
      <c r="U1538">
        <v>51</v>
      </c>
      <c r="V1538">
        <v>3</v>
      </c>
      <c r="W1538">
        <v>4</v>
      </c>
      <c r="X1538">
        <v>2</v>
      </c>
      <c r="Y1538">
        <v>1</v>
      </c>
      <c r="Z1538">
        <v>3</v>
      </c>
      <c r="AA1538" s="1">
        <f>(M1538+T1538+W1538)/(K1538+T1538+W1538+Y1538+X1538)</f>
        <v>0.29145728643216079</v>
      </c>
      <c r="AB1538" s="1">
        <f>(M1538+1*N1538+2*O1538+3*P1538)/(K1538)</f>
        <v>0.35195530726256985</v>
      </c>
      <c r="AC1538">
        <f>IF(E1538="C",1,0)</f>
        <v>1</v>
      </c>
      <c r="AD1538">
        <f>IF(OR(E1538="SS",E1538="2B",E1538="3B"),1,0)</f>
        <v>0</v>
      </c>
      <c r="AE1538">
        <f>K1538+T1538+W1538+Y1538+X1538+V1538</f>
        <v>202</v>
      </c>
      <c r="AF1538">
        <v>0</v>
      </c>
      <c r="AG1538" s="9">
        <f>IF(SUMPRODUCT(--(D1538='2003FA'!C:C))&gt;0=TRUE,1,0)</f>
        <v>1</v>
      </c>
    </row>
    <row r="1539" spans="1:33" x14ac:dyDescent="0.2">
      <c r="A1539">
        <v>2004</v>
      </c>
      <c r="B1539" t="s">
        <v>66</v>
      </c>
      <c r="C1539" t="s">
        <v>27</v>
      </c>
      <c r="D1539" t="s">
        <v>301</v>
      </c>
      <c r="E1539" t="s">
        <v>197</v>
      </c>
      <c r="F1539">
        <v>1000000</v>
      </c>
      <c r="G1539">
        <v>2003</v>
      </c>
      <c r="H1539" t="s">
        <v>54</v>
      </c>
      <c r="I1539" t="s">
        <v>31</v>
      </c>
      <c r="J1539">
        <v>121</v>
      </c>
      <c r="K1539">
        <v>305</v>
      </c>
      <c r="L1539">
        <v>49</v>
      </c>
      <c r="M1539">
        <v>89</v>
      </c>
      <c r="N1539">
        <v>20</v>
      </c>
      <c r="O1539">
        <v>1</v>
      </c>
      <c r="P1539">
        <v>20</v>
      </c>
      <c r="Q1539">
        <v>57</v>
      </c>
      <c r="R1539">
        <v>0</v>
      </c>
      <c r="S1539">
        <v>1</v>
      </c>
      <c r="T1539">
        <v>45</v>
      </c>
      <c r="U1539">
        <v>64</v>
      </c>
      <c r="V1539">
        <v>3</v>
      </c>
      <c r="W1539">
        <v>5</v>
      </c>
      <c r="X1539">
        <v>0</v>
      </c>
      <c r="Y1539">
        <v>2</v>
      </c>
      <c r="Z1539">
        <v>7</v>
      </c>
      <c r="AA1539" s="1">
        <f>(M1539+T1539+W1539)/(K1539+T1539+W1539+Y1539+X1539)</f>
        <v>0.38935574229691877</v>
      </c>
      <c r="AB1539" s="1">
        <f>(M1539+1*N1539+2*O1539+3*P1539)/(K1539)</f>
        <v>0.56065573770491806</v>
      </c>
      <c r="AC1539">
        <f>IF(E1539="C",1,0)</f>
        <v>0</v>
      </c>
      <c r="AD1539">
        <f>IF(OR(E1539="SS",E1539="2B",E1539="3B"),1,0)</f>
        <v>0</v>
      </c>
      <c r="AE1539">
        <f>K1539+T1539+W1539+Y1539+X1539+V1539</f>
        <v>360</v>
      </c>
      <c r="AF1539">
        <v>0</v>
      </c>
      <c r="AG1539" s="9">
        <f>IF(SUMPRODUCT(--(D1539='2003FA'!C:C))&gt;0=TRUE,1,0)</f>
        <v>1</v>
      </c>
    </row>
    <row r="1540" spans="1:33" x14ac:dyDescent="0.2">
      <c r="A1540">
        <v>2004</v>
      </c>
      <c r="B1540" t="s">
        <v>66</v>
      </c>
      <c r="C1540" t="s">
        <v>27</v>
      </c>
      <c r="D1540" t="s">
        <v>355</v>
      </c>
      <c r="E1540" t="s">
        <v>346</v>
      </c>
      <c r="F1540">
        <v>1100000</v>
      </c>
      <c r="G1540">
        <v>2003</v>
      </c>
      <c r="H1540" t="s">
        <v>34</v>
      </c>
      <c r="I1540" t="s">
        <v>27</v>
      </c>
      <c r="J1540">
        <v>90</v>
      </c>
      <c r="K1540">
        <v>250</v>
      </c>
      <c r="L1540">
        <v>51</v>
      </c>
      <c r="M1540">
        <v>65</v>
      </c>
      <c r="N1540">
        <v>15</v>
      </c>
      <c r="O1540">
        <v>3</v>
      </c>
      <c r="P1540">
        <v>7</v>
      </c>
      <c r="Q1540">
        <v>23</v>
      </c>
      <c r="R1540">
        <v>8</v>
      </c>
      <c r="S1540">
        <v>0</v>
      </c>
      <c r="T1540">
        <v>24</v>
      </c>
      <c r="U1540">
        <v>37</v>
      </c>
      <c r="V1540">
        <v>1</v>
      </c>
      <c r="W1540">
        <v>3</v>
      </c>
      <c r="X1540">
        <v>3</v>
      </c>
      <c r="Y1540">
        <v>1</v>
      </c>
      <c r="Z1540">
        <v>1</v>
      </c>
      <c r="AA1540" s="1">
        <f>(M1540+T1540+W1540)/(K1540+T1540+W1540+Y1540+X1540)</f>
        <v>0.32740213523131673</v>
      </c>
      <c r="AB1540" s="1">
        <f>(M1540+1*N1540+2*O1540+3*P1540)/(K1540)</f>
        <v>0.42799999999999999</v>
      </c>
      <c r="AC1540">
        <f>IF(E1540="C",1,0)</f>
        <v>0</v>
      </c>
      <c r="AD1540">
        <f>IF(OR(E1540="SS",E1540="2B",E1540="3B"),1,0)</f>
        <v>1</v>
      </c>
      <c r="AE1540">
        <f>K1540+T1540+W1540+Y1540+X1540+V1540</f>
        <v>282</v>
      </c>
      <c r="AF1540">
        <v>0</v>
      </c>
      <c r="AG1540" s="9">
        <f>IF(SUMPRODUCT(--(D1540='2003FA'!C:C))&gt;0=TRUE,1,0)</f>
        <v>1</v>
      </c>
    </row>
    <row r="1541" spans="1:33" x14ac:dyDescent="0.2">
      <c r="A1541">
        <v>2004</v>
      </c>
      <c r="B1541" t="s">
        <v>66</v>
      </c>
      <c r="C1541" t="s">
        <v>27</v>
      </c>
      <c r="D1541" t="s">
        <v>231</v>
      </c>
      <c r="E1541" t="s">
        <v>197</v>
      </c>
      <c r="F1541">
        <v>9000000</v>
      </c>
      <c r="G1541">
        <v>2003</v>
      </c>
      <c r="H1541" t="s">
        <v>66</v>
      </c>
      <c r="I1541" t="s">
        <v>27</v>
      </c>
      <c r="J1541">
        <v>141</v>
      </c>
      <c r="K1541">
        <v>521</v>
      </c>
      <c r="L1541">
        <v>102</v>
      </c>
      <c r="M1541">
        <v>160</v>
      </c>
      <c r="N1541">
        <v>14</v>
      </c>
      <c r="O1541">
        <v>10</v>
      </c>
      <c r="P1541">
        <v>26</v>
      </c>
      <c r="Q1541">
        <v>100</v>
      </c>
      <c r="R1541">
        <v>41</v>
      </c>
      <c r="S1541">
        <v>4</v>
      </c>
      <c r="T1541">
        <v>72</v>
      </c>
      <c r="U1541">
        <v>81</v>
      </c>
      <c r="V1541">
        <v>4</v>
      </c>
      <c r="W1541">
        <v>2</v>
      </c>
      <c r="X1541">
        <v>0</v>
      </c>
      <c r="Y1541">
        <v>7</v>
      </c>
      <c r="Z1541">
        <v>8</v>
      </c>
      <c r="AA1541" s="1">
        <f>(M1541+T1541+W1541)/(K1541+T1541+W1541+Y1541+X1541)</f>
        <v>0.38870431893687707</v>
      </c>
      <c r="AB1541" s="1">
        <f>(M1541+1*N1541+2*O1541+3*P1541)/(K1541)</f>
        <v>0.52207293666026866</v>
      </c>
      <c r="AC1541">
        <f>IF(E1541="C",1,0)</f>
        <v>0</v>
      </c>
      <c r="AD1541">
        <f>IF(OR(E1541="SS",E1541="2B",E1541="3B"),1,0)</f>
        <v>0</v>
      </c>
      <c r="AE1541">
        <f>K1541+T1541+W1541+Y1541+X1541+V1541</f>
        <v>606</v>
      </c>
      <c r="AF1541">
        <v>1</v>
      </c>
      <c r="AG1541" s="9">
        <f>IF(SUMPRODUCT(--(D1541='2003FA'!C:C))&gt;0=TRUE,1,0)</f>
        <v>0</v>
      </c>
    </row>
    <row r="1542" spans="1:33" x14ac:dyDescent="0.2">
      <c r="A1542">
        <v>2004</v>
      </c>
      <c r="B1542" t="s">
        <v>66</v>
      </c>
      <c r="C1542" t="s">
        <v>27</v>
      </c>
      <c r="D1542" t="s">
        <v>67</v>
      </c>
      <c r="E1542" t="s">
        <v>29</v>
      </c>
      <c r="F1542">
        <v>11000000</v>
      </c>
      <c r="G1542">
        <v>2003</v>
      </c>
      <c r="H1542" t="s">
        <v>66</v>
      </c>
      <c r="I1542" t="s">
        <v>27</v>
      </c>
      <c r="J1542">
        <v>108</v>
      </c>
      <c r="K1542">
        <v>392</v>
      </c>
      <c r="L1542">
        <v>62</v>
      </c>
      <c r="M1542">
        <v>115</v>
      </c>
      <c r="N1542">
        <v>18</v>
      </c>
      <c r="O1542">
        <v>1</v>
      </c>
      <c r="P1542">
        <v>16</v>
      </c>
      <c r="Q1542">
        <v>83</v>
      </c>
      <c r="R1542">
        <v>3</v>
      </c>
      <c r="S1542">
        <v>2</v>
      </c>
      <c r="T1542">
        <v>64</v>
      </c>
      <c r="U1542">
        <v>56</v>
      </c>
      <c r="V1542">
        <v>5</v>
      </c>
      <c r="W1542">
        <v>2</v>
      </c>
      <c r="X1542">
        <v>0</v>
      </c>
      <c r="Y1542">
        <v>5</v>
      </c>
      <c r="Z1542">
        <v>13</v>
      </c>
      <c r="AA1542" s="1">
        <f>(M1542+T1542+W1542)/(K1542+T1542+W1542+Y1542+X1542)</f>
        <v>0.39092872570194387</v>
      </c>
      <c r="AB1542" s="1">
        <f>(M1542+1*N1542+2*O1542+3*P1542)/(K1542)</f>
        <v>0.46683673469387754</v>
      </c>
      <c r="AC1542">
        <f>IF(E1542="C",1,0)</f>
        <v>0</v>
      </c>
      <c r="AD1542">
        <f>IF(OR(E1542="SS",E1542="2B",E1542="3B"),1,0)</f>
        <v>0</v>
      </c>
      <c r="AE1542">
        <f>K1542+T1542+W1542+Y1542+X1542+V1542</f>
        <v>468</v>
      </c>
      <c r="AF1542">
        <v>0</v>
      </c>
      <c r="AG1542" s="9">
        <f>IF(SUMPRODUCT(--(D1542='2003FA'!C:C))&gt;0=TRUE,1,0)</f>
        <v>0</v>
      </c>
    </row>
    <row r="1543" spans="1:33" x14ac:dyDescent="0.2">
      <c r="A1543">
        <v>2004</v>
      </c>
      <c r="B1543" t="s">
        <v>66</v>
      </c>
      <c r="C1543" t="s">
        <v>27</v>
      </c>
      <c r="D1543" t="s">
        <v>571</v>
      </c>
      <c r="E1543" t="s">
        <v>29</v>
      </c>
      <c r="F1543">
        <v>317500</v>
      </c>
      <c r="G1543">
        <v>2003</v>
      </c>
      <c r="H1543" t="s">
        <v>66</v>
      </c>
      <c r="I1543" t="s">
        <v>27</v>
      </c>
      <c r="J1543">
        <v>135</v>
      </c>
      <c r="K1543">
        <v>485</v>
      </c>
      <c r="L1543">
        <v>50</v>
      </c>
      <c r="M1543">
        <v>129</v>
      </c>
      <c r="N1543">
        <v>30</v>
      </c>
      <c r="O1543">
        <v>0</v>
      </c>
      <c r="P1543">
        <v>13</v>
      </c>
      <c r="Q1543">
        <v>64</v>
      </c>
      <c r="R1543">
        <v>2</v>
      </c>
      <c r="S1543">
        <v>3</v>
      </c>
      <c r="T1543">
        <v>29</v>
      </c>
      <c r="U1543">
        <v>94</v>
      </c>
      <c r="V1543">
        <v>4</v>
      </c>
      <c r="W1543">
        <v>5</v>
      </c>
      <c r="X1543">
        <v>3</v>
      </c>
      <c r="Y1543">
        <v>2</v>
      </c>
      <c r="Z1543">
        <v>15</v>
      </c>
      <c r="AA1543" s="1">
        <f>(M1543+T1543+W1543)/(K1543+T1543+W1543+Y1543+X1543)</f>
        <v>0.31106870229007633</v>
      </c>
      <c r="AB1543" s="1">
        <f>(M1543+1*N1543+2*O1543+3*P1543)/(K1543)</f>
        <v>0.40824742268041236</v>
      </c>
      <c r="AC1543">
        <f>IF(E1543="C",1,0)</f>
        <v>0</v>
      </c>
      <c r="AD1543">
        <f>IF(OR(E1543="SS",E1543="2B",E1543="3B"),1,0)</f>
        <v>0</v>
      </c>
      <c r="AE1543">
        <f>K1543+T1543+W1543+Y1543+X1543+V1543</f>
        <v>528</v>
      </c>
      <c r="AF1543">
        <v>0</v>
      </c>
      <c r="AG1543" s="9">
        <f>IF(SUMPRODUCT(--(D1543='2003FA'!C:C))&gt;0=TRUE,1,0)</f>
        <v>0</v>
      </c>
    </row>
    <row r="1544" spans="1:33" x14ac:dyDescent="0.2">
      <c r="A1544">
        <v>2004</v>
      </c>
      <c r="B1544" t="s">
        <v>66</v>
      </c>
      <c r="C1544" t="s">
        <v>27</v>
      </c>
      <c r="D1544" t="s">
        <v>305</v>
      </c>
      <c r="E1544" t="s">
        <v>197</v>
      </c>
      <c r="F1544">
        <v>4000000</v>
      </c>
      <c r="G1544">
        <v>2003</v>
      </c>
      <c r="H1544" t="s">
        <v>62</v>
      </c>
      <c r="I1544" t="s">
        <v>27</v>
      </c>
      <c r="J1544">
        <v>82</v>
      </c>
      <c r="K1544">
        <v>327</v>
      </c>
      <c r="L1544">
        <v>49</v>
      </c>
      <c r="M1544">
        <v>96</v>
      </c>
      <c r="N1544">
        <v>17</v>
      </c>
      <c r="O1544">
        <v>1</v>
      </c>
      <c r="P1544">
        <v>24</v>
      </c>
      <c r="Q1544">
        <v>70</v>
      </c>
      <c r="R1544">
        <v>1</v>
      </c>
      <c r="S1544">
        <v>1</v>
      </c>
      <c r="T1544">
        <v>14</v>
      </c>
      <c r="U1544">
        <v>73</v>
      </c>
      <c r="V1544">
        <v>1</v>
      </c>
      <c r="W1544">
        <v>4</v>
      </c>
      <c r="X1544">
        <v>0</v>
      </c>
      <c r="Y1544">
        <v>1</v>
      </c>
      <c r="Z1544">
        <v>10</v>
      </c>
      <c r="AA1544" s="1">
        <f>(M1544+T1544+W1544)/(K1544+T1544+W1544+Y1544+X1544)</f>
        <v>0.32947976878612717</v>
      </c>
      <c r="AB1544" s="1">
        <f>(M1544+1*N1544+2*O1544+3*P1544)/(K1544)</f>
        <v>0.5718654434250765</v>
      </c>
      <c r="AC1544">
        <f>IF(E1544="C",1,0)</f>
        <v>0</v>
      </c>
      <c r="AD1544">
        <f>IF(OR(E1544="SS",E1544="2B",E1544="3B"),1,0)</f>
        <v>0</v>
      </c>
      <c r="AE1544">
        <f>K1544+T1544+W1544+Y1544+X1544+V1544</f>
        <v>347</v>
      </c>
      <c r="AF1544">
        <v>0</v>
      </c>
      <c r="AG1544" s="9">
        <f>IF(SUMPRODUCT(--(D1544='2003FA'!C:C))&gt;0=TRUE,1,0)</f>
        <v>0</v>
      </c>
    </row>
    <row r="1545" spans="1:33" x14ac:dyDescent="0.2">
      <c r="A1545">
        <v>2004</v>
      </c>
      <c r="B1545" t="s">
        <v>66</v>
      </c>
      <c r="C1545" t="s">
        <v>27</v>
      </c>
      <c r="D1545" t="s">
        <v>565</v>
      </c>
      <c r="E1545" t="s">
        <v>197</v>
      </c>
      <c r="F1545">
        <v>320000</v>
      </c>
      <c r="G1545">
        <v>2003</v>
      </c>
      <c r="H1545" t="s">
        <v>66</v>
      </c>
      <c r="I1545" t="s">
        <v>27</v>
      </c>
      <c r="J1545">
        <v>99</v>
      </c>
      <c r="K1545">
        <v>354</v>
      </c>
      <c r="L1545">
        <v>63</v>
      </c>
      <c r="M1545">
        <v>98</v>
      </c>
      <c r="N1545">
        <v>30</v>
      </c>
      <c r="O1545">
        <v>0</v>
      </c>
      <c r="P1545">
        <v>15</v>
      </c>
      <c r="Q1545">
        <v>52</v>
      </c>
      <c r="R1545">
        <v>3</v>
      </c>
      <c r="S1545">
        <v>5</v>
      </c>
      <c r="T1545">
        <v>27</v>
      </c>
      <c r="U1545">
        <v>63</v>
      </c>
      <c r="V1545">
        <v>0</v>
      </c>
      <c r="W1545">
        <v>13</v>
      </c>
      <c r="X1545">
        <v>2</v>
      </c>
      <c r="Y1545">
        <v>5</v>
      </c>
      <c r="Z1545">
        <v>3</v>
      </c>
      <c r="AA1545" s="1">
        <f>(M1545+T1545+W1545)/(K1545+T1545+W1545+Y1545+X1545)</f>
        <v>0.34413965087281795</v>
      </c>
      <c r="AB1545" s="1">
        <f>(M1545+1*N1545+2*O1545+3*P1545)/(K1545)</f>
        <v>0.48870056497175141</v>
      </c>
      <c r="AC1545">
        <f>IF(E1545="C",1,0)</f>
        <v>0</v>
      </c>
      <c r="AD1545">
        <f>IF(OR(E1545="SS",E1545="2B",E1545="3B"),1,0)</f>
        <v>0</v>
      </c>
      <c r="AE1545">
        <f>K1545+T1545+W1545+Y1545+X1545+V1545</f>
        <v>401</v>
      </c>
      <c r="AF1545">
        <v>0</v>
      </c>
      <c r="AG1545" s="9">
        <f>IF(SUMPRODUCT(--(D1545='2003FA'!C:C))&gt;0=TRUE,1,0)</f>
        <v>0</v>
      </c>
    </row>
    <row r="1546" spans="1:33" x14ac:dyDescent="0.2">
      <c r="A1546">
        <v>2004</v>
      </c>
      <c r="B1546" t="s">
        <v>66</v>
      </c>
      <c r="C1546" t="s">
        <v>27</v>
      </c>
      <c r="D1546" t="s">
        <v>364</v>
      </c>
      <c r="E1546" t="s">
        <v>346</v>
      </c>
      <c r="F1546">
        <v>900000</v>
      </c>
      <c r="G1546">
        <v>2003</v>
      </c>
      <c r="H1546" t="s">
        <v>66</v>
      </c>
      <c r="I1546" t="s">
        <v>27</v>
      </c>
      <c r="J1546">
        <v>141</v>
      </c>
      <c r="K1546">
        <v>500</v>
      </c>
      <c r="L1546">
        <v>70</v>
      </c>
      <c r="M1546">
        <v>127</v>
      </c>
      <c r="N1546">
        <v>27</v>
      </c>
      <c r="O1546">
        <v>5</v>
      </c>
      <c r="P1546">
        <v>8</v>
      </c>
      <c r="Q1546">
        <v>59</v>
      </c>
      <c r="R1546">
        <v>20</v>
      </c>
      <c r="S1546">
        <v>4</v>
      </c>
      <c r="T1546">
        <v>40</v>
      </c>
      <c r="U1546">
        <v>70</v>
      </c>
      <c r="V1546">
        <v>1</v>
      </c>
      <c r="W1546">
        <v>6</v>
      </c>
      <c r="X1546">
        <v>8</v>
      </c>
      <c r="Y1546">
        <v>3</v>
      </c>
      <c r="Z1546">
        <v>10</v>
      </c>
      <c r="AA1546" s="1">
        <f>(M1546+T1546+W1546)/(K1546+T1546+W1546+Y1546+X1546)</f>
        <v>0.3105924596050269</v>
      </c>
      <c r="AB1546" s="1">
        <f>(M1546+1*N1546+2*O1546+3*P1546)/(K1546)</f>
        <v>0.376</v>
      </c>
      <c r="AC1546">
        <f>IF(E1546="C",1,0)</f>
        <v>0</v>
      </c>
      <c r="AD1546">
        <f>IF(OR(E1546="SS",E1546="2B",E1546="3B"),1,0)</f>
        <v>1</v>
      </c>
      <c r="AE1546">
        <f>K1546+T1546+W1546+Y1546+X1546+V1546</f>
        <v>558</v>
      </c>
      <c r="AF1546">
        <v>0</v>
      </c>
      <c r="AG1546" s="9">
        <f>IF(SUMPRODUCT(--(D1546='2003FA'!C:C))&gt;0=TRUE,1,0)</f>
        <v>0</v>
      </c>
    </row>
    <row r="1547" spans="1:33" x14ac:dyDescent="0.2">
      <c r="A1547">
        <v>2004</v>
      </c>
      <c r="B1547" t="s">
        <v>66</v>
      </c>
      <c r="C1547" t="s">
        <v>27</v>
      </c>
      <c r="D1547" t="s">
        <v>544</v>
      </c>
      <c r="E1547" t="s">
        <v>346</v>
      </c>
      <c r="F1547">
        <v>372500</v>
      </c>
      <c r="G1547">
        <v>2003</v>
      </c>
      <c r="H1547" t="s">
        <v>66</v>
      </c>
      <c r="I1547" t="s">
        <v>27</v>
      </c>
      <c r="J1547">
        <v>158</v>
      </c>
      <c r="K1547">
        <v>567</v>
      </c>
      <c r="L1547">
        <v>92</v>
      </c>
      <c r="M1547">
        <v>163</v>
      </c>
      <c r="N1547">
        <v>28</v>
      </c>
      <c r="O1547">
        <v>7</v>
      </c>
      <c r="P1547">
        <v>17</v>
      </c>
      <c r="Q1547">
        <v>73</v>
      </c>
      <c r="R1547">
        <v>21</v>
      </c>
      <c r="S1547">
        <v>5</v>
      </c>
      <c r="T1547">
        <v>29</v>
      </c>
      <c r="U1547">
        <v>100</v>
      </c>
      <c r="V1547">
        <v>3</v>
      </c>
      <c r="W1547">
        <v>18</v>
      </c>
      <c r="X1547">
        <v>13</v>
      </c>
      <c r="Y1547">
        <v>8</v>
      </c>
      <c r="Z1547">
        <v>13</v>
      </c>
      <c r="AA1547" s="1">
        <f>(M1547+T1547+W1547)/(K1547+T1547+W1547+Y1547+X1547)</f>
        <v>0.33070866141732286</v>
      </c>
      <c r="AB1547" s="1">
        <f>(M1547+1*N1547+2*O1547+3*P1547)/(K1547)</f>
        <v>0.45149911816578481</v>
      </c>
      <c r="AC1547">
        <f>IF(E1547="C",1,0)</f>
        <v>0</v>
      </c>
      <c r="AD1547">
        <f>IF(OR(E1547="SS",E1547="2B",E1547="3B"),1,0)</f>
        <v>1</v>
      </c>
      <c r="AE1547">
        <f>K1547+T1547+W1547+Y1547+X1547+V1547</f>
        <v>638</v>
      </c>
      <c r="AF1547">
        <v>0</v>
      </c>
      <c r="AG1547" s="9">
        <f>IF(SUMPRODUCT(--(D1547='2003FA'!C:C))&gt;0=TRUE,1,0)</f>
        <v>0</v>
      </c>
    </row>
    <row r="1548" spans="1:33" x14ac:dyDescent="0.2">
      <c r="A1548">
        <v>2004</v>
      </c>
      <c r="B1548" t="s">
        <v>68</v>
      </c>
      <c r="C1548" t="s">
        <v>31</v>
      </c>
      <c r="D1548" t="s">
        <v>141</v>
      </c>
      <c r="E1548" t="s">
        <v>6</v>
      </c>
      <c r="F1548">
        <v>1200000</v>
      </c>
      <c r="G1548">
        <v>2003</v>
      </c>
      <c r="H1548" t="s">
        <v>45</v>
      </c>
      <c r="I1548" t="s">
        <v>27</v>
      </c>
      <c r="J1548">
        <v>89</v>
      </c>
      <c r="K1548">
        <v>283</v>
      </c>
      <c r="L1548">
        <v>31</v>
      </c>
      <c r="M1548">
        <v>71</v>
      </c>
      <c r="N1548">
        <v>13</v>
      </c>
      <c r="O1548">
        <v>0</v>
      </c>
      <c r="P1548">
        <v>9</v>
      </c>
      <c r="Q1548">
        <v>42</v>
      </c>
      <c r="R1548">
        <v>0</v>
      </c>
      <c r="S1548">
        <v>0</v>
      </c>
      <c r="T1548">
        <v>40</v>
      </c>
      <c r="U1548">
        <v>62</v>
      </c>
      <c r="V1548">
        <v>2</v>
      </c>
      <c r="W1548">
        <v>0</v>
      </c>
      <c r="X1548">
        <v>3</v>
      </c>
      <c r="Y1548">
        <v>0</v>
      </c>
      <c r="Z1548">
        <v>8</v>
      </c>
      <c r="AA1548" s="1">
        <f>(M1548+T1548+W1548)/(K1548+T1548+W1548+Y1548+X1548)</f>
        <v>0.34049079754601225</v>
      </c>
      <c r="AB1548" s="1">
        <f>(M1548+1*N1548+2*O1548+3*P1548)/(K1548)</f>
        <v>0.392226148409894</v>
      </c>
      <c r="AC1548">
        <f>IF(E1548="C",1,0)</f>
        <v>0</v>
      </c>
      <c r="AD1548">
        <f>IF(OR(E1548="SS",E1548="2B",E1548="3B"),1,0)</f>
        <v>1</v>
      </c>
      <c r="AE1548">
        <f>K1548+T1548+W1548+Y1548+X1548+V1548</f>
        <v>328</v>
      </c>
      <c r="AF1548">
        <v>0</v>
      </c>
      <c r="AG1548" s="9">
        <f>IF(SUMPRODUCT(--(D1548='2003FA'!C:C))&gt;0=TRUE,1,0)</f>
        <v>1</v>
      </c>
    </row>
    <row r="1549" spans="1:33" x14ac:dyDescent="0.2">
      <c r="A1549">
        <v>2004</v>
      </c>
      <c r="B1549" t="s">
        <v>68</v>
      </c>
      <c r="C1549" t="s">
        <v>31</v>
      </c>
      <c r="D1549" t="s">
        <v>308</v>
      </c>
      <c r="E1549" t="s">
        <v>197</v>
      </c>
      <c r="F1549">
        <v>16666667</v>
      </c>
      <c r="G1549">
        <v>2003</v>
      </c>
      <c r="H1549" t="s">
        <v>68</v>
      </c>
      <c r="I1549" t="s">
        <v>31</v>
      </c>
      <c r="J1549">
        <v>160</v>
      </c>
      <c r="K1549">
        <v>611</v>
      </c>
      <c r="L1549">
        <v>84</v>
      </c>
      <c r="M1549">
        <v>171</v>
      </c>
      <c r="N1549">
        <v>49</v>
      </c>
      <c r="O1549">
        <v>2</v>
      </c>
      <c r="P1549">
        <v>19</v>
      </c>
      <c r="Q1549">
        <v>85</v>
      </c>
      <c r="R1549">
        <v>6</v>
      </c>
      <c r="S1549">
        <v>2</v>
      </c>
      <c r="T1549">
        <v>68</v>
      </c>
      <c r="U1549">
        <v>112</v>
      </c>
      <c r="V1549">
        <v>2</v>
      </c>
      <c r="W1549">
        <v>6</v>
      </c>
      <c r="X1549">
        <v>0</v>
      </c>
      <c r="Y1549">
        <v>6</v>
      </c>
      <c r="Z1549">
        <v>18</v>
      </c>
      <c r="AA1549" s="1">
        <f>(M1549+T1549+W1549)/(K1549+T1549+W1549+Y1549+X1549)</f>
        <v>0.35455861070911721</v>
      </c>
      <c r="AB1549" s="1">
        <f>(M1549+1*N1549+2*O1549+3*P1549)/(K1549)</f>
        <v>0.45990180032733224</v>
      </c>
      <c r="AC1549">
        <f>IF(E1549="C",1,0)</f>
        <v>0</v>
      </c>
      <c r="AD1549">
        <f>IF(OR(E1549="SS",E1549="2B",E1549="3B"),1,0)</f>
        <v>0</v>
      </c>
      <c r="AE1549">
        <f>K1549+T1549+W1549+Y1549+X1549+V1549</f>
        <v>693</v>
      </c>
      <c r="AF1549">
        <v>0</v>
      </c>
      <c r="AG1549" s="9">
        <f>IF(SUMPRODUCT(--(D1549='2003FA'!C:C))&gt;0=TRUE,1,0)</f>
        <v>0</v>
      </c>
    </row>
    <row r="1550" spans="1:33" x14ac:dyDescent="0.2">
      <c r="A1550">
        <v>2004</v>
      </c>
      <c r="B1550" t="s">
        <v>68</v>
      </c>
      <c r="C1550" t="s">
        <v>31</v>
      </c>
      <c r="D1550" t="s">
        <v>456</v>
      </c>
      <c r="E1550" t="s">
        <v>197</v>
      </c>
      <c r="F1550">
        <v>4066667</v>
      </c>
      <c r="G1550">
        <v>2003</v>
      </c>
      <c r="H1550" t="s">
        <v>68</v>
      </c>
      <c r="I1550" t="s">
        <v>31</v>
      </c>
      <c r="J1550">
        <v>147</v>
      </c>
      <c r="K1550">
        <v>568</v>
      </c>
      <c r="L1550">
        <v>64</v>
      </c>
      <c r="M1550">
        <v>155</v>
      </c>
      <c r="N1550">
        <v>34</v>
      </c>
      <c r="O1550">
        <v>2</v>
      </c>
      <c r="P1550">
        <v>7</v>
      </c>
      <c r="Q1550">
        <v>52</v>
      </c>
      <c r="R1550">
        <v>0</v>
      </c>
      <c r="S1550">
        <v>2</v>
      </c>
      <c r="T1550">
        <v>44</v>
      </c>
      <c r="U1550">
        <v>54</v>
      </c>
      <c r="V1550">
        <v>6</v>
      </c>
      <c r="W1550">
        <v>10</v>
      </c>
      <c r="X1550">
        <v>7</v>
      </c>
      <c r="Y1550">
        <v>1</v>
      </c>
      <c r="Z1550">
        <v>21</v>
      </c>
      <c r="AA1550" s="1">
        <f>(M1550+T1550+W1550)/(K1550+T1550+W1550+Y1550+X1550)</f>
        <v>0.33174603174603173</v>
      </c>
      <c r="AB1550" s="1">
        <f>(M1550+1*N1550+2*O1550+3*P1550)/(K1550)</f>
        <v>0.37676056338028169</v>
      </c>
      <c r="AC1550">
        <f>IF(E1550="C",1,0)</f>
        <v>0</v>
      </c>
      <c r="AD1550">
        <f>IF(OR(E1550="SS",E1550="2B",E1550="3B"),1,0)</f>
        <v>0</v>
      </c>
      <c r="AE1550">
        <f>K1550+T1550+W1550+Y1550+X1550+V1550</f>
        <v>636</v>
      </c>
      <c r="AF1550">
        <v>0</v>
      </c>
      <c r="AG1550" s="9">
        <f>IF(SUMPRODUCT(--(D1550='2003FA'!C:C))&gt;0=TRUE,1,0)</f>
        <v>0</v>
      </c>
    </row>
    <row r="1551" spans="1:33" x14ac:dyDescent="0.2">
      <c r="A1551">
        <v>2004</v>
      </c>
      <c r="B1551" t="s">
        <v>68</v>
      </c>
      <c r="C1551" t="s">
        <v>31</v>
      </c>
      <c r="D1551" t="s">
        <v>267</v>
      </c>
      <c r="E1551" t="s">
        <v>197</v>
      </c>
      <c r="F1551">
        <v>3565000</v>
      </c>
      <c r="G1551">
        <v>2003</v>
      </c>
      <c r="H1551" t="s">
        <v>64</v>
      </c>
      <c r="I1551" t="s">
        <v>31</v>
      </c>
      <c r="J1551">
        <v>156</v>
      </c>
      <c r="K1551">
        <v>601</v>
      </c>
      <c r="L1551">
        <v>80</v>
      </c>
      <c r="M1551">
        <v>162</v>
      </c>
      <c r="N1551">
        <v>37</v>
      </c>
      <c r="O1551">
        <v>6</v>
      </c>
      <c r="P1551">
        <v>19</v>
      </c>
      <c r="Q1551">
        <v>94</v>
      </c>
      <c r="R1551">
        <v>19</v>
      </c>
      <c r="S1551">
        <v>8</v>
      </c>
      <c r="T1551">
        <v>37</v>
      </c>
      <c r="U1551">
        <v>82</v>
      </c>
      <c r="V1551">
        <v>0</v>
      </c>
      <c r="W1551">
        <v>4</v>
      </c>
      <c r="X1551">
        <v>5</v>
      </c>
      <c r="Y1551">
        <v>6</v>
      </c>
      <c r="Z1551">
        <v>17</v>
      </c>
      <c r="AA1551" s="1">
        <f>(M1551+T1551+W1551)/(K1551+T1551+W1551+Y1551+X1551)</f>
        <v>0.3108728943338438</v>
      </c>
      <c r="AB1551" s="1">
        <f>(M1551+1*N1551+2*O1551+3*P1551)/(K1551)</f>
        <v>0.44592346089850249</v>
      </c>
      <c r="AC1551">
        <f>IF(E1551="C",1,0)</f>
        <v>0</v>
      </c>
      <c r="AD1551">
        <f>IF(OR(E1551="SS",E1551="2B",E1551="3B"),1,0)</f>
        <v>0</v>
      </c>
      <c r="AE1551">
        <f>K1551+T1551+W1551+Y1551+X1551+V1551</f>
        <v>653</v>
      </c>
      <c r="AF1551">
        <v>0</v>
      </c>
      <c r="AG1551" s="9">
        <f>IF(SUMPRODUCT(--(D1551='2003FA'!C:C))&gt;0=TRUE,1,0)</f>
        <v>0</v>
      </c>
    </row>
    <row r="1552" spans="1:33" x14ac:dyDescent="0.2">
      <c r="A1552">
        <v>2004</v>
      </c>
      <c r="B1552" t="s">
        <v>68</v>
      </c>
      <c r="C1552" t="s">
        <v>31</v>
      </c>
      <c r="D1552" t="s">
        <v>204</v>
      </c>
      <c r="E1552" t="s">
        <v>197</v>
      </c>
      <c r="F1552">
        <v>1730000</v>
      </c>
      <c r="G1552">
        <v>2003</v>
      </c>
      <c r="H1552" t="s">
        <v>49</v>
      </c>
      <c r="I1552" t="s">
        <v>27</v>
      </c>
      <c r="J1552">
        <v>101</v>
      </c>
      <c r="K1552">
        <v>377</v>
      </c>
      <c r="L1552">
        <v>61</v>
      </c>
      <c r="M1552">
        <v>121</v>
      </c>
      <c r="N1552">
        <v>34</v>
      </c>
      <c r="O1552">
        <v>2</v>
      </c>
      <c r="P1552">
        <v>10</v>
      </c>
      <c r="Q1552">
        <v>56</v>
      </c>
      <c r="R1552">
        <v>17</v>
      </c>
      <c r="S1552">
        <v>7</v>
      </c>
      <c r="T1552">
        <v>64</v>
      </c>
      <c r="U1552">
        <v>73</v>
      </c>
      <c r="V1552">
        <v>8</v>
      </c>
      <c r="W1552">
        <v>5</v>
      </c>
      <c r="X1552">
        <v>0</v>
      </c>
      <c r="Y1552">
        <v>5</v>
      </c>
      <c r="Z1552">
        <v>10</v>
      </c>
      <c r="AA1552" s="1">
        <f>(M1552+T1552+W1552)/(K1552+T1552+W1552+Y1552+X1552)</f>
        <v>0.42128603104212858</v>
      </c>
      <c r="AB1552" s="1">
        <f>(M1552+1*N1552+2*O1552+3*P1552)/(K1552)</f>
        <v>0.50132625994694957</v>
      </c>
      <c r="AC1552">
        <f>IF(E1552="C",1,0)</f>
        <v>0</v>
      </c>
      <c r="AD1552">
        <f>IF(OR(E1552="SS",E1552="2B",E1552="3B"),1,0)</f>
        <v>0</v>
      </c>
      <c r="AE1552">
        <f>K1552+T1552+W1552+Y1552+X1552+V1552</f>
        <v>459</v>
      </c>
      <c r="AF1552">
        <v>0</v>
      </c>
      <c r="AG1552" s="9">
        <f>IF(SUMPRODUCT(--(D1552='2003FA'!C:C))&gt;0=TRUE,1,0)</f>
        <v>0</v>
      </c>
    </row>
    <row r="1553" spans="1:33" x14ac:dyDescent="0.2">
      <c r="A1553">
        <v>2004</v>
      </c>
      <c r="B1553" t="s">
        <v>68</v>
      </c>
      <c r="C1553" t="s">
        <v>31</v>
      </c>
      <c r="D1553" t="s">
        <v>514</v>
      </c>
      <c r="E1553" t="s">
        <v>197</v>
      </c>
      <c r="F1553">
        <v>975000</v>
      </c>
      <c r="G1553">
        <v>2003</v>
      </c>
      <c r="H1553" t="s">
        <v>68</v>
      </c>
      <c r="I1553" t="s">
        <v>31</v>
      </c>
      <c r="J1553">
        <v>107</v>
      </c>
      <c r="K1553">
        <v>388</v>
      </c>
      <c r="L1553">
        <v>56</v>
      </c>
      <c r="M1553">
        <v>97</v>
      </c>
      <c r="N1553">
        <v>6</v>
      </c>
      <c r="O1553">
        <v>5</v>
      </c>
      <c r="P1553">
        <v>2</v>
      </c>
      <c r="Q1553">
        <v>16</v>
      </c>
      <c r="R1553">
        <v>40</v>
      </c>
      <c r="S1553">
        <v>14</v>
      </c>
      <c r="T1553">
        <v>43</v>
      </c>
      <c r="U1553">
        <v>39</v>
      </c>
      <c r="V1553">
        <v>1</v>
      </c>
      <c r="W1553">
        <v>4</v>
      </c>
      <c r="X1553">
        <v>5</v>
      </c>
      <c r="Y1553">
        <v>0</v>
      </c>
      <c r="Z1553">
        <v>0</v>
      </c>
      <c r="AA1553" s="1">
        <f>(M1553+T1553+W1553)/(K1553+T1553+W1553+Y1553+X1553)</f>
        <v>0.32727272727272727</v>
      </c>
      <c r="AB1553" s="1">
        <f>(M1553+1*N1553+2*O1553+3*P1553)/(K1553)</f>
        <v>0.30670103092783507</v>
      </c>
      <c r="AC1553">
        <f>IF(E1553="C",1,0)</f>
        <v>0</v>
      </c>
      <c r="AD1553">
        <f>IF(OR(E1553="SS",E1553="2B",E1553="3B"),1,0)</f>
        <v>0</v>
      </c>
      <c r="AE1553">
        <f>K1553+T1553+W1553+Y1553+X1553+V1553</f>
        <v>441</v>
      </c>
      <c r="AF1553">
        <v>0</v>
      </c>
      <c r="AG1553" s="9">
        <f>IF(SUMPRODUCT(--(D1553='2003FA'!C:C))&gt;0=TRUE,1,0)</f>
        <v>0</v>
      </c>
    </row>
    <row r="1554" spans="1:33" x14ac:dyDescent="0.2">
      <c r="A1554">
        <v>2004</v>
      </c>
      <c r="B1554" t="s">
        <v>68</v>
      </c>
      <c r="C1554" t="s">
        <v>31</v>
      </c>
      <c r="D1554" t="s">
        <v>410</v>
      </c>
      <c r="E1554" t="s">
        <v>346</v>
      </c>
      <c r="F1554">
        <v>5000000</v>
      </c>
      <c r="G1554">
        <v>2003</v>
      </c>
      <c r="H1554" t="s">
        <v>68</v>
      </c>
      <c r="I1554" t="s">
        <v>31</v>
      </c>
      <c r="J1554">
        <v>158</v>
      </c>
      <c r="K1554">
        <v>559</v>
      </c>
      <c r="L1554">
        <v>50</v>
      </c>
      <c r="M1554">
        <v>134</v>
      </c>
      <c r="N1554">
        <v>30</v>
      </c>
      <c r="O1554">
        <v>2</v>
      </c>
      <c r="P1554">
        <v>23</v>
      </c>
      <c r="Q1554">
        <v>80</v>
      </c>
      <c r="R1554">
        <v>2</v>
      </c>
      <c r="S1554">
        <v>2</v>
      </c>
      <c r="T1554">
        <v>37</v>
      </c>
      <c r="U1554">
        <v>103</v>
      </c>
      <c r="V1554">
        <v>4</v>
      </c>
      <c r="W1554">
        <v>5</v>
      </c>
      <c r="X1554">
        <v>1</v>
      </c>
      <c r="Y1554">
        <v>6</v>
      </c>
      <c r="Z1554">
        <v>13</v>
      </c>
      <c r="AA1554" s="1">
        <f>(M1554+T1554+W1554)/(K1554+T1554+W1554+Y1554+X1554)</f>
        <v>0.28947368421052633</v>
      </c>
      <c r="AB1554" s="1">
        <f>(M1554+1*N1554+2*O1554+3*P1554)/(K1554)</f>
        <v>0.42397137745974955</v>
      </c>
      <c r="AC1554">
        <f>IF(E1554="C",1,0)</f>
        <v>0</v>
      </c>
      <c r="AD1554">
        <f>IF(OR(E1554="SS",E1554="2B",E1554="3B"),1,0)</f>
        <v>1</v>
      </c>
      <c r="AE1554">
        <f>K1554+T1554+W1554+Y1554+X1554+V1554</f>
        <v>612</v>
      </c>
      <c r="AF1554">
        <v>0</v>
      </c>
      <c r="AG1554" s="9">
        <f>IF(SUMPRODUCT(--(D1554='2003FA'!C:C))&gt;0=TRUE,1,0)</f>
        <v>0</v>
      </c>
    </row>
    <row r="1555" spans="1:33" x14ac:dyDescent="0.2">
      <c r="A1555">
        <v>2004</v>
      </c>
      <c r="B1555" t="s">
        <v>68</v>
      </c>
      <c r="C1555" t="s">
        <v>31</v>
      </c>
      <c r="D1555" t="s">
        <v>367</v>
      </c>
      <c r="E1555" t="s">
        <v>346</v>
      </c>
      <c r="F1555">
        <v>1300000</v>
      </c>
      <c r="G1555">
        <v>2003</v>
      </c>
      <c r="H1555" t="s">
        <v>68</v>
      </c>
      <c r="I1555" t="s">
        <v>31</v>
      </c>
      <c r="J1555">
        <v>148</v>
      </c>
      <c r="K1555">
        <v>477</v>
      </c>
      <c r="L1555">
        <v>39</v>
      </c>
      <c r="M1555">
        <v>119</v>
      </c>
      <c r="N1555">
        <v>24</v>
      </c>
      <c r="O1555">
        <v>3</v>
      </c>
      <c r="P1555">
        <v>4</v>
      </c>
      <c r="Q1555">
        <v>34</v>
      </c>
      <c r="R1555">
        <v>4</v>
      </c>
      <c r="S1555">
        <v>2</v>
      </c>
      <c r="T1555">
        <v>16</v>
      </c>
      <c r="U1555">
        <v>59</v>
      </c>
      <c r="V1555">
        <v>3</v>
      </c>
      <c r="W1555">
        <v>10</v>
      </c>
      <c r="X1555">
        <v>9</v>
      </c>
      <c r="Y1555">
        <v>2</v>
      </c>
      <c r="Z1555">
        <v>5</v>
      </c>
      <c r="AA1555" s="1">
        <f>(M1555+T1555+W1555)/(K1555+T1555+W1555+Y1555+X1555)</f>
        <v>0.28210116731517509</v>
      </c>
      <c r="AB1555" s="1">
        <f>(M1555+1*N1555+2*O1555+3*P1555)/(K1555)</f>
        <v>0.33752620545073375</v>
      </c>
      <c r="AC1555">
        <f>IF(E1555="C",1,0)</f>
        <v>0</v>
      </c>
      <c r="AD1555">
        <f>IF(OR(E1555="SS",E1555="2B",E1555="3B"),1,0)</f>
        <v>1</v>
      </c>
      <c r="AE1555">
        <f>K1555+T1555+W1555+Y1555+X1555+V1555</f>
        <v>517</v>
      </c>
      <c r="AF1555">
        <v>0</v>
      </c>
      <c r="AG1555" s="9">
        <f>IF(SUMPRODUCT(--(D1555='2003FA'!C:C))&gt;0=TRUE,1,0)</f>
        <v>0</v>
      </c>
    </row>
    <row r="1556" spans="1:33" x14ac:dyDescent="0.2">
      <c r="A1556">
        <v>2004</v>
      </c>
      <c r="B1556" t="s">
        <v>68</v>
      </c>
      <c r="C1556" t="s">
        <v>31</v>
      </c>
      <c r="D1556" t="s">
        <v>461</v>
      </c>
      <c r="E1556" t="s">
        <v>346</v>
      </c>
      <c r="F1556">
        <v>358500</v>
      </c>
      <c r="G1556">
        <v>2003</v>
      </c>
      <c r="H1556" t="s">
        <v>68</v>
      </c>
      <c r="I1556" t="s">
        <v>31</v>
      </c>
      <c r="J1556">
        <v>158</v>
      </c>
      <c r="K1556">
        <v>558</v>
      </c>
      <c r="L1556">
        <v>47</v>
      </c>
      <c r="M1556">
        <v>140</v>
      </c>
      <c r="N1556">
        <v>21</v>
      </c>
      <c r="O1556">
        <v>6</v>
      </c>
      <c r="P1556">
        <v>1</v>
      </c>
      <c r="Q1556">
        <v>40</v>
      </c>
      <c r="R1556">
        <v>10</v>
      </c>
      <c r="S1556">
        <v>5</v>
      </c>
      <c r="T1556">
        <v>25</v>
      </c>
      <c r="U1556">
        <v>70</v>
      </c>
      <c r="V1556">
        <v>8</v>
      </c>
      <c r="W1556">
        <v>0</v>
      </c>
      <c r="X1556">
        <v>7</v>
      </c>
      <c r="Y1556">
        <v>3</v>
      </c>
      <c r="Z1556">
        <v>8</v>
      </c>
      <c r="AA1556" s="1">
        <f>(M1556+T1556+W1556)/(K1556+T1556+W1556+Y1556+X1556)</f>
        <v>0.27824620573355818</v>
      </c>
      <c r="AB1556" s="1">
        <f>(M1556+1*N1556+2*O1556+3*P1556)/(K1556)</f>
        <v>0.31541218637992829</v>
      </c>
      <c r="AC1556">
        <f>IF(E1556="C",1,0)</f>
        <v>0</v>
      </c>
      <c r="AD1556">
        <f>IF(OR(E1556="SS",E1556="2B",E1556="3B"),1,0)</f>
        <v>1</v>
      </c>
      <c r="AE1556">
        <f>K1556+T1556+W1556+Y1556+X1556+V1556</f>
        <v>601</v>
      </c>
      <c r="AF1556">
        <v>0</v>
      </c>
      <c r="AG1556" s="9">
        <f>IF(SUMPRODUCT(--(D1556='2003FA'!C:C))&gt;0=TRUE,1,0)</f>
        <v>0</v>
      </c>
    </row>
    <row r="1557" spans="1:33" x14ac:dyDescent="0.2">
      <c r="A1557">
        <v>2004</v>
      </c>
      <c r="B1557" t="s">
        <v>47</v>
      </c>
      <c r="C1557" t="s">
        <v>31</v>
      </c>
      <c r="D1557" t="s">
        <v>317</v>
      </c>
      <c r="E1557" t="s">
        <v>197</v>
      </c>
      <c r="F1557">
        <v>700000</v>
      </c>
      <c r="G1557">
        <v>2003</v>
      </c>
      <c r="H1557" t="s">
        <v>60</v>
      </c>
      <c r="I1557" t="s">
        <v>27</v>
      </c>
      <c r="J1557">
        <v>55</v>
      </c>
      <c r="K1557">
        <v>165</v>
      </c>
      <c r="L1557">
        <v>28</v>
      </c>
      <c r="M1557">
        <v>38</v>
      </c>
      <c r="N1557">
        <v>7</v>
      </c>
      <c r="O1557">
        <v>0</v>
      </c>
      <c r="P1557">
        <v>4</v>
      </c>
      <c r="Q1557">
        <v>17</v>
      </c>
      <c r="R1557">
        <v>0</v>
      </c>
      <c r="S1557">
        <v>0</v>
      </c>
      <c r="T1557">
        <v>32</v>
      </c>
      <c r="U1557">
        <v>41</v>
      </c>
      <c r="V1557">
        <v>1</v>
      </c>
      <c r="W1557">
        <v>6</v>
      </c>
      <c r="X1557">
        <v>0</v>
      </c>
      <c r="Y1557">
        <v>2</v>
      </c>
      <c r="Z1557">
        <v>3</v>
      </c>
      <c r="AA1557" s="1">
        <f>(M1557+T1557+W1557)/(K1557+T1557+W1557+Y1557+X1557)</f>
        <v>0.37073170731707317</v>
      </c>
      <c r="AB1557" s="1">
        <f>(M1557+1*N1557+2*O1557+3*P1557)/(K1557)</f>
        <v>0.34545454545454546</v>
      </c>
      <c r="AC1557">
        <f>IF(E1557="C",1,0)</f>
        <v>0</v>
      </c>
      <c r="AD1557">
        <f>IF(OR(E1557="SS",E1557="2B",E1557="3B"),1,0)</f>
        <v>0</v>
      </c>
      <c r="AE1557">
        <f>K1557+T1557+W1557+Y1557+X1557+V1557</f>
        <v>206</v>
      </c>
      <c r="AF1557">
        <v>0</v>
      </c>
      <c r="AG1557" s="9">
        <f>IF(SUMPRODUCT(--(D1557='2003FA'!C:C))&gt;0=TRUE,1,0)</f>
        <v>1</v>
      </c>
    </row>
    <row r="1558" spans="1:33" x14ac:dyDescent="0.2">
      <c r="A1558">
        <v>2004</v>
      </c>
      <c r="B1558" t="s">
        <v>47</v>
      </c>
      <c r="C1558" t="s">
        <v>31</v>
      </c>
      <c r="D1558" t="s">
        <v>555</v>
      </c>
      <c r="E1558" t="s">
        <v>29</v>
      </c>
      <c r="F1558">
        <v>326000</v>
      </c>
      <c r="G1558">
        <v>2003</v>
      </c>
      <c r="H1558" t="s">
        <v>32</v>
      </c>
      <c r="I1558" t="s">
        <v>31</v>
      </c>
      <c r="J1558">
        <v>86</v>
      </c>
      <c r="K1558">
        <v>254</v>
      </c>
      <c r="L1558">
        <v>23</v>
      </c>
      <c r="M1558">
        <v>70</v>
      </c>
      <c r="N1558">
        <v>20</v>
      </c>
      <c r="O1558">
        <v>0</v>
      </c>
      <c r="P1558">
        <v>4</v>
      </c>
      <c r="Q1558">
        <v>28</v>
      </c>
      <c r="R1558">
        <v>1</v>
      </c>
      <c r="S1558">
        <v>0</v>
      </c>
      <c r="T1558">
        <v>35</v>
      </c>
      <c r="U1558">
        <v>67</v>
      </c>
      <c r="V1558">
        <v>7</v>
      </c>
      <c r="W1558">
        <v>2</v>
      </c>
      <c r="X1558">
        <v>0</v>
      </c>
      <c r="Y1558">
        <v>2</v>
      </c>
      <c r="Z1558">
        <v>8</v>
      </c>
      <c r="AA1558" s="1">
        <f>(M1558+T1558+W1558)/(K1558+T1558+W1558+Y1558+X1558)</f>
        <v>0.3651877133105802</v>
      </c>
      <c r="AB1558" s="1">
        <f>(M1558+1*N1558+2*O1558+3*P1558)/(K1558)</f>
        <v>0.40157480314960631</v>
      </c>
      <c r="AC1558">
        <f>IF(E1558="C",1,0)</f>
        <v>0</v>
      </c>
      <c r="AD1558">
        <f>IF(OR(E1558="SS",E1558="2B",E1558="3B"),1,0)</f>
        <v>0</v>
      </c>
      <c r="AE1558">
        <f>K1558+T1558+W1558+Y1558+X1558+V1558</f>
        <v>300</v>
      </c>
      <c r="AF1558">
        <v>0</v>
      </c>
      <c r="AG1558" s="9">
        <f>IF(SUMPRODUCT(--(D1558='2003FA'!C:C))&gt;0=TRUE,1,0)</f>
        <v>0</v>
      </c>
    </row>
    <row r="1559" spans="1:33" x14ac:dyDescent="0.2">
      <c r="A1559">
        <v>2004</v>
      </c>
      <c r="B1559" t="s">
        <v>47</v>
      </c>
      <c r="C1559" t="s">
        <v>31</v>
      </c>
      <c r="D1559" t="s">
        <v>447</v>
      </c>
      <c r="E1559" t="s">
        <v>6</v>
      </c>
      <c r="F1559">
        <v>1687500</v>
      </c>
      <c r="G1559">
        <v>2003</v>
      </c>
      <c r="H1559" t="s">
        <v>47</v>
      </c>
      <c r="I1559" t="s">
        <v>31</v>
      </c>
      <c r="J1559">
        <v>134</v>
      </c>
      <c r="K1559">
        <v>476</v>
      </c>
      <c r="L1559">
        <v>56</v>
      </c>
      <c r="M1559">
        <v>124</v>
      </c>
      <c r="N1559">
        <v>21</v>
      </c>
      <c r="O1559">
        <v>0</v>
      </c>
      <c r="P1559">
        <v>23</v>
      </c>
      <c r="Q1559">
        <v>67</v>
      </c>
      <c r="R1559">
        <v>0</v>
      </c>
      <c r="S1559">
        <v>1</v>
      </c>
      <c r="T1559">
        <v>43</v>
      </c>
      <c r="U1559">
        <v>131</v>
      </c>
      <c r="V1559">
        <v>3</v>
      </c>
      <c r="W1559">
        <v>10</v>
      </c>
      <c r="X1559">
        <v>0</v>
      </c>
      <c r="Y1559">
        <v>7</v>
      </c>
      <c r="Z1559">
        <v>10</v>
      </c>
      <c r="AA1559" s="1">
        <f>(M1559+T1559+W1559)/(K1559+T1559+W1559+Y1559+X1559)</f>
        <v>0.33022388059701491</v>
      </c>
      <c r="AB1559" s="1">
        <f>(M1559+1*N1559+2*O1559+3*P1559)/(K1559)</f>
        <v>0.44957983193277312</v>
      </c>
      <c r="AC1559">
        <f>IF(E1559="C",1,0)</f>
        <v>0</v>
      </c>
      <c r="AD1559">
        <f>IF(OR(E1559="SS",E1559="2B",E1559="3B"),1,0)</f>
        <v>1</v>
      </c>
      <c r="AE1559">
        <f>K1559+T1559+W1559+Y1559+X1559+V1559</f>
        <v>539</v>
      </c>
      <c r="AF1559">
        <v>0</v>
      </c>
      <c r="AG1559" s="9">
        <f>IF(SUMPRODUCT(--(D1559='2003FA'!C:C))&gt;0=TRUE,1,0)</f>
        <v>0</v>
      </c>
    </row>
    <row r="1560" spans="1:33" x14ac:dyDescent="0.2">
      <c r="A1560">
        <v>2004</v>
      </c>
      <c r="B1560" t="s">
        <v>47</v>
      </c>
      <c r="C1560" t="s">
        <v>31</v>
      </c>
      <c r="D1560" t="s">
        <v>476</v>
      </c>
      <c r="E1560" t="s">
        <v>147</v>
      </c>
      <c r="F1560">
        <v>600000</v>
      </c>
      <c r="G1560">
        <v>2003</v>
      </c>
      <c r="H1560" t="s">
        <v>110</v>
      </c>
      <c r="I1560" t="s">
        <v>31</v>
      </c>
      <c r="J1560">
        <v>96</v>
      </c>
      <c r="K1560">
        <v>307</v>
      </c>
      <c r="L1560">
        <v>26</v>
      </c>
      <c r="M1560">
        <v>73</v>
      </c>
      <c r="N1560">
        <v>15</v>
      </c>
      <c r="O1560">
        <v>0</v>
      </c>
      <c r="P1560">
        <v>2</v>
      </c>
      <c r="Q1560">
        <v>42</v>
      </c>
      <c r="R1560">
        <v>3</v>
      </c>
      <c r="S1560">
        <v>0</v>
      </c>
      <c r="T1560">
        <v>24</v>
      </c>
      <c r="U1560">
        <v>48</v>
      </c>
      <c r="V1560">
        <v>3</v>
      </c>
      <c r="W1560">
        <v>2</v>
      </c>
      <c r="X1560">
        <v>3</v>
      </c>
      <c r="Y1560">
        <v>2</v>
      </c>
      <c r="Z1560">
        <v>8</v>
      </c>
      <c r="AA1560" s="1">
        <f>(M1560+T1560+W1560)/(K1560+T1560+W1560+Y1560+X1560)</f>
        <v>0.29289940828402367</v>
      </c>
      <c r="AB1560" s="1">
        <f>(M1560+1*N1560+2*O1560+3*P1560)/(K1560)</f>
        <v>0.30618892508143325</v>
      </c>
      <c r="AC1560">
        <f>IF(E1560="C",1,0)</f>
        <v>1</v>
      </c>
      <c r="AD1560">
        <f>IF(OR(E1560="SS",E1560="2B",E1560="3B"),1,0)</f>
        <v>0</v>
      </c>
      <c r="AE1560">
        <f>K1560+T1560+W1560+Y1560+X1560+V1560</f>
        <v>341</v>
      </c>
      <c r="AF1560">
        <v>0</v>
      </c>
      <c r="AG1560" s="9">
        <f>IF(SUMPRODUCT(--(D1560='2003FA'!C:C))&gt;0=TRUE,1,0)</f>
        <v>0</v>
      </c>
    </row>
    <row r="1561" spans="1:33" x14ac:dyDescent="0.2">
      <c r="A1561">
        <v>2004</v>
      </c>
      <c r="B1561" t="s">
        <v>47</v>
      </c>
      <c r="C1561" t="s">
        <v>31</v>
      </c>
      <c r="D1561" t="s">
        <v>546</v>
      </c>
      <c r="E1561" t="s">
        <v>147</v>
      </c>
      <c r="F1561">
        <v>370000</v>
      </c>
      <c r="G1561">
        <v>2003</v>
      </c>
      <c r="H1561" t="s">
        <v>32</v>
      </c>
      <c r="I1561" t="s">
        <v>31</v>
      </c>
      <c r="J1561">
        <v>78</v>
      </c>
      <c r="K1561">
        <v>239</v>
      </c>
      <c r="L1561">
        <v>29</v>
      </c>
      <c r="M1561">
        <v>64</v>
      </c>
      <c r="N1561">
        <v>17</v>
      </c>
      <c r="O1561">
        <v>1</v>
      </c>
      <c r="P1561">
        <v>7</v>
      </c>
      <c r="Q1561">
        <v>29</v>
      </c>
      <c r="R1561">
        <v>1</v>
      </c>
      <c r="S1561">
        <v>2</v>
      </c>
      <c r="T1561">
        <v>23</v>
      </c>
      <c r="U1561">
        <v>59</v>
      </c>
      <c r="V1561">
        <v>11</v>
      </c>
      <c r="W1561">
        <v>2</v>
      </c>
      <c r="X1561">
        <v>3</v>
      </c>
      <c r="Y1561">
        <v>2</v>
      </c>
      <c r="Z1561">
        <v>7</v>
      </c>
      <c r="AA1561" s="1">
        <f>(M1561+T1561+W1561)/(K1561+T1561+W1561+Y1561+X1561)</f>
        <v>0.33085501858736061</v>
      </c>
      <c r="AB1561" s="1">
        <f>(M1561+1*N1561+2*O1561+3*P1561)/(K1561)</f>
        <v>0.43514644351464438</v>
      </c>
      <c r="AC1561">
        <f>IF(E1561="C",1,0)</f>
        <v>1</v>
      </c>
      <c r="AD1561">
        <f>IF(OR(E1561="SS",E1561="2B",E1561="3B"),1,0)</f>
        <v>0</v>
      </c>
      <c r="AE1561">
        <f>K1561+T1561+W1561+Y1561+X1561+V1561</f>
        <v>280</v>
      </c>
      <c r="AF1561">
        <v>0</v>
      </c>
      <c r="AG1561" s="9">
        <f>IF(SUMPRODUCT(--(D1561='2003FA'!C:C))&gt;0=TRUE,1,0)</f>
        <v>0</v>
      </c>
    </row>
    <row r="1562" spans="1:33" x14ac:dyDescent="0.2">
      <c r="A1562">
        <v>2004</v>
      </c>
      <c r="B1562" t="s">
        <v>47</v>
      </c>
      <c r="C1562" t="s">
        <v>31</v>
      </c>
      <c r="D1562" t="s">
        <v>329</v>
      </c>
      <c r="E1562" t="s">
        <v>197</v>
      </c>
      <c r="F1562">
        <v>8737500</v>
      </c>
      <c r="G1562">
        <v>2003</v>
      </c>
      <c r="H1562" t="s">
        <v>47</v>
      </c>
      <c r="I1562" t="s">
        <v>31</v>
      </c>
      <c r="J1562">
        <v>124</v>
      </c>
      <c r="K1562">
        <v>487</v>
      </c>
      <c r="L1562">
        <v>81</v>
      </c>
      <c r="M1562">
        <v>144</v>
      </c>
      <c r="N1562">
        <v>30</v>
      </c>
      <c r="O1562">
        <v>2</v>
      </c>
      <c r="P1562">
        <v>28</v>
      </c>
      <c r="Q1562">
        <v>95</v>
      </c>
      <c r="R1562">
        <v>0</v>
      </c>
      <c r="S1562">
        <v>0</v>
      </c>
      <c r="T1562">
        <v>58</v>
      </c>
      <c r="U1562">
        <v>120</v>
      </c>
      <c r="V1562">
        <v>10</v>
      </c>
      <c r="W1562">
        <v>6</v>
      </c>
      <c r="X1562">
        <v>0</v>
      </c>
      <c r="Y1562">
        <v>3</v>
      </c>
      <c r="Z1562">
        <v>12</v>
      </c>
      <c r="AA1562" s="1">
        <f>(M1562+T1562+W1562)/(K1562+T1562+W1562+Y1562+X1562)</f>
        <v>0.37545126353790614</v>
      </c>
      <c r="AB1562" s="1">
        <f>(M1562+1*N1562+2*O1562+3*P1562)/(K1562)</f>
        <v>0.53798767967145789</v>
      </c>
      <c r="AC1562">
        <f>IF(E1562="C",1,0)</f>
        <v>0</v>
      </c>
      <c r="AD1562">
        <f>IF(OR(E1562="SS",E1562="2B",E1562="3B"),1,0)</f>
        <v>0</v>
      </c>
      <c r="AE1562">
        <f>K1562+T1562+W1562+Y1562+X1562+V1562</f>
        <v>564</v>
      </c>
      <c r="AF1562">
        <v>0</v>
      </c>
      <c r="AG1562" s="9">
        <f>IF(SUMPRODUCT(--(D1562='2003FA'!C:C))&gt;0=TRUE,1,0)</f>
        <v>0</v>
      </c>
    </row>
    <row r="1563" spans="1:33" x14ac:dyDescent="0.2">
      <c r="A1563">
        <v>2004</v>
      </c>
      <c r="B1563" t="s">
        <v>47</v>
      </c>
      <c r="C1563" t="s">
        <v>31</v>
      </c>
      <c r="D1563" t="s">
        <v>469</v>
      </c>
      <c r="E1563" t="s">
        <v>197</v>
      </c>
      <c r="F1563">
        <v>2367500</v>
      </c>
      <c r="G1563">
        <v>2003</v>
      </c>
      <c r="H1563" t="s">
        <v>32</v>
      </c>
      <c r="I1563" t="s">
        <v>31</v>
      </c>
      <c r="J1563">
        <v>106</v>
      </c>
      <c r="K1563">
        <v>365</v>
      </c>
      <c r="L1563">
        <v>52</v>
      </c>
      <c r="M1563">
        <v>93</v>
      </c>
      <c r="N1563">
        <v>22</v>
      </c>
      <c r="O1563">
        <v>2</v>
      </c>
      <c r="P1563">
        <v>13</v>
      </c>
      <c r="Q1563">
        <v>50</v>
      </c>
      <c r="R1563">
        <v>4</v>
      </c>
      <c r="S1563">
        <v>3</v>
      </c>
      <c r="T1563">
        <v>33</v>
      </c>
      <c r="U1563">
        <v>95</v>
      </c>
      <c r="V1563">
        <v>1</v>
      </c>
      <c r="W1563">
        <v>7</v>
      </c>
      <c r="X1563">
        <v>0</v>
      </c>
      <c r="Y1563">
        <v>3</v>
      </c>
      <c r="Z1563">
        <v>7</v>
      </c>
      <c r="AA1563" s="1">
        <f>(M1563+T1563+W1563)/(K1563+T1563+W1563+Y1563+X1563)</f>
        <v>0.32598039215686275</v>
      </c>
      <c r="AB1563" s="1">
        <f>(M1563+1*N1563+2*O1563+3*P1563)/(K1563)</f>
        <v>0.43287671232876712</v>
      </c>
      <c r="AC1563">
        <f>IF(E1563="C",1,0)</f>
        <v>0</v>
      </c>
      <c r="AD1563">
        <f>IF(OR(E1563="SS",E1563="2B",E1563="3B"),1,0)</f>
        <v>0</v>
      </c>
      <c r="AE1563">
        <f>K1563+T1563+W1563+Y1563+X1563+V1563</f>
        <v>409</v>
      </c>
      <c r="AF1563">
        <v>0</v>
      </c>
      <c r="AG1563" s="9">
        <f>IF(SUMPRODUCT(--(D1563='2003FA'!C:C))&gt;0=TRUE,1,0)</f>
        <v>0</v>
      </c>
    </row>
    <row r="1564" spans="1:33" x14ac:dyDescent="0.2">
      <c r="A1564">
        <v>2004</v>
      </c>
      <c r="B1564" t="s">
        <v>47</v>
      </c>
      <c r="C1564" t="s">
        <v>31</v>
      </c>
      <c r="D1564" t="s">
        <v>539</v>
      </c>
      <c r="E1564" t="s">
        <v>197</v>
      </c>
      <c r="F1564">
        <v>400000</v>
      </c>
      <c r="G1564">
        <v>2003</v>
      </c>
      <c r="H1564" t="s">
        <v>47</v>
      </c>
      <c r="I1564" t="s">
        <v>31</v>
      </c>
      <c r="J1564">
        <v>154</v>
      </c>
      <c r="K1564">
        <v>558</v>
      </c>
      <c r="L1564">
        <v>100</v>
      </c>
      <c r="M1564">
        <v>175</v>
      </c>
      <c r="N1564">
        <v>29</v>
      </c>
      <c r="O1564">
        <v>8</v>
      </c>
      <c r="P1564">
        <v>9</v>
      </c>
      <c r="Q1564">
        <v>58</v>
      </c>
      <c r="R1564">
        <v>43</v>
      </c>
      <c r="S1564">
        <v>10</v>
      </c>
      <c r="T1564">
        <v>56</v>
      </c>
      <c r="U1564">
        <v>91</v>
      </c>
      <c r="V1564">
        <v>2</v>
      </c>
      <c r="W1564">
        <v>4</v>
      </c>
      <c r="X1564">
        <v>8</v>
      </c>
      <c r="Y1564">
        <v>2</v>
      </c>
      <c r="Z1564">
        <v>11</v>
      </c>
      <c r="AA1564" s="1">
        <f>(M1564+T1564+W1564)/(K1564+T1564+W1564+Y1564+X1564)</f>
        <v>0.37420382165605093</v>
      </c>
      <c r="AB1564" s="1">
        <f>(M1564+1*N1564+2*O1564+3*P1564)/(K1564)</f>
        <v>0.44265232974910396</v>
      </c>
      <c r="AC1564">
        <f>IF(E1564="C",1,0)</f>
        <v>0</v>
      </c>
      <c r="AD1564">
        <f>IF(OR(E1564="SS",E1564="2B",E1564="3B"),1,0)</f>
        <v>0</v>
      </c>
      <c r="AE1564">
        <f>K1564+T1564+W1564+Y1564+X1564+V1564</f>
        <v>630</v>
      </c>
      <c r="AF1564">
        <v>0</v>
      </c>
      <c r="AG1564" s="9">
        <f>IF(SUMPRODUCT(--(D1564='2003FA'!C:C))&gt;0=TRUE,1,0)</f>
        <v>0</v>
      </c>
    </row>
    <row r="1565" spans="1:33" x14ac:dyDescent="0.2">
      <c r="A1565">
        <v>2004</v>
      </c>
      <c r="B1565" t="s">
        <v>47</v>
      </c>
      <c r="C1565" t="s">
        <v>31</v>
      </c>
      <c r="D1565" t="s">
        <v>542</v>
      </c>
      <c r="E1565" t="s">
        <v>197</v>
      </c>
      <c r="F1565">
        <v>376000</v>
      </c>
      <c r="G1565">
        <v>2003</v>
      </c>
      <c r="H1565" t="s">
        <v>47</v>
      </c>
      <c r="I1565" t="s">
        <v>31</v>
      </c>
      <c r="J1565">
        <v>128</v>
      </c>
      <c r="K1565">
        <v>315</v>
      </c>
      <c r="L1565">
        <v>33</v>
      </c>
      <c r="M1565">
        <v>86</v>
      </c>
      <c r="N1565">
        <v>21</v>
      </c>
      <c r="O1565">
        <v>1</v>
      </c>
      <c r="P1565">
        <v>6</v>
      </c>
      <c r="Q1565">
        <v>40</v>
      </c>
      <c r="R1565">
        <v>13</v>
      </c>
      <c r="S1565">
        <v>2</v>
      </c>
      <c r="T1565">
        <v>21</v>
      </c>
      <c r="U1565">
        <v>40</v>
      </c>
      <c r="V1565">
        <v>0</v>
      </c>
      <c r="W1565">
        <v>9</v>
      </c>
      <c r="X1565">
        <v>2</v>
      </c>
      <c r="Y1565">
        <v>7</v>
      </c>
      <c r="Z1565">
        <v>12</v>
      </c>
      <c r="AA1565" s="1">
        <f>(M1565+T1565+W1565)/(K1565+T1565+W1565+Y1565+X1565)</f>
        <v>0.32768361581920902</v>
      </c>
      <c r="AB1565" s="1">
        <f>(M1565+1*N1565+2*O1565+3*P1565)/(K1565)</f>
        <v>0.40317460317460319</v>
      </c>
      <c r="AC1565">
        <f>IF(E1565="C",1,0)</f>
        <v>0</v>
      </c>
      <c r="AD1565">
        <f>IF(OR(E1565="SS",E1565="2B",E1565="3B"),1,0)</f>
        <v>0</v>
      </c>
      <c r="AE1565">
        <f>K1565+T1565+W1565+Y1565+X1565+V1565</f>
        <v>354</v>
      </c>
      <c r="AF1565">
        <v>0</v>
      </c>
      <c r="AG1565" s="9">
        <f>IF(SUMPRODUCT(--(D1565='2003FA'!C:C))&gt;0=TRUE,1,0)</f>
        <v>0</v>
      </c>
    </row>
    <row r="1566" spans="1:33" x14ac:dyDescent="0.2">
      <c r="A1566">
        <v>2004</v>
      </c>
      <c r="B1566" t="s">
        <v>47</v>
      </c>
      <c r="C1566" t="s">
        <v>31</v>
      </c>
      <c r="D1566" t="s">
        <v>466</v>
      </c>
      <c r="E1566" t="s">
        <v>346</v>
      </c>
      <c r="F1566">
        <v>3166667</v>
      </c>
      <c r="G1566">
        <v>2003</v>
      </c>
      <c r="H1566" t="s">
        <v>32</v>
      </c>
      <c r="I1566" t="s">
        <v>31</v>
      </c>
      <c r="J1566">
        <v>89</v>
      </c>
      <c r="K1566">
        <v>303</v>
      </c>
      <c r="L1566">
        <v>40</v>
      </c>
      <c r="M1566">
        <v>71</v>
      </c>
      <c r="N1566">
        <v>6</v>
      </c>
      <c r="O1566">
        <v>3</v>
      </c>
      <c r="P1566">
        <v>3</v>
      </c>
      <c r="Q1566">
        <v>21</v>
      </c>
      <c r="R1566">
        <v>11</v>
      </c>
      <c r="S1566">
        <v>4</v>
      </c>
      <c r="T1566">
        <v>41</v>
      </c>
      <c r="U1566">
        <v>32</v>
      </c>
      <c r="V1566">
        <v>0</v>
      </c>
      <c r="W1566">
        <v>2</v>
      </c>
      <c r="X1566">
        <v>3</v>
      </c>
      <c r="Y1566">
        <v>2</v>
      </c>
      <c r="Z1566">
        <v>4</v>
      </c>
      <c r="AA1566" s="1">
        <f>(M1566+T1566+W1566)/(K1566+T1566+W1566+Y1566+X1566)</f>
        <v>0.3247863247863248</v>
      </c>
      <c r="AB1566" s="1">
        <f>(M1566+1*N1566+2*O1566+3*P1566)/(K1566)</f>
        <v>0.30363036303630364</v>
      </c>
      <c r="AC1566">
        <f>IF(E1566="C",1,0)</f>
        <v>0</v>
      </c>
      <c r="AD1566">
        <f>IF(OR(E1566="SS",E1566="2B",E1566="3B"),1,0)</f>
        <v>1</v>
      </c>
      <c r="AE1566">
        <f>K1566+T1566+W1566+Y1566+X1566+V1566</f>
        <v>351</v>
      </c>
      <c r="AF1566">
        <v>0</v>
      </c>
      <c r="AG1566" s="9">
        <f>IF(SUMPRODUCT(--(D1566='2003FA'!C:C))&gt;0=TRUE,1,0)</f>
        <v>0</v>
      </c>
    </row>
    <row r="1567" spans="1:33" x14ac:dyDescent="0.2">
      <c r="A1567">
        <v>2004</v>
      </c>
      <c r="B1567" t="s">
        <v>47</v>
      </c>
      <c r="C1567" t="s">
        <v>31</v>
      </c>
      <c r="D1567" t="s">
        <v>541</v>
      </c>
      <c r="E1567" t="s">
        <v>346</v>
      </c>
      <c r="F1567">
        <v>383333</v>
      </c>
      <c r="G1567">
        <v>2003</v>
      </c>
      <c r="H1567" t="s">
        <v>47</v>
      </c>
      <c r="I1567" t="s">
        <v>31</v>
      </c>
      <c r="J1567">
        <v>127</v>
      </c>
      <c r="K1567">
        <v>358</v>
      </c>
      <c r="L1567">
        <v>51</v>
      </c>
      <c r="M1567">
        <v>92</v>
      </c>
      <c r="N1567">
        <v>15</v>
      </c>
      <c r="O1567">
        <v>2</v>
      </c>
      <c r="P1567">
        <v>14</v>
      </c>
      <c r="Q1567">
        <v>44</v>
      </c>
      <c r="R1567">
        <v>1</v>
      </c>
      <c r="S1567">
        <v>1</v>
      </c>
      <c r="T1567">
        <v>37</v>
      </c>
      <c r="U1567">
        <v>87</v>
      </c>
      <c r="V1567">
        <v>1</v>
      </c>
      <c r="W1567">
        <v>17</v>
      </c>
      <c r="X1567">
        <v>0</v>
      </c>
      <c r="Y1567">
        <v>3</v>
      </c>
      <c r="Z1567">
        <v>8</v>
      </c>
      <c r="AA1567" s="1">
        <f>(M1567+T1567+W1567)/(K1567+T1567+W1567+Y1567+X1567)</f>
        <v>0.35180722891566263</v>
      </c>
      <c r="AB1567" s="1">
        <f>(M1567+1*N1567+2*O1567+3*P1567)/(K1567)</f>
        <v>0.42737430167597767</v>
      </c>
      <c r="AC1567">
        <f>IF(E1567="C",1,0)</f>
        <v>0</v>
      </c>
      <c r="AD1567">
        <f>IF(OR(E1567="SS",E1567="2B",E1567="3B"),1,0)</f>
        <v>1</v>
      </c>
      <c r="AE1567">
        <f>K1567+T1567+W1567+Y1567+X1567+V1567</f>
        <v>416</v>
      </c>
      <c r="AF1567">
        <v>0</v>
      </c>
      <c r="AG1567" s="9">
        <f>IF(SUMPRODUCT(--(D1567='2003FA'!C:C))&gt;0=TRUE,1,0)</f>
        <v>0</v>
      </c>
    </row>
    <row r="1568" spans="1:33" x14ac:dyDescent="0.2">
      <c r="A1568">
        <v>2004</v>
      </c>
      <c r="B1568" t="s">
        <v>47</v>
      </c>
      <c r="C1568" t="s">
        <v>31</v>
      </c>
      <c r="D1568" t="s">
        <v>581</v>
      </c>
      <c r="E1568" t="s">
        <v>346</v>
      </c>
      <c r="F1568">
        <v>310000</v>
      </c>
      <c r="G1568">
        <v>2003</v>
      </c>
      <c r="H1568" t="s">
        <v>47</v>
      </c>
      <c r="I1568" t="s">
        <v>31</v>
      </c>
      <c r="J1568">
        <v>52</v>
      </c>
      <c r="K1568">
        <v>142</v>
      </c>
      <c r="L1568">
        <v>23</v>
      </c>
      <c r="M1568">
        <v>37</v>
      </c>
      <c r="N1568">
        <v>9</v>
      </c>
      <c r="O1568">
        <v>2</v>
      </c>
      <c r="P1568">
        <v>5</v>
      </c>
      <c r="Q1568">
        <v>20</v>
      </c>
      <c r="R1568">
        <v>1</v>
      </c>
      <c r="S1568">
        <v>2</v>
      </c>
      <c r="T1568">
        <v>7</v>
      </c>
      <c r="U1568">
        <v>28</v>
      </c>
      <c r="V1568">
        <v>0</v>
      </c>
      <c r="W1568">
        <v>1</v>
      </c>
      <c r="X1568">
        <v>4</v>
      </c>
      <c r="Y1568">
        <v>1</v>
      </c>
      <c r="Z1568">
        <v>5</v>
      </c>
      <c r="AA1568" s="1">
        <f>(M1568+T1568+W1568)/(K1568+T1568+W1568+Y1568+X1568)</f>
        <v>0.29032258064516131</v>
      </c>
      <c r="AB1568" s="1">
        <f>(M1568+1*N1568+2*O1568+3*P1568)/(K1568)</f>
        <v>0.45774647887323944</v>
      </c>
      <c r="AC1568">
        <f>IF(E1568="C",1,0)</f>
        <v>0</v>
      </c>
      <c r="AD1568">
        <f>IF(OR(E1568="SS",E1568="2B",E1568="3B"),1,0)</f>
        <v>1</v>
      </c>
      <c r="AE1568">
        <f>K1568+T1568+W1568+Y1568+X1568+V1568</f>
        <v>155</v>
      </c>
      <c r="AF1568">
        <v>0</v>
      </c>
      <c r="AG1568" s="9">
        <f>IF(SUMPRODUCT(--(D1568='2003FA'!C:C))&gt;0=TRUE,1,0)</f>
        <v>0</v>
      </c>
    </row>
    <row r="1569" spans="1:33" x14ac:dyDescent="0.2">
      <c r="A1569">
        <v>2004</v>
      </c>
      <c r="B1569" t="s">
        <v>37</v>
      </c>
      <c r="C1569" t="s">
        <v>27</v>
      </c>
      <c r="D1569" t="s">
        <v>302</v>
      </c>
      <c r="E1569" t="s">
        <v>197</v>
      </c>
      <c r="F1569">
        <v>5500000</v>
      </c>
      <c r="G1569">
        <v>2003</v>
      </c>
      <c r="H1569" t="s">
        <v>70</v>
      </c>
      <c r="I1569" t="s">
        <v>27</v>
      </c>
      <c r="J1569">
        <v>71</v>
      </c>
      <c r="K1569">
        <v>303</v>
      </c>
      <c r="L1569">
        <v>47</v>
      </c>
      <c r="M1569">
        <v>89</v>
      </c>
      <c r="N1569">
        <v>22</v>
      </c>
      <c r="O1569">
        <v>2</v>
      </c>
      <c r="P1569">
        <v>7</v>
      </c>
      <c r="Q1569">
        <v>35</v>
      </c>
      <c r="R1569">
        <v>1</v>
      </c>
      <c r="S1569">
        <v>2</v>
      </c>
      <c r="T1569">
        <v>27</v>
      </c>
      <c r="U1569">
        <v>30</v>
      </c>
      <c r="V1569">
        <v>2</v>
      </c>
      <c r="W1569">
        <v>2</v>
      </c>
      <c r="X1569">
        <v>0</v>
      </c>
      <c r="Y1569">
        <v>8</v>
      </c>
      <c r="Z1569">
        <v>6</v>
      </c>
      <c r="AA1569" s="1">
        <f>(M1569+T1569+W1569)/(K1569+T1569+W1569+Y1569+X1569)</f>
        <v>0.34705882352941175</v>
      </c>
      <c r="AB1569" s="1">
        <f>(M1569+1*N1569+2*O1569+3*P1569)/(K1569)</f>
        <v>0.44884488448844884</v>
      </c>
      <c r="AC1569">
        <f>IF(E1569="C",1,0)</f>
        <v>0</v>
      </c>
      <c r="AD1569">
        <f>IF(OR(E1569="SS",E1569="2B",E1569="3B"),1,0)</f>
        <v>0</v>
      </c>
      <c r="AE1569">
        <f>K1569+T1569+W1569+Y1569+X1569+V1569</f>
        <v>342</v>
      </c>
      <c r="AF1569">
        <v>0</v>
      </c>
      <c r="AG1569" s="9">
        <f>IF(SUMPRODUCT(--(D1569='2003FA'!C:C))&gt;0=TRUE,1,0)</f>
        <v>1</v>
      </c>
    </row>
    <row r="1570" spans="1:33" x14ac:dyDescent="0.2">
      <c r="A1570">
        <v>2004</v>
      </c>
      <c r="B1570" t="s">
        <v>37</v>
      </c>
      <c r="C1570" t="s">
        <v>27</v>
      </c>
      <c r="D1570" t="s">
        <v>421</v>
      </c>
      <c r="E1570" t="s">
        <v>5</v>
      </c>
      <c r="F1570">
        <v>1500000</v>
      </c>
      <c r="G1570">
        <v>2003</v>
      </c>
      <c r="H1570" t="s">
        <v>37</v>
      </c>
      <c r="I1570" t="s">
        <v>27</v>
      </c>
      <c r="J1570">
        <v>135</v>
      </c>
      <c r="K1570">
        <v>475</v>
      </c>
      <c r="L1570">
        <v>69</v>
      </c>
      <c r="M1570">
        <v>123</v>
      </c>
      <c r="N1570">
        <v>16</v>
      </c>
      <c r="O1570">
        <v>9</v>
      </c>
      <c r="P1570">
        <v>8</v>
      </c>
      <c r="Q1570">
        <v>43</v>
      </c>
      <c r="R1570">
        <v>17</v>
      </c>
      <c r="S1570">
        <v>7</v>
      </c>
      <c r="T1570">
        <v>30</v>
      </c>
      <c r="U1570">
        <v>65</v>
      </c>
      <c r="V1570">
        <v>0</v>
      </c>
      <c r="W1570">
        <v>5</v>
      </c>
      <c r="X1570">
        <v>8</v>
      </c>
      <c r="Y1570">
        <v>3</v>
      </c>
      <c r="Z1570">
        <v>20</v>
      </c>
      <c r="AA1570" s="1">
        <f>(M1570+T1570+W1570)/(K1570+T1570+W1570+Y1570+X1570)</f>
        <v>0.30326295585412666</v>
      </c>
      <c r="AB1570" s="1">
        <f>(M1570+1*N1570+2*O1570+3*P1570)/(K1570)</f>
        <v>0.38105263157894737</v>
      </c>
      <c r="AC1570">
        <f>IF(E1570="C",1,0)</f>
        <v>0</v>
      </c>
      <c r="AD1570">
        <f>IF(OR(E1570="SS",E1570="2B",E1570="3B"),1,0)</f>
        <v>1</v>
      </c>
      <c r="AE1570">
        <f>K1570+T1570+W1570+Y1570+X1570+V1570</f>
        <v>521</v>
      </c>
      <c r="AF1570">
        <v>0</v>
      </c>
      <c r="AG1570" s="9">
        <f>IF(SUMPRODUCT(--(D1570='2003FA'!C:C))&gt;0=TRUE,1,0)</f>
        <v>0</v>
      </c>
    </row>
    <row r="1571" spans="1:33" x14ac:dyDescent="0.2">
      <c r="A1571">
        <v>2004</v>
      </c>
      <c r="B1571" t="s">
        <v>37</v>
      </c>
      <c r="C1571" t="s">
        <v>27</v>
      </c>
      <c r="D1571" t="s">
        <v>123</v>
      </c>
      <c r="E1571" t="s">
        <v>6</v>
      </c>
      <c r="F1571">
        <v>4500000</v>
      </c>
      <c r="G1571">
        <v>2003</v>
      </c>
      <c r="H1571" t="s">
        <v>37</v>
      </c>
      <c r="I1571" t="s">
        <v>27</v>
      </c>
      <c r="J1571">
        <v>131</v>
      </c>
      <c r="K1571">
        <v>469</v>
      </c>
      <c r="L1571">
        <v>76</v>
      </c>
      <c r="M1571">
        <v>137</v>
      </c>
      <c r="N1571">
        <v>29</v>
      </c>
      <c r="O1571">
        <v>2</v>
      </c>
      <c r="P1571">
        <v>14</v>
      </c>
      <c r="Q1571">
        <v>69</v>
      </c>
      <c r="R1571">
        <v>11</v>
      </c>
      <c r="S1571">
        <v>5</v>
      </c>
      <c r="T1571">
        <v>77</v>
      </c>
      <c r="U1571">
        <v>113</v>
      </c>
      <c r="V1571">
        <v>5</v>
      </c>
      <c r="W1571">
        <v>7</v>
      </c>
      <c r="X1571">
        <v>0</v>
      </c>
      <c r="Y1571">
        <v>9</v>
      </c>
      <c r="Z1571">
        <v>5</v>
      </c>
      <c r="AA1571" s="1">
        <f>(M1571+T1571+W1571)/(K1571+T1571+W1571+Y1571+X1571)</f>
        <v>0.39323843416370108</v>
      </c>
      <c r="AB1571" s="1">
        <f>(M1571+1*N1571+2*O1571+3*P1571)/(K1571)</f>
        <v>0.45202558635394458</v>
      </c>
      <c r="AC1571">
        <f>IF(E1571="C",1,0)</f>
        <v>0</v>
      </c>
      <c r="AD1571">
        <f>IF(OR(E1571="SS",E1571="2B",E1571="3B"),1,0)</f>
        <v>1</v>
      </c>
      <c r="AE1571">
        <f>K1571+T1571+W1571+Y1571+X1571+V1571</f>
        <v>567</v>
      </c>
      <c r="AF1571">
        <v>0</v>
      </c>
      <c r="AG1571" s="9">
        <f>IF(SUMPRODUCT(--(D1571='2003FA'!C:C))&gt;0=TRUE,1,0)</f>
        <v>0</v>
      </c>
    </row>
    <row r="1572" spans="1:33" x14ac:dyDescent="0.2">
      <c r="A1572">
        <v>2004</v>
      </c>
      <c r="B1572" t="s">
        <v>37</v>
      </c>
      <c r="C1572" t="s">
        <v>27</v>
      </c>
      <c r="D1572" t="s">
        <v>170</v>
      </c>
      <c r="E1572" t="s">
        <v>147</v>
      </c>
      <c r="F1572">
        <v>750000</v>
      </c>
      <c r="G1572">
        <v>2003</v>
      </c>
      <c r="H1572" t="s">
        <v>30</v>
      </c>
      <c r="I1572" t="s">
        <v>31</v>
      </c>
      <c r="J1572">
        <v>55</v>
      </c>
      <c r="K1572">
        <v>151</v>
      </c>
      <c r="L1572">
        <v>11</v>
      </c>
      <c r="M1572">
        <v>30</v>
      </c>
      <c r="N1572">
        <v>8</v>
      </c>
      <c r="O1572">
        <v>0</v>
      </c>
      <c r="P1572">
        <v>1</v>
      </c>
      <c r="Q1572">
        <v>13</v>
      </c>
      <c r="R1572">
        <v>0</v>
      </c>
      <c r="S1572">
        <v>0</v>
      </c>
      <c r="T1572">
        <v>10</v>
      </c>
      <c r="U1572">
        <v>21</v>
      </c>
      <c r="V1572">
        <v>2</v>
      </c>
      <c r="W1572">
        <v>1</v>
      </c>
      <c r="X1572">
        <v>3</v>
      </c>
      <c r="Y1572">
        <v>1</v>
      </c>
      <c r="Z1572">
        <v>3</v>
      </c>
      <c r="AA1572" s="1">
        <f>(M1572+T1572+W1572)/(K1572+T1572+W1572+Y1572+X1572)</f>
        <v>0.24698795180722891</v>
      </c>
      <c r="AB1572" s="1">
        <f>(M1572+1*N1572+2*O1572+3*P1572)/(K1572)</f>
        <v>0.27152317880794702</v>
      </c>
      <c r="AC1572">
        <f>IF(E1572="C",1,0)</f>
        <v>1</v>
      </c>
      <c r="AD1572">
        <f>IF(OR(E1572="SS",E1572="2B",E1572="3B"),1,0)</f>
        <v>0</v>
      </c>
      <c r="AE1572">
        <f>K1572+T1572+W1572+Y1572+X1572+V1572</f>
        <v>168</v>
      </c>
      <c r="AF1572">
        <v>0</v>
      </c>
      <c r="AG1572" s="9">
        <f>IF(SUMPRODUCT(--(D1572='2003FA'!C:C))&gt;0=TRUE,1,0)</f>
        <v>0</v>
      </c>
    </row>
    <row r="1573" spans="1:33" x14ac:dyDescent="0.2">
      <c r="A1573">
        <v>2004</v>
      </c>
      <c r="B1573" t="s">
        <v>37</v>
      </c>
      <c r="C1573" t="s">
        <v>27</v>
      </c>
      <c r="D1573" t="s">
        <v>504</v>
      </c>
      <c r="E1573" t="s">
        <v>147</v>
      </c>
      <c r="F1573">
        <v>340000</v>
      </c>
      <c r="G1573">
        <v>2003</v>
      </c>
      <c r="H1573" t="s">
        <v>37</v>
      </c>
      <c r="I1573" t="s">
        <v>27</v>
      </c>
      <c r="J1573">
        <v>107</v>
      </c>
      <c r="K1573">
        <v>345</v>
      </c>
      <c r="L1573">
        <v>39</v>
      </c>
      <c r="M1573">
        <v>99</v>
      </c>
      <c r="N1573">
        <v>19</v>
      </c>
      <c r="O1573">
        <v>0</v>
      </c>
      <c r="P1573">
        <v>17</v>
      </c>
      <c r="Q1573">
        <v>64</v>
      </c>
      <c r="R1573">
        <v>0</v>
      </c>
      <c r="S1573">
        <v>1</v>
      </c>
      <c r="T1573">
        <v>25</v>
      </c>
      <c r="U1573">
        <v>82</v>
      </c>
      <c r="V1573">
        <v>1</v>
      </c>
      <c r="W1573">
        <v>4</v>
      </c>
      <c r="X1573">
        <v>0</v>
      </c>
      <c r="Y1573">
        <v>0</v>
      </c>
      <c r="Z1573">
        <v>8</v>
      </c>
      <c r="AA1573" s="1">
        <f>(M1573+T1573+W1573)/(K1573+T1573+W1573+Y1573+X1573)</f>
        <v>0.34224598930481281</v>
      </c>
      <c r="AB1573" s="1">
        <f>(M1573+1*N1573+2*O1573+3*P1573)/(K1573)</f>
        <v>0.48985507246376814</v>
      </c>
      <c r="AC1573">
        <f>IF(E1573="C",1,0)</f>
        <v>1</v>
      </c>
      <c r="AD1573">
        <f>IF(OR(E1573="SS",E1573="2B",E1573="3B"),1,0)</f>
        <v>0</v>
      </c>
      <c r="AE1573">
        <f>K1573+T1573+W1573+Y1573+X1573+V1573</f>
        <v>375</v>
      </c>
      <c r="AF1573">
        <v>0</v>
      </c>
      <c r="AG1573" s="9">
        <f>IF(SUMPRODUCT(--(D1573='2003FA'!C:C))&gt;0=TRUE,1,0)</f>
        <v>0</v>
      </c>
    </row>
    <row r="1574" spans="1:33" x14ac:dyDescent="0.2">
      <c r="A1574">
        <v>2004</v>
      </c>
      <c r="B1574" t="s">
        <v>37</v>
      </c>
      <c r="C1574" t="s">
        <v>27</v>
      </c>
      <c r="D1574" t="s">
        <v>224</v>
      </c>
      <c r="E1574" t="s">
        <v>197</v>
      </c>
      <c r="F1574">
        <v>6500000</v>
      </c>
      <c r="G1574">
        <v>2003</v>
      </c>
      <c r="H1574" t="s">
        <v>37</v>
      </c>
      <c r="I1574" t="s">
        <v>27</v>
      </c>
      <c r="J1574">
        <v>154</v>
      </c>
      <c r="K1574">
        <v>581</v>
      </c>
      <c r="L1574">
        <v>83</v>
      </c>
      <c r="M1574">
        <v>145</v>
      </c>
      <c r="N1574">
        <v>31</v>
      </c>
      <c r="O1574">
        <v>4</v>
      </c>
      <c r="P1574">
        <v>26</v>
      </c>
      <c r="Q1574">
        <v>102</v>
      </c>
      <c r="R1574">
        <v>6</v>
      </c>
      <c r="S1574">
        <v>7</v>
      </c>
      <c r="T1574">
        <v>50</v>
      </c>
      <c r="U1574">
        <v>106</v>
      </c>
      <c r="V1574">
        <v>7</v>
      </c>
      <c r="W1574">
        <v>5</v>
      </c>
      <c r="X1574">
        <v>0</v>
      </c>
      <c r="Y1574">
        <v>6</v>
      </c>
      <c r="Z1574">
        <v>15</v>
      </c>
      <c r="AA1574" s="1">
        <f>(M1574+T1574+W1574)/(K1574+T1574+W1574+Y1574+X1574)</f>
        <v>0.3115264797507788</v>
      </c>
      <c r="AB1574" s="1">
        <f>(M1574+1*N1574+2*O1574+3*P1574)/(K1574)</f>
        <v>0.45094664371772808</v>
      </c>
      <c r="AC1574">
        <f>IF(E1574="C",1,0)</f>
        <v>0</v>
      </c>
      <c r="AD1574">
        <f>IF(OR(E1574="SS",E1574="2B",E1574="3B"),1,0)</f>
        <v>0</v>
      </c>
      <c r="AE1574">
        <f>K1574+T1574+W1574+Y1574+X1574+V1574</f>
        <v>649</v>
      </c>
      <c r="AF1574">
        <v>0</v>
      </c>
      <c r="AG1574" s="9">
        <f>IF(SUMPRODUCT(--(D1574='2003FA'!C:C))&gt;0=TRUE,1,0)</f>
        <v>0</v>
      </c>
    </row>
    <row r="1575" spans="1:33" x14ac:dyDescent="0.2">
      <c r="A1575">
        <v>2004</v>
      </c>
      <c r="B1575" t="s">
        <v>37</v>
      </c>
      <c r="C1575" t="s">
        <v>27</v>
      </c>
      <c r="D1575" t="s">
        <v>293</v>
      </c>
      <c r="E1575" t="s">
        <v>197</v>
      </c>
      <c r="F1575">
        <v>4350000</v>
      </c>
      <c r="G1575">
        <v>2003</v>
      </c>
      <c r="H1575" t="s">
        <v>37</v>
      </c>
      <c r="I1575" t="s">
        <v>27</v>
      </c>
      <c r="J1575">
        <v>136</v>
      </c>
      <c r="K1575">
        <v>517</v>
      </c>
      <c r="L1575">
        <v>76</v>
      </c>
      <c r="M1575">
        <v>157</v>
      </c>
      <c r="N1575">
        <v>33</v>
      </c>
      <c r="O1575">
        <v>1</v>
      </c>
      <c r="P1575">
        <v>16</v>
      </c>
      <c r="Q1575">
        <v>69</v>
      </c>
      <c r="R1575">
        <v>13</v>
      </c>
      <c r="S1575">
        <v>1</v>
      </c>
      <c r="T1575">
        <v>21</v>
      </c>
      <c r="U1575">
        <v>105</v>
      </c>
      <c r="V1575">
        <v>2</v>
      </c>
      <c r="W1575">
        <v>4</v>
      </c>
      <c r="X1575">
        <v>1</v>
      </c>
      <c r="Y1575">
        <v>5</v>
      </c>
      <c r="Z1575">
        <v>10</v>
      </c>
      <c r="AA1575" s="1">
        <f>(M1575+T1575+W1575)/(K1575+T1575+W1575+Y1575+X1575)</f>
        <v>0.33211678832116787</v>
      </c>
      <c r="AB1575" s="1">
        <f>(M1575+1*N1575+2*O1575+3*P1575)/(K1575)</f>
        <v>0.46421663442940037</v>
      </c>
      <c r="AC1575">
        <f>IF(E1575="C",1,0)</f>
        <v>0</v>
      </c>
      <c r="AD1575">
        <f>IF(OR(E1575="SS",E1575="2B",E1575="3B"),1,0)</f>
        <v>0</v>
      </c>
      <c r="AE1575">
        <f>K1575+T1575+W1575+Y1575+X1575+V1575</f>
        <v>550</v>
      </c>
      <c r="AF1575">
        <v>0</v>
      </c>
      <c r="AG1575" s="9">
        <f>IF(SUMPRODUCT(--(D1575='2003FA'!C:C))&gt;0=TRUE,1,0)</f>
        <v>0</v>
      </c>
    </row>
    <row r="1576" spans="1:33" x14ac:dyDescent="0.2">
      <c r="A1576">
        <v>2004</v>
      </c>
      <c r="B1576" t="s">
        <v>37</v>
      </c>
      <c r="C1576" t="s">
        <v>27</v>
      </c>
      <c r="D1576" t="s">
        <v>419</v>
      </c>
      <c r="E1576" t="s">
        <v>197</v>
      </c>
      <c r="F1576">
        <v>2800000</v>
      </c>
      <c r="G1576">
        <v>2003</v>
      </c>
      <c r="H1576" t="s">
        <v>37</v>
      </c>
      <c r="I1576" t="s">
        <v>27</v>
      </c>
      <c r="J1576">
        <v>142</v>
      </c>
      <c r="K1576">
        <v>487</v>
      </c>
      <c r="L1576">
        <v>67</v>
      </c>
      <c r="M1576">
        <v>146</v>
      </c>
      <c r="N1576">
        <v>38</v>
      </c>
      <c r="O1576">
        <v>1</v>
      </c>
      <c r="P1576">
        <v>11</v>
      </c>
      <c r="Q1576">
        <v>65</v>
      </c>
      <c r="R1576">
        <v>4</v>
      </c>
      <c r="S1576">
        <v>1</v>
      </c>
      <c r="T1576">
        <v>74</v>
      </c>
      <c r="U1576">
        <v>55</v>
      </c>
      <c r="V1576">
        <v>4</v>
      </c>
      <c r="W1576">
        <v>5</v>
      </c>
      <c r="X1576">
        <v>2</v>
      </c>
      <c r="Y1576">
        <v>6</v>
      </c>
      <c r="Z1576">
        <v>9</v>
      </c>
      <c r="AA1576" s="1">
        <f>(M1576+T1576+W1576)/(K1576+T1576+W1576+Y1576+X1576)</f>
        <v>0.39198606271777003</v>
      </c>
      <c r="AB1576" s="1">
        <f>(M1576+1*N1576+2*O1576+3*P1576)/(K1576)</f>
        <v>0.44969199178644764</v>
      </c>
      <c r="AC1576">
        <f>IF(E1576="C",1,0)</f>
        <v>0</v>
      </c>
      <c r="AD1576">
        <f>IF(OR(E1576="SS",E1576="2B",E1576="3B"),1,0)</f>
        <v>0</v>
      </c>
      <c r="AE1576">
        <f>K1576+T1576+W1576+Y1576+X1576+V1576</f>
        <v>578</v>
      </c>
      <c r="AF1576">
        <v>0</v>
      </c>
      <c r="AG1576" s="9">
        <f>IF(SUMPRODUCT(--(D1576='2003FA'!C:C))&gt;0=TRUE,1,0)</f>
        <v>0</v>
      </c>
    </row>
    <row r="1577" spans="1:33" x14ac:dyDescent="0.2">
      <c r="A1577">
        <v>2004</v>
      </c>
      <c r="B1577" t="s">
        <v>37</v>
      </c>
      <c r="C1577" t="s">
        <v>27</v>
      </c>
      <c r="D1577" t="s">
        <v>390</v>
      </c>
      <c r="E1577" t="s">
        <v>346</v>
      </c>
      <c r="F1577">
        <v>3725000</v>
      </c>
      <c r="G1577">
        <v>2003</v>
      </c>
      <c r="H1577" t="s">
        <v>37</v>
      </c>
      <c r="I1577" t="s">
        <v>27</v>
      </c>
      <c r="J1577">
        <v>143</v>
      </c>
      <c r="K1577">
        <v>534</v>
      </c>
      <c r="L1577">
        <v>78</v>
      </c>
      <c r="M1577">
        <v>143</v>
      </c>
      <c r="N1577">
        <v>15</v>
      </c>
      <c r="O1577">
        <v>14</v>
      </c>
      <c r="P1577">
        <v>3</v>
      </c>
      <c r="Q1577">
        <v>53</v>
      </c>
      <c r="R1577">
        <v>18</v>
      </c>
      <c r="S1577">
        <v>9</v>
      </c>
      <c r="T1577">
        <v>30</v>
      </c>
      <c r="U1577">
        <v>79</v>
      </c>
      <c r="V1577">
        <v>0</v>
      </c>
      <c r="W1577">
        <v>5</v>
      </c>
      <c r="X1577">
        <v>12</v>
      </c>
      <c r="Y1577">
        <v>4</v>
      </c>
      <c r="Z1577">
        <v>4</v>
      </c>
      <c r="AA1577" s="1">
        <f>(M1577+T1577+W1577)/(K1577+T1577+W1577+Y1577+X1577)</f>
        <v>0.30427350427350425</v>
      </c>
      <c r="AB1577" s="1">
        <f>(M1577+1*N1577+2*O1577+3*P1577)/(K1577)</f>
        <v>0.3651685393258427</v>
      </c>
      <c r="AC1577">
        <f>IF(E1577="C",1,0)</f>
        <v>0</v>
      </c>
      <c r="AD1577">
        <f>IF(OR(E1577="SS",E1577="2B",E1577="3B"),1,0)</f>
        <v>1</v>
      </c>
      <c r="AE1577">
        <f>K1577+T1577+W1577+Y1577+X1577+V1577</f>
        <v>585</v>
      </c>
      <c r="AF1577">
        <v>0</v>
      </c>
      <c r="AG1577" s="9">
        <f>IF(SUMPRODUCT(--(D1577='2003FA'!C:C))&gt;0=TRUE,1,0)</f>
        <v>0</v>
      </c>
    </row>
    <row r="1578" spans="1:33" x14ac:dyDescent="0.2">
      <c r="A1578">
        <v>2004</v>
      </c>
      <c r="B1578" t="s">
        <v>56</v>
      </c>
      <c r="C1578" t="s">
        <v>31</v>
      </c>
      <c r="D1578" t="s">
        <v>145</v>
      </c>
      <c r="E1578" t="s">
        <v>6</v>
      </c>
      <c r="F1578">
        <v>1500000</v>
      </c>
      <c r="G1578">
        <v>2003</v>
      </c>
      <c r="H1578" t="s">
        <v>36</v>
      </c>
      <c r="I1578" t="s">
        <v>27</v>
      </c>
      <c r="J1578">
        <v>161</v>
      </c>
      <c r="K1578">
        <v>631</v>
      </c>
      <c r="L1578">
        <v>76</v>
      </c>
      <c r="M1578">
        <v>148</v>
      </c>
      <c r="N1578">
        <v>20</v>
      </c>
      <c r="O1578">
        <v>1</v>
      </c>
      <c r="P1578">
        <v>26</v>
      </c>
      <c r="Q1578">
        <v>99</v>
      </c>
      <c r="R1578">
        <v>4</v>
      </c>
      <c r="S1578">
        <v>3</v>
      </c>
      <c r="T1578">
        <v>28</v>
      </c>
      <c r="U1578">
        <v>102</v>
      </c>
      <c r="V1578">
        <v>4</v>
      </c>
      <c r="W1578">
        <v>5</v>
      </c>
      <c r="X1578">
        <v>0</v>
      </c>
      <c r="Y1578">
        <v>6</v>
      </c>
      <c r="Z1578">
        <v>20</v>
      </c>
      <c r="AA1578" s="1">
        <f>(M1578+T1578+W1578)/(K1578+T1578+W1578+Y1578+X1578)</f>
        <v>0.2701492537313433</v>
      </c>
      <c r="AB1578" s="1">
        <f>(M1578+1*N1578+2*O1578+3*P1578)/(K1578)</f>
        <v>0.39302694136291599</v>
      </c>
      <c r="AC1578">
        <f>IF(E1578="C",1,0)</f>
        <v>0</v>
      </c>
      <c r="AD1578">
        <f>IF(OR(E1578="SS",E1578="2B",E1578="3B"),1,0)</f>
        <v>1</v>
      </c>
      <c r="AE1578">
        <f>K1578+T1578+W1578+Y1578+X1578+V1578</f>
        <v>674</v>
      </c>
      <c r="AF1578">
        <v>0</v>
      </c>
      <c r="AG1578" s="9">
        <f>IF(SUMPRODUCT(--(D1578='2003FA'!C:C))&gt;0=TRUE,1,0)</f>
        <v>1</v>
      </c>
    </row>
    <row r="1579" spans="1:33" x14ac:dyDescent="0.2">
      <c r="A1579">
        <v>2004</v>
      </c>
      <c r="B1579" t="s">
        <v>56</v>
      </c>
      <c r="C1579" t="s">
        <v>31</v>
      </c>
      <c r="D1579" t="s">
        <v>328</v>
      </c>
      <c r="E1579" t="s">
        <v>197</v>
      </c>
      <c r="F1579">
        <v>3000000</v>
      </c>
      <c r="G1579">
        <v>2003</v>
      </c>
      <c r="H1579" t="s">
        <v>62</v>
      </c>
      <c r="I1579" t="s">
        <v>27</v>
      </c>
      <c r="J1579">
        <v>74</v>
      </c>
      <c r="K1579">
        <v>270</v>
      </c>
      <c r="L1579">
        <v>53</v>
      </c>
      <c r="M1579">
        <v>74</v>
      </c>
      <c r="N1579">
        <v>13</v>
      </c>
      <c r="O1579">
        <v>3</v>
      </c>
      <c r="P1579">
        <v>18</v>
      </c>
      <c r="Q1579">
        <v>51</v>
      </c>
      <c r="R1579">
        <v>4</v>
      </c>
      <c r="S1579">
        <v>1</v>
      </c>
      <c r="T1579">
        <v>31</v>
      </c>
      <c r="U1579">
        <v>48</v>
      </c>
      <c r="V1579">
        <v>2</v>
      </c>
      <c r="W1579">
        <v>5</v>
      </c>
      <c r="X1579">
        <v>4</v>
      </c>
      <c r="Y1579">
        <v>3</v>
      </c>
      <c r="Z1579">
        <v>2</v>
      </c>
      <c r="AA1579" s="1">
        <f>(M1579+T1579+W1579)/(K1579+T1579+W1579+Y1579+X1579)</f>
        <v>0.3514376996805112</v>
      </c>
      <c r="AB1579" s="1">
        <f>(M1579+1*N1579+2*O1579+3*P1579)/(K1579)</f>
        <v>0.5444444444444444</v>
      </c>
      <c r="AC1579">
        <f>IF(E1579="C",1,0)</f>
        <v>0</v>
      </c>
      <c r="AD1579">
        <f>IF(OR(E1579="SS",E1579="2B",E1579="3B"),1,0)</f>
        <v>0</v>
      </c>
      <c r="AE1579">
        <f>K1579+T1579+W1579+Y1579+X1579+V1579</f>
        <v>315</v>
      </c>
      <c r="AF1579">
        <v>0</v>
      </c>
      <c r="AG1579" s="9">
        <f>IF(SUMPRODUCT(--(D1579='2003FA'!C:C))&gt;0=TRUE,1,0)</f>
        <v>1</v>
      </c>
    </row>
    <row r="1580" spans="1:33" x14ac:dyDescent="0.2">
      <c r="A1580">
        <v>2004</v>
      </c>
      <c r="B1580" t="s">
        <v>56</v>
      </c>
      <c r="C1580" t="s">
        <v>31</v>
      </c>
      <c r="D1580" t="s">
        <v>499</v>
      </c>
      <c r="E1580" t="s">
        <v>29</v>
      </c>
      <c r="F1580">
        <v>1250000</v>
      </c>
      <c r="G1580">
        <v>2003</v>
      </c>
      <c r="H1580" t="s">
        <v>45</v>
      </c>
      <c r="I1580" t="s">
        <v>27</v>
      </c>
      <c r="J1580">
        <v>96</v>
      </c>
      <c r="K1580">
        <v>324</v>
      </c>
      <c r="L1580">
        <v>60</v>
      </c>
      <c r="M1580">
        <v>92</v>
      </c>
      <c r="N1580">
        <v>19</v>
      </c>
      <c r="O1580">
        <v>0</v>
      </c>
      <c r="P1580">
        <v>14</v>
      </c>
      <c r="Q1580">
        <v>47</v>
      </c>
      <c r="R1580">
        <v>5</v>
      </c>
      <c r="S1580">
        <v>2</v>
      </c>
      <c r="T1580">
        <v>70</v>
      </c>
      <c r="U1580">
        <v>57</v>
      </c>
      <c r="V1580">
        <v>4</v>
      </c>
      <c r="W1580">
        <v>8</v>
      </c>
      <c r="X1580">
        <v>3</v>
      </c>
      <c r="Y1580">
        <v>1</v>
      </c>
      <c r="Z1580">
        <v>9</v>
      </c>
      <c r="AA1580" s="1">
        <f>(M1580+T1580+W1580)/(K1580+T1580+W1580+Y1580+X1580)</f>
        <v>0.41871921182266009</v>
      </c>
      <c r="AB1580" s="1">
        <f>(M1580+1*N1580+2*O1580+3*P1580)/(K1580)</f>
        <v>0.47222222222222221</v>
      </c>
      <c r="AC1580">
        <f>IF(E1580="C",1,0)</f>
        <v>0</v>
      </c>
      <c r="AD1580">
        <f>IF(OR(E1580="SS",E1580="2B",E1580="3B"),1,0)</f>
        <v>0</v>
      </c>
      <c r="AE1580">
        <f>K1580+T1580+W1580+Y1580+X1580+V1580</f>
        <v>410</v>
      </c>
      <c r="AF1580">
        <v>0</v>
      </c>
      <c r="AG1580" s="9">
        <f>IF(SUMPRODUCT(--(D1580='2003FA'!C:C))&gt;0=TRUE,1,0)</f>
        <v>0</v>
      </c>
    </row>
    <row r="1581" spans="1:33" x14ac:dyDescent="0.2">
      <c r="A1581">
        <v>2004</v>
      </c>
      <c r="B1581" t="s">
        <v>56</v>
      </c>
      <c r="C1581" t="s">
        <v>31</v>
      </c>
      <c r="D1581" t="s">
        <v>111</v>
      </c>
      <c r="E1581" t="s">
        <v>5</v>
      </c>
      <c r="F1581">
        <v>7000000</v>
      </c>
      <c r="G1581">
        <v>2003</v>
      </c>
      <c r="H1581" t="s">
        <v>56</v>
      </c>
      <c r="I1581" t="s">
        <v>31</v>
      </c>
      <c r="J1581">
        <v>144</v>
      </c>
      <c r="K1581">
        <v>509</v>
      </c>
      <c r="L1581">
        <v>77</v>
      </c>
      <c r="M1581">
        <v>158</v>
      </c>
      <c r="N1581">
        <v>36</v>
      </c>
      <c r="O1581">
        <v>0</v>
      </c>
      <c r="P1581">
        <v>15</v>
      </c>
      <c r="Q1581">
        <v>65</v>
      </c>
      <c r="R1581">
        <v>3</v>
      </c>
      <c r="S1581">
        <v>2</v>
      </c>
      <c r="T1581">
        <v>69</v>
      </c>
      <c r="U1581">
        <v>50</v>
      </c>
      <c r="V1581">
        <v>6</v>
      </c>
      <c r="W1581">
        <v>7</v>
      </c>
      <c r="X1581">
        <v>2</v>
      </c>
      <c r="Y1581">
        <v>5</v>
      </c>
      <c r="Z1581">
        <v>16</v>
      </c>
      <c r="AA1581" s="1">
        <f>(M1581+T1581+W1581)/(K1581+T1581+W1581+Y1581+X1581)</f>
        <v>0.39527027027027029</v>
      </c>
      <c r="AB1581" s="1">
        <f>(M1581+1*N1581+2*O1581+3*P1581)/(K1581)</f>
        <v>0.46954813359528486</v>
      </c>
      <c r="AC1581">
        <f>IF(E1581="C",1,0)</f>
        <v>0</v>
      </c>
      <c r="AD1581">
        <f>IF(OR(E1581="SS",E1581="2B",E1581="3B"),1,0)</f>
        <v>1</v>
      </c>
      <c r="AE1581">
        <f>K1581+T1581+W1581+Y1581+X1581+V1581</f>
        <v>598</v>
      </c>
      <c r="AF1581">
        <v>0</v>
      </c>
      <c r="AG1581" s="9">
        <f>IF(SUMPRODUCT(--(D1581='2003FA'!C:C))&gt;0=TRUE,1,0)</f>
        <v>0</v>
      </c>
    </row>
    <row r="1582" spans="1:33" x14ac:dyDescent="0.2">
      <c r="A1582">
        <v>2004</v>
      </c>
      <c r="B1582" t="s">
        <v>56</v>
      </c>
      <c r="C1582" t="s">
        <v>31</v>
      </c>
      <c r="D1582" t="s">
        <v>157</v>
      </c>
      <c r="E1582" t="s">
        <v>147</v>
      </c>
      <c r="F1582">
        <v>2587500</v>
      </c>
      <c r="G1582">
        <v>2003</v>
      </c>
      <c r="H1582" t="s">
        <v>62</v>
      </c>
      <c r="I1582" t="s">
        <v>27</v>
      </c>
      <c r="J1582">
        <v>101</v>
      </c>
      <c r="K1582">
        <v>334</v>
      </c>
      <c r="L1582">
        <v>30</v>
      </c>
      <c r="M1582">
        <v>86</v>
      </c>
      <c r="N1582">
        <v>14</v>
      </c>
      <c r="O1582">
        <v>1</v>
      </c>
      <c r="P1582">
        <v>4</v>
      </c>
      <c r="Q1582">
        <v>35</v>
      </c>
      <c r="R1582">
        <v>3</v>
      </c>
      <c r="S1582">
        <v>1</v>
      </c>
      <c r="T1582">
        <v>9</v>
      </c>
      <c r="U1582">
        <v>32</v>
      </c>
      <c r="V1582">
        <v>0</v>
      </c>
      <c r="W1582">
        <v>10</v>
      </c>
      <c r="X1582">
        <v>4</v>
      </c>
      <c r="Y1582">
        <v>4</v>
      </c>
      <c r="Z1582">
        <v>12</v>
      </c>
      <c r="AA1582" s="1">
        <f>(M1582+T1582+W1582)/(K1582+T1582+W1582+Y1582+X1582)</f>
        <v>0.29085872576177285</v>
      </c>
      <c r="AB1582" s="1">
        <f>(M1582+1*N1582+2*O1582+3*P1582)/(K1582)</f>
        <v>0.3413173652694611</v>
      </c>
      <c r="AC1582">
        <f>IF(E1582="C",1,0)</f>
        <v>1</v>
      </c>
      <c r="AD1582">
        <f>IF(OR(E1582="SS",E1582="2B",E1582="3B"),1,0)</f>
        <v>0</v>
      </c>
      <c r="AE1582">
        <f>K1582+T1582+W1582+Y1582+X1582+V1582</f>
        <v>361</v>
      </c>
      <c r="AF1582">
        <v>0</v>
      </c>
      <c r="AG1582" s="9">
        <f>IF(SUMPRODUCT(--(D1582='2003FA'!C:C))&gt;0=TRUE,1,0)</f>
        <v>0</v>
      </c>
    </row>
    <row r="1583" spans="1:33" x14ac:dyDescent="0.2">
      <c r="A1583">
        <v>2004</v>
      </c>
      <c r="B1583" t="s">
        <v>56</v>
      </c>
      <c r="C1583" t="s">
        <v>31</v>
      </c>
      <c r="D1583" t="s">
        <v>518</v>
      </c>
      <c r="E1583" t="s">
        <v>147</v>
      </c>
      <c r="F1583">
        <v>350000</v>
      </c>
      <c r="G1583">
        <v>2003</v>
      </c>
      <c r="H1583" t="s">
        <v>56</v>
      </c>
      <c r="I1583" t="s">
        <v>31</v>
      </c>
      <c r="J1583">
        <v>108</v>
      </c>
      <c r="K1583">
        <v>335</v>
      </c>
      <c r="L1583">
        <v>34</v>
      </c>
      <c r="M1583">
        <v>77</v>
      </c>
      <c r="N1583">
        <v>26</v>
      </c>
      <c r="O1583">
        <v>1</v>
      </c>
      <c r="P1583">
        <v>9</v>
      </c>
      <c r="Q1583">
        <v>46</v>
      </c>
      <c r="R1583">
        <v>0</v>
      </c>
      <c r="S1583">
        <v>2</v>
      </c>
      <c r="T1583">
        <v>37</v>
      </c>
      <c r="U1583">
        <v>75</v>
      </c>
      <c r="V1583">
        <v>8</v>
      </c>
      <c r="W1583">
        <v>2</v>
      </c>
      <c r="X1583">
        <v>1</v>
      </c>
      <c r="Y1583">
        <v>2</v>
      </c>
      <c r="Z1583">
        <v>12</v>
      </c>
      <c r="AA1583" s="1">
        <f>(M1583+T1583+W1583)/(K1583+T1583+W1583+Y1583+X1583)</f>
        <v>0.30769230769230771</v>
      </c>
      <c r="AB1583" s="1">
        <f>(M1583+1*N1583+2*O1583+3*P1583)/(K1583)</f>
        <v>0.39402985074626867</v>
      </c>
      <c r="AC1583">
        <f>IF(E1583="C",1,0)</f>
        <v>1</v>
      </c>
      <c r="AD1583">
        <f>IF(OR(E1583="SS",E1583="2B",E1583="3B"),1,0)</f>
        <v>0</v>
      </c>
      <c r="AE1583">
        <f>K1583+T1583+W1583+Y1583+X1583+V1583</f>
        <v>385</v>
      </c>
      <c r="AF1583">
        <v>0</v>
      </c>
      <c r="AG1583" s="9">
        <f>IF(SUMPRODUCT(--(D1583='2003FA'!C:C))&gt;0=TRUE,1,0)</f>
        <v>0</v>
      </c>
    </row>
    <row r="1584" spans="1:33" x14ac:dyDescent="0.2">
      <c r="A1584">
        <v>2004</v>
      </c>
      <c r="B1584" t="s">
        <v>56</v>
      </c>
      <c r="C1584" t="s">
        <v>31</v>
      </c>
      <c r="D1584" t="s">
        <v>524</v>
      </c>
      <c r="E1584" t="s">
        <v>197</v>
      </c>
      <c r="F1584">
        <v>375000</v>
      </c>
      <c r="G1584">
        <v>2003</v>
      </c>
      <c r="H1584" t="s">
        <v>56</v>
      </c>
      <c r="I1584" t="s">
        <v>31</v>
      </c>
      <c r="J1584">
        <v>146</v>
      </c>
      <c r="K1584">
        <v>504</v>
      </c>
      <c r="L1584">
        <v>78</v>
      </c>
      <c r="M1584">
        <v>135</v>
      </c>
      <c r="N1584">
        <v>34</v>
      </c>
      <c r="O1584">
        <v>4</v>
      </c>
      <c r="P1584">
        <v>19</v>
      </c>
      <c r="Q1584">
        <v>77</v>
      </c>
      <c r="R1584">
        <v>13</v>
      </c>
      <c r="S1584">
        <v>10</v>
      </c>
      <c r="T1584">
        <v>89</v>
      </c>
      <c r="U1584">
        <v>155</v>
      </c>
      <c r="V1584">
        <v>0</v>
      </c>
      <c r="W1584">
        <v>4</v>
      </c>
      <c r="X1584">
        <v>2</v>
      </c>
      <c r="Y1584">
        <v>3</v>
      </c>
      <c r="Z1584">
        <v>5</v>
      </c>
      <c r="AA1584" s="1">
        <f>(M1584+T1584+W1584)/(K1584+T1584+W1584+Y1584+X1584)</f>
        <v>0.37873754152823919</v>
      </c>
      <c r="AB1584" s="1">
        <f>(M1584+1*N1584+2*O1584+3*P1584)/(K1584)</f>
        <v>0.4642857142857143</v>
      </c>
      <c r="AC1584">
        <f>IF(E1584="C",1,0)</f>
        <v>0</v>
      </c>
      <c r="AD1584">
        <f>IF(OR(E1584="SS",E1584="2B",E1584="3B"),1,0)</f>
        <v>0</v>
      </c>
      <c r="AE1584">
        <f>K1584+T1584+W1584+Y1584+X1584+V1584</f>
        <v>602</v>
      </c>
      <c r="AF1584">
        <v>0</v>
      </c>
      <c r="AG1584" s="9">
        <f>IF(SUMPRODUCT(--(D1584='2003FA'!C:C))&gt;0=TRUE,1,0)</f>
        <v>0</v>
      </c>
    </row>
    <row r="1585" spans="1:33" x14ac:dyDescent="0.2">
      <c r="A1585">
        <v>2004</v>
      </c>
      <c r="B1585" t="s">
        <v>56</v>
      </c>
      <c r="C1585" t="s">
        <v>31</v>
      </c>
      <c r="D1585" t="s">
        <v>577</v>
      </c>
      <c r="E1585" t="s">
        <v>197</v>
      </c>
      <c r="F1585">
        <v>312500</v>
      </c>
      <c r="G1585">
        <v>2003</v>
      </c>
      <c r="H1585" t="s">
        <v>56</v>
      </c>
      <c r="I1585" t="s">
        <v>31</v>
      </c>
      <c r="J1585">
        <v>126</v>
      </c>
      <c r="K1585">
        <v>340</v>
      </c>
      <c r="L1585">
        <v>36</v>
      </c>
      <c r="M1585">
        <v>81</v>
      </c>
      <c r="N1585">
        <v>17</v>
      </c>
      <c r="O1585">
        <v>1</v>
      </c>
      <c r="P1585">
        <v>9</v>
      </c>
      <c r="Q1585">
        <v>52</v>
      </c>
      <c r="R1585">
        <v>9</v>
      </c>
      <c r="S1585">
        <v>2</v>
      </c>
      <c r="T1585">
        <v>20</v>
      </c>
      <c r="U1585">
        <v>80</v>
      </c>
      <c r="V1585">
        <v>1</v>
      </c>
      <c r="W1585">
        <v>2</v>
      </c>
      <c r="X1585">
        <v>4</v>
      </c>
      <c r="Y1585">
        <v>3</v>
      </c>
      <c r="Z1585">
        <v>13</v>
      </c>
      <c r="AA1585" s="1">
        <f>(M1585+T1585+W1585)/(K1585+T1585+W1585+Y1585+X1585)</f>
        <v>0.2791327913279133</v>
      </c>
      <c r="AB1585" s="1">
        <f>(M1585+1*N1585+2*O1585+3*P1585)/(K1585)</f>
        <v>0.37352941176470589</v>
      </c>
      <c r="AC1585">
        <f>IF(E1585="C",1,0)</f>
        <v>0</v>
      </c>
      <c r="AD1585">
        <f>IF(OR(E1585="SS",E1585="2B",E1585="3B"),1,0)</f>
        <v>0</v>
      </c>
      <c r="AE1585">
        <f>K1585+T1585+W1585+Y1585+X1585+V1585</f>
        <v>370</v>
      </c>
      <c r="AF1585">
        <v>0</v>
      </c>
      <c r="AG1585" s="9">
        <f>IF(SUMPRODUCT(--(D1585='2003FA'!C:C))&gt;0=TRUE,1,0)</f>
        <v>0</v>
      </c>
    </row>
    <row r="1586" spans="1:33" x14ac:dyDescent="0.2">
      <c r="A1586">
        <v>2004</v>
      </c>
      <c r="B1586" t="s">
        <v>56</v>
      </c>
      <c r="C1586" t="s">
        <v>31</v>
      </c>
      <c r="D1586" t="s">
        <v>578</v>
      </c>
      <c r="E1586" t="s">
        <v>197</v>
      </c>
      <c r="F1586">
        <v>312000</v>
      </c>
      <c r="G1586">
        <v>2003</v>
      </c>
      <c r="H1586" t="s">
        <v>45</v>
      </c>
      <c r="I1586" t="s">
        <v>27</v>
      </c>
      <c r="J1586">
        <v>57</v>
      </c>
      <c r="K1586">
        <v>173</v>
      </c>
      <c r="L1586">
        <v>22</v>
      </c>
      <c r="M1586">
        <v>46</v>
      </c>
      <c r="N1586">
        <v>14</v>
      </c>
      <c r="O1586">
        <v>0</v>
      </c>
      <c r="P1586">
        <v>7</v>
      </c>
      <c r="Q1586">
        <v>26</v>
      </c>
      <c r="R1586">
        <v>0</v>
      </c>
      <c r="S1586">
        <v>0</v>
      </c>
      <c r="T1586">
        <v>10</v>
      </c>
      <c r="U1586">
        <v>27</v>
      </c>
      <c r="V1586">
        <v>1</v>
      </c>
      <c r="W1586">
        <v>0</v>
      </c>
      <c r="X1586">
        <v>1</v>
      </c>
      <c r="Y1586">
        <v>1</v>
      </c>
      <c r="Z1586">
        <v>8</v>
      </c>
      <c r="AA1586" s="1">
        <f>(M1586+T1586+W1586)/(K1586+T1586+W1586+Y1586+X1586)</f>
        <v>0.30270270270270272</v>
      </c>
      <c r="AB1586" s="1">
        <f>(M1586+1*N1586+2*O1586+3*P1586)/(K1586)</f>
        <v>0.46820809248554912</v>
      </c>
      <c r="AC1586">
        <f>IF(E1586="C",1,0)</f>
        <v>0</v>
      </c>
      <c r="AD1586">
        <f>IF(OR(E1586="SS",E1586="2B",E1586="3B"),1,0)</f>
        <v>0</v>
      </c>
      <c r="AE1586">
        <f>K1586+T1586+W1586+Y1586+X1586+V1586</f>
        <v>186</v>
      </c>
      <c r="AF1586">
        <v>0</v>
      </c>
      <c r="AG1586" s="9">
        <f>IF(SUMPRODUCT(--(D1586='2003FA'!C:C))&gt;0=TRUE,1,0)</f>
        <v>0</v>
      </c>
    </row>
    <row r="1587" spans="1:33" x14ac:dyDescent="0.2">
      <c r="A1587">
        <v>2004</v>
      </c>
      <c r="B1587" t="s">
        <v>56</v>
      </c>
      <c r="C1587" t="s">
        <v>31</v>
      </c>
      <c r="D1587" t="s">
        <v>402</v>
      </c>
      <c r="E1587" t="s">
        <v>346</v>
      </c>
      <c r="F1587">
        <v>6000000</v>
      </c>
      <c r="G1587">
        <v>2003</v>
      </c>
      <c r="H1587" t="s">
        <v>56</v>
      </c>
      <c r="I1587" t="s">
        <v>31</v>
      </c>
      <c r="J1587">
        <v>162</v>
      </c>
      <c r="K1587">
        <v>626</v>
      </c>
      <c r="L1587">
        <v>95</v>
      </c>
      <c r="M1587">
        <v>186</v>
      </c>
      <c r="N1587">
        <v>47</v>
      </c>
      <c r="O1587">
        <v>2</v>
      </c>
      <c r="P1587">
        <v>17</v>
      </c>
      <c r="Q1587">
        <v>80</v>
      </c>
      <c r="R1587">
        <v>24</v>
      </c>
      <c r="S1587">
        <v>2</v>
      </c>
      <c r="T1587">
        <v>52</v>
      </c>
      <c r="U1587">
        <v>64</v>
      </c>
      <c r="V1587">
        <v>3</v>
      </c>
      <c r="W1587">
        <v>1</v>
      </c>
      <c r="X1587">
        <v>3</v>
      </c>
      <c r="Y1587">
        <v>9</v>
      </c>
      <c r="Z1587">
        <v>18</v>
      </c>
      <c r="AA1587" s="1">
        <f>(M1587+T1587+W1587)/(K1587+T1587+W1587+Y1587+X1587)</f>
        <v>0.34587554269175108</v>
      </c>
      <c r="AB1587" s="1">
        <f>(M1587+1*N1587+2*O1587+3*P1587)/(K1587)</f>
        <v>0.46006389776357826</v>
      </c>
      <c r="AC1587">
        <f>IF(E1587="C",1,0)</f>
        <v>0</v>
      </c>
      <c r="AD1587">
        <f>IF(OR(E1587="SS",E1587="2B",E1587="3B"),1,0)</f>
        <v>1</v>
      </c>
      <c r="AE1587">
        <f>K1587+T1587+W1587+Y1587+X1587+V1587</f>
        <v>694</v>
      </c>
      <c r="AF1587">
        <v>0</v>
      </c>
      <c r="AG1587" s="9">
        <f>IF(SUMPRODUCT(--(D1587='2003FA'!C:C))&gt;0=TRUE,1,0)</f>
        <v>0</v>
      </c>
    </row>
    <row r="1588" spans="1:33" x14ac:dyDescent="0.2">
      <c r="A1588">
        <v>2004</v>
      </c>
      <c r="B1588" t="s">
        <v>56</v>
      </c>
      <c r="C1588" t="s">
        <v>31</v>
      </c>
      <c r="D1588" t="s">
        <v>579</v>
      </c>
      <c r="E1588" t="s">
        <v>346</v>
      </c>
      <c r="F1588">
        <v>310000</v>
      </c>
      <c r="G1588">
        <v>2003</v>
      </c>
      <c r="H1588" t="s">
        <v>56</v>
      </c>
      <c r="I1588" t="s">
        <v>31</v>
      </c>
      <c r="J1588">
        <v>105</v>
      </c>
      <c r="K1588">
        <v>227</v>
      </c>
      <c r="L1588">
        <v>31</v>
      </c>
      <c r="M1588">
        <v>59</v>
      </c>
      <c r="N1588">
        <v>10</v>
      </c>
      <c r="O1588">
        <v>1</v>
      </c>
      <c r="P1588">
        <v>1</v>
      </c>
      <c r="Q1588">
        <v>10</v>
      </c>
      <c r="R1588">
        <v>5</v>
      </c>
      <c r="S1588">
        <v>2</v>
      </c>
      <c r="T1588">
        <v>19</v>
      </c>
      <c r="U1588">
        <v>39</v>
      </c>
      <c r="V1588">
        <v>0</v>
      </c>
      <c r="W1588">
        <v>3</v>
      </c>
      <c r="X1588">
        <v>9</v>
      </c>
      <c r="Y1588">
        <v>2</v>
      </c>
      <c r="Z1588">
        <v>10</v>
      </c>
      <c r="AA1588" s="1">
        <f>(M1588+T1588+W1588)/(K1588+T1588+W1588+Y1588+X1588)</f>
        <v>0.31153846153846154</v>
      </c>
      <c r="AB1588" s="1">
        <f>(M1588+1*N1588+2*O1588+3*P1588)/(K1588)</f>
        <v>0.32599118942731276</v>
      </c>
      <c r="AC1588">
        <f>IF(E1588="C",1,0)</f>
        <v>0</v>
      </c>
      <c r="AD1588">
        <f>IF(OR(E1588="SS",E1588="2B",E1588="3B"),1,0)</f>
        <v>1</v>
      </c>
      <c r="AE1588">
        <f>K1588+T1588+W1588+Y1588+X1588+V1588</f>
        <v>260</v>
      </c>
      <c r="AF1588">
        <v>0</v>
      </c>
      <c r="AG1588" s="9">
        <f>IF(SUMPRODUCT(--(D1588='2003FA'!C:C))&gt;0=TRUE,1,0)</f>
        <v>0</v>
      </c>
    </row>
    <row r="1589" spans="1:33" x14ac:dyDescent="0.2">
      <c r="A1589">
        <v>2004</v>
      </c>
      <c r="B1589" t="s">
        <v>45</v>
      </c>
      <c r="C1589" t="s">
        <v>27</v>
      </c>
      <c r="D1589" t="s">
        <v>239</v>
      </c>
      <c r="E1589" t="s">
        <v>29</v>
      </c>
      <c r="F1589">
        <v>2000000</v>
      </c>
      <c r="G1589">
        <v>2003</v>
      </c>
      <c r="H1589" t="s">
        <v>60</v>
      </c>
      <c r="I1589" t="s">
        <v>27</v>
      </c>
      <c r="J1589">
        <v>145</v>
      </c>
      <c r="K1589">
        <v>542</v>
      </c>
      <c r="L1589">
        <v>75</v>
      </c>
      <c r="M1589">
        <v>149</v>
      </c>
      <c r="N1589">
        <v>37</v>
      </c>
      <c r="O1589">
        <v>3</v>
      </c>
      <c r="P1589">
        <v>19</v>
      </c>
      <c r="Q1589">
        <v>70</v>
      </c>
      <c r="R1589">
        <v>6</v>
      </c>
      <c r="S1589">
        <v>2</v>
      </c>
      <c r="T1589">
        <v>64</v>
      </c>
      <c r="U1589">
        <v>97</v>
      </c>
      <c r="V1589">
        <v>4</v>
      </c>
      <c r="W1589">
        <v>0</v>
      </c>
      <c r="X1589">
        <v>1</v>
      </c>
      <c r="Y1589">
        <v>6</v>
      </c>
      <c r="Z1589">
        <v>13</v>
      </c>
      <c r="AA1589" s="1">
        <f>(M1589+T1589+W1589)/(K1589+T1589+W1589+Y1589+X1589)</f>
        <v>0.34747145187601958</v>
      </c>
      <c r="AB1589" s="1">
        <f>(M1589+1*N1589+2*O1589+3*P1589)/(K1589)</f>
        <v>0.45940959409594095</v>
      </c>
      <c r="AC1589">
        <f>IF(E1589="C",1,0)</f>
        <v>0</v>
      </c>
      <c r="AD1589">
        <f>IF(OR(E1589="SS",E1589="2B",E1589="3B"),1,0)</f>
        <v>0</v>
      </c>
      <c r="AE1589">
        <f>K1589+T1589+W1589+Y1589+X1589+V1589</f>
        <v>617</v>
      </c>
      <c r="AF1589">
        <v>0</v>
      </c>
      <c r="AG1589" s="9">
        <f>IF(SUMPRODUCT(--(D1589='2003FA'!C:C))&gt;0=TRUE,1,0)</f>
        <v>1</v>
      </c>
    </row>
    <row r="1590" spans="1:33" x14ac:dyDescent="0.2">
      <c r="A1590">
        <v>2004</v>
      </c>
      <c r="B1590" t="s">
        <v>45</v>
      </c>
      <c r="C1590" t="s">
        <v>27</v>
      </c>
      <c r="D1590" t="s">
        <v>338</v>
      </c>
      <c r="E1590" t="s">
        <v>197</v>
      </c>
      <c r="F1590">
        <v>13000000</v>
      </c>
      <c r="G1590">
        <v>2003</v>
      </c>
      <c r="H1590" t="s">
        <v>30</v>
      </c>
      <c r="I1590" t="s">
        <v>31</v>
      </c>
      <c r="J1590">
        <v>155</v>
      </c>
      <c r="K1590">
        <v>576</v>
      </c>
      <c r="L1590">
        <v>126</v>
      </c>
      <c r="M1590">
        <v>190</v>
      </c>
      <c r="N1590">
        <v>37</v>
      </c>
      <c r="O1590">
        <v>2</v>
      </c>
      <c r="P1590">
        <v>39</v>
      </c>
      <c r="Q1590">
        <v>132</v>
      </c>
      <c r="R1590">
        <v>18</v>
      </c>
      <c r="S1590">
        <v>4</v>
      </c>
      <c r="T1590">
        <v>86</v>
      </c>
      <c r="U1590">
        <v>55</v>
      </c>
      <c r="V1590">
        <v>6</v>
      </c>
      <c r="W1590">
        <v>8</v>
      </c>
      <c r="X1590">
        <v>0</v>
      </c>
      <c r="Y1590">
        <v>8</v>
      </c>
      <c r="Z1590">
        <v>16</v>
      </c>
      <c r="AA1590" s="1">
        <f>(M1590+T1590+W1590)/(K1590+T1590+W1590+Y1590+X1590)</f>
        <v>0.41887905604719766</v>
      </c>
      <c r="AB1590" s="1">
        <f>(M1590+1*N1590+2*O1590+3*P1590)/(K1590)</f>
        <v>0.60416666666666663</v>
      </c>
      <c r="AC1590">
        <f>IF(E1590="C",1,0)</f>
        <v>0</v>
      </c>
      <c r="AD1590">
        <f>IF(OR(E1590="SS",E1590="2B",E1590="3B"),1,0)</f>
        <v>0</v>
      </c>
      <c r="AE1590">
        <f>K1590+T1590+W1590+Y1590+X1590+V1590</f>
        <v>684</v>
      </c>
      <c r="AF1590">
        <v>0</v>
      </c>
      <c r="AG1590" s="9">
        <f>IF(SUMPRODUCT(--(D1590='2003FA'!C:C))&gt;0=TRUE,1,0)</f>
        <v>1</v>
      </c>
    </row>
    <row r="1591" spans="1:33" x14ac:dyDescent="0.2">
      <c r="A1591">
        <v>2004</v>
      </c>
      <c r="B1591" t="s">
        <v>45</v>
      </c>
      <c r="C1591" t="s">
        <v>27</v>
      </c>
      <c r="D1591" t="s">
        <v>273</v>
      </c>
      <c r="E1591" t="s">
        <v>197</v>
      </c>
      <c r="F1591">
        <v>3100000</v>
      </c>
      <c r="G1591">
        <v>2003</v>
      </c>
      <c r="H1591" t="s">
        <v>54</v>
      </c>
      <c r="I1591" t="s">
        <v>31</v>
      </c>
      <c r="J1591">
        <v>84</v>
      </c>
      <c r="K1591">
        <v>339</v>
      </c>
      <c r="L1591">
        <v>58</v>
      </c>
      <c r="M1591">
        <v>94</v>
      </c>
      <c r="N1591">
        <v>19</v>
      </c>
      <c r="O1591">
        <v>4</v>
      </c>
      <c r="P1591">
        <v>9</v>
      </c>
      <c r="Q1591">
        <v>26</v>
      </c>
      <c r="R1591">
        <v>18</v>
      </c>
      <c r="S1591">
        <v>5</v>
      </c>
      <c r="T1591">
        <v>28</v>
      </c>
      <c r="U1591">
        <v>29</v>
      </c>
      <c r="V1591">
        <v>1</v>
      </c>
      <c r="W1591">
        <v>2</v>
      </c>
      <c r="X1591">
        <v>2</v>
      </c>
      <c r="Y1591">
        <v>3</v>
      </c>
      <c r="Z1591">
        <v>2</v>
      </c>
      <c r="AA1591" s="1">
        <f>(M1591+T1591+W1591)/(K1591+T1591+W1591+Y1591+X1591)</f>
        <v>0.33155080213903743</v>
      </c>
      <c r="AB1591" s="1">
        <f>(M1591+1*N1591+2*O1591+3*P1591)/(K1591)</f>
        <v>0.43657817109144542</v>
      </c>
      <c r="AC1591">
        <f>IF(E1591="C",1,0)</f>
        <v>0</v>
      </c>
      <c r="AD1591">
        <f>IF(OR(E1591="SS",E1591="2B",E1591="3B"),1,0)</f>
        <v>0</v>
      </c>
      <c r="AE1591">
        <f>K1591+T1591+W1591+Y1591+X1591+V1591</f>
        <v>375</v>
      </c>
      <c r="AF1591">
        <v>0</v>
      </c>
      <c r="AG1591" s="9">
        <f>IF(SUMPRODUCT(--(D1591='2003FA'!C:C))&gt;0=TRUE,1,0)</f>
        <v>1</v>
      </c>
    </row>
    <row r="1592" spans="1:33" x14ac:dyDescent="0.2">
      <c r="A1592">
        <v>2004</v>
      </c>
      <c r="B1592" t="s">
        <v>45</v>
      </c>
      <c r="C1592" t="s">
        <v>27</v>
      </c>
      <c r="D1592" t="s">
        <v>455</v>
      </c>
      <c r="E1592" t="s">
        <v>197</v>
      </c>
      <c r="F1592">
        <v>1000000</v>
      </c>
      <c r="G1592">
        <v>2003</v>
      </c>
      <c r="H1592" t="s">
        <v>45</v>
      </c>
      <c r="I1592" t="s">
        <v>27</v>
      </c>
      <c r="J1592">
        <v>63</v>
      </c>
      <c r="K1592">
        <v>174</v>
      </c>
      <c r="L1592">
        <v>19</v>
      </c>
      <c r="M1592">
        <v>48</v>
      </c>
      <c r="N1592">
        <v>8</v>
      </c>
      <c r="O1592">
        <v>1</v>
      </c>
      <c r="P1592">
        <v>6</v>
      </c>
      <c r="Q1592">
        <v>31</v>
      </c>
      <c r="R1592">
        <v>1</v>
      </c>
      <c r="S1592">
        <v>0</v>
      </c>
      <c r="T1592">
        <v>13</v>
      </c>
      <c r="U1592">
        <v>20</v>
      </c>
      <c r="V1592">
        <v>2</v>
      </c>
      <c r="W1592">
        <v>0</v>
      </c>
      <c r="X1592">
        <v>0</v>
      </c>
      <c r="Y1592">
        <v>2</v>
      </c>
      <c r="Z1592">
        <v>7</v>
      </c>
      <c r="AA1592" s="1">
        <f>(M1592+T1592+W1592)/(K1592+T1592+W1592+Y1592+X1592)</f>
        <v>0.32275132275132273</v>
      </c>
      <c r="AB1592" s="1">
        <f>(M1592+1*N1592+2*O1592+3*P1592)/(K1592)</f>
        <v>0.43678160919540232</v>
      </c>
      <c r="AC1592">
        <f>IF(E1592="C",1,0)</f>
        <v>0</v>
      </c>
      <c r="AD1592">
        <f>IF(OR(E1592="SS",E1592="2B",E1592="3B"),1,0)</f>
        <v>0</v>
      </c>
      <c r="AE1592">
        <f>K1592+T1592+W1592+Y1592+X1592+V1592</f>
        <v>191</v>
      </c>
      <c r="AF1592">
        <v>0</v>
      </c>
      <c r="AG1592" s="9">
        <f>IF(SUMPRODUCT(--(D1592='2003FA'!C:C))&gt;0=TRUE,1,0)</f>
        <v>1</v>
      </c>
    </row>
    <row r="1593" spans="1:33" x14ac:dyDescent="0.2">
      <c r="A1593">
        <v>2004</v>
      </c>
      <c r="B1593" t="s">
        <v>45</v>
      </c>
      <c r="C1593" t="s">
        <v>27</v>
      </c>
      <c r="D1593" t="s">
        <v>482</v>
      </c>
      <c r="E1593" t="s">
        <v>346</v>
      </c>
      <c r="F1593">
        <v>900000</v>
      </c>
      <c r="G1593">
        <v>2003</v>
      </c>
      <c r="H1593" t="s">
        <v>72</v>
      </c>
      <c r="I1593" t="s">
        <v>31</v>
      </c>
      <c r="J1593">
        <v>92</v>
      </c>
      <c r="K1593">
        <v>261</v>
      </c>
      <c r="L1593">
        <v>41</v>
      </c>
      <c r="M1593">
        <v>64</v>
      </c>
      <c r="N1593">
        <v>15</v>
      </c>
      <c r="O1593">
        <v>2</v>
      </c>
      <c r="P1593">
        <v>5</v>
      </c>
      <c r="Q1593">
        <v>32</v>
      </c>
      <c r="R1593">
        <v>4</v>
      </c>
      <c r="S1593">
        <v>1</v>
      </c>
      <c r="T1593">
        <v>13</v>
      </c>
      <c r="U1593">
        <v>30</v>
      </c>
      <c r="V1593">
        <v>1</v>
      </c>
      <c r="W1593">
        <v>6</v>
      </c>
      <c r="X1593">
        <v>3</v>
      </c>
      <c r="Y1593">
        <v>7</v>
      </c>
      <c r="Z1593">
        <v>6</v>
      </c>
      <c r="AA1593" s="1">
        <f>(M1593+T1593+W1593)/(K1593+T1593+W1593+Y1593+X1593)</f>
        <v>0.28620689655172415</v>
      </c>
      <c r="AB1593" s="1">
        <f>(M1593+1*N1593+2*O1593+3*P1593)/(K1593)</f>
        <v>0.37547892720306514</v>
      </c>
      <c r="AC1593">
        <f>IF(E1593="C",1,0)</f>
        <v>0</v>
      </c>
      <c r="AD1593">
        <f>IF(OR(E1593="SS",E1593="2B",E1593="3B"),1,0)</f>
        <v>1</v>
      </c>
      <c r="AE1593">
        <f>K1593+T1593+W1593+Y1593+X1593+V1593</f>
        <v>291</v>
      </c>
      <c r="AF1593">
        <v>0</v>
      </c>
      <c r="AG1593" s="9">
        <f>IF(SUMPRODUCT(--(D1593='2003FA'!C:C))&gt;0=TRUE,1,0)</f>
        <v>1</v>
      </c>
    </row>
    <row r="1594" spans="1:33" x14ac:dyDescent="0.2">
      <c r="A1594">
        <v>2004</v>
      </c>
      <c r="B1594" t="s">
        <v>45</v>
      </c>
      <c r="C1594" t="s">
        <v>27</v>
      </c>
      <c r="D1594" t="s">
        <v>82</v>
      </c>
      <c r="E1594" t="s">
        <v>29</v>
      </c>
      <c r="F1594">
        <v>12428571</v>
      </c>
      <c r="G1594">
        <v>2003</v>
      </c>
      <c r="H1594" t="s">
        <v>45</v>
      </c>
      <c r="I1594" t="s">
        <v>27</v>
      </c>
      <c r="J1594">
        <v>156</v>
      </c>
      <c r="K1594">
        <v>535</v>
      </c>
      <c r="L1594">
        <v>97</v>
      </c>
      <c r="M1594">
        <v>134</v>
      </c>
      <c r="N1594">
        <v>25</v>
      </c>
      <c r="O1594">
        <v>0</v>
      </c>
      <c r="P1594">
        <v>41</v>
      </c>
      <c r="Q1594">
        <v>107</v>
      </c>
      <c r="R1594">
        <v>2</v>
      </c>
      <c r="S1594">
        <v>1</v>
      </c>
      <c r="T1594">
        <v>129</v>
      </c>
      <c r="U1594">
        <v>140</v>
      </c>
      <c r="V1594">
        <v>9</v>
      </c>
      <c r="W1594">
        <v>21</v>
      </c>
      <c r="X1594">
        <v>0</v>
      </c>
      <c r="Y1594">
        <v>5</v>
      </c>
      <c r="Z1594">
        <v>9</v>
      </c>
      <c r="AA1594" s="1">
        <f>(M1594+T1594+W1594)/(K1594+T1594+W1594+Y1594+X1594)</f>
        <v>0.4115942028985507</v>
      </c>
      <c r="AB1594" s="1">
        <f>(M1594+1*N1594+2*O1594+3*P1594)/(K1594)</f>
        <v>0.52710280373831775</v>
      </c>
      <c r="AC1594">
        <f>IF(E1594="C",1,0)</f>
        <v>0</v>
      </c>
      <c r="AD1594">
        <f>IF(OR(E1594="SS",E1594="2B",E1594="3B"),1,0)</f>
        <v>0</v>
      </c>
      <c r="AE1594">
        <f>K1594+T1594+W1594+Y1594+X1594+V1594</f>
        <v>699</v>
      </c>
      <c r="AF1594">
        <v>0</v>
      </c>
      <c r="AG1594" s="9">
        <f>IF(SUMPRODUCT(--(D1594='2003FA'!C:C))&gt;0=TRUE,1,0)</f>
        <v>0</v>
      </c>
    </row>
    <row r="1595" spans="1:33" x14ac:dyDescent="0.2">
      <c r="A1595">
        <v>2004</v>
      </c>
      <c r="B1595" t="s">
        <v>45</v>
      </c>
      <c r="C1595" t="s">
        <v>27</v>
      </c>
      <c r="D1595" t="s">
        <v>194</v>
      </c>
      <c r="E1595" t="s">
        <v>147</v>
      </c>
      <c r="F1595">
        <v>9000000</v>
      </c>
      <c r="G1595">
        <v>2003</v>
      </c>
      <c r="H1595" t="s">
        <v>45</v>
      </c>
      <c r="I1595" t="s">
        <v>27</v>
      </c>
      <c r="J1595">
        <v>142</v>
      </c>
      <c r="K1595">
        <v>481</v>
      </c>
      <c r="L1595">
        <v>83</v>
      </c>
      <c r="M1595">
        <v>135</v>
      </c>
      <c r="N1595">
        <v>24</v>
      </c>
      <c r="O1595">
        <v>0</v>
      </c>
      <c r="P1595">
        <v>30</v>
      </c>
      <c r="Q1595">
        <v>101</v>
      </c>
      <c r="R1595">
        <v>2</v>
      </c>
      <c r="S1595">
        <v>4</v>
      </c>
      <c r="T1595">
        <v>93</v>
      </c>
      <c r="U1595">
        <v>110</v>
      </c>
      <c r="V1595">
        <v>6</v>
      </c>
      <c r="W1595">
        <v>10</v>
      </c>
      <c r="X1595">
        <v>0</v>
      </c>
      <c r="Y1595">
        <v>4</v>
      </c>
      <c r="Z1595">
        <v>13</v>
      </c>
      <c r="AA1595" s="1">
        <f>(M1595+T1595+W1595)/(K1595+T1595+W1595+Y1595+X1595)</f>
        <v>0.40476190476190477</v>
      </c>
      <c r="AB1595" s="1">
        <f>(M1595+1*N1595+2*O1595+3*P1595)/(K1595)</f>
        <v>0.51767151767151764</v>
      </c>
      <c r="AC1595">
        <f>IF(E1595="C",1,0)</f>
        <v>1</v>
      </c>
      <c r="AD1595">
        <f>IF(OR(E1595="SS",E1595="2B",E1595="3B"),1,0)</f>
        <v>0</v>
      </c>
      <c r="AE1595">
        <f>K1595+T1595+W1595+Y1595+X1595+V1595</f>
        <v>594</v>
      </c>
      <c r="AF1595">
        <v>0</v>
      </c>
      <c r="AG1595" s="9">
        <f>IF(SUMPRODUCT(--(D1595='2003FA'!C:C))&gt;0=TRUE,1,0)</f>
        <v>0</v>
      </c>
    </row>
    <row r="1596" spans="1:33" x14ac:dyDescent="0.2">
      <c r="A1596">
        <v>2004</v>
      </c>
      <c r="B1596" t="s">
        <v>45</v>
      </c>
      <c r="C1596" t="s">
        <v>27</v>
      </c>
      <c r="D1596" t="s">
        <v>321</v>
      </c>
      <c r="E1596" t="s">
        <v>197</v>
      </c>
      <c r="F1596">
        <v>12357143</v>
      </c>
      <c r="G1596">
        <v>2003</v>
      </c>
      <c r="H1596" t="s">
        <v>45</v>
      </c>
      <c r="I1596" t="s">
        <v>27</v>
      </c>
      <c r="J1596">
        <v>119</v>
      </c>
      <c r="K1596">
        <v>445</v>
      </c>
      <c r="L1596">
        <v>77</v>
      </c>
      <c r="M1596">
        <v>117</v>
      </c>
      <c r="N1596">
        <v>19</v>
      </c>
      <c r="O1596">
        <v>1</v>
      </c>
      <c r="P1596">
        <v>15</v>
      </c>
      <c r="Q1596">
        <v>64</v>
      </c>
      <c r="R1596">
        <v>5</v>
      </c>
      <c r="S1596">
        <v>0</v>
      </c>
      <c r="T1596">
        <v>71</v>
      </c>
      <c r="U1596">
        <v>61</v>
      </c>
      <c r="V1596">
        <v>8</v>
      </c>
      <c r="W1596">
        <v>3</v>
      </c>
      <c r="X1596">
        <v>0</v>
      </c>
      <c r="Y1596">
        <v>2</v>
      </c>
      <c r="Z1596">
        <v>21</v>
      </c>
      <c r="AA1596" s="1">
        <f>(M1596+T1596+W1596)/(K1596+T1596+W1596+Y1596+X1596)</f>
        <v>0.36660268714011518</v>
      </c>
      <c r="AB1596" s="1">
        <f>(M1596+1*N1596+2*O1596+3*P1596)/(K1596)</f>
        <v>0.41123595505617977</v>
      </c>
      <c r="AC1596">
        <f>IF(E1596="C",1,0)</f>
        <v>0</v>
      </c>
      <c r="AD1596">
        <f>IF(OR(E1596="SS",E1596="2B",E1596="3B"),1,0)</f>
        <v>0</v>
      </c>
      <c r="AE1596">
        <f>K1596+T1596+W1596+Y1596+X1596+V1596</f>
        <v>529</v>
      </c>
      <c r="AF1596">
        <v>0</v>
      </c>
      <c r="AG1596" s="9">
        <f>IF(SUMPRODUCT(--(D1596='2003FA'!C:C))&gt;0=TRUE,1,0)</f>
        <v>0</v>
      </c>
    </row>
    <row r="1597" spans="1:33" x14ac:dyDescent="0.2">
      <c r="A1597">
        <v>2004</v>
      </c>
      <c r="B1597" t="s">
        <v>45</v>
      </c>
      <c r="C1597" t="s">
        <v>27</v>
      </c>
      <c r="D1597" t="s">
        <v>528</v>
      </c>
      <c r="E1597" t="s">
        <v>197</v>
      </c>
      <c r="F1597">
        <v>7000000</v>
      </c>
      <c r="G1597">
        <v>2003</v>
      </c>
      <c r="H1597" t="s">
        <v>45</v>
      </c>
      <c r="I1597" t="s">
        <v>27</v>
      </c>
      <c r="J1597">
        <v>163</v>
      </c>
      <c r="K1597">
        <v>623</v>
      </c>
      <c r="L1597">
        <v>82</v>
      </c>
      <c r="M1597">
        <v>179</v>
      </c>
      <c r="N1597">
        <v>42</v>
      </c>
      <c r="O1597">
        <v>1</v>
      </c>
      <c r="P1597">
        <v>16</v>
      </c>
      <c r="Q1597">
        <v>106</v>
      </c>
      <c r="R1597">
        <v>2</v>
      </c>
      <c r="S1597">
        <v>2</v>
      </c>
      <c r="T1597">
        <v>63</v>
      </c>
      <c r="U1597">
        <v>86</v>
      </c>
      <c r="V1597">
        <v>5</v>
      </c>
      <c r="W1597">
        <v>3</v>
      </c>
      <c r="X1597">
        <v>0</v>
      </c>
      <c r="Y1597">
        <v>6</v>
      </c>
      <c r="Z1597">
        <v>25</v>
      </c>
      <c r="AA1597" s="1">
        <f>(M1597+T1597+W1597)/(K1597+T1597+W1597+Y1597+X1597)</f>
        <v>0.35251798561151076</v>
      </c>
      <c r="AB1597" s="1">
        <f>(M1597+1*N1597+2*O1597+3*P1597)/(K1597)</f>
        <v>0.434991974317817</v>
      </c>
      <c r="AC1597">
        <f>IF(E1597="C",1,0)</f>
        <v>0</v>
      </c>
      <c r="AD1597">
        <f>IF(OR(E1597="SS",E1597="2B",E1597="3B"),1,0)</f>
        <v>0</v>
      </c>
      <c r="AE1597">
        <f>K1597+T1597+W1597+Y1597+X1597+V1597</f>
        <v>700</v>
      </c>
      <c r="AF1597">
        <v>0</v>
      </c>
      <c r="AG1597" s="9">
        <f>IF(SUMPRODUCT(--(D1597='2003FA'!C:C))&gt;0=TRUE,1,0)</f>
        <v>0</v>
      </c>
    </row>
    <row r="1598" spans="1:33" x14ac:dyDescent="0.2">
      <c r="A1598">
        <v>2004</v>
      </c>
      <c r="B1598" t="s">
        <v>45</v>
      </c>
      <c r="C1598" t="s">
        <v>27</v>
      </c>
      <c r="D1598" t="s">
        <v>42</v>
      </c>
      <c r="E1598" t="s">
        <v>197</v>
      </c>
      <c r="F1598">
        <v>750000</v>
      </c>
      <c r="G1598">
        <v>2003</v>
      </c>
      <c r="H1598" t="s">
        <v>58</v>
      </c>
      <c r="I1598" t="s">
        <v>31</v>
      </c>
      <c r="J1598">
        <v>125</v>
      </c>
      <c r="K1598">
        <v>254</v>
      </c>
      <c r="L1598">
        <v>29</v>
      </c>
      <c r="M1598">
        <v>59</v>
      </c>
      <c r="N1598">
        <v>13</v>
      </c>
      <c r="O1598">
        <v>0</v>
      </c>
      <c r="P1598">
        <v>16</v>
      </c>
      <c r="Q1598">
        <v>43</v>
      </c>
      <c r="R1598">
        <v>0</v>
      </c>
      <c r="S1598">
        <v>0</v>
      </c>
      <c r="T1598">
        <v>24</v>
      </c>
      <c r="U1598">
        <v>73</v>
      </c>
      <c r="V1598">
        <v>2</v>
      </c>
      <c r="W1598">
        <v>1</v>
      </c>
      <c r="X1598">
        <v>0</v>
      </c>
      <c r="Y1598">
        <v>1</v>
      </c>
      <c r="Z1598">
        <v>8</v>
      </c>
      <c r="AA1598" s="1">
        <f>(M1598+T1598+W1598)/(K1598+T1598+W1598+Y1598+X1598)</f>
        <v>0.3</v>
      </c>
      <c r="AB1598" s="1">
        <f>(M1598+1*N1598+2*O1598+3*P1598)/(K1598)</f>
        <v>0.47244094488188976</v>
      </c>
      <c r="AC1598">
        <f>IF(E1598="C",1,0)</f>
        <v>0</v>
      </c>
      <c r="AD1598">
        <f>IF(OR(E1598="SS",E1598="2B",E1598="3B"),1,0)</f>
        <v>0</v>
      </c>
      <c r="AE1598">
        <f>K1598+T1598+W1598+Y1598+X1598+V1598</f>
        <v>282</v>
      </c>
      <c r="AF1598">
        <v>0</v>
      </c>
      <c r="AG1598" s="9">
        <f>IF(SUMPRODUCT(--(D1598='2003FA'!C:C))&gt;0=TRUE,1,0)</f>
        <v>0</v>
      </c>
    </row>
    <row r="1599" spans="1:33" x14ac:dyDescent="0.2">
      <c r="A1599">
        <v>2004</v>
      </c>
      <c r="B1599" t="s">
        <v>45</v>
      </c>
      <c r="C1599" t="s">
        <v>27</v>
      </c>
      <c r="D1599" t="s">
        <v>416</v>
      </c>
      <c r="E1599" t="s">
        <v>346</v>
      </c>
      <c r="F1599">
        <v>22000000</v>
      </c>
      <c r="G1599">
        <v>2003</v>
      </c>
      <c r="H1599" t="s">
        <v>62</v>
      </c>
      <c r="I1599" t="s">
        <v>27</v>
      </c>
      <c r="J1599">
        <v>161</v>
      </c>
      <c r="K1599">
        <v>607</v>
      </c>
      <c r="L1599">
        <v>124</v>
      </c>
      <c r="M1599">
        <v>181</v>
      </c>
      <c r="N1599">
        <v>30</v>
      </c>
      <c r="O1599">
        <v>6</v>
      </c>
      <c r="P1599">
        <v>47</v>
      </c>
      <c r="Q1599">
        <v>118</v>
      </c>
      <c r="R1599">
        <v>17</v>
      </c>
      <c r="S1599">
        <v>3</v>
      </c>
      <c r="T1599">
        <v>87</v>
      </c>
      <c r="U1599">
        <v>126</v>
      </c>
      <c r="V1599">
        <v>10</v>
      </c>
      <c r="W1599">
        <v>15</v>
      </c>
      <c r="X1599">
        <v>0</v>
      </c>
      <c r="Y1599">
        <v>6</v>
      </c>
      <c r="Z1599">
        <v>16</v>
      </c>
      <c r="AA1599" s="1">
        <f>(M1599+T1599+W1599)/(K1599+T1599+W1599+Y1599+X1599)</f>
        <v>0.39580419580419579</v>
      </c>
      <c r="AB1599" s="1">
        <f>(M1599+1*N1599+2*O1599+3*P1599)/(K1599)</f>
        <v>0.59967051070840194</v>
      </c>
      <c r="AC1599">
        <f>IF(E1599="C",1,0)</f>
        <v>0</v>
      </c>
      <c r="AD1599">
        <f>IF(OR(E1599="SS",E1599="2B",E1599="3B"),1,0)</f>
        <v>1</v>
      </c>
      <c r="AE1599">
        <f>K1599+T1599+W1599+Y1599+X1599+V1599</f>
        <v>725</v>
      </c>
      <c r="AF1599">
        <v>0</v>
      </c>
      <c r="AG1599" s="9">
        <f>IF(SUMPRODUCT(--(D1599='2003FA'!C:C))&gt;0=TRUE,1,0)</f>
        <v>0</v>
      </c>
    </row>
    <row r="1600" spans="1:33" x14ac:dyDescent="0.2">
      <c r="A1600">
        <v>2004</v>
      </c>
      <c r="B1600" t="s">
        <v>45</v>
      </c>
      <c r="C1600" t="s">
        <v>27</v>
      </c>
      <c r="D1600" t="s">
        <v>406</v>
      </c>
      <c r="E1600" t="s">
        <v>346</v>
      </c>
      <c r="F1600">
        <v>18600000</v>
      </c>
      <c r="G1600">
        <v>2003</v>
      </c>
      <c r="H1600" t="s">
        <v>45</v>
      </c>
      <c r="I1600" t="s">
        <v>27</v>
      </c>
      <c r="J1600">
        <v>119</v>
      </c>
      <c r="K1600">
        <v>482</v>
      </c>
      <c r="L1600">
        <v>87</v>
      </c>
      <c r="M1600">
        <v>156</v>
      </c>
      <c r="N1600">
        <v>25</v>
      </c>
      <c r="O1600">
        <v>3</v>
      </c>
      <c r="P1600">
        <v>10</v>
      </c>
      <c r="Q1600">
        <v>52</v>
      </c>
      <c r="R1600">
        <v>11</v>
      </c>
      <c r="S1600">
        <v>5</v>
      </c>
      <c r="T1600">
        <v>43</v>
      </c>
      <c r="U1600">
        <v>88</v>
      </c>
      <c r="V1600">
        <v>2</v>
      </c>
      <c r="W1600">
        <v>13</v>
      </c>
      <c r="X1600">
        <v>3</v>
      </c>
      <c r="Y1600">
        <v>1</v>
      </c>
      <c r="Z1600">
        <v>10</v>
      </c>
      <c r="AA1600" s="1">
        <f>(M1600+T1600+W1600)/(K1600+T1600+W1600+Y1600+X1600)</f>
        <v>0.39114391143911437</v>
      </c>
      <c r="AB1600" s="1">
        <f>(M1600+1*N1600+2*O1600+3*P1600)/(K1600)</f>
        <v>0.45020746887966806</v>
      </c>
      <c r="AC1600">
        <f>IF(E1600="C",1,0)</f>
        <v>0</v>
      </c>
      <c r="AD1600">
        <f>IF(OR(E1600="SS",E1600="2B",E1600="3B"),1,0)</f>
        <v>1</v>
      </c>
      <c r="AE1600">
        <f>K1600+T1600+W1600+Y1600+X1600+V1600</f>
        <v>544</v>
      </c>
      <c r="AF1600">
        <v>0</v>
      </c>
      <c r="AG1600" s="9">
        <f>IF(SUMPRODUCT(--(D1600='2003FA'!C:C))&gt;0=TRUE,1,0)</f>
        <v>0</v>
      </c>
    </row>
    <row r="1601" spans="1:33" x14ac:dyDescent="0.2">
      <c r="A1601">
        <v>2004</v>
      </c>
      <c r="B1601" t="s">
        <v>45</v>
      </c>
      <c r="C1601" t="s">
        <v>27</v>
      </c>
      <c r="D1601" t="s">
        <v>532</v>
      </c>
      <c r="E1601" t="s">
        <v>346</v>
      </c>
      <c r="F1601">
        <v>700000</v>
      </c>
      <c r="G1601">
        <v>2003</v>
      </c>
      <c r="H1601" t="s">
        <v>45</v>
      </c>
      <c r="I1601" t="s">
        <v>27</v>
      </c>
      <c r="J1601">
        <v>63</v>
      </c>
      <c r="K1601">
        <v>135</v>
      </c>
      <c r="L1601">
        <v>18</v>
      </c>
      <c r="M1601">
        <v>31</v>
      </c>
      <c r="N1601">
        <v>9</v>
      </c>
      <c r="O1601">
        <v>0</v>
      </c>
      <c r="P1601">
        <v>3</v>
      </c>
      <c r="Q1601">
        <v>15</v>
      </c>
      <c r="R1601">
        <v>3</v>
      </c>
      <c r="S1601">
        <v>1</v>
      </c>
      <c r="T1601">
        <v>7</v>
      </c>
      <c r="U1601">
        <v>14</v>
      </c>
      <c r="V1601">
        <v>0</v>
      </c>
      <c r="W1601">
        <v>2</v>
      </c>
      <c r="X1601">
        <v>2</v>
      </c>
      <c r="Y1601">
        <v>1</v>
      </c>
      <c r="Z1601">
        <v>3</v>
      </c>
      <c r="AA1601" s="1">
        <f>(M1601+T1601+W1601)/(K1601+T1601+W1601+Y1601+X1601)</f>
        <v>0.27210884353741499</v>
      </c>
      <c r="AB1601" s="1">
        <f>(M1601+1*N1601+2*O1601+3*P1601)/(K1601)</f>
        <v>0.36296296296296299</v>
      </c>
      <c r="AC1601">
        <f>IF(E1601="C",1,0)</f>
        <v>0</v>
      </c>
      <c r="AD1601">
        <f>IF(OR(E1601="SS",E1601="2B",E1601="3B"),1,0)</f>
        <v>1</v>
      </c>
      <c r="AE1601">
        <f>K1601+T1601+W1601+Y1601+X1601+V1601</f>
        <v>147</v>
      </c>
      <c r="AF1601">
        <v>0</v>
      </c>
      <c r="AG1601" s="9">
        <f>IF(SUMPRODUCT(--(D1601='2003FA'!C:C))&gt;0=TRUE,1,0)</f>
        <v>0</v>
      </c>
    </row>
    <row r="1602" spans="1:33" x14ac:dyDescent="0.2">
      <c r="A1602">
        <v>2004</v>
      </c>
      <c r="B1602" t="s">
        <v>58</v>
      </c>
      <c r="C1602" t="s">
        <v>31</v>
      </c>
      <c r="D1602" t="s">
        <v>59</v>
      </c>
      <c r="E1602" t="s">
        <v>6</v>
      </c>
      <c r="F1602">
        <v>1000000</v>
      </c>
      <c r="G1602">
        <v>2003</v>
      </c>
      <c r="H1602" t="s">
        <v>45</v>
      </c>
      <c r="I1602" t="s">
        <v>27</v>
      </c>
      <c r="J1602">
        <v>66</v>
      </c>
      <c r="K1602">
        <v>186</v>
      </c>
      <c r="L1602">
        <v>29</v>
      </c>
      <c r="M1602">
        <v>39</v>
      </c>
      <c r="N1602">
        <v>8</v>
      </c>
      <c r="O1602">
        <v>0</v>
      </c>
      <c r="P1602">
        <v>6</v>
      </c>
      <c r="Q1602">
        <v>23</v>
      </c>
      <c r="R1602">
        <v>0</v>
      </c>
      <c r="S1602">
        <v>0</v>
      </c>
      <c r="T1602">
        <v>24</v>
      </c>
      <c r="U1602">
        <v>36</v>
      </c>
      <c r="V1602">
        <v>0</v>
      </c>
      <c r="W1602">
        <v>0</v>
      </c>
      <c r="X1602">
        <v>0</v>
      </c>
      <c r="Y1602">
        <v>4</v>
      </c>
      <c r="Z1602">
        <v>3</v>
      </c>
      <c r="AA1602" s="1">
        <f>(M1602+T1602+W1602)/(K1602+T1602+W1602+Y1602+X1602)</f>
        <v>0.29439252336448596</v>
      </c>
      <c r="AB1602" s="1">
        <f>(M1602+1*N1602+2*O1602+3*P1602)/(K1602)</f>
        <v>0.34946236559139787</v>
      </c>
      <c r="AC1602">
        <f>IF(E1602="C",1,0)</f>
        <v>0</v>
      </c>
      <c r="AD1602">
        <f>IF(OR(E1602="SS",E1602="2B",E1602="3B"),1,0)</f>
        <v>1</v>
      </c>
      <c r="AE1602">
        <f>K1602+T1602+W1602+Y1602+X1602+V1602</f>
        <v>214</v>
      </c>
      <c r="AF1602">
        <v>0</v>
      </c>
      <c r="AG1602" s="9">
        <f>IF(SUMPRODUCT(--(D1602='2003FA'!C:C))&gt;0=TRUE,1,0)</f>
        <v>1</v>
      </c>
    </row>
    <row r="1603" spans="1:33" x14ac:dyDescent="0.2">
      <c r="A1603">
        <v>2004</v>
      </c>
      <c r="B1603" t="s">
        <v>58</v>
      </c>
      <c r="C1603" t="s">
        <v>31</v>
      </c>
      <c r="D1603" t="s">
        <v>292</v>
      </c>
      <c r="E1603" t="s">
        <v>197</v>
      </c>
      <c r="F1603">
        <v>4333333</v>
      </c>
      <c r="G1603">
        <v>2003</v>
      </c>
      <c r="H1603" t="s">
        <v>43</v>
      </c>
      <c r="I1603" t="s">
        <v>27</v>
      </c>
      <c r="J1603">
        <v>147</v>
      </c>
      <c r="K1603">
        <v>534</v>
      </c>
      <c r="L1603">
        <v>74</v>
      </c>
      <c r="M1603">
        <v>135</v>
      </c>
      <c r="N1603">
        <v>31</v>
      </c>
      <c r="O1603">
        <v>5</v>
      </c>
      <c r="P1603">
        <v>18</v>
      </c>
      <c r="Q1603">
        <v>76</v>
      </c>
      <c r="R1603">
        <v>17</v>
      </c>
      <c r="S1603">
        <v>7</v>
      </c>
      <c r="T1603">
        <v>70</v>
      </c>
      <c r="U1603">
        <v>137</v>
      </c>
      <c r="V1603">
        <v>1</v>
      </c>
      <c r="W1603">
        <v>5</v>
      </c>
      <c r="X1603">
        <v>1</v>
      </c>
      <c r="Y1603">
        <v>2</v>
      </c>
      <c r="Z1603">
        <v>13</v>
      </c>
      <c r="AA1603" s="1">
        <f>(M1603+T1603+W1603)/(K1603+T1603+W1603+Y1603+X1603)</f>
        <v>0.34313725490196079</v>
      </c>
      <c r="AB1603" s="1">
        <f>(M1603+1*N1603+2*O1603+3*P1603)/(K1603)</f>
        <v>0.43071161048689138</v>
      </c>
      <c r="AC1603">
        <f>IF(E1603="C",1,0)</f>
        <v>0</v>
      </c>
      <c r="AD1603">
        <f>IF(OR(E1603="SS",E1603="2B",E1603="3B"),1,0)</f>
        <v>0</v>
      </c>
      <c r="AE1603">
        <f>K1603+T1603+W1603+Y1603+X1603+V1603</f>
        <v>613</v>
      </c>
      <c r="AF1603">
        <v>0</v>
      </c>
      <c r="AG1603" s="9">
        <f>IF(SUMPRODUCT(--(D1603='2003FA'!C:C))&gt;0=TRUE,1,0)</f>
        <v>1</v>
      </c>
    </row>
    <row r="1604" spans="1:33" x14ac:dyDescent="0.2">
      <c r="A1604">
        <v>2004</v>
      </c>
      <c r="B1604" t="s">
        <v>58</v>
      </c>
      <c r="C1604" t="s">
        <v>31</v>
      </c>
      <c r="D1604" t="s">
        <v>574</v>
      </c>
      <c r="E1604" t="s">
        <v>6</v>
      </c>
      <c r="F1604">
        <v>316000</v>
      </c>
      <c r="G1604">
        <v>2003</v>
      </c>
      <c r="H1604" t="s">
        <v>58</v>
      </c>
      <c r="I1604" t="s">
        <v>31</v>
      </c>
      <c r="J1604">
        <v>156</v>
      </c>
      <c r="K1604">
        <v>573</v>
      </c>
      <c r="L1604">
        <v>73</v>
      </c>
      <c r="M1604">
        <v>146</v>
      </c>
      <c r="N1604">
        <v>36</v>
      </c>
      <c r="O1604">
        <v>6</v>
      </c>
      <c r="P1604">
        <v>11</v>
      </c>
      <c r="Q1604">
        <v>71</v>
      </c>
      <c r="R1604">
        <v>12</v>
      </c>
      <c r="S1604">
        <v>2</v>
      </c>
      <c r="T1604">
        <v>46</v>
      </c>
      <c r="U1604">
        <v>124</v>
      </c>
      <c r="V1604">
        <v>2</v>
      </c>
      <c r="W1604">
        <v>9</v>
      </c>
      <c r="X1604">
        <v>1</v>
      </c>
      <c r="Y1604">
        <v>4</v>
      </c>
      <c r="Z1604">
        <v>15</v>
      </c>
      <c r="AA1604" s="1">
        <f>(M1604+T1604+W1604)/(K1604+T1604+W1604+Y1604+X1604)</f>
        <v>0.31753554502369669</v>
      </c>
      <c r="AB1604" s="1">
        <f>(M1604+1*N1604+2*O1604+3*P1604)/(K1604)</f>
        <v>0.39616055846422338</v>
      </c>
      <c r="AC1604">
        <f>IF(E1604="C",1,0)</f>
        <v>0</v>
      </c>
      <c r="AD1604">
        <f>IF(OR(E1604="SS",E1604="2B",E1604="3B"),1,0)</f>
        <v>1</v>
      </c>
      <c r="AE1604">
        <f>K1604+T1604+W1604+Y1604+X1604+V1604</f>
        <v>635</v>
      </c>
      <c r="AF1604">
        <v>0</v>
      </c>
      <c r="AG1604" s="9">
        <f>IF(SUMPRODUCT(--(D1604='2003FA'!C:C))&gt;0=TRUE,1,0)</f>
        <v>0</v>
      </c>
    </row>
    <row r="1605" spans="1:33" x14ac:dyDescent="0.2">
      <c r="A1605">
        <v>2004</v>
      </c>
      <c r="B1605" t="s">
        <v>58</v>
      </c>
      <c r="C1605" t="s">
        <v>31</v>
      </c>
      <c r="D1605" t="s">
        <v>195</v>
      </c>
      <c r="E1605" t="s">
        <v>147</v>
      </c>
      <c r="F1605">
        <v>16071429</v>
      </c>
      <c r="G1605">
        <v>2003</v>
      </c>
      <c r="H1605" t="s">
        <v>58</v>
      </c>
      <c r="I1605" t="s">
        <v>31</v>
      </c>
      <c r="J1605">
        <v>68</v>
      </c>
      <c r="K1605">
        <v>234</v>
      </c>
      <c r="L1605">
        <v>37</v>
      </c>
      <c r="M1605">
        <v>67</v>
      </c>
      <c r="N1605">
        <v>13</v>
      </c>
      <c r="O1605">
        <v>0</v>
      </c>
      <c r="P1605">
        <v>11</v>
      </c>
      <c r="Q1605">
        <v>34</v>
      </c>
      <c r="R1605">
        <v>0</v>
      </c>
      <c r="S1605">
        <v>0</v>
      </c>
      <c r="T1605">
        <v>35</v>
      </c>
      <c r="U1605">
        <v>40</v>
      </c>
      <c r="V1605">
        <v>3</v>
      </c>
      <c r="W1605">
        <v>1</v>
      </c>
      <c r="X1605">
        <v>0</v>
      </c>
      <c r="Y1605">
        <v>3</v>
      </c>
      <c r="Z1605">
        <v>11</v>
      </c>
      <c r="AA1605" s="1">
        <f>(M1605+T1605+W1605)/(K1605+T1605+W1605+Y1605+X1605)</f>
        <v>0.37728937728937728</v>
      </c>
      <c r="AB1605" s="1">
        <f>(M1605+1*N1605+2*O1605+3*P1605)/(K1605)</f>
        <v>0.48290598290598291</v>
      </c>
      <c r="AC1605">
        <f>IF(E1605="C",1,0)</f>
        <v>1</v>
      </c>
      <c r="AD1605">
        <f>IF(OR(E1605="SS",E1605="2B",E1605="3B"),1,0)</f>
        <v>0</v>
      </c>
      <c r="AE1605">
        <f>K1605+T1605+W1605+Y1605+X1605+V1605</f>
        <v>276</v>
      </c>
      <c r="AF1605">
        <v>0</v>
      </c>
      <c r="AG1605" s="9">
        <f>IF(SUMPRODUCT(--(D1605='2003FA'!C:C))&gt;0=TRUE,1,0)</f>
        <v>0</v>
      </c>
    </row>
    <row r="1606" spans="1:33" x14ac:dyDescent="0.2">
      <c r="A1606">
        <v>2004</v>
      </c>
      <c r="B1606" t="s">
        <v>58</v>
      </c>
      <c r="C1606" t="s">
        <v>31</v>
      </c>
      <c r="D1606" t="s">
        <v>526</v>
      </c>
      <c r="E1606" t="s">
        <v>147</v>
      </c>
      <c r="F1606">
        <v>715000</v>
      </c>
      <c r="G1606">
        <v>2003</v>
      </c>
      <c r="H1606" t="s">
        <v>58</v>
      </c>
      <c r="I1606" t="s">
        <v>31</v>
      </c>
      <c r="J1606">
        <v>96</v>
      </c>
      <c r="K1606">
        <v>268</v>
      </c>
      <c r="L1606">
        <v>28</v>
      </c>
      <c r="M1606">
        <v>65</v>
      </c>
      <c r="N1606">
        <v>9</v>
      </c>
      <c r="O1606">
        <v>1</v>
      </c>
      <c r="P1606">
        <v>8</v>
      </c>
      <c r="Q1606">
        <v>39</v>
      </c>
      <c r="R1606">
        <v>1</v>
      </c>
      <c r="S1606">
        <v>2</v>
      </c>
      <c r="T1606">
        <v>15</v>
      </c>
      <c r="U1606">
        <v>56</v>
      </c>
      <c r="V1606">
        <v>1</v>
      </c>
      <c r="W1606">
        <v>5</v>
      </c>
      <c r="X1606">
        <v>2</v>
      </c>
      <c r="Y1606">
        <v>2</v>
      </c>
      <c r="Z1606">
        <v>6</v>
      </c>
      <c r="AA1606" s="1">
        <f>(M1606+T1606+W1606)/(K1606+T1606+W1606+Y1606+X1606)</f>
        <v>0.2910958904109589</v>
      </c>
      <c r="AB1606" s="1">
        <f>(M1606+1*N1606+2*O1606+3*P1606)/(K1606)</f>
        <v>0.37313432835820898</v>
      </c>
      <c r="AC1606">
        <f>IF(E1606="C",1,0)</f>
        <v>1</v>
      </c>
      <c r="AD1606">
        <f>IF(OR(E1606="SS",E1606="2B",E1606="3B"),1,0)</f>
        <v>0</v>
      </c>
      <c r="AE1606">
        <f>K1606+T1606+W1606+Y1606+X1606+V1606</f>
        <v>293</v>
      </c>
      <c r="AF1606">
        <v>0</v>
      </c>
      <c r="AG1606" s="9">
        <f>IF(SUMPRODUCT(--(D1606='2003FA'!C:C))&gt;0=TRUE,1,0)</f>
        <v>0</v>
      </c>
    </row>
    <row r="1607" spans="1:33" x14ac:dyDescent="0.2">
      <c r="A1607">
        <v>2004</v>
      </c>
      <c r="B1607" t="s">
        <v>58</v>
      </c>
      <c r="C1607" t="s">
        <v>31</v>
      </c>
      <c r="D1607" t="s">
        <v>570</v>
      </c>
      <c r="E1607" t="s">
        <v>147</v>
      </c>
      <c r="F1607">
        <v>318000</v>
      </c>
      <c r="G1607">
        <v>2003</v>
      </c>
      <c r="H1607" t="s">
        <v>58</v>
      </c>
      <c r="I1607" t="s">
        <v>31</v>
      </c>
      <c r="J1607">
        <v>119</v>
      </c>
      <c r="K1607">
        <v>403</v>
      </c>
      <c r="L1607">
        <v>45</v>
      </c>
      <c r="M1607">
        <v>120</v>
      </c>
      <c r="N1607">
        <v>25</v>
      </c>
      <c r="O1607">
        <v>0</v>
      </c>
      <c r="P1607">
        <v>11</v>
      </c>
      <c r="Q1607">
        <v>58</v>
      </c>
      <c r="R1607">
        <v>0</v>
      </c>
      <c r="S1607">
        <v>1</v>
      </c>
      <c r="T1607">
        <v>39</v>
      </c>
      <c r="U1607">
        <v>50</v>
      </c>
      <c r="V1607">
        <v>3</v>
      </c>
      <c r="W1607">
        <v>10</v>
      </c>
      <c r="X1607">
        <v>0</v>
      </c>
      <c r="Y1607">
        <v>1</v>
      </c>
      <c r="Z1607">
        <v>21</v>
      </c>
      <c r="AA1607" s="1">
        <f>(M1607+T1607+W1607)/(K1607+T1607+W1607+Y1607+X1607)</f>
        <v>0.3730684326710817</v>
      </c>
      <c r="AB1607" s="1">
        <f>(M1607+1*N1607+2*O1607+3*P1607)/(K1607)</f>
        <v>0.44168734491315137</v>
      </c>
      <c r="AC1607">
        <f>IF(E1607="C",1,0)</f>
        <v>1</v>
      </c>
      <c r="AD1607">
        <f>IF(OR(E1607="SS",E1607="2B",E1607="3B"),1,0)</f>
        <v>0</v>
      </c>
      <c r="AE1607">
        <f>K1607+T1607+W1607+Y1607+X1607+V1607</f>
        <v>456</v>
      </c>
      <c r="AF1607">
        <v>0</v>
      </c>
      <c r="AG1607" s="9">
        <f>IF(SUMPRODUCT(--(D1607='2003FA'!C:C))&gt;0=TRUE,1,0)</f>
        <v>0</v>
      </c>
    </row>
    <row r="1608" spans="1:33" x14ac:dyDescent="0.2">
      <c r="A1608">
        <v>2004</v>
      </c>
      <c r="B1608" t="s">
        <v>58</v>
      </c>
      <c r="C1608" t="s">
        <v>31</v>
      </c>
      <c r="D1608" t="s">
        <v>304</v>
      </c>
      <c r="E1608" t="s">
        <v>197</v>
      </c>
      <c r="F1608">
        <v>6500000</v>
      </c>
      <c r="G1608">
        <v>2003</v>
      </c>
      <c r="H1608" t="s">
        <v>58</v>
      </c>
      <c r="I1608" t="s">
        <v>31</v>
      </c>
      <c r="J1608">
        <v>108</v>
      </c>
      <c r="K1608">
        <v>365</v>
      </c>
      <c r="L1608">
        <v>57</v>
      </c>
      <c r="M1608">
        <v>106</v>
      </c>
      <c r="N1608">
        <v>25</v>
      </c>
      <c r="O1608">
        <v>2</v>
      </c>
      <c r="P1608">
        <v>18</v>
      </c>
      <c r="Q1608">
        <v>68</v>
      </c>
      <c r="R1608">
        <v>3</v>
      </c>
      <c r="S1608">
        <v>0</v>
      </c>
      <c r="T1608">
        <v>51</v>
      </c>
      <c r="U1608">
        <v>66</v>
      </c>
      <c r="V1608">
        <v>2</v>
      </c>
      <c r="W1608">
        <v>3</v>
      </c>
      <c r="X1608">
        <v>0</v>
      </c>
      <c r="Y1608">
        <v>6</v>
      </c>
      <c r="Z1608">
        <v>10</v>
      </c>
      <c r="AA1608" s="1">
        <f>(M1608+T1608+W1608)/(K1608+T1608+W1608+Y1608+X1608)</f>
        <v>0.37647058823529411</v>
      </c>
      <c r="AB1608" s="1">
        <f>(M1608+1*N1608+2*O1608+3*P1608)/(K1608)</f>
        <v>0.51780821917808217</v>
      </c>
      <c r="AC1608">
        <f>IF(E1608="C",1,0)</f>
        <v>0</v>
      </c>
      <c r="AD1608">
        <f>IF(OR(E1608="SS",E1608="2B",E1608="3B"),1,0)</f>
        <v>0</v>
      </c>
      <c r="AE1608">
        <f>K1608+T1608+W1608+Y1608+X1608+V1608</f>
        <v>427</v>
      </c>
      <c r="AF1608">
        <v>0</v>
      </c>
      <c r="AG1608" s="9">
        <f>IF(SUMPRODUCT(--(D1608='2003FA'!C:C))&gt;0=TRUE,1,0)</f>
        <v>0</v>
      </c>
    </row>
    <row r="1609" spans="1:33" x14ac:dyDescent="0.2">
      <c r="A1609">
        <v>2004</v>
      </c>
      <c r="B1609" t="s">
        <v>58</v>
      </c>
      <c r="C1609" t="s">
        <v>31</v>
      </c>
      <c r="D1609" t="s">
        <v>490</v>
      </c>
      <c r="E1609" t="s">
        <v>197</v>
      </c>
      <c r="F1609">
        <v>800000</v>
      </c>
      <c r="G1609">
        <v>2003</v>
      </c>
      <c r="H1609" t="s">
        <v>45</v>
      </c>
      <c r="I1609" t="s">
        <v>27</v>
      </c>
      <c r="J1609">
        <v>52</v>
      </c>
      <c r="K1609">
        <v>151</v>
      </c>
      <c r="L1609">
        <v>17</v>
      </c>
      <c r="M1609">
        <v>46</v>
      </c>
      <c r="N1609">
        <v>5</v>
      </c>
      <c r="O1609">
        <v>0</v>
      </c>
      <c r="P1609">
        <v>6</v>
      </c>
      <c r="Q1609">
        <v>21</v>
      </c>
      <c r="R1609">
        <v>0</v>
      </c>
      <c r="S1609">
        <v>2</v>
      </c>
      <c r="T1609">
        <v>9</v>
      </c>
      <c r="U1609">
        <v>32</v>
      </c>
      <c r="V1609">
        <v>1</v>
      </c>
      <c r="W1609">
        <v>0</v>
      </c>
      <c r="X1609">
        <v>0</v>
      </c>
      <c r="Y1609">
        <v>1</v>
      </c>
      <c r="Z1609">
        <v>4</v>
      </c>
      <c r="AA1609" s="1">
        <f>(M1609+T1609+W1609)/(K1609+T1609+W1609+Y1609+X1609)</f>
        <v>0.34161490683229812</v>
      </c>
      <c r="AB1609" s="1">
        <f>(M1609+1*N1609+2*O1609+3*P1609)/(K1609)</f>
        <v>0.45695364238410596</v>
      </c>
      <c r="AC1609">
        <f>IF(E1609="C",1,0)</f>
        <v>0</v>
      </c>
      <c r="AD1609">
        <f>IF(OR(E1609="SS",E1609="2B",E1609="3B"),1,0)</f>
        <v>0</v>
      </c>
      <c r="AE1609">
        <f>K1609+T1609+W1609+Y1609+X1609+V1609</f>
        <v>162</v>
      </c>
      <c r="AF1609">
        <v>0</v>
      </c>
      <c r="AG1609" s="9">
        <f>IF(SUMPRODUCT(--(D1609='2003FA'!C:C))&gt;0=TRUE,1,0)</f>
        <v>0</v>
      </c>
    </row>
    <row r="1610" spans="1:33" x14ac:dyDescent="0.2">
      <c r="A1610">
        <v>2004</v>
      </c>
      <c r="B1610" t="s">
        <v>58</v>
      </c>
      <c r="C1610" t="s">
        <v>31</v>
      </c>
      <c r="D1610" t="s">
        <v>240</v>
      </c>
      <c r="E1610" t="s">
        <v>197</v>
      </c>
      <c r="F1610">
        <v>537500</v>
      </c>
      <c r="G1610">
        <v>2003</v>
      </c>
      <c r="H1610" t="s">
        <v>49</v>
      </c>
      <c r="I1610" t="s">
        <v>27</v>
      </c>
      <c r="J1610">
        <v>64</v>
      </c>
      <c r="K1610">
        <v>210</v>
      </c>
      <c r="L1610">
        <v>23</v>
      </c>
      <c r="M1610">
        <v>57</v>
      </c>
      <c r="N1610">
        <v>10</v>
      </c>
      <c r="O1610">
        <v>0</v>
      </c>
      <c r="P1610">
        <v>8</v>
      </c>
      <c r="Q1610">
        <v>26</v>
      </c>
      <c r="R1610">
        <v>2</v>
      </c>
      <c r="S1610">
        <v>0</v>
      </c>
      <c r="T1610">
        <v>18</v>
      </c>
      <c r="U1610">
        <v>52</v>
      </c>
      <c r="V1610">
        <v>0</v>
      </c>
      <c r="W1610">
        <v>1</v>
      </c>
      <c r="X1610">
        <v>0</v>
      </c>
      <c r="Y1610">
        <v>3</v>
      </c>
      <c r="Z1610">
        <v>6</v>
      </c>
      <c r="AA1610" s="1">
        <f>(M1610+T1610+W1610)/(K1610+T1610+W1610+Y1610+X1610)</f>
        <v>0.32758620689655171</v>
      </c>
      <c r="AB1610" s="1">
        <f>(M1610+1*N1610+2*O1610+3*P1610)/(K1610)</f>
        <v>0.43333333333333335</v>
      </c>
      <c r="AC1610">
        <f>IF(E1610="C",1,0)</f>
        <v>0</v>
      </c>
      <c r="AD1610">
        <f>IF(OR(E1610="SS",E1610="2B",E1610="3B"),1,0)</f>
        <v>0</v>
      </c>
      <c r="AE1610">
        <f>K1610+T1610+W1610+Y1610+X1610+V1610</f>
        <v>232</v>
      </c>
      <c r="AF1610">
        <v>0</v>
      </c>
      <c r="AG1610" s="9">
        <f>IF(SUMPRODUCT(--(D1610='2003FA'!C:C))&gt;0=TRUE,1,0)</f>
        <v>0</v>
      </c>
    </row>
    <row r="1611" spans="1:33" x14ac:dyDescent="0.2">
      <c r="A1611">
        <v>2004</v>
      </c>
      <c r="B1611" t="s">
        <v>58</v>
      </c>
      <c r="C1611" t="s">
        <v>31</v>
      </c>
      <c r="D1611" t="s">
        <v>360</v>
      </c>
      <c r="E1611" t="s">
        <v>346</v>
      </c>
      <c r="F1611">
        <v>500000</v>
      </c>
      <c r="G1611">
        <v>2003</v>
      </c>
      <c r="H1611" t="s">
        <v>58</v>
      </c>
      <c r="I1611" t="s">
        <v>31</v>
      </c>
      <c r="J1611">
        <v>119</v>
      </c>
      <c r="K1611">
        <v>278</v>
      </c>
      <c r="L1611">
        <v>31</v>
      </c>
      <c r="M1611">
        <v>67</v>
      </c>
      <c r="N1611">
        <v>11</v>
      </c>
      <c r="O1611">
        <v>0</v>
      </c>
      <c r="P1611">
        <v>1</v>
      </c>
      <c r="Q1611">
        <v>16</v>
      </c>
      <c r="R1611">
        <v>3</v>
      </c>
      <c r="S1611">
        <v>0</v>
      </c>
      <c r="T1611">
        <v>25</v>
      </c>
      <c r="U1611">
        <v>57</v>
      </c>
      <c r="V1611">
        <v>4</v>
      </c>
      <c r="W1611">
        <v>3</v>
      </c>
      <c r="X1611">
        <v>6</v>
      </c>
      <c r="Y1611">
        <v>1</v>
      </c>
      <c r="Z1611">
        <v>6</v>
      </c>
      <c r="AA1611" s="1">
        <f>(M1611+T1611+W1611)/(K1611+T1611+W1611+Y1611+X1611)</f>
        <v>0.30351437699680511</v>
      </c>
      <c r="AB1611" s="1">
        <f>(M1611+1*N1611+2*O1611+3*P1611)/(K1611)</f>
        <v>0.29136690647482016</v>
      </c>
      <c r="AC1611">
        <f>IF(E1611="C",1,0)</f>
        <v>0</v>
      </c>
      <c r="AD1611">
        <f>IF(OR(E1611="SS",E1611="2B",E1611="3B"),1,0)</f>
        <v>1</v>
      </c>
      <c r="AE1611">
        <f>K1611+T1611+W1611+Y1611+X1611+V1611</f>
        <v>317</v>
      </c>
      <c r="AF1611">
        <v>0</v>
      </c>
      <c r="AG1611" s="9">
        <f>IF(SUMPRODUCT(--(D1611='2003FA'!C:C))&gt;0=TRUE,1,0)</f>
        <v>0</v>
      </c>
    </row>
    <row r="1612" spans="1:33" x14ac:dyDescent="0.2">
      <c r="A1612">
        <v>2004</v>
      </c>
      <c r="B1612" t="s">
        <v>58</v>
      </c>
      <c r="C1612" t="s">
        <v>31</v>
      </c>
      <c r="D1612" t="s">
        <v>582</v>
      </c>
      <c r="E1612" t="s">
        <v>346</v>
      </c>
      <c r="F1612">
        <v>307500</v>
      </c>
      <c r="G1612">
        <v>2003</v>
      </c>
      <c r="H1612" t="s">
        <v>58</v>
      </c>
      <c r="I1612" t="s">
        <v>31</v>
      </c>
      <c r="J1612">
        <v>69</v>
      </c>
      <c r="K1612">
        <v>274</v>
      </c>
      <c r="L1612">
        <v>47</v>
      </c>
      <c r="M1612">
        <v>84</v>
      </c>
      <c r="N1612">
        <v>12</v>
      </c>
      <c r="O1612">
        <v>4</v>
      </c>
      <c r="P1612">
        <v>5</v>
      </c>
      <c r="Q1612">
        <v>32</v>
      </c>
      <c r="R1612">
        <v>13</v>
      </c>
      <c r="S1612">
        <v>3</v>
      </c>
      <c r="T1612">
        <v>13</v>
      </c>
      <c r="U1612">
        <v>36</v>
      </c>
      <c r="V1612">
        <v>0</v>
      </c>
      <c r="W1612">
        <v>0</v>
      </c>
      <c r="X1612">
        <v>2</v>
      </c>
      <c r="Y1612">
        <v>3</v>
      </c>
      <c r="Z1612">
        <v>1</v>
      </c>
      <c r="AA1612" s="1">
        <f>(M1612+T1612+W1612)/(K1612+T1612+W1612+Y1612+X1612)</f>
        <v>0.3321917808219178</v>
      </c>
      <c r="AB1612" s="1">
        <f>(M1612+1*N1612+2*O1612+3*P1612)/(K1612)</f>
        <v>0.43430656934306572</v>
      </c>
      <c r="AC1612">
        <f>IF(E1612="C",1,0)</f>
        <v>0</v>
      </c>
      <c r="AD1612">
        <f>IF(OR(E1612="SS",E1612="2B",E1612="3B"),1,0)</f>
        <v>1</v>
      </c>
      <c r="AE1612">
        <f>K1612+T1612+W1612+Y1612+X1612+V1612</f>
        <v>292</v>
      </c>
      <c r="AF1612">
        <v>0</v>
      </c>
      <c r="AG1612" s="9">
        <f>IF(SUMPRODUCT(--(D1612='2003FA'!C:C))&gt;0=TRUE,1,0)</f>
        <v>0</v>
      </c>
    </row>
    <row r="1613" spans="1:33" x14ac:dyDescent="0.2">
      <c r="A1613">
        <v>2004</v>
      </c>
      <c r="B1613" t="s">
        <v>81</v>
      </c>
      <c r="C1613" t="s">
        <v>27</v>
      </c>
      <c r="D1613" t="s">
        <v>69</v>
      </c>
      <c r="E1613" t="s">
        <v>29</v>
      </c>
      <c r="F1613">
        <v>550000</v>
      </c>
      <c r="G1613">
        <v>2003</v>
      </c>
      <c r="H1613" t="s">
        <v>40</v>
      </c>
      <c r="I1613" t="s">
        <v>31</v>
      </c>
      <c r="J1613">
        <v>114</v>
      </c>
      <c r="K1613">
        <v>336</v>
      </c>
      <c r="L1613">
        <v>37</v>
      </c>
      <c r="M1613">
        <v>96</v>
      </c>
      <c r="N1613">
        <v>16</v>
      </c>
      <c r="O1613">
        <v>1</v>
      </c>
      <c r="P1613">
        <v>12</v>
      </c>
      <c r="Q1613">
        <v>40</v>
      </c>
      <c r="R1613">
        <v>1</v>
      </c>
      <c r="S1613">
        <v>1</v>
      </c>
      <c r="T1613">
        <v>28</v>
      </c>
      <c r="U1613">
        <v>46</v>
      </c>
      <c r="V1613">
        <v>1</v>
      </c>
      <c r="W1613">
        <v>0</v>
      </c>
      <c r="X1613">
        <v>0</v>
      </c>
      <c r="Y1613">
        <v>1</v>
      </c>
      <c r="Z1613">
        <v>14</v>
      </c>
      <c r="AA1613" s="1">
        <f>(M1613+T1613+W1613)/(K1613+T1613+W1613+Y1613+X1613)</f>
        <v>0.33972602739726027</v>
      </c>
      <c r="AB1613" s="1">
        <f>(M1613+1*N1613+2*O1613+3*P1613)/(K1613)</f>
        <v>0.44642857142857145</v>
      </c>
      <c r="AC1613">
        <f>IF(E1613="C",1,0)</f>
        <v>0</v>
      </c>
      <c r="AD1613">
        <f>IF(OR(E1613="SS",E1613="2B",E1613="3B"),1,0)</f>
        <v>0</v>
      </c>
      <c r="AE1613">
        <f>K1613+T1613+W1613+Y1613+X1613+V1613</f>
        <v>366</v>
      </c>
      <c r="AF1613">
        <v>0</v>
      </c>
      <c r="AG1613" s="9">
        <f>IF(SUMPRODUCT(--(D1613='2003FA'!C:C))&gt;0=TRUE,1,0)</f>
        <v>1</v>
      </c>
    </row>
    <row r="1614" spans="1:33" x14ac:dyDescent="0.2">
      <c r="A1614">
        <v>2004</v>
      </c>
      <c r="B1614" t="s">
        <v>81</v>
      </c>
      <c r="C1614" t="s">
        <v>27</v>
      </c>
      <c r="D1614" t="s">
        <v>212</v>
      </c>
      <c r="E1614" t="s">
        <v>346</v>
      </c>
      <c r="F1614">
        <v>600000</v>
      </c>
      <c r="G1614">
        <v>2003</v>
      </c>
      <c r="H1614" t="s">
        <v>43</v>
      </c>
      <c r="I1614" t="s">
        <v>27</v>
      </c>
      <c r="J1614">
        <v>99</v>
      </c>
      <c r="K1614">
        <v>309</v>
      </c>
      <c r="L1614">
        <v>34</v>
      </c>
      <c r="M1614">
        <v>72</v>
      </c>
      <c r="N1614">
        <v>15</v>
      </c>
      <c r="O1614">
        <v>2</v>
      </c>
      <c r="P1614">
        <v>2</v>
      </c>
      <c r="Q1614">
        <v>37</v>
      </c>
      <c r="R1614">
        <v>5</v>
      </c>
      <c r="S1614">
        <v>5</v>
      </c>
      <c r="T1614">
        <v>38</v>
      </c>
      <c r="U1614">
        <v>71</v>
      </c>
      <c r="V1614">
        <v>0</v>
      </c>
      <c r="W1614">
        <v>2</v>
      </c>
      <c r="X1614">
        <v>0</v>
      </c>
      <c r="Y1614">
        <v>3</v>
      </c>
      <c r="Z1614">
        <v>4</v>
      </c>
      <c r="AA1614" s="1">
        <f>(M1614+T1614+W1614)/(K1614+T1614+W1614+Y1614+X1614)</f>
        <v>0.31818181818181818</v>
      </c>
      <c r="AB1614" s="1">
        <f>(M1614+1*N1614+2*O1614+3*P1614)/(K1614)</f>
        <v>0.31391585760517798</v>
      </c>
      <c r="AC1614">
        <f>IF(E1614="C",1,0)</f>
        <v>0</v>
      </c>
      <c r="AD1614">
        <f>IF(OR(E1614="SS",E1614="2B",E1614="3B"),1,0)</f>
        <v>1</v>
      </c>
      <c r="AE1614">
        <f>K1614+T1614+W1614+Y1614+X1614+V1614</f>
        <v>352</v>
      </c>
      <c r="AF1614">
        <v>0</v>
      </c>
      <c r="AG1614" s="9">
        <f>IF(SUMPRODUCT(--(D1614='2003FA'!C:C))&gt;0=TRUE,1,0)</f>
        <v>1</v>
      </c>
    </row>
    <row r="1615" spans="1:33" x14ac:dyDescent="0.2">
      <c r="A1615">
        <v>2004</v>
      </c>
      <c r="B1615" t="s">
        <v>81</v>
      </c>
      <c r="C1615" t="s">
        <v>27</v>
      </c>
      <c r="D1615" t="s">
        <v>173</v>
      </c>
      <c r="E1615" t="s">
        <v>29</v>
      </c>
      <c r="F1615">
        <v>2300000</v>
      </c>
      <c r="G1615">
        <v>2003</v>
      </c>
      <c r="H1615" t="s">
        <v>81</v>
      </c>
      <c r="I1615" t="s">
        <v>27</v>
      </c>
      <c r="J1615">
        <v>147</v>
      </c>
      <c r="K1615">
        <v>541</v>
      </c>
      <c r="L1615">
        <v>63</v>
      </c>
      <c r="M1615">
        <v>137</v>
      </c>
      <c r="N1615">
        <v>34</v>
      </c>
      <c r="O1615">
        <v>0</v>
      </c>
      <c r="P1615">
        <v>12</v>
      </c>
      <c r="Q1615">
        <v>61</v>
      </c>
      <c r="R1615">
        <v>0</v>
      </c>
      <c r="S1615">
        <v>1</v>
      </c>
      <c r="T1615">
        <v>66</v>
      </c>
      <c r="U1615">
        <v>53</v>
      </c>
      <c r="V1615">
        <v>0</v>
      </c>
      <c r="W1615">
        <v>9</v>
      </c>
      <c r="X1615">
        <v>3</v>
      </c>
      <c r="Y1615">
        <v>3</v>
      </c>
      <c r="Z1615">
        <v>14</v>
      </c>
      <c r="AA1615" s="1">
        <f>(M1615+T1615+W1615)/(K1615+T1615+W1615+Y1615+X1615)</f>
        <v>0.34083601286173631</v>
      </c>
      <c r="AB1615" s="1">
        <f>(M1615+1*N1615+2*O1615+3*P1615)/(K1615)</f>
        <v>0.38262476894639558</v>
      </c>
      <c r="AC1615">
        <f>IF(E1615="C",1,0)</f>
        <v>0</v>
      </c>
      <c r="AD1615">
        <f>IF(OR(E1615="SS",E1615="2B",E1615="3B"),1,0)</f>
        <v>0</v>
      </c>
      <c r="AE1615">
        <f>K1615+T1615+W1615+Y1615+X1615+V1615</f>
        <v>622</v>
      </c>
      <c r="AF1615">
        <v>0</v>
      </c>
      <c r="AG1615" s="9">
        <f>IF(SUMPRODUCT(--(D1615='2003FA'!C:C))&gt;0=TRUE,1,0)</f>
        <v>0</v>
      </c>
    </row>
    <row r="1616" spans="1:33" x14ac:dyDescent="0.2">
      <c r="A1616">
        <v>2004</v>
      </c>
      <c r="B1616" t="s">
        <v>81</v>
      </c>
      <c r="C1616" t="s">
        <v>27</v>
      </c>
      <c r="D1616" t="s">
        <v>33</v>
      </c>
      <c r="E1616" t="s">
        <v>29</v>
      </c>
      <c r="F1616">
        <v>2100000</v>
      </c>
      <c r="G1616">
        <v>2003</v>
      </c>
      <c r="H1616" t="s">
        <v>81</v>
      </c>
      <c r="I1616" t="s">
        <v>27</v>
      </c>
      <c r="J1616">
        <v>154</v>
      </c>
      <c r="K1616">
        <v>537</v>
      </c>
      <c r="L1616">
        <v>92</v>
      </c>
      <c r="M1616">
        <v>139</v>
      </c>
      <c r="N1616">
        <v>29</v>
      </c>
      <c r="O1616">
        <v>0</v>
      </c>
      <c r="P1616">
        <v>21</v>
      </c>
      <c r="Q1616">
        <v>77</v>
      </c>
      <c r="R1616">
        <v>1</v>
      </c>
      <c r="S1616">
        <v>1</v>
      </c>
      <c r="T1616">
        <v>100</v>
      </c>
      <c r="U1616">
        <v>105</v>
      </c>
      <c r="V1616">
        <v>12</v>
      </c>
      <c r="W1616">
        <v>2</v>
      </c>
      <c r="X1616">
        <v>0</v>
      </c>
      <c r="Y1616">
        <v>6</v>
      </c>
      <c r="Z1616">
        <v>11</v>
      </c>
      <c r="AA1616" s="1">
        <f>(M1616+T1616+W1616)/(K1616+T1616+W1616+Y1616+X1616)</f>
        <v>0.37364341085271319</v>
      </c>
      <c r="AB1616" s="1">
        <f>(M1616+1*N1616+2*O1616+3*P1616)/(K1616)</f>
        <v>0.43016759776536312</v>
      </c>
      <c r="AC1616">
        <f>IF(E1616="C",1,0)</f>
        <v>0</v>
      </c>
      <c r="AD1616">
        <f>IF(OR(E1616="SS",E1616="2B",E1616="3B"),1,0)</f>
        <v>0</v>
      </c>
      <c r="AE1616">
        <f>K1616+T1616+W1616+Y1616+X1616+V1616</f>
        <v>657</v>
      </c>
      <c r="AF1616">
        <v>0</v>
      </c>
      <c r="AG1616" s="9">
        <f>IF(SUMPRODUCT(--(D1616='2003FA'!C:C))&gt;0=TRUE,1,0)</f>
        <v>0</v>
      </c>
    </row>
    <row r="1617" spans="1:33" x14ac:dyDescent="0.2">
      <c r="A1617">
        <v>2004</v>
      </c>
      <c r="B1617" t="s">
        <v>81</v>
      </c>
      <c r="C1617" t="s">
        <v>27</v>
      </c>
      <c r="D1617" t="s">
        <v>486</v>
      </c>
      <c r="E1617" t="s">
        <v>5</v>
      </c>
      <c r="F1617">
        <v>323500</v>
      </c>
      <c r="G1617">
        <v>2003</v>
      </c>
      <c r="H1617" t="s">
        <v>81</v>
      </c>
      <c r="I1617" t="s">
        <v>27</v>
      </c>
      <c r="J1617">
        <v>154</v>
      </c>
      <c r="K1617">
        <v>553</v>
      </c>
      <c r="L1617">
        <v>78</v>
      </c>
      <c r="M1617">
        <v>137</v>
      </c>
      <c r="N1617">
        <v>31</v>
      </c>
      <c r="O1617">
        <v>5</v>
      </c>
      <c r="P1617">
        <v>9</v>
      </c>
      <c r="Q1617">
        <v>52</v>
      </c>
      <c r="R1617">
        <v>6</v>
      </c>
      <c r="S1617">
        <v>2</v>
      </c>
      <c r="T1617">
        <v>48</v>
      </c>
      <c r="U1617">
        <v>94</v>
      </c>
      <c r="V1617">
        <v>4</v>
      </c>
      <c r="W1617">
        <v>7</v>
      </c>
      <c r="X1617">
        <v>9</v>
      </c>
      <c r="Y1617">
        <v>5</v>
      </c>
      <c r="Z1617">
        <v>7</v>
      </c>
      <c r="AA1617" s="1">
        <f>(M1617+T1617+W1617)/(K1617+T1617+W1617+Y1617+X1617)</f>
        <v>0.3086816720257235</v>
      </c>
      <c r="AB1617" s="1">
        <f>(M1617+1*N1617+2*O1617+3*P1617)/(K1617)</f>
        <v>0.37070524412296563</v>
      </c>
      <c r="AC1617">
        <f>IF(E1617="C",1,0)</f>
        <v>0</v>
      </c>
      <c r="AD1617">
        <f>IF(OR(E1617="SS",E1617="2B",E1617="3B"),1,0)</f>
        <v>1</v>
      </c>
      <c r="AE1617">
        <f>K1617+T1617+W1617+Y1617+X1617+V1617</f>
        <v>626</v>
      </c>
      <c r="AF1617">
        <v>0</v>
      </c>
      <c r="AG1617" s="9">
        <f>IF(SUMPRODUCT(--(D1617='2003FA'!C:C))&gt;0=TRUE,1,0)</f>
        <v>0</v>
      </c>
    </row>
    <row r="1618" spans="1:33" x14ac:dyDescent="0.2">
      <c r="A1618">
        <v>2004</v>
      </c>
      <c r="B1618" t="s">
        <v>81</v>
      </c>
      <c r="C1618" t="s">
        <v>27</v>
      </c>
      <c r="D1618" t="s">
        <v>413</v>
      </c>
      <c r="E1618" t="s">
        <v>6</v>
      </c>
      <c r="F1618">
        <v>5325000</v>
      </c>
      <c r="G1618">
        <v>2003</v>
      </c>
      <c r="H1618" t="s">
        <v>81</v>
      </c>
      <c r="I1618" t="s">
        <v>27</v>
      </c>
      <c r="J1618">
        <v>156</v>
      </c>
      <c r="K1618">
        <v>588</v>
      </c>
      <c r="L1618">
        <v>94</v>
      </c>
      <c r="M1618">
        <v>166</v>
      </c>
      <c r="N1618">
        <v>39</v>
      </c>
      <c r="O1618">
        <v>5</v>
      </c>
      <c r="P1618">
        <v>29</v>
      </c>
      <c r="Q1618">
        <v>101</v>
      </c>
      <c r="R1618">
        <v>8</v>
      </c>
      <c r="S1618">
        <v>3</v>
      </c>
      <c r="T1618">
        <v>62</v>
      </c>
      <c r="U1618">
        <v>89</v>
      </c>
      <c r="V1618">
        <v>10</v>
      </c>
      <c r="W1618">
        <v>1</v>
      </c>
      <c r="X1618">
        <v>0</v>
      </c>
      <c r="Y1618">
        <v>3</v>
      </c>
      <c r="Z1618">
        <v>14</v>
      </c>
      <c r="AA1618" s="1">
        <f>(M1618+T1618+W1618)/(K1618+T1618+W1618+Y1618+X1618)</f>
        <v>0.35015290519877673</v>
      </c>
      <c r="AB1618" s="1">
        <f>(M1618+1*N1618+2*O1618+3*P1618)/(K1618)</f>
        <v>0.51360544217687076</v>
      </c>
      <c r="AC1618">
        <f>IF(E1618="C",1,0)</f>
        <v>0</v>
      </c>
      <c r="AD1618">
        <f>IF(OR(E1618="SS",E1618="2B",E1618="3B"),1,0)</f>
        <v>1</v>
      </c>
      <c r="AE1618">
        <f>K1618+T1618+W1618+Y1618+X1618+V1618</f>
        <v>664</v>
      </c>
      <c r="AF1618">
        <v>0</v>
      </c>
      <c r="AG1618" s="9">
        <f>IF(SUMPRODUCT(--(D1618='2003FA'!C:C))&gt;0=TRUE,1,0)</f>
        <v>0</v>
      </c>
    </row>
    <row r="1619" spans="1:33" x14ac:dyDescent="0.2">
      <c r="A1619">
        <v>2004</v>
      </c>
      <c r="B1619" t="s">
        <v>81</v>
      </c>
      <c r="C1619" t="s">
        <v>27</v>
      </c>
      <c r="D1619" t="s">
        <v>179</v>
      </c>
      <c r="E1619" t="s">
        <v>147</v>
      </c>
      <c r="F1619">
        <v>3000000</v>
      </c>
      <c r="G1619">
        <v>2003</v>
      </c>
      <c r="H1619" t="s">
        <v>40</v>
      </c>
      <c r="I1619" t="s">
        <v>31</v>
      </c>
      <c r="J1619">
        <v>114</v>
      </c>
      <c r="K1619">
        <v>352</v>
      </c>
      <c r="L1619">
        <v>34</v>
      </c>
      <c r="M1619">
        <v>82</v>
      </c>
      <c r="N1619">
        <v>19</v>
      </c>
      <c r="O1619">
        <v>1</v>
      </c>
      <c r="P1619">
        <v>9</v>
      </c>
      <c r="Q1619">
        <v>36</v>
      </c>
      <c r="R1619">
        <v>1</v>
      </c>
      <c r="S1619">
        <v>0</v>
      </c>
      <c r="T1619">
        <v>39</v>
      </c>
      <c r="U1619">
        <v>91</v>
      </c>
      <c r="V1619">
        <v>6</v>
      </c>
      <c r="W1619">
        <v>1</v>
      </c>
      <c r="X1619">
        <v>7</v>
      </c>
      <c r="Y1619">
        <v>1</v>
      </c>
      <c r="Z1619">
        <v>15</v>
      </c>
      <c r="AA1619" s="1">
        <f>(M1619+T1619+W1619)/(K1619+T1619+W1619+Y1619+X1619)</f>
        <v>0.30499999999999999</v>
      </c>
      <c r="AB1619" s="1">
        <f>(M1619+1*N1619+2*O1619+3*P1619)/(K1619)</f>
        <v>0.36931818181818182</v>
      </c>
      <c r="AC1619">
        <f>IF(E1619="C",1,0)</f>
        <v>1</v>
      </c>
      <c r="AD1619">
        <f>IF(OR(E1619="SS",E1619="2B",E1619="3B"),1,0)</f>
        <v>0</v>
      </c>
      <c r="AE1619">
        <f>K1619+T1619+W1619+Y1619+X1619+V1619</f>
        <v>406</v>
      </c>
      <c r="AF1619">
        <v>0</v>
      </c>
      <c r="AG1619" s="9">
        <f>IF(SUMPRODUCT(--(D1619='2003FA'!C:C))&gt;0=TRUE,1,0)</f>
        <v>0</v>
      </c>
    </row>
    <row r="1620" spans="1:33" x14ac:dyDescent="0.2">
      <c r="A1620">
        <v>2004</v>
      </c>
      <c r="B1620" t="s">
        <v>81</v>
      </c>
      <c r="C1620" t="s">
        <v>27</v>
      </c>
      <c r="D1620" t="s">
        <v>327</v>
      </c>
      <c r="E1620" t="s">
        <v>197</v>
      </c>
      <c r="F1620">
        <v>11666667</v>
      </c>
      <c r="G1620">
        <v>2003</v>
      </c>
      <c r="H1620" t="s">
        <v>81</v>
      </c>
      <c r="I1620" t="s">
        <v>27</v>
      </c>
      <c r="J1620">
        <v>65</v>
      </c>
      <c r="K1620">
        <v>221</v>
      </c>
      <c r="L1620">
        <v>28</v>
      </c>
      <c r="M1620">
        <v>38</v>
      </c>
      <c r="N1620">
        <v>6</v>
      </c>
      <c r="O1620">
        <v>0</v>
      </c>
      <c r="P1620">
        <v>4</v>
      </c>
      <c r="Q1620">
        <v>20</v>
      </c>
      <c r="R1620">
        <v>1</v>
      </c>
      <c r="S1620">
        <v>0</v>
      </c>
      <c r="T1620">
        <v>25</v>
      </c>
      <c r="U1620">
        <v>42</v>
      </c>
      <c r="V1620">
        <v>2</v>
      </c>
      <c r="W1620">
        <v>3</v>
      </c>
      <c r="X1620">
        <v>0</v>
      </c>
      <c r="Y1620">
        <v>4</v>
      </c>
      <c r="Z1620">
        <v>11</v>
      </c>
      <c r="AA1620" s="1">
        <f>(M1620+T1620+W1620)/(K1620+T1620+W1620+Y1620+X1620)</f>
        <v>0.2608695652173913</v>
      </c>
      <c r="AB1620" s="1">
        <f>(M1620+1*N1620+2*O1620+3*P1620)/(K1620)</f>
        <v>0.25339366515837103</v>
      </c>
      <c r="AC1620">
        <f>IF(E1620="C",1,0)</f>
        <v>0</v>
      </c>
      <c r="AD1620">
        <f>IF(OR(E1620="SS",E1620="2B",E1620="3B"),1,0)</f>
        <v>0</v>
      </c>
      <c r="AE1620">
        <f>K1620+T1620+W1620+Y1620+X1620+V1620</f>
        <v>255</v>
      </c>
      <c r="AF1620">
        <v>0</v>
      </c>
      <c r="AG1620" s="9">
        <f>IF(SUMPRODUCT(--(D1620='2003FA'!C:C))&gt;0=TRUE,1,0)</f>
        <v>0</v>
      </c>
    </row>
    <row r="1621" spans="1:33" x14ac:dyDescent="0.2">
      <c r="A1621">
        <v>2004</v>
      </c>
      <c r="B1621" t="s">
        <v>81</v>
      </c>
      <c r="C1621" t="s">
        <v>27</v>
      </c>
      <c r="D1621" t="s">
        <v>256</v>
      </c>
      <c r="E1621" t="s">
        <v>197</v>
      </c>
      <c r="F1621">
        <v>5500000</v>
      </c>
      <c r="G1621">
        <v>2003</v>
      </c>
      <c r="H1621" t="s">
        <v>110</v>
      </c>
      <c r="I1621" t="s">
        <v>31</v>
      </c>
      <c r="J1621">
        <v>128</v>
      </c>
      <c r="K1621">
        <v>482</v>
      </c>
      <c r="L1621">
        <v>64</v>
      </c>
      <c r="M1621">
        <v>128</v>
      </c>
      <c r="N1621">
        <v>28</v>
      </c>
      <c r="O1621">
        <v>4</v>
      </c>
      <c r="P1621">
        <v>7</v>
      </c>
      <c r="Q1621">
        <v>38</v>
      </c>
      <c r="R1621">
        <v>6</v>
      </c>
      <c r="S1621">
        <v>3</v>
      </c>
      <c r="T1621">
        <v>56</v>
      </c>
      <c r="U1621">
        <v>82</v>
      </c>
      <c r="V1621">
        <v>3</v>
      </c>
      <c r="W1621">
        <v>1</v>
      </c>
      <c r="X1621">
        <v>1</v>
      </c>
      <c r="Y1621">
        <v>1</v>
      </c>
      <c r="Z1621">
        <v>8</v>
      </c>
      <c r="AA1621" s="1">
        <f>(M1621+T1621+W1621)/(K1621+T1621+W1621+Y1621+X1621)</f>
        <v>0.34195933456561922</v>
      </c>
      <c r="AB1621" s="1">
        <f>(M1621+1*N1621+2*O1621+3*P1621)/(K1621)</f>
        <v>0.38381742738589214</v>
      </c>
      <c r="AC1621">
        <f>IF(E1621="C",1,0)</f>
        <v>0</v>
      </c>
      <c r="AD1621">
        <f>IF(OR(E1621="SS",E1621="2B",E1621="3B"),1,0)</f>
        <v>0</v>
      </c>
      <c r="AE1621">
        <f>K1621+T1621+W1621+Y1621+X1621+V1621</f>
        <v>544</v>
      </c>
      <c r="AF1621">
        <v>0</v>
      </c>
      <c r="AG1621" s="9">
        <f>IF(SUMPRODUCT(--(D1621='2003FA'!C:C))&gt;0=TRUE,1,0)</f>
        <v>0</v>
      </c>
    </row>
    <row r="1622" spans="1:33" x14ac:dyDescent="0.2">
      <c r="A1622">
        <v>2004</v>
      </c>
      <c r="B1622" t="s">
        <v>81</v>
      </c>
      <c r="C1622" t="s">
        <v>27</v>
      </c>
      <c r="D1622" t="s">
        <v>538</v>
      </c>
      <c r="E1622" t="s">
        <v>197</v>
      </c>
      <c r="F1622">
        <v>450000</v>
      </c>
      <c r="G1622">
        <v>2003</v>
      </c>
      <c r="H1622" t="s">
        <v>81</v>
      </c>
      <c r="I1622" t="s">
        <v>27</v>
      </c>
      <c r="J1622">
        <v>66</v>
      </c>
      <c r="K1622">
        <v>153</v>
      </c>
      <c r="L1622">
        <v>15</v>
      </c>
      <c r="M1622">
        <v>41</v>
      </c>
      <c r="N1622">
        <v>11</v>
      </c>
      <c r="O1622">
        <v>0</v>
      </c>
      <c r="P1622">
        <v>6</v>
      </c>
      <c r="Q1622">
        <v>26</v>
      </c>
      <c r="R1622">
        <v>0</v>
      </c>
      <c r="S1622">
        <v>0</v>
      </c>
      <c r="T1622">
        <v>19</v>
      </c>
      <c r="U1622">
        <v>36</v>
      </c>
      <c r="V1622">
        <v>1</v>
      </c>
      <c r="W1622">
        <v>2</v>
      </c>
      <c r="X1622">
        <v>0</v>
      </c>
      <c r="Y1622">
        <v>1</v>
      </c>
      <c r="Z1622">
        <v>3</v>
      </c>
      <c r="AA1622" s="1">
        <f>(M1622+T1622+W1622)/(K1622+T1622+W1622+Y1622+X1622)</f>
        <v>0.35428571428571426</v>
      </c>
      <c r="AB1622" s="1">
        <f>(M1622+1*N1622+2*O1622+3*P1622)/(K1622)</f>
        <v>0.45751633986928103</v>
      </c>
      <c r="AC1622">
        <f>IF(E1622="C",1,0)</f>
        <v>0</v>
      </c>
      <c r="AD1622">
        <f>IF(OR(E1622="SS",E1622="2B",E1622="3B"),1,0)</f>
        <v>0</v>
      </c>
      <c r="AE1622">
        <f>K1622+T1622+W1622+Y1622+X1622+V1622</f>
        <v>176</v>
      </c>
      <c r="AF1622">
        <v>0</v>
      </c>
      <c r="AG1622" s="9">
        <f>IF(SUMPRODUCT(--(D1622='2003FA'!C:C))&gt;0=TRUE,1,0)</f>
        <v>0</v>
      </c>
    </row>
    <row r="1623" spans="1:33" x14ac:dyDescent="0.2">
      <c r="A1623">
        <v>2004</v>
      </c>
      <c r="B1623" t="s">
        <v>81</v>
      </c>
      <c r="C1623" t="s">
        <v>27</v>
      </c>
      <c r="D1623" t="s">
        <v>501</v>
      </c>
      <c r="E1623" t="s">
        <v>197</v>
      </c>
      <c r="F1623">
        <v>347500</v>
      </c>
      <c r="G1623">
        <v>2003</v>
      </c>
      <c r="H1623" t="s">
        <v>37</v>
      </c>
      <c r="I1623" t="s">
        <v>27</v>
      </c>
      <c r="J1623">
        <v>75</v>
      </c>
      <c r="K1623">
        <v>238</v>
      </c>
      <c r="L1623">
        <v>40</v>
      </c>
      <c r="M1623">
        <v>60</v>
      </c>
      <c r="N1623">
        <v>13</v>
      </c>
      <c r="O1623">
        <v>0</v>
      </c>
      <c r="P1623">
        <v>9</v>
      </c>
      <c r="Q1623">
        <v>32</v>
      </c>
      <c r="R1623">
        <v>6</v>
      </c>
      <c r="S1623">
        <v>2</v>
      </c>
      <c r="T1623">
        <v>42</v>
      </c>
      <c r="U1623">
        <v>56</v>
      </c>
      <c r="V1623">
        <v>2</v>
      </c>
      <c r="W1623">
        <v>3</v>
      </c>
      <c r="X1623">
        <v>0</v>
      </c>
      <c r="Y1623">
        <v>1</v>
      </c>
      <c r="Z1623">
        <v>5</v>
      </c>
      <c r="AA1623" s="1">
        <f>(M1623+T1623+W1623)/(K1623+T1623+W1623+Y1623+X1623)</f>
        <v>0.36971830985915494</v>
      </c>
      <c r="AB1623" s="1">
        <f>(M1623+1*N1623+2*O1623+3*P1623)/(K1623)</f>
        <v>0.42016806722689076</v>
      </c>
      <c r="AC1623">
        <f>IF(E1623="C",1,0)</f>
        <v>0</v>
      </c>
      <c r="AD1623">
        <f>IF(OR(E1623="SS",E1623="2B",E1623="3B"),1,0)</f>
        <v>0</v>
      </c>
      <c r="AE1623">
        <f>K1623+T1623+W1623+Y1623+X1623+V1623</f>
        <v>286</v>
      </c>
      <c r="AF1623">
        <v>0</v>
      </c>
      <c r="AG1623" s="9">
        <f>IF(SUMPRODUCT(--(D1623='2003FA'!C:C))&gt;0=TRUE,1,0)</f>
        <v>0</v>
      </c>
    </row>
    <row r="1624" spans="1:33" x14ac:dyDescent="0.2">
      <c r="A1624">
        <v>2004</v>
      </c>
      <c r="B1624" t="s">
        <v>81</v>
      </c>
      <c r="C1624" t="s">
        <v>27</v>
      </c>
      <c r="D1624" t="s">
        <v>554</v>
      </c>
      <c r="E1624" t="s">
        <v>197</v>
      </c>
      <c r="F1624">
        <v>328000</v>
      </c>
      <c r="G1624">
        <v>2003</v>
      </c>
      <c r="H1624" t="s">
        <v>81</v>
      </c>
      <c r="I1624" t="s">
        <v>27</v>
      </c>
      <c r="J1624">
        <v>121</v>
      </c>
      <c r="K1624">
        <v>414</v>
      </c>
      <c r="L1624">
        <v>64</v>
      </c>
      <c r="M1624">
        <v>109</v>
      </c>
      <c r="N1624">
        <v>27</v>
      </c>
      <c r="O1624">
        <v>9</v>
      </c>
      <c r="P1624">
        <v>12</v>
      </c>
      <c r="Q1624">
        <v>51</v>
      </c>
      <c r="R1624">
        <v>10</v>
      </c>
      <c r="S1624">
        <v>2</v>
      </c>
      <c r="T1624">
        <v>42</v>
      </c>
      <c r="U1624">
        <v>71</v>
      </c>
      <c r="V1624">
        <v>4</v>
      </c>
      <c r="W1624">
        <v>2</v>
      </c>
      <c r="X1624">
        <v>0</v>
      </c>
      <c r="Y1624">
        <v>2</v>
      </c>
      <c r="Z1624">
        <v>3</v>
      </c>
      <c r="AA1624" s="1">
        <f>(M1624+T1624+W1624)/(K1624+T1624+W1624+Y1624+X1624)</f>
        <v>0.33260869565217394</v>
      </c>
      <c r="AB1624" s="1">
        <f>(M1624+1*N1624+2*O1624+3*P1624)/(K1624)</f>
        <v>0.45893719806763283</v>
      </c>
      <c r="AC1624">
        <f>IF(E1624="C",1,0)</f>
        <v>0</v>
      </c>
      <c r="AD1624">
        <f>IF(OR(E1624="SS",E1624="2B",E1624="3B"),1,0)</f>
        <v>0</v>
      </c>
      <c r="AE1624">
        <f>K1624+T1624+W1624+Y1624+X1624+V1624</f>
        <v>464</v>
      </c>
      <c r="AF1624">
        <v>0</v>
      </c>
      <c r="AG1624" s="9">
        <f>IF(SUMPRODUCT(--(D1624='2003FA'!C:C))&gt;0=TRUE,1,0)</f>
        <v>0</v>
      </c>
    </row>
    <row r="1625" spans="1:33" x14ac:dyDescent="0.2">
      <c r="A1625">
        <v>2004</v>
      </c>
      <c r="B1625" t="s">
        <v>86</v>
      </c>
      <c r="C1625" t="s">
        <v>31</v>
      </c>
      <c r="D1625" t="s">
        <v>236</v>
      </c>
      <c r="E1625" t="s">
        <v>197</v>
      </c>
      <c r="F1625">
        <v>550000</v>
      </c>
      <c r="G1625">
        <v>2003</v>
      </c>
      <c r="H1625" t="s">
        <v>62</v>
      </c>
      <c r="I1625" t="s">
        <v>27</v>
      </c>
      <c r="J1625">
        <v>52</v>
      </c>
      <c r="K1625">
        <v>195</v>
      </c>
      <c r="L1625">
        <v>22</v>
      </c>
      <c r="M1625">
        <v>53</v>
      </c>
      <c r="N1625">
        <v>5</v>
      </c>
      <c r="O1625">
        <v>0</v>
      </c>
      <c r="P1625">
        <v>4</v>
      </c>
      <c r="Q1625">
        <v>14</v>
      </c>
      <c r="R1625">
        <v>4</v>
      </c>
      <c r="S1625">
        <v>0</v>
      </c>
      <c r="T1625">
        <v>6</v>
      </c>
      <c r="U1625">
        <v>25</v>
      </c>
      <c r="V1625">
        <v>1</v>
      </c>
      <c r="W1625">
        <v>0</v>
      </c>
      <c r="X1625">
        <v>2</v>
      </c>
      <c r="Y1625">
        <v>0</v>
      </c>
      <c r="Z1625">
        <v>2</v>
      </c>
      <c r="AA1625" s="1">
        <f>(M1625+T1625+W1625)/(K1625+T1625+W1625+Y1625+X1625)</f>
        <v>0.29064039408866993</v>
      </c>
      <c r="AB1625" s="1">
        <f>(M1625+1*N1625+2*O1625+3*P1625)/(K1625)</f>
        <v>0.35897435897435898</v>
      </c>
      <c r="AC1625">
        <f>IF(E1625="C",1,0)</f>
        <v>0</v>
      </c>
      <c r="AD1625">
        <f>IF(OR(E1625="SS",E1625="2B",E1625="3B"),1,0)</f>
        <v>0</v>
      </c>
      <c r="AE1625">
        <f>K1625+T1625+W1625+Y1625+X1625+V1625</f>
        <v>204</v>
      </c>
      <c r="AF1625">
        <v>0</v>
      </c>
      <c r="AG1625" s="9">
        <f>IF(SUMPRODUCT(--(D1625='2003FA'!C:C))&gt;0=TRUE,1,0)</f>
        <v>1</v>
      </c>
    </row>
    <row r="1626" spans="1:33" x14ac:dyDescent="0.2">
      <c r="A1626">
        <v>2004</v>
      </c>
      <c r="B1626" t="s">
        <v>86</v>
      </c>
      <c r="C1626" t="s">
        <v>31</v>
      </c>
      <c r="D1626" t="s">
        <v>76</v>
      </c>
      <c r="E1626" t="s">
        <v>29</v>
      </c>
      <c r="F1626">
        <v>12166667</v>
      </c>
      <c r="G1626">
        <v>2003</v>
      </c>
      <c r="H1626" t="s">
        <v>86</v>
      </c>
      <c r="I1626" t="s">
        <v>31</v>
      </c>
      <c r="J1626">
        <v>159</v>
      </c>
      <c r="K1626">
        <v>578</v>
      </c>
      <c r="L1626">
        <v>111</v>
      </c>
      <c r="M1626">
        <v>154</v>
      </c>
      <c r="N1626">
        <v>30</v>
      </c>
      <c r="O1626">
        <v>3</v>
      </c>
      <c r="P1626">
        <v>47</v>
      </c>
      <c r="Q1626">
        <v>131</v>
      </c>
      <c r="R1626">
        <v>0</v>
      </c>
      <c r="S1626">
        <v>3</v>
      </c>
      <c r="T1626">
        <v>111</v>
      </c>
      <c r="U1626">
        <v>182</v>
      </c>
      <c r="V1626">
        <v>11</v>
      </c>
      <c r="W1626">
        <v>4</v>
      </c>
      <c r="X1626">
        <v>0</v>
      </c>
      <c r="Y1626">
        <v>5</v>
      </c>
      <c r="Z1626">
        <v>5</v>
      </c>
      <c r="AA1626" s="1">
        <f>(M1626+T1626+W1626)/(K1626+T1626+W1626+Y1626+X1626)</f>
        <v>0.38538681948424069</v>
      </c>
      <c r="AB1626" s="1">
        <f>(M1626+1*N1626+2*O1626+3*P1626)/(K1626)</f>
        <v>0.5726643598615917</v>
      </c>
      <c r="AC1626">
        <f>IF(E1626="C",1,0)</f>
        <v>0</v>
      </c>
      <c r="AD1626">
        <f>IF(OR(E1626="SS",E1626="2B",E1626="3B"),1,0)</f>
        <v>0</v>
      </c>
      <c r="AE1626">
        <f>K1626+T1626+W1626+Y1626+X1626+V1626</f>
        <v>709</v>
      </c>
      <c r="AF1626">
        <v>0</v>
      </c>
      <c r="AG1626" s="9">
        <f>IF(SUMPRODUCT(--(D1626='2003FA'!C:C))&gt;0=TRUE,1,0)</f>
        <v>0</v>
      </c>
    </row>
    <row r="1627" spans="1:33" x14ac:dyDescent="0.2">
      <c r="A1627">
        <v>2004</v>
      </c>
      <c r="B1627" t="s">
        <v>86</v>
      </c>
      <c r="C1627" t="s">
        <v>31</v>
      </c>
      <c r="D1627" t="s">
        <v>395</v>
      </c>
      <c r="E1627" t="s">
        <v>6</v>
      </c>
      <c r="F1627">
        <v>4400000</v>
      </c>
      <c r="G1627">
        <v>2003</v>
      </c>
      <c r="H1627" t="s">
        <v>86</v>
      </c>
      <c r="I1627" t="s">
        <v>31</v>
      </c>
      <c r="J1627">
        <v>85</v>
      </c>
      <c r="K1627">
        <v>297</v>
      </c>
      <c r="L1627">
        <v>32</v>
      </c>
      <c r="M1627">
        <v>58</v>
      </c>
      <c r="N1627">
        <v>14</v>
      </c>
      <c r="O1627">
        <v>0</v>
      </c>
      <c r="P1627">
        <v>4</v>
      </c>
      <c r="Q1627">
        <v>37</v>
      </c>
      <c r="R1627">
        <v>0</v>
      </c>
      <c r="S1627">
        <v>0</v>
      </c>
      <c r="T1627">
        <v>41</v>
      </c>
      <c r="U1627">
        <v>40</v>
      </c>
      <c r="V1627">
        <v>1</v>
      </c>
      <c r="W1627">
        <v>4</v>
      </c>
      <c r="X1627">
        <v>0</v>
      </c>
      <c r="Y1627">
        <v>6</v>
      </c>
      <c r="Z1627">
        <v>7</v>
      </c>
      <c r="AA1627" s="1">
        <f>(M1627+T1627+W1627)/(K1627+T1627+W1627+Y1627+X1627)</f>
        <v>0.29597701149425287</v>
      </c>
      <c r="AB1627" s="1">
        <f>(M1627+1*N1627+2*O1627+3*P1627)/(K1627)</f>
        <v>0.28282828282828282</v>
      </c>
      <c r="AC1627">
        <f>IF(E1627="C",1,0)</f>
        <v>0</v>
      </c>
      <c r="AD1627">
        <f>IF(OR(E1627="SS",E1627="2B",E1627="3B"),1,0)</f>
        <v>1</v>
      </c>
      <c r="AE1627">
        <f>K1627+T1627+W1627+Y1627+X1627+V1627</f>
        <v>349</v>
      </c>
      <c r="AF1627">
        <v>0</v>
      </c>
      <c r="AG1627" s="9">
        <f>IF(SUMPRODUCT(--(D1627='2003FA'!C:C))&gt;0=TRUE,1,0)</f>
        <v>0</v>
      </c>
    </row>
    <row r="1628" spans="1:33" x14ac:dyDescent="0.2">
      <c r="A1628">
        <v>2004</v>
      </c>
      <c r="B1628" t="s">
        <v>86</v>
      </c>
      <c r="C1628" t="s">
        <v>31</v>
      </c>
      <c r="D1628" t="s">
        <v>372</v>
      </c>
      <c r="E1628" t="s">
        <v>6</v>
      </c>
      <c r="F1628">
        <v>3950000</v>
      </c>
      <c r="G1628">
        <v>2003</v>
      </c>
      <c r="H1628" t="s">
        <v>86</v>
      </c>
      <c r="I1628" t="s">
        <v>31</v>
      </c>
      <c r="J1628">
        <v>122</v>
      </c>
      <c r="K1628">
        <v>492</v>
      </c>
      <c r="L1628">
        <v>87</v>
      </c>
      <c r="M1628">
        <v>142</v>
      </c>
      <c r="N1628">
        <v>30</v>
      </c>
      <c r="O1628">
        <v>3</v>
      </c>
      <c r="P1628">
        <v>14</v>
      </c>
      <c r="Q1628">
        <v>63</v>
      </c>
      <c r="R1628">
        <v>14</v>
      </c>
      <c r="S1628">
        <v>2</v>
      </c>
      <c r="T1628">
        <v>42</v>
      </c>
      <c r="U1628">
        <v>38</v>
      </c>
      <c r="V1628">
        <v>1</v>
      </c>
      <c r="W1628">
        <v>8</v>
      </c>
      <c r="X1628">
        <v>8</v>
      </c>
      <c r="Y1628">
        <v>4</v>
      </c>
      <c r="Z1628">
        <v>16</v>
      </c>
      <c r="AA1628" s="1">
        <f>(M1628+T1628+W1628)/(K1628+T1628+W1628+Y1628+X1628)</f>
        <v>0.34657039711191334</v>
      </c>
      <c r="AB1628" s="1">
        <f>(M1628+1*N1628+2*O1628+3*P1628)/(K1628)</f>
        <v>0.44715447154471544</v>
      </c>
      <c r="AC1628">
        <f>IF(E1628="C",1,0)</f>
        <v>0</v>
      </c>
      <c r="AD1628">
        <f>IF(OR(E1628="SS",E1628="2B",E1628="3B"),1,0)</f>
        <v>1</v>
      </c>
      <c r="AE1628">
        <f>K1628+T1628+W1628+Y1628+X1628+V1628</f>
        <v>555</v>
      </c>
      <c r="AF1628">
        <v>0</v>
      </c>
      <c r="AG1628" s="9">
        <f>IF(SUMPRODUCT(--(D1628='2003FA'!C:C))&gt;0=TRUE,1,0)</f>
        <v>0</v>
      </c>
    </row>
    <row r="1629" spans="1:33" x14ac:dyDescent="0.2">
      <c r="A1629">
        <v>2004</v>
      </c>
      <c r="B1629" t="s">
        <v>86</v>
      </c>
      <c r="C1629" t="s">
        <v>31</v>
      </c>
      <c r="D1629" t="s">
        <v>187</v>
      </c>
      <c r="E1629" t="s">
        <v>147</v>
      </c>
      <c r="F1629">
        <v>7500000</v>
      </c>
      <c r="G1629">
        <v>2003</v>
      </c>
      <c r="H1629" t="s">
        <v>86</v>
      </c>
      <c r="I1629" t="s">
        <v>31</v>
      </c>
      <c r="J1629">
        <v>131</v>
      </c>
      <c r="K1629">
        <v>508</v>
      </c>
      <c r="L1629">
        <v>68</v>
      </c>
      <c r="M1629">
        <v>159</v>
      </c>
      <c r="N1629">
        <v>30</v>
      </c>
      <c r="O1629">
        <v>1</v>
      </c>
      <c r="P1629">
        <v>13</v>
      </c>
      <c r="Q1629">
        <v>81</v>
      </c>
      <c r="R1629">
        <v>0</v>
      </c>
      <c r="S1629">
        <v>0</v>
      </c>
      <c r="T1629">
        <v>38</v>
      </c>
      <c r="U1629">
        <v>59</v>
      </c>
      <c r="V1629">
        <v>2</v>
      </c>
      <c r="W1629">
        <v>12</v>
      </c>
      <c r="X1629">
        <v>0</v>
      </c>
      <c r="Y1629">
        <v>3</v>
      </c>
      <c r="Z1629">
        <v>14</v>
      </c>
      <c r="AA1629" s="1">
        <f>(M1629+T1629+W1629)/(K1629+T1629+W1629+Y1629+X1629)</f>
        <v>0.37254901960784315</v>
      </c>
      <c r="AB1629" s="1">
        <f>(M1629+1*N1629+2*O1629+3*P1629)/(K1629)</f>
        <v>0.452755905511811</v>
      </c>
      <c r="AC1629">
        <f>IF(E1629="C",1,0)</f>
        <v>1</v>
      </c>
      <c r="AD1629">
        <f>IF(OR(E1629="SS",E1629="2B",E1629="3B"),1,0)</f>
        <v>0</v>
      </c>
      <c r="AE1629">
        <f>K1629+T1629+W1629+Y1629+X1629+V1629</f>
        <v>563</v>
      </c>
      <c r="AF1629">
        <v>0</v>
      </c>
      <c r="AG1629" s="9">
        <f>IF(SUMPRODUCT(--(D1629='2003FA'!C:C))&gt;0=TRUE,1,0)</f>
        <v>0</v>
      </c>
    </row>
    <row r="1630" spans="1:33" x14ac:dyDescent="0.2">
      <c r="A1630">
        <v>2004</v>
      </c>
      <c r="B1630" t="s">
        <v>86</v>
      </c>
      <c r="C1630" t="s">
        <v>31</v>
      </c>
      <c r="D1630" t="s">
        <v>435</v>
      </c>
      <c r="E1630" t="s">
        <v>147</v>
      </c>
      <c r="F1630">
        <v>575000</v>
      </c>
      <c r="G1630">
        <v>2003</v>
      </c>
      <c r="H1630" t="s">
        <v>26</v>
      </c>
      <c r="I1630" t="s">
        <v>27</v>
      </c>
      <c r="J1630">
        <v>98</v>
      </c>
      <c r="K1630">
        <v>272</v>
      </c>
      <c r="L1630">
        <v>25</v>
      </c>
      <c r="M1630">
        <v>66</v>
      </c>
      <c r="N1630">
        <v>8</v>
      </c>
      <c r="O1630">
        <v>0</v>
      </c>
      <c r="P1630">
        <v>7</v>
      </c>
      <c r="Q1630">
        <v>32</v>
      </c>
      <c r="R1630">
        <v>0</v>
      </c>
      <c r="S1630">
        <v>4</v>
      </c>
      <c r="T1630">
        <v>24</v>
      </c>
      <c r="U1630">
        <v>45</v>
      </c>
      <c r="V1630">
        <v>5</v>
      </c>
      <c r="W1630">
        <v>1</v>
      </c>
      <c r="X1630">
        <v>0</v>
      </c>
      <c r="Y1630">
        <v>3</v>
      </c>
      <c r="Z1630">
        <v>7</v>
      </c>
      <c r="AA1630" s="1">
        <f>(M1630+T1630+W1630)/(K1630+T1630+W1630+Y1630+X1630)</f>
        <v>0.30333333333333334</v>
      </c>
      <c r="AB1630" s="1">
        <f>(M1630+1*N1630+2*O1630+3*P1630)/(K1630)</f>
        <v>0.34926470588235292</v>
      </c>
      <c r="AC1630">
        <f>IF(E1630="C",1,0)</f>
        <v>1</v>
      </c>
      <c r="AD1630">
        <f>IF(OR(E1630="SS",E1630="2B",E1630="3B"),1,0)</f>
        <v>0</v>
      </c>
      <c r="AE1630">
        <f>K1630+T1630+W1630+Y1630+X1630+V1630</f>
        <v>305</v>
      </c>
      <c r="AF1630">
        <v>0</v>
      </c>
      <c r="AG1630" s="9">
        <f>IF(SUMPRODUCT(--(D1630='2003FA'!C:C))&gt;0=TRUE,1,0)</f>
        <v>0</v>
      </c>
    </row>
    <row r="1631" spans="1:33" x14ac:dyDescent="0.2">
      <c r="A1631">
        <v>2004</v>
      </c>
      <c r="B1631" t="s">
        <v>86</v>
      </c>
      <c r="C1631" t="s">
        <v>31</v>
      </c>
      <c r="D1631" t="s">
        <v>312</v>
      </c>
      <c r="E1631" t="s">
        <v>197</v>
      </c>
      <c r="F1631">
        <v>10600000</v>
      </c>
      <c r="G1631">
        <v>2003</v>
      </c>
      <c r="H1631" t="s">
        <v>86</v>
      </c>
      <c r="I1631" t="s">
        <v>31</v>
      </c>
      <c r="J1631">
        <v>158</v>
      </c>
      <c r="K1631">
        <v>577</v>
      </c>
      <c r="L1631">
        <v>99</v>
      </c>
      <c r="M1631">
        <v>173</v>
      </c>
      <c r="N1631">
        <v>35</v>
      </c>
      <c r="O1631">
        <v>1</v>
      </c>
      <c r="P1631">
        <v>20</v>
      </c>
      <c r="Q1631">
        <v>101</v>
      </c>
      <c r="R1631">
        <v>22</v>
      </c>
      <c r="S1631">
        <v>9</v>
      </c>
      <c r="T1631">
        <v>109</v>
      </c>
      <c r="U1631">
        <v>126</v>
      </c>
      <c r="V1631">
        <v>13</v>
      </c>
      <c r="W1631">
        <v>2</v>
      </c>
      <c r="X1631">
        <v>0</v>
      </c>
      <c r="Y1631">
        <v>7</v>
      </c>
      <c r="Z1631">
        <v>13</v>
      </c>
      <c r="AA1631" s="1">
        <f>(M1631+T1631+W1631)/(K1631+T1631+W1631+Y1631+X1631)</f>
        <v>0.40863309352517985</v>
      </c>
      <c r="AB1631" s="1">
        <f>(M1631+1*N1631+2*O1631+3*P1631)/(K1631)</f>
        <v>0.46793760831889081</v>
      </c>
      <c r="AC1631">
        <f>IF(E1631="C",1,0)</f>
        <v>0</v>
      </c>
      <c r="AD1631">
        <f>IF(OR(E1631="SS",E1631="2B",E1631="3B"),1,0)</f>
        <v>0</v>
      </c>
      <c r="AE1631">
        <f>K1631+T1631+W1631+Y1631+X1631+V1631</f>
        <v>708</v>
      </c>
      <c r="AF1631">
        <v>0</v>
      </c>
      <c r="AG1631" s="9">
        <f>IF(SUMPRODUCT(--(D1631='2003FA'!C:C))&gt;0=TRUE,1,0)</f>
        <v>0</v>
      </c>
    </row>
    <row r="1632" spans="1:33" x14ac:dyDescent="0.2">
      <c r="A1632">
        <v>2004</v>
      </c>
      <c r="B1632" t="s">
        <v>86</v>
      </c>
      <c r="C1632" t="s">
        <v>31</v>
      </c>
      <c r="D1632" t="s">
        <v>285</v>
      </c>
      <c r="E1632" t="s">
        <v>197</v>
      </c>
      <c r="F1632">
        <v>4250000</v>
      </c>
      <c r="G1632">
        <v>2003</v>
      </c>
      <c r="H1632" t="s">
        <v>86</v>
      </c>
      <c r="I1632" t="s">
        <v>31</v>
      </c>
      <c r="J1632">
        <v>146</v>
      </c>
      <c r="K1632">
        <v>522</v>
      </c>
      <c r="L1632">
        <v>57</v>
      </c>
      <c r="M1632">
        <v>109</v>
      </c>
      <c r="N1632">
        <v>31</v>
      </c>
      <c r="O1632">
        <v>4</v>
      </c>
      <c r="P1632">
        <v>21</v>
      </c>
      <c r="Q1632">
        <v>64</v>
      </c>
      <c r="R1632">
        <v>0</v>
      </c>
      <c r="S1632">
        <v>0</v>
      </c>
      <c r="T1632">
        <v>72</v>
      </c>
      <c r="U1632">
        <v>142</v>
      </c>
      <c r="V1632">
        <v>2</v>
      </c>
      <c r="W1632">
        <v>4</v>
      </c>
      <c r="X1632">
        <v>0</v>
      </c>
      <c r="Y1632">
        <v>1</v>
      </c>
      <c r="Z1632">
        <v>18</v>
      </c>
      <c r="AA1632" s="1">
        <f>(M1632+T1632+W1632)/(K1632+T1632+W1632+Y1632+X1632)</f>
        <v>0.30884808013355591</v>
      </c>
      <c r="AB1632" s="1">
        <f>(M1632+1*N1632+2*O1632+3*P1632)/(K1632)</f>
        <v>0.4042145593869732</v>
      </c>
      <c r="AC1632">
        <f>IF(E1632="C",1,0)</f>
        <v>0</v>
      </c>
      <c r="AD1632">
        <f>IF(OR(E1632="SS",E1632="2B",E1632="3B"),1,0)</f>
        <v>0</v>
      </c>
      <c r="AE1632">
        <f>K1632+T1632+W1632+Y1632+X1632+V1632</f>
        <v>601</v>
      </c>
      <c r="AF1632">
        <v>0</v>
      </c>
      <c r="AG1632" s="9">
        <f>IF(SUMPRODUCT(--(D1632='2003FA'!C:C))&gt;0=TRUE,1,0)</f>
        <v>0</v>
      </c>
    </row>
    <row r="1633" spans="1:33" x14ac:dyDescent="0.2">
      <c r="A1633">
        <v>2004</v>
      </c>
      <c r="B1633" t="s">
        <v>86</v>
      </c>
      <c r="C1633" t="s">
        <v>31</v>
      </c>
      <c r="D1633" t="s">
        <v>218</v>
      </c>
      <c r="E1633" t="s">
        <v>197</v>
      </c>
      <c r="F1633">
        <v>1225000</v>
      </c>
      <c r="G1633">
        <v>2003</v>
      </c>
      <c r="H1633" t="s">
        <v>86</v>
      </c>
      <c r="I1633" t="s">
        <v>31</v>
      </c>
      <c r="J1633">
        <v>121</v>
      </c>
      <c r="K1633">
        <v>255</v>
      </c>
      <c r="L1633">
        <v>37</v>
      </c>
      <c r="M1633">
        <v>63</v>
      </c>
      <c r="N1633">
        <v>15</v>
      </c>
      <c r="O1633">
        <v>2</v>
      </c>
      <c r="P1633">
        <v>13</v>
      </c>
      <c r="Q1633">
        <v>46</v>
      </c>
      <c r="R1633">
        <v>0</v>
      </c>
      <c r="S1633">
        <v>0</v>
      </c>
      <c r="T1633">
        <v>34</v>
      </c>
      <c r="U1633">
        <v>59</v>
      </c>
      <c r="V1633">
        <v>5</v>
      </c>
      <c r="W1633">
        <v>0</v>
      </c>
      <c r="X1633">
        <v>1</v>
      </c>
      <c r="Y1633">
        <v>1</v>
      </c>
      <c r="Z1633">
        <v>4</v>
      </c>
      <c r="AA1633" s="1">
        <f>(M1633+T1633+W1633)/(K1633+T1633+W1633+Y1633+X1633)</f>
        <v>0.33333333333333331</v>
      </c>
      <c r="AB1633" s="1">
        <f>(M1633+1*N1633+2*O1633+3*P1633)/(K1633)</f>
        <v>0.47450980392156861</v>
      </c>
      <c r="AC1633">
        <f>IF(E1633="C",1,0)</f>
        <v>0</v>
      </c>
      <c r="AD1633">
        <f>IF(OR(E1633="SS",E1633="2B",E1633="3B"),1,0)</f>
        <v>0</v>
      </c>
      <c r="AE1633">
        <f>K1633+T1633+W1633+Y1633+X1633+V1633</f>
        <v>296</v>
      </c>
      <c r="AF1633">
        <v>0</v>
      </c>
      <c r="AG1633" s="9">
        <f>IF(SUMPRODUCT(--(D1633='2003FA'!C:C))&gt;0=TRUE,1,0)</f>
        <v>0</v>
      </c>
    </row>
    <row r="1634" spans="1:33" x14ac:dyDescent="0.2">
      <c r="A1634">
        <v>2004</v>
      </c>
      <c r="B1634" t="s">
        <v>86</v>
      </c>
      <c r="C1634" t="s">
        <v>31</v>
      </c>
      <c r="D1634" t="s">
        <v>547</v>
      </c>
      <c r="E1634" t="s">
        <v>197</v>
      </c>
      <c r="F1634">
        <v>355000</v>
      </c>
      <c r="G1634">
        <v>2003</v>
      </c>
      <c r="H1634" t="s">
        <v>86</v>
      </c>
      <c r="I1634" t="s">
        <v>31</v>
      </c>
      <c r="J1634">
        <v>135</v>
      </c>
      <c r="K1634">
        <v>495</v>
      </c>
      <c r="L1634">
        <v>86</v>
      </c>
      <c r="M1634">
        <v>150</v>
      </c>
      <c r="N1634">
        <v>28</v>
      </c>
      <c r="O1634">
        <v>4</v>
      </c>
      <c r="P1634">
        <v>7</v>
      </c>
      <c r="Q1634">
        <v>45</v>
      </c>
      <c r="R1634">
        <v>11</v>
      </c>
      <c r="S1634">
        <v>1</v>
      </c>
      <c r="T1634">
        <v>44</v>
      </c>
      <c r="U1634">
        <v>94</v>
      </c>
      <c r="V1634">
        <v>3</v>
      </c>
      <c r="W1634">
        <v>7</v>
      </c>
      <c r="X1634">
        <v>4</v>
      </c>
      <c r="Y1634">
        <v>3</v>
      </c>
      <c r="Z1634">
        <v>8</v>
      </c>
      <c r="AA1634" s="1">
        <f>(M1634+T1634+W1634)/(K1634+T1634+W1634+Y1634+X1634)</f>
        <v>0.36347197106690776</v>
      </c>
      <c r="AB1634" s="1">
        <f>(M1634+1*N1634+2*O1634+3*P1634)/(K1634)</f>
        <v>0.41818181818181815</v>
      </c>
      <c r="AC1634">
        <f>IF(E1634="C",1,0)</f>
        <v>0</v>
      </c>
      <c r="AD1634">
        <f>IF(OR(E1634="SS",E1634="2B",E1634="3B"),1,0)</f>
        <v>0</v>
      </c>
      <c r="AE1634">
        <f>K1634+T1634+W1634+Y1634+X1634+V1634</f>
        <v>556</v>
      </c>
      <c r="AF1634">
        <v>0</v>
      </c>
      <c r="AG1634" s="9">
        <f>IF(SUMPRODUCT(--(D1634='2003FA'!C:C))&gt;0=TRUE,1,0)</f>
        <v>0</v>
      </c>
    </row>
    <row r="1635" spans="1:33" x14ac:dyDescent="0.2">
      <c r="A1635">
        <v>2004</v>
      </c>
      <c r="B1635" t="s">
        <v>86</v>
      </c>
      <c r="C1635" t="s">
        <v>31</v>
      </c>
      <c r="D1635" t="s">
        <v>472</v>
      </c>
      <c r="E1635" t="s">
        <v>346</v>
      </c>
      <c r="F1635">
        <v>2425000</v>
      </c>
      <c r="G1635">
        <v>2003</v>
      </c>
      <c r="H1635" t="s">
        <v>86</v>
      </c>
      <c r="I1635" t="s">
        <v>31</v>
      </c>
      <c r="J1635">
        <v>156</v>
      </c>
      <c r="K1635">
        <v>628</v>
      </c>
      <c r="L1635">
        <v>85</v>
      </c>
      <c r="M1635">
        <v>165</v>
      </c>
      <c r="N1635">
        <v>42</v>
      </c>
      <c r="O1635">
        <v>6</v>
      </c>
      <c r="P1635">
        <v>8</v>
      </c>
      <c r="Q1635">
        <v>62</v>
      </c>
      <c r="R1635">
        <v>20</v>
      </c>
      <c r="S1635">
        <v>12</v>
      </c>
      <c r="T1635">
        <v>54</v>
      </c>
      <c r="U1635">
        <v>113</v>
      </c>
      <c r="V1635">
        <v>4</v>
      </c>
      <c r="W1635">
        <v>0</v>
      </c>
      <c r="X1635">
        <v>5</v>
      </c>
      <c r="Y1635">
        <v>2</v>
      </c>
      <c r="Z1635">
        <v>9</v>
      </c>
      <c r="AA1635" s="1">
        <f>(M1635+T1635+W1635)/(K1635+T1635+W1635+Y1635+X1635)</f>
        <v>0.31785195936139332</v>
      </c>
      <c r="AB1635" s="1">
        <f>(M1635+1*N1635+2*O1635+3*P1635)/(K1635)</f>
        <v>0.38694267515923569</v>
      </c>
      <c r="AC1635">
        <f>IF(E1635="C",1,0)</f>
        <v>0</v>
      </c>
      <c r="AD1635">
        <f>IF(OR(E1635="SS",E1635="2B",E1635="3B"),1,0)</f>
        <v>1</v>
      </c>
      <c r="AE1635">
        <f>K1635+T1635+W1635+Y1635+X1635+V1635</f>
        <v>693</v>
      </c>
      <c r="AF1635">
        <v>0</v>
      </c>
      <c r="AG1635" s="9">
        <f>IF(SUMPRODUCT(--(D1635='2003FA'!C:C))&gt;0=TRUE,1,0)</f>
        <v>0</v>
      </c>
    </row>
    <row r="1636" spans="1:33" x14ac:dyDescent="0.2">
      <c r="A1636">
        <v>2004</v>
      </c>
      <c r="B1636" t="s">
        <v>86</v>
      </c>
      <c r="C1636" t="s">
        <v>31</v>
      </c>
      <c r="D1636" t="s">
        <v>350</v>
      </c>
      <c r="E1636" t="s">
        <v>346</v>
      </c>
      <c r="F1636">
        <v>750000</v>
      </c>
      <c r="G1636">
        <v>2003</v>
      </c>
      <c r="H1636" t="s">
        <v>86</v>
      </c>
      <c r="I1636" t="s">
        <v>31</v>
      </c>
      <c r="J1636">
        <v>125</v>
      </c>
      <c r="K1636">
        <v>298</v>
      </c>
      <c r="L1636">
        <v>39</v>
      </c>
      <c r="M1636">
        <v>79</v>
      </c>
      <c r="N1636">
        <v>18</v>
      </c>
      <c r="O1636">
        <v>1</v>
      </c>
      <c r="P1636">
        <v>5</v>
      </c>
      <c r="Q1636">
        <v>33</v>
      </c>
      <c r="R1636">
        <v>0</v>
      </c>
      <c r="S1636">
        <v>1</v>
      </c>
      <c r="T1636">
        <v>23</v>
      </c>
      <c r="U1636">
        <v>54</v>
      </c>
      <c r="V1636">
        <v>11</v>
      </c>
      <c r="W1636">
        <v>0</v>
      </c>
      <c r="X1636">
        <v>4</v>
      </c>
      <c r="Y1636">
        <v>2</v>
      </c>
      <c r="Z1636">
        <v>7</v>
      </c>
      <c r="AA1636" s="1">
        <f>(M1636+T1636+W1636)/(K1636+T1636+W1636+Y1636+X1636)</f>
        <v>0.31192660550458717</v>
      </c>
      <c r="AB1636" s="1">
        <f>(M1636+1*N1636+2*O1636+3*P1636)/(K1636)</f>
        <v>0.3825503355704698</v>
      </c>
      <c r="AC1636">
        <f>IF(E1636="C",1,0)</f>
        <v>0</v>
      </c>
      <c r="AD1636">
        <f>IF(OR(E1636="SS",E1636="2B",E1636="3B"),1,0)</f>
        <v>1</v>
      </c>
      <c r="AE1636">
        <f>K1636+T1636+W1636+Y1636+X1636+V1636</f>
        <v>338</v>
      </c>
      <c r="AF1636">
        <v>0</v>
      </c>
      <c r="AG1636" s="9">
        <f>IF(SUMPRODUCT(--(D1636='2003FA'!C:C))&gt;0=TRUE,1,0)</f>
        <v>0</v>
      </c>
    </row>
    <row r="1637" spans="1:33" x14ac:dyDescent="0.2">
      <c r="A1637">
        <v>2004</v>
      </c>
      <c r="B1637" t="s">
        <v>54</v>
      </c>
      <c r="C1637" t="s">
        <v>31</v>
      </c>
      <c r="D1637" t="s">
        <v>259</v>
      </c>
      <c r="E1637" t="s">
        <v>6</v>
      </c>
      <c r="F1637">
        <v>750000</v>
      </c>
      <c r="G1637">
        <v>2003</v>
      </c>
      <c r="H1637" t="s">
        <v>79</v>
      </c>
      <c r="I1637" t="s">
        <v>31</v>
      </c>
      <c r="J1637">
        <v>138</v>
      </c>
      <c r="K1637">
        <v>443</v>
      </c>
      <c r="L1637">
        <v>71</v>
      </c>
      <c r="M1637">
        <v>113</v>
      </c>
      <c r="N1637">
        <v>31</v>
      </c>
      <c r="O1637">
        <v>3</v>
      </c>
      <c r="P1637">
        <v>11</v>
      </c>
      <c r="Q1637">
        <v>73</v>
      </c>
      <c r="R1637">
        <v>3</v>
      </c>
      <c r="S1637">
        <v>1</v>
      </c>
      <c r="T1637">
        <v>48</v>
      </c>
      <c r="U1637">
        <v>76</v>
      </c>
      <c r="V1637">
        <v>1</v>
      </c>
      <c r="W1637">
        <v>6</v>
      </c>
      <c r="X1637">
        <v>3</v>
      </c>
      <c r="Y1637">
        <v>2</v>
      </c>
      <c r="Z1637">
        <v>8</v>
      </c>
      <c r="AA1637" s="1">
        <f>(M1637+T1637+W1637)/(K1637+T1637+W1637+Y1637+X1637)</f>
        <v>0.33266932270916333</v>
      </c>
      <c r="AB1637" s="1">
        <f>(M1637+1*N1637+2*O1637+3*P1637)/(K1637)</f>
        <v>0.41309255079006774</v>
      </c>
      <c r="AC1637">
        <f>IF(E1637="C",1,0)</f>
        <v>0</v>
      </c>
      <c r="AD1637">
        <f>IF(OR(E1637="SS",E1637="2B",E1637="3B"),1,0)</f>
        <v>1</v>
      </c>
      <c r="AE1637">
        <f>K1637+T1637+W1637+Y1637+X1637+V1637</f>
        <v>503</v>
      </c>
      <c r="AF1637">
        <v>0</v>
      </c>
      <c r="AG1637" s="9">
        <f>IF(SUMPRODUCT(--(D1637='2003FA'!C:C))&gt;0=TRUE,1,0)</f>
        <v>1</v>
      </c>
    </row>
    <row r="1638" spans="1:33" x14ac:dyDescent="0.2">
      <c r="A1638">
        <v>2004</v>
      </c>
      <c r="B1638" t="s">
        <v>54</v>
      </c>
      <c r="C1638" t="s">
        <v>31</v>
      </c>
      <c r="D1638" t="s">
        <v>310</v>
      </c>
      <c r="E1638" t="s">
        <v>197</v>
      </c>
      <c r="F1638">
        <v>1150000</v>
      </c>
      <c r="G1638">
        <v>2003</v>
      </c>
      <c r="H1638" t="s">
        <v>45</v>
      </c>
      <c r="I1638" t="s">
        <v>27</v>
      </c>
      <c r="J1638">
        <v>98</v>
      </c>
      <c r="K1638">
        <v>361</v>
      </c>
      <c r="L1638">
        <v>56</v>
      </c>
      <c r="M1638">
        <v>93</v>
      </c>
      <c r="N1638">
        <v>23</v>
      </c>
      <c r="O1638">
        <v>3</v>
      </c>
      <c r="P1638">
        <v>16</v>
      </c>
      <c r="Q1638">
        <v>49</v>
      </c>
      <c r="R1638">
        <v>17</v>
      </c>
      <c r="S1638">
        <v>7</v>
      </c>
      <c r="T1638">
        <v>38</v>
      </c>
      <c r="U1638">
        <v>66</v>
      </c>
      <c r="V1638">
        <v>6</v>
      </c>
      <c r="W1638">
        <v>2</v>
      </c>
      <c r="X1638">
        <v>0</v>
      </c>
      <c r="Y1638">
        <v>2</v>
      </c>
      <c r="Z1638">
        <v>6</v>
      </c>
      <c r="AA1638" s="1">
        <f>(M1638+T1638+W1638)/(K1638+T1638+W1638+Y1638+X1638)</f>
        <v>0.33002481389578164</v>
      </c>
      <c r="AB1638" s="1">
        <f>(M1638+1*N1638+2*O1638+3*P1638)/(K1638)</f>
        <v>0.47091412742382271</v>
      </c>
      <c r="AC1638">
        <f>IF(E1638="C",1,0)</f>
        <v>0</v>
      </c>
      <c r="AD1638">
        <f>IF(OR(E1638="SS",E1638="2B",E1638="3B"),1,0)</f>
        <v>0</v>
      </c>
      <c r="AE1638">
        <f>K1638+T1638+W1638+Y1638+X1638+V1638</f>
        <v>409</v>
      </c>
      <c r="AF1638">
        <v>0</v>
      </c>
      <c r="AG1638" s="9">
        <f>IF(SUMPRODUCT(--(D1638='2003FA'!C:C))&gt;0=TRUE,1,0)</f>
        <v>1</v>
      </c>
    </row>
    <row r="1639" spans="1:33" x14ac:dyDescent="0.2">
      <c r="A1639">
        <v>2004</v>
      </c>
      <c r="B1639" t="s">
        <v>54</v>
      </c>
      <c r="C1639" t="s">
        <v>31</v>
      </c>
      <c r="D1639" t="s">
        <v>418</v>
      </c>
      <c r="E1639" t="s">
        <v>29</v>
      </c>
      <c r="F1639">
        <v>800000</v>
      </c>
      <c r="G1639">
        <v>2003</v>
      </c>
      <c r="H1639" t="s">
        <v>54</v>
      </c>
      <c r="I1639" t="s">
        <v>31</v>
      </c>
      <c r="J1639">
        <v>91</v>
      </c>
      <c r="K1639">
        <v>307</v>
      </c>
      <c r="L1639">
        <v>34</v>
      </c>
      <c r="M1639">
        <v>84</v>
      </c>
      <c r="N1639">
        <v>14</v>
      </c>
      <c r="O1639">
        <v>0</v>
      </c>
      <c r="P1639">
        <v>10</v>
      </c>
      <c r="Q1639">
        <v>51</v>
      </c>
      <c r="R1639">
        <v>0</v>
      </c>
      <c r="S1639">
        <v>0</v>
      </c>
      <c r="T1639">
        <v>12</v>
      </c>
      <c r="U1639">
        <v>30</v>
      </c>
      <c r="V1639">
        <v>1</v>
      </c>
      <c r="W1639">
        <v>2</v>
      </c>
      <c r="X1639">
        <v>0</v>
      </c>
      <c r="Y1639">
        <v>0</v>
      </c>
      <c r="Z1639">
        <v>6</v>
      </c>
      <c r="AA1639" s="1">
        <f>(M1639+T1639+W1639)/(K1639+T1639+W1639+Y1639+X1639)</f>
        <v>0.30529595015576322</v>
      </c>
      <c r="AB1639" s="1">
        <f>(M1639+1*N1639+2*O1639+3*P1639)/(K1639)</f>
        <v>0.41693811074918569</v>
      </c>
      <c r="AC1639">
        <f>IF(E1639="C",1,0)</f>
        <v>0</v>
      </c>
      <c r="AD1639">
        <f>IF(OR(E1639="SS",E1639="2B",E1639="3B"),1,0)</f>
        <v>0</v>
      </c>
      <c r="AE1639">
        <f>K1639+T1639+W1639+Y1639+X1639+V1639</f>
        <v>322</v>
      </c>
      <c r="AF1639">
        <v>0</v>
      </c>
      <c r="AG1639" s="9">
        <f>IF(SUMPRODUCT(--(D1639='2003FA'!C:C))&gt;0=TRUE,1,0)</f>
        <v>0</v>
      </c>
    </row>
    <row r="1640" spans="1:33" x14ac:dyDescent="0.2">
      <c r="A1640">
        <v>2004</v>
      </c>
      <c r="B1640" t="s">
        <v>54</v>
      </c>
      <c r="C1640" t="s">
        <v>31</v>
      </c>
      <c r="D1640" t="s">
        <v>184</v>
      </c>
      <c r="E1640" t="s">
        <v>147</v>
      </c>
      <c r="F1640">
        <v>8571429</v>
      </c>
      <c r="G1640">
        <v>2003</v>
      </c>
      <c r="H1640" t="s">
        <v>54</v>
      </c>
      <c r="I1640" t="s">
        <v>31</v>
      </c>
      <c r="J1640">
        <v>150</v>
      </c>
      <c r="K1640">
        <v>587</v>
      </c>
      <c r="L1640">
        <v>84</v>
      </c>
      <c r="M1640">
        <v>191</v>
      </c>
      <c r="N1640">
        <v>29</v>
      </c>
      <c r="O1640">
        <v>3</v>
      </c>
      <c r="P1640">
        <v>6</v>
      </c>
      <c r="Q1640">
        <v>58</v>
      </c>
      <c r="R1640">
        <v>8</v>
      </c>
      <c r="S1640">
        <v>7</v>
      </c>
      <c r="T1640">
        <v>49</v>
      </c>
      <c r="U1640">
        <v>40</v>
      </c>
      <c r="V1640">
        <v>3</v>
      </c>
      <c r="W1640">
        <v>25</v>
      </c>
      <c r="X1640">
        <v>1</v>
      </c>
      <c r="Y1640">
        <v>3</v>
      </c>
      <c r="Z1640">
        <v>9</v>
      </c>
      <c r="AA1640" s="1">
        <f>(M1640+T1640+W1640)/(K1640+T1640+W1640+Y1640+X1640)</f>
        <v>0.39849624060150374</v>
      </c>
      <c r="AB1640" s="1">
        <f>(M1640+1*N1640+2*O1640+3*P1640)/(K1640)</f>
        <v>0.41567291311754684</v>
      </c>
      <c r="AC1640">
        <f>IF(E1640="C",1,0)</f>
        <v>1</v>
      </c>
      <c r="AD1640">
        <f>IF(OR(E1640="SS",E1640="2B",E1640="3B"),1,0)</f>
        <v>0</v>
      </c>
      <c r="AE1640">
        <f>K1640+T1640+W1640+Y1640+X1640+V1640</f>
        <v>668</v>
      </c>
      <c r="AF1640">
        <v>0</v>
      </c>
      <c r="AG1640" s="9">
        <f>IF(SUMPRODUCT(--(D1640='2003FA'!C:C))&gt;0=TRUE,1,0)</f>
        <v>0</v>
      </c>
    </row>
    <row r="1641" spans="1:33" x14ac:dyDescent="0.2">
      <c r="A1641">
        <v>2004</v>
      </c>
      <c r="B1641" t="s">
        <v>54</v>
      </c>
      <c r="C1641" t="s">
        <v>31</v>
      </c>
      <c r="D1641" t="s">
        <v>451</v>
      </c>
      <c r="E1641" t="s">
        <v>197</v>
      </c>
      <c r="F1641">
        <v>1150000</v>
      </c>
      <c r="G1641">
        <v>2003</v>
      </c>
      <c r="H1641" t="s">
        <v>54</v>
      </c>
      <c r="I1641" t="s">
        <v>31</v>
      </c>
      <c r="J1641">
        <v>116</v>
      </c>
      <c r="K1641">
        <v>309</v>
      </c>
      <c r="L1641">
        <v>49</v>
      </c>
      <c r="M1641">
        <v>81</v>
      </c>
      <c r="N1641">
        <v>15</v>
      </c>
      <c r="O1641">
        <v>4</v>
      </c>
      <c r="P1641">
        <v>18</v>
      </c>
      <c r="Q1641">
        <v>48</v>
      </c>
      <c r="R1641">
        <v>3</v>
      </c>
      <c r="S1641">
        <v>1</v>
      </c>
      <c r="T1641">
        <v>35</v>
      </c>
      <c r="U1641">
        <v>89</v>
      </c>
      <c r="V1641">
        <v>4</v>
      </c>
      <c r="W1641">
        <v>13</v>
      </c>
      <c r="X1641">
        <v>0</v>
      </c>
      <c r="Y1641">
        <v>1</v>
      </c>
      <c r="Z1641">
        <v>6</v>
      </c>
      <c r="AA1641" s="1">
        <f>(M1641+T1641+W1641)/(K1641+T1641+W1641+Y1641+X1641)</f>
        <v>0.36033519553072624</v>
      </c>
      <c r="AB1641" s="1">
        <f>(M1641+1*N1641+2*O1641+3*P1641)/(K1641)</f>
        <v>0.51132686084142398</v>
      </c>
      <c r="AC1641">
        <f>IF(E1641="C",1,0)</f>
        <v>0</v>
      </c>
      <c r="AD1641">
        <f>IF(OR(E1641="SS",E1641="2B",E1641="3B"),1,0)</f>
        <v>0</v>
      </c>
      <c r="AE1641">
        <f>K1641+T1641+W1641+Y1641+X1641+V1641</f>
        <v>362</v>
      </c>
      <c r="AF1641">
        <v>0</v>
      </c>
      <c r="AG1641" s="9">
        <f>IF(SUMPRODUCT(--(D1641='2003FA'!C:C))&gt;0=TRUE,1,0)</f>
        <v>0</v>
      </c>
    </row>
    <row r="1642" spans="1:33" x14ac:dyDescent="0.2">
      <c r="A1642">
        <v>2004</v>
      </c>
      <c r="B1642" t="s">
        <v>54</v>
      </c>
      <c r="C1642" t="s">
        <v>31</v>
      </c>
      <c r="D1642" t="s">
        <v>439</v>
      </c>
      <c r="E1642" t="s">
        <v>197</v>
      </c>
      <c r="F1642">
        <v>335000</v>
      </c>
      <c r="G1642">
        <v>2003</v>
      </c>
      <c r="H1642" t="s">
        <v>54</v>
      </c>
      <c r="I1642" t="s">
        <v>31</v>
      </c>
      <c r="J1642">
        <v>77</v>
      </c>
      <c r="K1642">
        <v>174</v>
      </c>
      <c r="L1642">
        <v>20</v>
      </c>
      <c r="M1642">
        <v>47</v>
      </c>
      <c r="N1642">
        <v>4</v>
      </c>
      <c r="O1642">
        <v>4</v>
      </c>
      <c r="P1642">
        <v>6</v>
      </c>
      <c r="Q1642">
        <v>19</v>
      </c>
      <c r="R1642">
        <v>6</v>
      </c>
      <c r="S1642">
        <v>0</v>
      </c>
      <c r="T1642">
        <v>15</v>
      </c>
      <c r="U1642">
        <v>53</v>
      </c>
      <c r="V1642">
        <v>2</v>
      </c>
      <c r="W1642">
        <v>4</v>
      </c>
      <c r="X1642">
        <v>0</v>
      </c>
      <c r="Y1642">
        <v>0</v>
      </c>
      <c r="Z1642">
        <v>1</v>
      </c>
      <c r="AA1642" s="1">
        <f>(M1642+T1642+W1642)/(K1642+T1642+W1642+Y1642+X1642)</f>
        <v>0.34196891191709844</v>
      </c>
      <c r="AB1642" s="1">
        <f>(M1642+1*N1642+2*O1642+3*P1642)/(K1642)</f>
        <v>0.44252873563218392</v>
      </c>
      <c r="AC1642">
        <f>IF(E1642="C",1,0)</f>
        <v>0</v>
      </c>
      <c r="AD1642">
        <f>IF(OR(E1642="SS",E1642="2B",E1642="3B"),1,0)</f>
        <v>0</v>
      </c>
      <c r="AE1642">
        <f>K1642+T1642+W1642+Y1642+X1642+V1642</f>
        <v>195</v>
      </c>
      <c r="AF1642">
        <v>0</v>
      </c>
      <c r="AG1642" s="9">
        <f>IF(SUMPRODUCT(--(D1642='2003FA'!C:C))&gt;0=TRUE,1,0)</f>
        <v>0</v>
      </c>
    </row>
    <row r="1643" spans="1:33" x14ac:dyDescent="0.2">
      <c r="A1643">
        <v>2004</v>
      </c>
      <c r="B1643" t="s">
        <v>54</v>
      </c>
      <c r="C1643" t="s">
        <v>31</v>
      </c>
      <c r="D1643" t="s">
        <v>560</v>
      </c>
      <c r="E1643" t="s">
        <v>197</v>
      </c>
      <c r="F1643">
        <v>321000</v>
      </c>
      <c r="G1643">
        <v>2003</v>
      </c>
      <c r="H1643" t="s">
        <v>54</v>
      </c>
      <c r="I1643" t="s">
        <v>31</v>
      </c>
      <c r="J1643">
        <v>56</v>
      </c>
      <c r="K1643">
        <v>230</v>
      </c>
      <c r="L1643">
        <v>36</v>
      </c>
      <c r="M1643">
        <v>76</v>
      </c>
      <c r="N1643">
        <v>16</v>
      </c>
      <c r="O1643">
        <v>5</v>
      </c>
      <c r="P1643">
        <v>3</v>
      </c>
      <c r="Q1643">
        <v>19</v>
      </c>
      <c r="R1643">
        <v>7</v>
      </c>
      <c r="S1643">
        <v>3</v>
      </c>
      <c r="T1643">
        <v>14</v>
      </c>
      <c r="U1643">
        <v>18</v>
      </c>
      <c r="V1643">
        <v>0</v>
      </c>
      <c r="W1643">
        <v>2</v>
      </c>
      <c r="X1643">
        <v>2</v>
      </c>
      <c r="Y1643">
        <v>0</v>
      </c>
      <c r="Z1643">
        <v>1</v>
      </c>
      <c r="AA1643" s="1">
        <f>(M1643+T1643+W1643)/(K1643+T1643+W1643+Y1643+X1643)</f>
        <v>0.37096774193548387</v>
      </c>
      <c r="AB1643" s="1">
        <f>(M1643+1*N1643+2*O1643+3*P1643)/(K1643)</f>
        <v>0.4826086956521739</v>
      </c>
      <c r="AC1643">
        <f>IF(E1643="C",1,0)</f>
        <v>0</v>
      </c>
      <c r="AD1643">
        <f>IF(OR(E1643="SS",E1643="2B",E1643="3B"),1,0)</f>
        <v>0</v>
      </c>
      <c r="AE1643">
        <f>K1643+T1643+W1643+Y1643+X1643+V1643</f>
        <v>248</v>
      </c>
      <c r="AF1643">
        <v>0</v>
      </c>
      <c r="AG1643" s="9">
        <f>IF(SUMPRODUCT(--(D1643='2003FA'!C:C))&gt;0=TRUE,1,0)</f>
        <v>0</v>
      </c>
    </row>
    <row r="1644" spans="1:33" x14ac:dyDescent="0.2">
      <c r="A1644">
        <v>2004</v>
      </c>
      <c r="B1644" t="s">
        <v>54</v>
      </c>
      <c r="C1644" t="s">
        <v>31</v>
      </c>
      <c r="D1644" t="s">
        <v>465</v>
      </c>
      <c r="E1644" t="s">
        <v>346</v>
      </c>
      <c r="F1644">
        <v>1850000</v>
      </c>
      <c r="G1644">
        <v>2003</v>
      </c>
      <c r="H1644" t="s">
        <v>54</v>
      </c>
      <c r="I1644" t="s">
        <v>31</v>
      </c>
      <c r="J1644">
        <v>150</v>
      </c>
      <c r="K1644">
        <v>558</v>
      </c>
      <c r="L1644">
        <v>58</v>
      </c>
      <c r="M1644">
        <v>143</v>
      </c>
      <c r="N1644">
        <v>21</v>
      </c>
      <c r="O1644">
        <v>3</v>
      </c>
      <c r="P1644">
        <v>9</v>
      </c>
      <c r="Q1644">
        <v>62</v>
      </c>
      <c r="R1644">
        <v>5</v>
      </c>
      <c r="S1644">
        <v>5</v>
      </c>
      <c r="T1644">
        <v>36</v>
      </c>
      <c r="U1644">
        <v>74</v>
      </c>
      <c r="V1644">
        <v>3</v>
      </c>
      <c r="W1644">
        <v>4</v>
      </c>
      <c r="X1644">
        <v>11</v>
      </c>
      <c r="Y1644">
        <v>6</v>
      </c>
      <c r="Z1644">
        <v>11</v>
      </c>
      <c r="AA1644" s="1">
        <f>(M1644+T1644+W1644)/(K1644+T1644+W1644+Y1644+X1644)</f>
        <v>0.29756097560975608</v>
      </c>
      <c r="AB1644" s="1">
        <f>(M1644+1*N1644+2*O1644+3*P1644)/(K1644)</f>
        <v>0.35304659498207885</v>
      </c>
      <c r="AC1644">
        <f>IF(E1644="C",1,0)</f>
        <v>0</v>
      </c>
      <c r="AD1644">
        <f>IF(OR(E1644="SS",E1644="2B",E1644="3B"),1,0)</f>
        <v>1</v>
      </c>
      <c r="AE1644">
        <f>K1644+T1644+W1644+Y1644+X1644+V1644</f>
        <v>618</v>
      </c>
      <c r="AF1644">
        <v>0</v>
      </c>
      <c r="AG1644" s="9">
        <f>IF(SUMPRODUCT(--(D1644='2003FA'!C:C))&gt;0=TRUE,1,0)</f>
        <v>0</v>
      </c>
    </row>
    <row r="1645" spans="1:33" x14ac:dyDescent="0.2">
      <c r="A1645">
        <v>2004</v>
      </c>
      <c r="B1645" t="s">
        <v>54</v>
      </c>
      <c r="C1645" t="s">
        <v>31</v>
      </c>
      <c r="D1645" t="s">
        <v>459</v>
      </c>
      <c r="E1645" t="s">
        <v>346</v>
      </c>
      <c r="F1645">
        <v>625000</v>
      </c>
      <c r="G1645">
        <v>2003</v>
      </c>
      <c r="H1645" t="s">
        <v>54</v>
      </c>
      <c r="I1645" t="s">
        <v>31</v>
      </c>
      <c r="J1645">
        <v>118</v>
      </c>
      <c r="K1645">
        <v>311</v>
      </c>
      <c r="L1645">
        <v>37</v>
      </c>
      <c r="M1645">
        <v>77</v>
      </c>
      <c r="N1645">
        <v>8</v>
      </c>
      <c r="O1645">
        <v>7</v>
      </c>
      <c r="P1645">
        <v>4</v>
      </c>
      <c r="Q1645">
        <v>35</v>
      </c>
      <c r="R1645">
        <v>9</v>
      </c>
      <c r="S1645">
        <v>3</v>
      </c>
      <c r="T1645">
        <v>26</v>
      </c>
      <c r="U1645">
        <v>53</v>
      </c>
      <c r="V1645">
        <v>1</v>
      </c>
      <c r="W1645">
        <v>3</v>
      </c>
      <c r="X1645">
        <v>9</v>
      </c>
      <c r="Y1645">
        <v>2</v>
      </c>
      <c r="Z1645">
        <v>8</v>
      </c>
      <c r="AA1645" s="1">
        <f>(M1645+T1645+W1645)/(K1645+T1645+W1645+Y1645+X1645)</f>
        <v>0.30199430199430199</v>
      </c>
      <c r="AB1645" s="1">
        <f>(M1645+1*N1645+2*O1645+3*P1645)/(K1645)</f>
        <v>0.35691318327974275</v>
      </c>
      <c r="AC1645">
        <f>IF(E1645="C",1,0)</f>
        <v>0</v>
      </c>
      <c r="AD1645">
        <f>IF(OR(E1645="SS",E1645="2B",E1645="3B"),1,0)</f>
        <v>1</v>
      </c>
      <c r="AE1645">
        <f>K1645+T1645+W1645+Y1645+X1645+V1645</f>
        <v>352</v>
      </c>
      <c r="AF1645">
        <v>0</v>
      </c>
      <c r="AG1645" s="9">
        <f>IF(SUMPRODUCT(--(D1645='2003FA'!C:C))&gt;0=TRUE,1,0)</f>
        <v>0</v>
      </c>
    </row>
    <row r="1646" spans="1:33" x14ac:dyDescent="0.2">
      <c r="A1646">
        <v>2004</v>
      </c>
      <c r="B1646" t="s">
        <v>110</v>
      </c>
      <c r="C1646" t="s">
        <v>31</v>
      </c>
      <c r="D1646" t="s">
        <v>315</v>
      </c>
      <c r="E1646" t="s">
        <v>29</v>
      </c>
      <c r="F1646">
        <v>6000000</v>
      </c>
      <c r="G1646">
        <v>2003</v>
      </c>
      <c r="H1646" t="s">
        <v>110</v>
      </c>
      <c r="I1646" t="s">
        <v>31</v>
      </c>
      <c r="J1646">
        <v>121</v>
      </c>
      <c r="K1646">
        <v>397</v>
      </c>
      <c r="L1646">
        <v>47</v>
      </c>
      <c r="M1646">
        <v>100</v>
      </c>
      <c r="N1646">
        <v>18</v>
      </c>
      <c r="O1646">
        <v>0</v>
      </c>
      <c r="P1646">
        <v>21</v>
      </c>
      <c r="Q1646">
        <v>67</v>
      </c>
      <c r="R1646">
        <v>2</v>
      </c>
      <c r="S1646">
        <v>5</v>
      </c>
      <c r="T1646">
        <v>65</v>
      </c>
      <c r="U1646">
        <v>83</v>
      </c>
      <c r="V1646">
        <v>5</v>
      </c>
      <c r="W1646">
        <v>3</v>
      </c>
      <c r="X1646">
        <v>0</v>
      </c>
      <c r="Y1646">
        <v>9</v>
      </c>
      <c r="Z1646">
        <v>11</v>
      </c>
      <c r="AA1646" s="1">
        <f>(M1646+T1646+W1646)/(K1646+T1646+W1646+Y1646+X1646)</f>
        <v>0.35443037974683544</v>
      </c>
      <c r="AB1646" s="1">
        <f>(M1646+1*N1646+2*O1646+3*P1646)/(K1646)</f>
        <v>0.45591939546599497</v>
      </c>
      <c r="AC1646">
        <f>IF(E1646="C",1,0)</f>
        <v>0</v>
      </c>
      <c r="AD1646">
        <f>IF(OR(E1646="SS",E1646="2B",E1646="3B"),1,0)</f>
        <v>0</v>
      </c>
      <c r="AE1646">
        <f>K1646+T1646+W1646+Y1646+X1646+V1646</f>
        <v>479</v>
      </c>
      <c r="AF1646">
        <v>0</v>
      </c>
      <c r="AG1646" s="9">
        <f>IF(SUMPRODUCT(--(D1646='2003FA'!C:C))&gt;0=TRUE,1,0)</f>
        <v>0</v>
      </c>
    </row>
    <row r="1647" spans="1:33" x14ac:dyDescent="0.2">
      <c r="A1647">
        <v>2004</v>
      </c>
      <c r="B1647" t="s">
        <v>110</v>
      </c>
      <c r="C1647" t="s">
        <v>31</v>
      </c>
      <c r="D1647" t="s">
        <v>126</v>
      </c>
      <c r="E1647" t="s">
        <v>6</v>
      </c>
      <c r="F1647">
        <v>6975000</v>
      </c>
      <c r="G1647">
        <v>2003</v>
      </c>
      <c r="H1647" t="s">
        <v>43</v>
      </c>
      <c r="I1647" t="s">
        <v>27</v>
      </c>
      <c r="J1647">
        <v>87</v>
      </c>
      <c r="K1647">
        <v>258</v>
      </c>
      <c r="L1647">
        <v>24</v>
      </c>
      <c r="M1647">
        <v>53</v>
      </c>
      <c r="N1647">
        <v>11</v>
      </c>
      <c r="O1647">
        <v>0</v>
      </c>
      <c r="P1647">
        <v>2</v>
      </c>
      <c r="Q1647">
        <v>23</v>
      </c>
      <c r="R1647">
        <v>1</v>
      </c>
      <c r="S1647">
        <v>1</v>
      </c>
      <c r="T1647">
        <v>24</v>
      </c>
      <c r="U1647">
        <v>32</v>
      </c>
      <c r="V1647">
        <v>1</v>
      </c>
      <c r="W1647">
        <v>5</v>
      </c>
      <c r="X1647">
        <v>4</v>
      </c>
      <c r="Y1647">
        <v>2</v>
      </c>
      <c r="Z1647">
        <v>6</v>
      </c>
      <c r="AA1647" s="1">
        <f>(M1647+T1647+W1647)/(K1647+T1647+W1647+Y1647+X1647)</f>
        <v>0.27986348122866894</v>
      </c>
      <c r="AB1647" s="1">
        <f>(M1647+1*N1647+2*O1647+3*P1647)/(K1647)</f>
        <v>0.27131782945736432</v>
      </c>
      <c r="AC1647">
        <f>IF(E1647="C",1,0)</f>
        <v>0</v>
      </c>
      <c r="AD1647">
        <f>IF(OR(E1647="SS",E1647="2B",E1647="3B"),1,0)</f>
        <v>1</v>
      </c>
      <c r="AE1647">
        <f>K1647+T1647+W1647+Y1647+X1647+V1647</f>
        <v>294</v>
      </c>
      <c r="AF1647">
        <v>0</v>
      </c>
      <c r="AG1647" s="9">
        <f>IF(SUMPRODUCT(--(D1647='2003FA'!C:C))&gt;0=TRUE,1,0)</f>
        <v>0</v>
      </c>
    </row>
    <row r="1648" spans="1:33" x14ac:dyDescent="0.2">
      <c r="A1648">
        <v>2004</v>
      </c>
      <c r="B1648" t="s">
        <v>110</v>
      </c>
      <c r="C1648" t="s">
        <v>31</v>
      </c>
      <c r="D1648" t="s">
        <v>480</v>
      </c>
      <c r="E1648" t="s">
        <v>6</v>
      </c>
      <c r="F1648">
        <v>340000</v>
      </c>
      <c r="G1648">
        <v>2003</v>
      </c>
      <c r="H1648" t="s">
        <v>110</v>
      </c>
      <c r="I1648" t="s">
        <v>31</v>
      </c>
      <c r="J1648">
        <v>146</v>
      </c>
      <c r="K1648">
        <v>517</v>
      </c>
      <c r="L1648">
        <v>62</v>
      </c>
      <c r="M1648">
        <v>148</v>
      </c>
      <c r="N1648">
        <v>27</v>
      </c>
      <c r="O1648">
        <v>6</v>
      </c>
      <c r="P1648">
        <v>7</v>
      </c>
      <c r="Q1648">
        <v>58</v>
      </c>
      <c r="R1648">
        <v>7</v>
      </c>
      <c r="S1648">
        <v>2</v>
      </c>
      <c r="T1648">
        <v>44</v>
      </c>
      <c r="U1648">
        <v>75</v>
      </c>
      <c r="V1648">
        <v>4</v>
      </c>
      <c r="W1648">
        <v>11</v>
      </c>
      <c r="X1648">
        <v>2</v>
      </c>
      <c r="Y1648">
        <v>4</v>
      </c>
      <c r="Z1648">
        <v>13</v>
      </c>
      <c r="AA1648" s="1">
        <f>(M1648+T1648+W1648)/(K1648+T1648+W1648+Y1648+X1648)</f>
        <v>0.35121107266435986</v>
      </c>
      <c r="AB1648" s="1">
        <f>(M1648+1*N1648+2*O1648+3*P1648)/(K1648)</f>
        <v>0.40232108317214699</v>
      </c>
      <c r="AC1648">
        <f>IF(E1648="C",1,0)</f>
        <v>0</v>
      </c>
      <c r="AD1648">
        <f>IF(OR(E1648="SS",E1648="2B",E1648="3B"),1,0)</f>
        <v>1</v>
      </c>
      <c r="AE1648">
        <f>K1648+T1648+W1648+Y1648+X1648+V1648</f>
        <v>582</v>
      </c>
      <c r="AF1648">
        <v>0</v>
      </c>
      <c r="AG1648" s="9">
        <f>IF(SUMPRODUCT(--(D1648='2003FA'!C:C))&gt;0=TRUE,1,0)</f>
        <v>0</v>
      </c>
    </row>
    <row r="1649" spans="1:33" x14ac:dyDescent="0.2">
      <c r="A1649">
        <v>2004</v>
      </c>
      <c r="B1649" t="s">
        <v>110</v>
      </c>
      <c r="C1649" t="s">
        <v>31</v>
      </c>
      <c r="D1649" t="s">
        <v>183</v>
      </c>
      <c r="E1649" t="s">
        <v>147</v>
      </c>
      <c r="F1649">
        <v>2937500</v>
      </c>
      <c r="G1649">
        <v>2003</v>
      </c>
      <c r="H1649" t="s">
        <v>81</v>
      </c>
      <c r="I1649" t="s">
        <v>27</v>
      </c>
      <c r="J1649">
        <v>140</v>
      </c>
      <c r="K1649">
        <v>483</v>
      </c>
      <c r="L1649">
        <v>70</v>
      </c>
      <c r="M1649">
        <v>132</v>
      </c>
      <c r="N1649">
        <v>24</v>
      </c>
      <c r="O1649">
        <v>1</v>
      </c>
      <c r="P1649">
        <v>21</v>
      </c>
      <c r="Q1649">
        <v>78</v>
      </c>
      <c r="R1649">
        <v>0</v>
      </c>
      <c r="S1649">
        <v>0</v>
      </c>
      <c r="T1649">
        <v>33</v>
      </c>
      <c r="U1649">
        <v>79</v>
      </c>
      <c r="V1649">
        <v>2</v>
      </c>
      <c r="W1649">
        <v>12</v>
      </c>
      <c r="X1649">
        <v>2</v>
      </c>
      <c r="Y1649">
        <v>6</v>
      </c>
      <c r="Z1649">
        <v>14</v>
      </c>
      <c r="AA1649" s="1">
        <f>(M1649+T1649+W1649)/(K1649+T1649+W1649+Y1649+X1649)</f>
        <v>0.33022388059701491</v>
      </c>
      <c r="AB1649" s="1">
        <f>(M1649+1*N1649+2*O1649+3*P1649)/(K1649)</f>
        <v>0.45755693581780538</v>
      </c>
      <c r="AC1649">
        <f>IF(E1649="C",1,0)</f>
        <v>1</v>
      </c>
      <c r="AD1649">
        <f>IF(OR(E1649="SS",E1649="2B",E1649="3B"),1,0)</f>
        <v>0</v>
      </c>
      <c r="AE1649">
        <f>K1649+T1649+W1649+Y1649+X1649+V1649</f>
        <v>538</v>
      </c>
      <c r="AF1649">
        <v>0</v>
      </c>
      <c r="AG1649" s="9">
        <f>IF(SUMPRODUCT(--(D1649='2003FA'!C:C))&gt;0=TRUE,1,0)</f>
        <v>0</v>
      </c>
    </row>
    <row r="1650" spans="1:33" x14ac:dyDescent="0.2">
      <c r="A1650">
        <v>2004</v>
      </c>
      <c r="B1650" t="s">
        <v>110</v>
      </c>
      <c r="C1650" t="s">
        <v>31</v>
      </c>
      <c r="D1650" t="s">
        <v>584</v>
      </c>
      <c r="E1650" t="s">
        <v>147</v>
      </c>
      <c r="F1650">
        <v>305000</v>
      </c>
      <c r="G1650">
        <v>2003</v>
      </c>
      <c r="H1650" t="s">
        <v>110</v>
      </c>
      <c r="I1650" t="s">
        <v>31</v>
      </c>
      <c r="J1650">
        <v>61</v>
      </c>
      <c r="K1650">
        <v>141</v>
      </c>
      <c r="L1650">
        <v>13</v>
      </c>
      <c r="M1650">
        <v>33</v>
      </c>
      <c r="N1650">
        <v>6</v>
      </c>
      <c r="O1650">
        <v>0</v>
      </c>
      <c r="P1650">
        <v>4</v>
      </c>
      <c r="Q1650">
        <v>22</v>
      </c>
      <c r="R1650">
        <v>1</v>
      </c>
      <c r="S1650">
        <v>1</v>
      </c>
      <c r="T1650">
        <v>18</v>
      </c>
      <c r="U1650">
        <v>26</v>
      </c>
      <c r="V1650">
        <v>2</v>
      </c>
      <c r="W1650">
        <v>3</v>
      </c>
      <c r="X1650">
        <v>0</v>
      </c>
      <c r="Y1650">
        <v>1</v>
      </c>
      <c r="Z1650">
        <v>2</v>
      </c>
      <c r="AA1650" s="1">
        <f>(M1650+T1650+W1650)/(K1650+T1650+W1650+Y1650+X1650)</f>
        <v>0.33128834355828218</v>
      </c>
      <c r="AB1650" s="1">
        <f>(M1650+1*N1650+2*O1650+3*P1650)/(K1650)</f>
        <v>0.36170212765957449</v>
      </c>
      <c r="AC1650">
        <f>IF(E1650="C",1,0)</f>
        <v>1</v>
      </c>
      <c r="AD1650">
        <f>IF(OR(E1650="SS",E1650="2B",E1650="3B"),1,0)</f>
        <v>0</v>
      </c>
      <c r="AE1650">
        <f>K1650+T1650+W1650+Y1650+X1650+V1650</f>
        <v>165</v>
      </c>
      <c r="AF1650">
        <v>0</v>
      </c>
      <c r="AG1650" s="9">
        <f>IF(SUMPRODUCT(--(D1650='2003FA'!C:C))&gt;0=TRUE,1,0)</f>
        <v>0</v>
      </c>
    </row>
    <row r="1651" spans="1:33" x14ac:dyDescent="0.2">
      <c r="A1651">
        <v>2004</v>
      </c>
      <c r="B1651" t="s">
        <v>110</v>
      </c>
      <c r="C1651" t="s">
        <v>31</v>
      </c>
      <c r="D1651" t="s">
        <v>333</v>
      </c>
      <c r="E1651" t="s">
        <v>197</v>
      </c>
      <c r="F1651">
        <v>8833333</v>
      </c>
      <c r="G1651">
        <v>2003</v>
      </c>
      <c r="H1651" t="s">
        <v>54</v>
      </c>
      <c r="I1651" t="s">
        <v>31</v>
      </c>
      <c r="J1651">
        <v>105</v>
      </c>
      <c r="K1651">
        <v>388</v>
      </c>
      <c r="L1651">
        <v>70</v>
      </c>
      <c r="M1651">
        <v>116</v>
      </c>
      <c r="N1651">
        <v>30</v>
      </c>
      <c r="O1651">
        <v>4</v>
      </c>
      <c r="P1651">
        <v>16</v>
      </c>
      <c r="Q1651">
        <v>70</v>
      </c>
      <c r="R1651">
        <v>0</v>
      </c>
      <c r="S1651">
        <v>3</v>
      </c>
      <c r="T1651">
        <v>85</v>
      </c>
      <c r="U1651">
        <v>48</v>
      </c>
      <c r="V1651">
        <v>11</v>
      </c>
      <c r="W1651">
        <v>6</v>
      </c>
      <c r="X1651">
        <v>0</v>
      </c>
      <c r="Y1651">
        <v>2</v>
      </c>
      <c r="Z1651">
        <v>8</v>
      </c>
      <c r="AA1651" s="1">
        <f>(M1651+T1651+W1651)/(K1651+T1651+W1651+Y1651+X1651)</f>
        <v>0.43035343035343038</v>
      </c>
      <c r="AB1651" s="1">
        <f>(M1651+1*N1651+2*O1651+3*P1651)/(K1651)</f>
        <v>0.52061855670103097</v>
      </c>
      <c r="AC1651">
        <f>IF(E1651="C",1,0)</f>
        <v>0</v>
      </c>
      <c r="AD1651">
        <f>IF(OR(E1651="SS",E1651="2B",E1651="3B"),1,0)</f>
        <v>0</v>
      </c>
      <c r="AE1651">
        <f>K1651+T1651+W1651+Y1651+X1651+V1651</f>
        <v>492</v>
      </c>
      <c r="AF1651">
        <v>0</v>
      </c>
      <c r="AG1651" s="9">
        <f>IF(SUMPRODUCT(--(D1651='2003FA'!C:C))&gt;0=TRUE,1,0)</f>
        <v>0</v>
      </c>
    </row>
    <row r="1652" spans="1:33" x14ac:dyDescent="0.2">
      <c r="A1652">
        <v>2004</v>
      </c>
      <c r="B1652" t="s">
        <v>110</v>
      </c>
      <c r="C1652" t="s">
        <v>31</v>
      </c>
      <c r="D1652" t="s">
        <v>144</v>
      </c>
      <c r="E1652" t="s">
        <v>197</v>
      </c>
      <c r="F1652">
        <v>8500000</v>
      </c>
      <c r="G1652">
        <v>2003</v>
      </c>
      <c r="H1652" t="s">
        <v>110</v>
      </c>
      <c r="I1652" t="s">
        <v>31</v>
      </c>
      <c r="J1652">
        <v>59</v>
      </c>
      <c r="K1652">
        <v>226</v>
      </c>
      <c r="L1652">
        <v>30</v>
      </c>
      <c r="M1652">
        <v>63</v>
      </c>
      <c r="N1652">
        <v>8</v>
      </c>
      <c r="O1652">
        <v>0</v>
      </c>
      <c r="P1652">
        <v>13</v>
      </c>
      <c r="Q1652">
        <v>46</v>
      </c>
      <c r="R1652">
        <v>2</v>
      </c>
      <c r="S1652">
        <v>0</v>
      </c>
      <c r="T1652">
        <v>21</v>
      </c>
      <c r="U1652">
        <v>44</v>
      </c>
      <c r="V1652">
        <v>1</v>
      </c>
      <c r="W1652">
        <v>0</v>
      </c>
      <c r="X1652">
        <v>0</v>
      </c>
      <c r="Y1652">
        <v>1</v>
      </c>
      <c r="Z1652">
        <v>9</v>
      </c>
      <c r="AA1652" s="1">
        <f>(M1652+T1652+W1652)/(K1652+T1652+W1652+Y1652+X1652)</f>
        <v>0.33870967741935482</v>
      </c>
      <c r="AB1652" s="1">
        <f>(M1652+1*N1652+2*O1652+3*P1652)/(K1652)</f>
        <v>0.48672566371681414</v>
      </c>
      <c r="AC1652">
        <f>IF(E1652="C",1,0)</f>
        <v>0</v>
      </c>
      <c r="AD1652">
        <f>IF(OR(E1652="SS",E1652="2B",E1652="3B"),1,0)</f>
        <v>0</v>
      </c>
      <c r="AE1652">
        <f>K1652+T1652+W1652+Y1652+X1652+V1652</f>
        <v>249</v>
      </c>
      <c r="AF1652">
        <v>0</v>
      </c>
      <c r="AG1652" s="9">
        <f>IF(SUMPRODUCT(--(D1652='2003FA'!C:C))&gt;0=TRUE,1,0)</f>
        <v>0</v>
      </c>
    </row>
    <row r="1653" spans="1:33" x14ac:dyDescent="0.2">
      <c r="A1653">
        <v>2004</v>
      </c>
      <c r="B1653" t="s">
        <v>110</v>
      </c>
      <c r="C1653" t="s">
        <v>31</v>
      </c>
      <c r="D1653" t="s">
        <v>287</v>
      </c>
      <c r="E1653" t="s">
        <v>197</v>
      </c>
      <c r="F1653">
        <v>3575000</v>
      </c>
      <c r="G1653">
        <v>2003</v>
      </c>
      <c r="H1653" t="s">
        <v>81</v>
      </c>
      <c r="I1653" t="s">
        <v>27</v>
      </c>
      <c r="J1653">
        <v>140</v>
      </c>
      <c r="K1653">
        <v>486</v>
      </c>
      <c r="L1653">
        <v>64</v>
      </c>
      <c r="M1653">
        <v>119</v>
      </c>
      <c r="N1653">
        <v>22</v>
      </c>
      <c r="O1653">
        <v>2</v>
      </c>
      <c r="P1653">
        <v>14</v>
      </c>
      <c r="Q1653">
        <v>61</v>
      </c>
      <c r="R1653">
        <v>4</v>
      </c>
      <c r="S1653">
        <v>1</v>
      </c>
      <c r="T1653">
        <v>31</v>
      </c>
      <c r="U1653">
        <v>67</v>
      </c>
      <c r="V1653">
        <v>4</v>
      </c>
      <c r="W1653">
        <v>3</v>
      </c>
      <c r="X1653">
        <v>0</v>
      </c>
      <c r="Y1653">
        <v>2</v>
      </c>
      <c r="Z1653">
        <v>9</v>
      </c>
      <c r="AA1653" s="1">
        <f>(M1653+T1653+W1653)/(K1653+T1653+W1653+Y1653+X1653)</f>
        <v>0.29310344827586204</v>
      </c>
      <c r="AB1653" s="1">
        <f>(M1653+1*N1653+2*O1653+3*P1653)/(K1653)</f>
        <v>0.38477366255144035</v>
      </c>
      <c r="AC1653">
        <f>IF(E1653="C",1,0)</f>
        <v>0</v>
      </c>
      <c r="AD1653">
        <f>IF(OR(E1653="SS",E1653="2B",E1653="3B"),1,0)</f>
        <v>0</v>
      </c>
      <c r="AE1653">
        <f>K1653+T1653+W1653+Y1653+X1653+V1653</f>
        <v>526</v>
      </c>
      <c r="AF1653">
        <v>0</v>
      </c>
      <c r="AG1653" s="9">
        <f>IF(SUMPRODUCT(--(D1653='2003FA'!C:C))&gt;0=TRUE,1,0)</f>
        <v>0</v>
      </c>
    </row>
    <row r="1654" spans="1:33" x14ac:dyDescent="0.2">
      <c r="A1654">
        <v>2004</v>
      </c>
      <c r="B1654" t="s">
        <v>110</v>
      </c>
      <c r="C1654" t="s">
        <v>31</v>
      </c>
      <c r="D1654" t="s">
        <v>282</v>
      </c>
      <c r="E1654" t="s">
        <v>197</v>
      </c>
      <c r="F1654">
        <v>1500000</v>
      </c>
      <c r="G1654">
        <v>2003</v>
      </c>
      <c r="H1654" t="s">
        <v>79</v>
      </c>
      <c r="I1654" t="s">
        <v>31</v>
      </c>
      <c r="J1654">
        <v>157</v>
      </c>
      <c r="K1654">
        <v>600</v>
      </c>
      <c r="L1654">
        <v>93</v>
      </c>
      <c r="M1654">
        <v>181</v>
      </c>
      <c r="N1654">
        <v>32</v>
      </c>
      <c r="O1654">
        <v>5</v>
      </c>
      <c r="P1654">
        <v>28</v>
      </c>
      <c r="Q1654">
        <v>89</v>
      </c>
      <c r="R1654">
        <v>6</v>
      </c>
      <c r="S1654">
        <v>4</v>
      </c>
      <c r="T1654">
        <v>43</v>
      </c>
      <c r="U1654">
        <v>77</v>
      </c>
      <c r="V1654">
        <v>3</v>
      </c>
      <c r="W1654">
        <v>7</v>
      </c>
      <c r="X1654">
        <v>5</v>
      </c>
      <c r="Y1654">
        <v>3</v>
      </c>
      <c r="Z1654">
        <v>27</v>
      </c>
      <c r="AA1654" s="1">
        <f>(M1654+T1654+W1654)/(K1654+T1654+W1654+Y1654+X1654)</f>
        <v>0.35106382978723405</v>
      </c>
      <c r="AB1654" s="1">
        <f>(M1654+1*N1654+2*O1654+3*P1654)/(K1654)</f>
        <v>0.51166666666666671</v>
      </c>
      <c r="AC1654">
        <f>IF(E1654="C",1,0)</f>
        <v>0</v>
      </c>
      <c r="AD1654">
        <f>IF(OR(E1654="SS",E1654="2B",E1654="3B"),1,0)</f>
        <v>0</v>
      </c>
      <c r="AE1654">
        <f>K1654+T1654+W1654+Y1654+X1654+V1654</f>
        <v>661</v>
      </c>
      <c r="AF1654">
        <v>0</v>
      </c>
      <c r="AG1654" s="9">
        <f>IF(SUMPRODUCT(--(D1654='2003FA'!C:C))&gt;0=TRUE,1,0)</f>
        <v>0</v>
      </c>
    </row>
    <row r="1655" spans="1:33" x14ac:dyDescent="0.2">
      <c r="A1655">
        <v>2004</v>
      </c>
      <c r="B1655" t="s">
        <v>110</v>
      </c>
      <c r="C1655" t="s">
        <v>31</v>
      </c>
      <c r="D1655" t="s">
        <v>445</v>
      </c>
      <c r="E1655" t="s">
        <v>197</v>
      </c>
      <c r="F1655">
        <v>650000</v>
      </c>
      <c r="G1655">
        <v>2003</v>
      </c>
      <c r="H1655" t="s">
        <v>110</v>
      </c>
      <c r="I1655" t="s">
        <v>31</v>
      </c>
      <c r="J1655">
        <v>115</v>
      </c>
      <c r="K1655">
        <v>198</v>
      </c>
      <c r="L1655">
        <v>29</v>
      </c>
      <c r="M1655">
        <v>52</v>
      </c>
      <c r="N1655">
        <v>10</v>
      </c>
      <c r="O1655">
        <v>2</v>
      </c>
      <c r="P1655">
        <v>8</v>
      </c>
      <c r="Q1655">
        <v>29</v>
      </c>
      <c r="R1655">
        <v>6</v>
      </c>
      <c r="S1655">
        <v>2</v>
      </c>
      <c r="T1655">
        <v>24</v>
      </c>
      <c r="U1655">
        <v>51</v>
      </c>
      <c r="V1655">
        <v>1</v>
      </c>
      <c r="W1655">
        <v>3</v>
      </c>
      <c r="X1655">
        <v>0</v>
      </c>
      <c r="Y1655">
        <v>3</v>
      </c>
      <c r="Z1655">
        <v>8</v>
      </c>
      <c r="AA1655" s="1">
        <f>(M1655+T1655+W1655)/(K1655+T1655+W1655+Y1655+X1655)</f>
        <v>0.34649122807017546</v>
      </c>
      <c r="AB1655" s="1">
        <f>(M1655+1*N1655+2*O1655+3*P1655)/(K1655)</f>
        <v>0.45454545454545453</v>
      </c>
      <c r="AC1655">
        <f>IF(E1655="C",1,0)</f>
        <v>0</v>
      </c>
      <c r="AD1655">
        <f>IF(OR(E1655="SS",E1655="2B",E1655="3B"),1,0)</f>
        <v>0</v>
      </c>
      <c r="AE1655">
        <f>K1655+T1655+W1655+Y1655+X1655+V1655</f>
        <v>229</v>
      </c>
      <c r="AF1655">
        <v>0</v>
      </c>
      <c r="AG1655" s="9">
        <f>IF(SUMPRODUCT(--(D1655='2003FA'!C:C))&gt;0=TRUE,1,0)</f>
        <v>0</v>
      </c>
    </row>
    <row r="1656" spans="1:33" x14ac:dyDescent="0.2">
      <c r="A1656">
        <v>2004</v>
      </c>
      <c r="B1656" t="s">
        <v>110</v>
      </c>
      <c r="C1656" t="s">
        <v>31</v>
      </c>
      <c r="D1656" t="s">
        <v>437</v>
      </c>
      <c r="E1656" t="s">
        <v>197</v>
      </c>
      <c r="F1656">
        <v>450000</v>
      </c>
      <c r="G1656">
        <v>2003</v>
      </c>
      <c r="H1656" t="s">
        <v>72</v>
      </c>
      <c r="I1656" t="s">
        <v>31</v>
      </c>
      <c r="J1656">
        <v>116</v>
      </c>
      <c r="K1656">
        <v>208</v>
      </c>
      <c r="L1656">
        <v>19</v>
      </c>
      <c r="M1656">
        <v>52</v>
      </c>
      <c r="N1656">
        <v>6</v>
      </c>
      <c r="O1656">
        <v>3</v>
      </c>
      <c r="P1656">
        <v>1</v>
      </c>
      <c r="Q1656">
        <v>16</v>
      </c>
      <c r="R1656">
        <v>6</v>
      </c>
      <c r="S1656">
        <v>1</v>
      </c>
      <c r="T1656">
        <v>8</v>
      </c>
      <c r="U1656">
        <v>27</v>
      </c>
      <c r="V1656">
        <v>3</v>
      </c>
      <c r="W1656">
        <v>1</v>
      </c>
      <c r="X1656">
        <v>4</v>
      </c>
      <c r="Y1656">
        <v>0</v>
      </c>
      <c r="Z1656">
        <v>3</v>
      </c>
      <c r="AA1656" s="1">
        <f>(M1656+T1656+W1656)/(K1656+T1656+W1656+Y1656+X1656)</f>
        <v>0.27601809954751133</v>
      </c>
      <c r="AB1656" s="1">
        <f>(M1656+1*N1656+2*O1656+3*P1656)/(K1656)</f>
        <v>0.32211538461538464</v>
      </c>
      <c r="AC1656">
        <f>IF(E1656="C",1,0)</f>
        <v>0</v>
      </c>
      <c r="AD1656">
        <f>IF(OR(E1656="SS",E1656="2B",E1656="3B"),1,0)</f>
        <v>0</v>
      </c>
      <c r="AE1656">
        <f>K1656+T1656+W1656+Y1656+X1656+V1656</f>
        <v>224</v>
      </c>
      <c r="AF1656">
        <v>0</v>
      </c>
      <c r="AG1656" s="9">
        <f>IF(SUMPRODUCT(--(D1656='2003FA'!C:C))&gt;0=TRUE,1,0)</f>
        <v>0</v>
      </c>
    </row>
    <row r="1657" spans="1:33" x14ac:dyDescent="0.2">
      <c r="A1657">
        <v>2004</v>
      </c>
      <c r="B1657" t="s">
        <v>110</v>
      </c>
      <c r="C1657" t="s">
        <v>31</v>
      </c>
      <c r="D1657" t="s">
        <v>387</v>
      </c>
      <c r="E1657" t="s">
        <v>346</v>
      </c>
      <c r="F1657">
        <v>2500000</v>
      </c>
      <c r="G1657">
        <v>2003</v>
      </c>
      <c r="H1657" t="s">
        <v>110</v>
      </c>
      <c r="I1657" t="s">
        <v>31</v>
      </c>
      <c r="J1657">
        <v>154</v>
      </c>
      <c r="K1657">
        <v>589</v>
      </c>
      <c r="L1657">
        <v>74</v>
      </c>
      <c r="M1657">
        <v>185</v>
      </c>
      <c r="N1657">
        <v>28</v>
      </c>
      <c r="O1657">
        <v>4</v>
      </c>
      <c r="P1657">
        <v>13</v>
      </c>
      <c r="Q1657">
        <v>72</v>
      </c>
      <c r="R1657">
        <v>5</v>
      </c>
      <c r="S1657">
        <v>4</v>
      </c>
      <c r="T1657">
        <v>54</v>
      </c>
      <c r="U1657">
        <v>62</v>
      </c>
      <c r="V1657">
        <v>2</v>
      </c>
      <c r="W1657">
        <v>3</v>
      </c>
      <c r="X1657">
        <v>3</v>
      </c>
      <c r="Y1657">
        <v>4</v>
      </c>
      <c r="Z1657">
        <v>17</v>
      </c>
      <c r="AA1657" s="1">
        <f>(M1657+T1657+W1657)/(K1657+T1657+W1657+Y1657+X1657)</f>
        <v>0.37059724349157736</v>
      </c>
      <c r="AB1657" s="1">
        <f>(M1657+1*N1657+2*O1657+3*P1657)/(K1657)</f>
        <v>0.44142614601018676</v>
      </c>
      <c r="AC1657">
        <f>IF(E1657="C",1,0)</f>
        <v>0</v>
      </c>
      <c r="AD1657">
        <f>IF(OR(E1657="SS",E1657="2B",E1657="3B"),1,0)</f>
        <v>1</v>
      </c>
      <c r="AE1657">
        <f>K1657+T1657+W1657+Y1657+X1657+V1657</f>
        <v>655</v>
      </c>
      <c r="AF1657">
        <v>0</v>
      </c>
      <c r="AG1657" s="9">
        <f>IF(SUMPRODUCT(--(D1657='2003FA'!C:C))&gt;0=TRUE,1,0)</f>
        <v>0</v>
      </c>
    </row>
    <row r="1658" spans="1:33" x14ac:dyDescent="0.2">
      <c r="A1658">
        <v>2004</v>
      </c>
      <c r="B1658" t="s">
        <v>110</v>
      </c>
      <c r="C1658" t="s">
        <v>31</v>
      </c>
      <c r="D1658" t="s">
        <v>522</v>
      </c>
      <c r="E1658" t="s">
        <v>346</v>
      </c>
      <c r="F1658">
        <v>342500</v>
      </c>
      <c r="G1658">
        <v>2003</v>
      </c>
      <c r="H1658" t="s">
        <v>110</v>
      </c>
      <c r="I1658" t="s">
        <v>31</v>
      </c>
      <c r="J1658">
        <v>116</v>
      </c>
      <c r="K1658">
        <v>422</v>
      </c>
      <c r="L1658">
        <v>56</v>
      </c>
      <c r="M1658">
        <v>110</v>
      </c>
      <c r="N1658">
        <v>17</v>
      </c>
      <c r="O1658">
        <v>4</v>
      </c>
      <c r="P1658">
        <v>3</v>
      </c>
      <c r="Q1658">
        <v>30</v>
      </c>
      <c r="R1658">
        <v>10</v>
      </c>
      <c r="S1658">
        <v>3</v>
      </c>
      <c r="T1658">
        <v>52</v>
      </c>
      <c r="U1658">
        <v>88</v>
      </c>
      <c r="V1658">
        <v>2</v>
      </c>
      <c r="W1658">
        <v>2</v>
      </c>
      <c r="X1658">
        <v>5</v>
      </c>
      <c r="Y1658">
        <v>3</v>
      </c>
      <c r="Z1658">
        <v>4</v>
      </c>
      <c r="AA1658" s="1">
        <f>(M1658+T1658+W1658)/(K1658+T1658+W1658+Y1658+X1658)</f>
        <v>0.33884297520661155</v>
      </c>
      <c r="AB1658" s="1">
        <f>(M1658+1*N1658+2*O1658+3*P1658)/(K1658)</f>
        <v>0.34123222748815168</v>
      </c>
      <c r="AC1658">
        <f>IF(E1658="C",1,0)</f>
        <v>0</v>
      </c>
      <c r="AD1658">
        <f>IF(OR(E1658="SS",E1658="2B",E1658="3B"),1,0)</f>
        <v>1</v>
      </c>
      <c r="AE1658">
        <f>K1658+T1658+W1658+Y1658+X1658+V1658</f>
        <v>486</v>
      </c>
      <c r="AF1658">
        <v>0</v>
      </c>
      <c r="AG1658" s="9">
        <f>IF(SUMPRODUCT(--(D1658='2003FA'!C:C))&gt;0=TRUE,1,0)</f>
        <v>0</v>
      </c>
    </row>
    <row r="1659" spans="1:33" x14ac:dyDescent="0.2">
      <c r="A1659">
        <v>2004</v>
      </c>
      <c r="B1659" t="s">
        <v>43</v>
      </c>
      <c r="C1659" t="s">
        <v>27</v>
      </c>
      <c r="D1659" t="s">
        <v>450</v>
      </c>
      <c r="E1659" t="s">
        <v>197</v>
      </c>
      <c r="F1659">
        <v>3916667</v>
      </c>
      <c r="G1659">
        <v>2003</v>
      </c>
      <c r="H1659" t="s">
        <v>66</v>
      </c>
      <c r="I1659" t="s">
        <v>27</v>
      </c>
      <c r="J1659">
        <v>157</v>
      </c>
      <c r="K1659">
        <v>608</v>
      </c>
      <c r="L1659">
        <v>95</v>
      </c>
      <c r="M1659">
        <v>179</v>
      </c>
      <c r="N1659">
        <v>33</v>
      </c>
      <c r="O1659">
        <v>5</v>
      </c>
      <c r="P1659">
        <v>18</v>
      </c>
      <c r="Q1659">
        <v>90</v>
      </c>
      <c r="R1659">
        <v>8</v>
      </c>
      <c r="S1659">
        <v>4</v>
      </c>
      <c r="T1659">
        <v>49</v>
      </c>
      <c r="U1659">
        <v>81</v>
      </c>
      <c r="V1659">
        <v>5</v>
      </c>
      <c r="W1659">
        <v>3</v>
      </c>
      <c r="X1659">
        <v>1</v>
      </c>
      <c r="Y1659">
        <v>10</v>
      </c>
      <c r="Z1659">
        <v>10</v>
      </c>
      <c r="AA1659" s="1">
        <f>(M1659+T1659+W1659)/(K1659+T1659+W1659+Y1659+X1659)</f>
        <v>0.34426229508196721</v>
      </c>
      <c r="AB1659" s="1">
        <f>(M1659+1*N1659+2*O1659+3*P1659)/(K1659)</f>
        <v>0.45394736842105265</v>
      </c>
      <c r="AC1659">
        <f>IF(E1659="C",1,0)</f>
        <v>0</v>
      </c>
      <c r="AD1659">
        <f>IF(OR(E1659="SS",E1659="2B",E1659="3B"),1,0)</f>
        <v>0</v>
      </c>
      <c r="AE1659">
        <f>K1659+T1659+W1659+Y1659+X1659+V1659</f>
        <v>676</v>
      </c>
      <c r="AF1659">
        <v>0</v>
      </c>
      <c r="AG1659" s="9">
        <f>IF(SUMPRODUCT(--(D1659='2003FA'!C:C))&gt;0=TRUE,1,0)</f>
        <v>1</v>
      </c>
    </row>
    <row r="1660" spans="1:33" x14ac:dyDescent="0.2">
      <c r="A1660">
        <v>2004</v>
      </c>
      <c r="B1660" t="s">
        <v>43</v>
      </c>
      <c r="C1660" t="s">
        <v>27</v>
      </c>
      <c r="D1660" t="s">
        <v>284</v>
      </c>
      <c r="E1660" t="s">
        <v>197</v>
      </c>
      <c r="F1660">
        <v>2566667</v>
      </c>
      <c r="G1660">
        <v>2003</v>
      </c>
      <c r="H1660" t="s">
        <v>26</v>
      </c>
      <c r="I1660" t="s">
        <v>27</v>
      </c>
      <c r="J1660">
        <v>158</v>
      </c>
      <c r="K1660">
        <v>521</v>
      </c>
      <c r="L1660">
        <v>69</v>
      </c>
      <c r="M1660">
        <v>138</v>
      </c>
      <c r="N1660">
        <v>36</v>
      </c>
      <c r="O1660">
        <v>7</v>
      </c>
      <c r="P1660">
        <v>16</v>
      </c>
      <c r="Q1660">
        <v>83</v>
      </c>
      <c r="R1660">
        <v>6</v>
      </c>
      <c r="S1660">
        <v>3</v>
      </c>
      <c r="T1660">
        <v>46</v>
      </c>
      <c r="U1660">
        <v>66</v>
      </c>
      <c r="V1660">
        <v>8</v>
      </c>
      <c r="W1660">
        <v>5</v>
      </c>
      <c r="X1660">
        <v>2</v>
      </c>
      <c r="Y1660">
        <v>7</v>
      </c>
      <c r="Z1660">
        <v>12</v>
      </c>
      <c r="AA1660" s="1">
        <f>(M1660+T1660+W1660)/(K1660+T1660+W1660+Y1660+X1660)</f>
        <v>0.3253012048192771</v>
      </c>
      <c r="AB1660" s="1">
        <f>(M1660+1*N1660+2*O1660+3*P1660)/(K1660)</f>
        <v>0.45297504798464494</v>
      </c>
      <c r="AC1660">
        <f>IF(E1660="C",1,0)</f>
        <v>0</v>
      </c>
      <c r="AD1660">
        <f>IF(OR(E1660="SS",E1660="2B",E1660="3B"),1,0)</f>
        <v>0</v>
      </c>
      <c r="AE1660">
        <f>K1660+T1660+W1660+Y1660+X1660+V1660</f>
        <v>589</v>
      </c>
      <c r="AF1660">
        <v>0</v>
      </c>
      <c r="AG1660" s="9">
        <f>IF(SUMPRODUCT(--(D1660='2003FA'!C:C))&gt;0=TRUE,1,0)</f>
        <v>1</v>
      </c>
    </row>
    <row r="1661" spans="1:33" x14ac:dyDescent="0.2">
      <c r="A1661">
        <v>2004</v>
      </c>
      <c r="B1661" t="s">
        <v>43</v>
      </c>
      <c r="C1661" t="s">
        <v>27</v>
      </c>
      <c r="D1661" t="s">
        <v>409</v>
      </c>
      <c r="E1661" t="s">
        <v>346</v>
      </c>
      <c r="F1661">
        <v>3150000</v>
      </c>
      <c r="G1661">
        <v>2003</v>
      </c>
      <c r="H1661" t="s">
        <v>50</v>
      </c>
      <c r="I1661" t="s">
        <v>31</v>
      </c>
      <c r="J1661">
        <v>129</v>
      </c>
      <c r="K1661">
        <v>505</v>
      </c>
      <c r="L1661">
        <v>65</v>
      </c>
      <c r="M1661">
        <v>140</v>
      </c>
      <c r="N1661">
        <v>26</v>
      </c>
      <c r="O1661">
        <v>1</v>
      </c>
      <c r="P1661">
        <v>13</v>
      </c>
      <c r="Q1661">
        <v>58</v>
      </c>
      <c r="R1661">
        <v>2</v>
      </c>
      <c r="S1661">
        <v>2</v>
      </c>
      <c r="T1661">
        <v>36</v>
      </c>
      <c r="U1661">
        <v>82</v>
      </c>
      <c r="V1661">
        <v>0</v>
      </c>
      <c r="W1661">
        <v>1</v>
      </c>
      <c r="X1661">
        <v>0</v>
      </c>
      <c r="Y1661">
        <v>3</v>
      </c>
      <c r="Z1661">
        <v>18</v>
      </c>
      <c r="AA1661" s="1">
        <f>(M1661+T1661+W1661)/(K1661+T1661+W1661+Y1661+X1661)</f>
        <v>0.32477064220183488</v>
      </c>
      <c r="AB1661" s="1">
        <f>(M1661+1*N1661+2*O1661+3*P1661)/(K1661)</f>
        <v>0.40990099009900988</v>
      </c>
      <c r="AC1661">
        <f>IF(E1661="C",1,0)</f>
        <v>0</v>
      </c>
      <c r="AD1661">
        <f>IF(OR(E1661="SS",E1661="2B",E1661="3B"),1,0)</f>
        <v>1</v>
      </c>
      <c r="AE1661">
        <f>K1661+T1661+W1661+Y1661+X1661+V1661</f>
        <v>545</v>
      </c>
      <c r="AF1661">
        <v>0</v>
      </c>
      <c r="AG1661" s="9">
        <f>IF(SUMPRODUCT(--(D1661='2003FA'!C:C))&gt;0=TRUE,1,0)</f>
        <v>1</v>
      </c>
    </row>
    <row r="1662" spans="1:33" x14ac:dyDescent="0.2">
      <c r="A1662">
        <v>2004</v>
      </c>
      <c r="B1662" t="s">
        <v>43</v>
      </c>
      <c r="C1662" t="s">
        <v>27</v>
      </c>
      <c r="D1662" t="s">
        <v>44</v>
      </c>
      <c r="E1662" t="s">
        <v>29</v>
      </c>
      <c r="F1662">
        <v>7700000</v>
      </c>
      <c r="G1662">
        <v>2003</v>
      </c>
      <c r="H1662" t="s">
        <v>43</v>
      </c>
      <c r="I1662" t="s">
        <v>27</v>
      </c>
      <c r="J1662">
        <v>152</v>
      </c>
      <c r="K1662">
        <v>539</v>
      </c>
      <c r="L1662">
        <v>64</v>
      </c>
      <c r="M1662">
        <v>145</v>
      </c>
      <c r="N1662">
        <v>35</v>
      </c>
      <c r="O1662">
        <v>0</v>
      </c>
      <c r="P1662">
        <v>10</v>
      </c>
      <c r="Q1662">
        <v>83</v>
      </c>
      <c r="R1662">
        <v>0</v>
      </c>
      <c r="S1662">
        <v>1</v>
      </c>
      <c r="T1662">
        <v>84</v>
      </c>
      <c r="U1662">
        <v>67</v>
      </c>
      <c r="V1662">
        <v>7</v>
      </c>
      <c r="W1662">
        <v>6</v>
      </c>
      <c r="X1662">
        <v>2</v>
      </c>
      <c r="Y1662">
        <v>3</v>
      </c>
      <c r="Z1662">
        <v>20</v>
      </c>
      <c r="AA1662" s="1">
        <f>(M1662+T1662+W1662)/(K1662+T1662+W1662+Y1662+X1662)</f>
        <v>0.37066246056782337</v>
      </c>
      <c r="AB1662" s="1">
        <f>(M1662+1*N1662+2*O1662+3*P1662)/(K1662)</f>
        <v>0.38961038961038963</v>
      </c>
      <c r="AC1662">
        <f>IF(E1662="C",1,0)</f>
        <v>0</v>
      </c>
      <c r="AD1662">
        <f>IF(OR(E1662="SS",E1662="2B",E1662="3B"),1,0)</f>
        <v>0</v>
      </c>
      <c r="AE1662">
        <f>K1662+T1662+W1662+Y1662+X1662+V1662</f>
        <v>641</v>
      </c>
      <c r="AF1662">
        <v>0</v>
      </c>
      <c r="AG1662" s="9">
        <f>IF(SUMPRODUCT(--(D1662='2003FA'!C:C))&gt;0=TRUE,1,0)</f>
        <v>0</v>
      </c>
    </row>
    <row r="1663" spans="1:33" x14ac:dyDescent="0.2">
      <c r="A1663">
        <v>2004</v>
      </c>
      <c r="B1663" t="s">
        <v>43</v>
      </c>
      <c r="C1663" t="s">
        <v>27</v>
      </c>
      <c r="D1663" t="s">
        <v>109</v>
      </c>
      <c r="E1663" t="s">
        <v>5</v>
      </c>
      <c r="F1663">
        <v>8000000</v>
      </c>
      <c r="G1663">
        <v>2003</v>
      </c>
      <c r="H1663" t="s">
        <v>43</v>
      </c>
      <c r="I1663" t="s">
        <v>27</v>
      </c>
      <c r="J1663">
        <v>159</v>
      </c>
      <c r="K1663">
        <v>622</v>
      </c>
      <c r="L1663">
        <v>111</v>
      </c>
      <c r="M1663">
        <v>183</v>
      </c>
      <c r="N1663">
        <v>35</v>
      </c>
      <c r="O1663">
        <v>5</v>
      </c>
      <c r="P1663">
        <v>35</v>
      </c>
      <c r="Q1663">
        <v>117</v>
      </c>
      <c r="R1663">
        <v>16</v>
      </c>
      <c r="S1663">
        <v>3</v>
      </c>
      <c r="T1663">
        <v>68</v>
      </c>
      <c r="U1663">
        <v>125</v>
      </c>
      <c r="V1663">
        <v>3</v>
      </c>
      <c r="W1663">
        <v>7</v>
      </c>
      <c r="X1663">
        <v>1</v>
      </c>
      <c r="Y1663">
        <v>7</v>
      </c>
      <c r="Z1663">
        <v>17</v>
      </c>
      <c r="AA1663" s="1">
        <f>(M1663+T1663+W1663)/(K1663+T1663+W1663+Y1663+X1663)</f>
        <v>0.36595744680851061</v>
      </c>
      <c r="AB1663" s="1">
        <f>(M1663+1*N1663+2*O1663+3*P1663)/(K1663)</f>
        <v>0.53536977491961413</v>
      </c>
      <c r="AC1663">
        <f>IF(E1663="C",1,0)</f>
        <v>0</v>
      </c>
      <c r="AD1663">
        <f>IF(OR(E1663="SS",E1663="2B",E1663="3B"),1,0)</f>
        <v>1</v>
      </c>
      <c r="AE1663">
        <f>K1663+T1663+W1663+Y1663+X1663+V1663</f>
        <v>708</v>
      </c>
      <c r="AF1663">
        <v>0</v>
      </c>
      <c r="AG1663" s="9">
        <f>IF(SUMPRODUCT(--(D1663='2003FA'!C:C))&gt;0=TRUE,1,0)</f>
        <v>0</v>
      </c>
    </row>
    <row r="1664" spans="1:33" x14ac:dyDescent="0.2">
      <c r="A1664">
        <v>2004</v>
      </c>
      <c r="B1664" t="s">
        <v>43</v>
      </c>
      <c r="C1664" t="s">
        <v>27</v>
      </c>
      <c r="D1664" t="s">
        <v>426</v>
      </c>
      <c r="E1664" t="s">
        <v>6</v>
      </c>
      <c r="F1664">
        <v>750000</v>
      </c>
      <c r="G1664">
        <v>2003</v>
      </c>
      <c r="H1664" t="s">
        <v>110</v>
      </c>
      <c r="I1664" t="s">
        <v>31</v>
      </c>
      <c r="J1664">
        <v>110</v>
      </c>
      <c r="K1664">
        <v>135</v>
      </c>
      <c r="L1664">
        <v>13</v>
      </c>
      <c r="M1664">
        <v>33</v>
      </c>
      <c r="N1664">
        <v>4</v>
      </c>
      <c r="O1664">
        <v>1</v>
      </c>
      <c r="P1664">
        <v>2</v>
      </c>
      <c r="Q1664">
        <v>15</v>
      </c>
      <c r="R1664">
        <v>1</v>
      </c>
      <c r="S1664">
        <v>0</v>
      </c>
      <c r="T1664">
        <v>23</v>
      </c>
      <c r="U1664">
        <v>25</v>
      </c>
      <c r="V1664">
        <v>3</v>
      </c>
      <c r="W1664">
        <v>1</v>
      </c>
      <c r="X1664">
        <v>0</v>
      </c>
      <c r="Y1664">
        <v>0</v>
      </c>
      <c r="Z1664">
        <v>4</v>
      </c>
      <c r="AA1664" s="1">
        <f>(M1664+T1664+W1664)/(K1664+T1664+W1664+Y1664+X1664)</f>
        <v>0.35849056603773582</v>
      </c>
      <c r="AB1664" s="1">
        <f>(M1664+1*N1664+2*O1664+3*P1664)/(K1664)</f>
        <v>0.33333333333333331</v>
      </c>
      <c r="AC1664">
        <f>IF(E1664="C",1,0)</f>
        <v>0</v>
      </c>
      <c r="AD1664">
        <f>IF(OR(E1664="SS",E1664="2B",E1664="3B"),1,0)</f>
        <v>1</v>
      </c>
      <c r="AE1664">
        <f>K1664+T1664+W1664+Y1664+X1664+V1664</f>
        <v>162</v>
      </c>
      <c r="AF1664">
        <v>0</v>
      </c>
      <c r="AG1664" s="9">
        <f>IF(SUMPRODUCT(--(D1664='2003FA'!C:C))&gt;0=TRUE,1,0)</f>
        <v>0</v>
      </c>
    </row>
    <row r="1665" spans="1:33" x14ac:dyDescent="0.2">
      <c r="A1665">
        <v>2004</v>
      </c>
      <c r="B1665" t="s">
        <v>43</v>
      </c>
      <c r="C1665" t="s">
        <v>27</v>
      </c>
      <c r="D1665" t="s">
        <v>159</v>
      </c>
      <c r="E1665" t="s">
        <v>147</v>
      </c>
      <c r="F1665">
        <v>3500000</v>
      </c>
      <c r="G1665">
        <v>2003</v>
      </c>
      <c r="H1665" t="s">
        <v>43</v>
      </c>
      <c r="I1665" t="s">
        <v>27</v>
      </c>
      <c r="J1665">
        <v>96</v>
      </c>
      <c r="K1665">
        <v>316</v>
      </c>
      <c r="L1665">
        <v>32</v>
      </c>
      <c r="M1665">
        <v>76</v>
      </c>
      <c r="N1665">
        <v>15</v>
      </c>
      <c r="O1665">
        <v>2</v>
      </c>
      <c r="P1665">
        <v>4</v>
      </c>
      <c r="Q1665">
        <v>43</v>
      </c>
      <c r="R1665">
        <v>0</v>
      </c>
      <c r="S1665">
        <v>0</v>
      </c>
      <c r="T1665">
        <v>15</v>
      </c>
      <c r="U1665">
        <v>52</v>
      </c>
      <c r="V1665">
        <v>0</v>
      </c>
      <c r="W1665">
        <v>0</v>
      </c>
      <c r="X1665">
        <v>3</v>
      </c>
      <c r="Y1665">
        <v>3</v>
      </c>
      <c r="Z1665">
        <v>8</v>
      </c>
      <c r="AA1665" s="1">
        <f>(M1665+T1665+W1665)/(K1665+T1665+W1665+Y1665+X1665)</f>
        <v>0.27002967359050445</v>
      </c>
      <c r="AB1665" s="1">
        <f>(M1665+1*N1665+2*O1665+3*P1665)/(K1665)</f>
        <v>0.33860759493670883</v>
      </c>
      <c r="AC1665">
        <f>IF(E1665="C",1,0)</f>
        <v>1</v>
      </c>
      <c r="AD1665">
        <f>IF(OR(E1665="SS",E1665="2B",E1665="3B"),1,0)</f>
        <v>0</v>
      </c>
      <c r="AE1665">
        <f>K1665+T1665+W1665+Y1665+X1665+V1665</f>
        <v>337</v>
      </c>
      <c r="AF1665">
        <v>0</v>
      </c>
      <c r="AG1665" s="9">
        <f>IF(SUMPRODUCT(--(D1665='2003FA'!C:C))&gt;0=TRUE,1,0)</f>
        <v>0</v>
      </c>
    </row>
    <row r="1666" spans="1:33" x14ac:dyDescent="0.2">
      <c r="A1666">
        <v>2004</v>
      </c>
      <c r="B1666" t="s">
        <v>43</v>
      </c>
      <c r="C1666" t="s">
        <v>27</v>
      </c>
      <c r="D1666" t="s">
        <v>153</v>
      </c>
      <c r="E1666" t="s">
        <v>147</v>
      </c>
      <c r="F1666">
        <v>1400000</v>
      </c>
      <c r="G1666">
        <v>2003</v>
      </c>
      <c r="H1666" t="s">
        <v>43</v>
      </c>
      <c r="I1666" t="s">
        <v>27</v>
      </c>
      <c r="J1666">
        <v>80</v>
      </c>
      <c r="K1666">
        <v>246</v>
      </c>
      <c r="L1666">
        <v>25</v>
      </c>
      <c r="M1666">
        <v>58</v>
      </c>
      <c r="N1666">
        <v>18</v>
      </c>
      <c r="O1666">
        <v>0</v>
      </c>
      <c r="P1666">
        <v>6</v>
      </c>
      <c r="Q1666">
        <v>42</v>
      </c>
      <c r="R1666">
        <v>0</v>
      </c>
      <c r="S1666">
        <v>0</v>
      </c>
      <c r="T1666">
        <v>18</v>
      </c>
      <c r="U1666">
        <v>61</v>
      </c>
      <c r="V1666">
        <v>2</v>
      </c>
      <c r="W1666">
        <v>0</v>
      </c>
      <c r="X1666">
        <v>1</v>
      </c>
      <c r="Y1666">
        <v>4</v>
      </c>
      <c r="Z1666">
        <v>5</v>
      </c>
      <c r="AA1666" s="1">
        <f>(M1666+T1666+W1666)/(K1666+T1666+W1666+Y1666+X1666)</f>
        <v>0.28252788104089221</v>
      </c>
      <c r="AB1666" s="1">
        <f>(M1666+1*N1666+2*O1666+3*P1666)/(K1666)</f>
        <v>0.38211382113821141</v>
      </c>
      <c r="AC1666">
        <f>IF(E1666="C",1,0)</f>
        <v>1</v>
      </c>
      <c r="AD1666">
        <f>IF(OR(E1666="SS",E1666="2B",E1666="3B"),1,0)</f>
        <v>0</v>
      </c>
      <c r="AE1666">
        <f>K1666+T1666+W1666+Y1666+X1666+V1666</f>
        <v>271</v>
      </c>
      <c r="AF1666">
        <v>0</v>
      </c>
      <c r="AG1666" s="9">
        <f>IF(SUMPRODUCT(--(D1666='2003FA'!C:C))&gt;0=TRUE,1,0)</f>
        <v>0</v>
      </c>
    </row>
    <row r="1667" spans="1:33" x14ac:dyDescent="0.2">
      <c r="A1667">
        <v>2004</v>
      </c>
      <c r="B1667" t="s">
        <v>43</v>
      </c>
      <c r="C1667" t="s">
        <v>27</v>
      </c>
      <c r="D1667" t="s">
        <v>444</v>
      </c>
      <c r="E1667" t="s">
        <v>197</v>
      </c>
      <c r="F1667">
        <v>6500000</v>
      </c>
      <c r="G1667">
        <v>2003</v>
      </c>
      <c r="H1667" t="s">
        <v>43</v>
      </c>
      <c r="I1667" t="s">
        <v>27</v>
      </c>
      <c r="J1667">
        <v>159</v>
      </c>
      <c r="K1667">
        <v>679</v>
      </c>
      <c r="L1667">
        <v>111</v>
      </c>
      <c r="M1667">
        <v>212</v>
      </c>
      <c r="N1667">
        <v>29</v>
      </c>
      <c r="O1667">
        <v>8</v>
      </c>
      <c r="P1667">
        <v>13</v>
      </c>
      <c r="Q1667">
        <v>62</v>
      </c>
      <c r="R1667">
        <v>34</v>
      </c>
      <c r="S1667">
        <v>8</v>
      </c>
      <c r="T1667">
        <v>36</v>
      </c>
      <c r="U1667">
        <v>69</v>
      </c>
      <c r="V1667">
        <v>7</v>
      </c>
      <c r="W1667">
        <v>6</v>
      </c>
      <c r="X1667">
        <v>3</v>
      </c>
      <c r="Y1667">
        <v>1</v>
      </c>
      <c r="Z1667">
        <v>3</v>
      </c>
      <c r="AA1667" s="1">
        <f>(M1667+T1667+W1667)/(K1667+T1667+W1667+Y1667+X1667)</f>
        <v>0.35034482758620689</v>
      </c>
      <c r="AB1667" s="1">
        <f>(M1667+1*N1667+2*O1667+3*P1667)/(K1667)</f>
        <v>0.43593519882179677</v>
      </c>
      <c r="AC1667">
        <f>IF(E1667="C",1,0)</f>
        <v>0</v>
      </c>
      <c r="AD1667">
        <f>IF(OR(E1667="SS",E1667="2B",E1667="3B"),1,0)</f>
        <v>0</v>
      </c>
      <c r="AE1667">
        <f>K1667+T1667+W1667+Y1667+X1667+V1667</f>
        <v>732</v>
      </c>
      <c r="AF1667">
        <v>0</v>
      </c>
      <c r="AG1667" s="9">
        <f>IF(SUMPRODUCT(--(D1667='2003FA'!C:C))&gt;0=TRUE,1,0)</f>
        <v>0</v>
      </c>
    </row>
    <row r="1668" spans="1:33" x14ac:dyDescent="0.2">
      <c r="A1668">
        <v>2004</v>
      </c>
      <c r="B1668" t="s">
        <v>43</v>
      </c>
      <c r="C1668" t="s">
        <v>27</v>
      </c>
      <c r="D1668" t="s">
        <v>203</v>
      </c>
      <c r="E1668" t="s">
        <v>197</v>
      </c>
      <c r="F1668">
        <v>3500000</v>
      </c>
      <c r="G1668">
        <v>2003</v>
      </c>
      <c r="H1668" t="s">
        <v>43</v>
      </c>
      <c r="I1668" t="s">
        <v>27</v>
      </c>
      <c r="J1668">
        <v>157</v>
      </c>
      <c r="K1668">
        <v>600</v>
      </c>
      <c r="L1668">
        <v>103</v>
      </c>
      <c r="M1668">
        <v>177</v>
      </c>
      <c r="N1668">
        <v>37</v>
      </c>
      <c r="O1668">
        <v>4</v>
      </c>
      <c r="P1668">
        <v>11</v>
      </c>
      <c r="Q1668">
        <v>75</v>
      </c>
      <c r="R1668">
        <v>23</v>
      </c>
      <c r="S1668">
        <v>5</v>
      </c>
      <c r="T1668">
        <v>41</v>
      </c>
      <c r="U1668">
        <v>108</v>
      </c>
      <c r="V1668">
        <v>0</v>
      </c>
      <c r="W1668">
        <v>8</v>
      </c>
      <c r="X1668">
        <v>6</v>
      </c>
      <c r="Y1668">
        <v>5</v>
      </c>
      <c r="Z1668">
        <v>9</v>
      </c>
      <c r="AA1668" s="1">
        <f>(M1668+T1668+W1668)/(K1668+T1668+W1668+Y1668+X1668)</f>
        <v>0.34242424242424241</v>
      </c>
      <c r="AB1668" s="1">
        <f>(M1668+1*N1668+2*O1668+3*P1668)/(K1668)</f>
        <v>0.42499999999999999</v>
      </c>
      <c r="AC1668">
        <f>IF(E1668="C",1,0)</f>
        <v>0</v>
      </c>
      <c r="AD1668">
        <f>IF(OR(E1668="SS",E1668="2B",E1668="3B"),1,0)</f>
        <v>0</v>
      </c>
      <c r="AE1668">
        <f>K1668+T1668+W1668+Y1668+X1668+V1668</f>
        <v>660</v>
      </c>
      <c r="AF1668">
        <v>0</v>
      </c>
      <c r="AG1668" s="9">
        <f>IF(SUMPRODUCT(--(D1668='2003FA'!C:C))&gt;0=TRUE,1,0)</f>
        <v>0</v>
      </c>
    </row>
    <row r="1669" spans="1:33" x14ac:dyDescent="0.2">
      <c r="A1669">
        <v>2004</v>
      </c>
      <c r="B1669" t="s">
        <v>43</v>
      </c>
      <c r="C1669" t="s">
        <v>27</v>
      </c>
      <c r="D1669" t="s">
        <v>75</v>
      </c>
      <c r="E1669" t="s">
        <v>197</v>
      </c>
      <c r="F1669">
        <v>3000000</v>
      </c>
      <c r="G1669">
        <v>2003</v>
      </c>
      <c r="H1669" t="s">
        <v>43</v>
      </c>
      <c r="I1669" t="s">
        <v>27</v>
      </c>
      <c r="J1669">
        <v>145</v>
      </c>
      <c r="K1669">
        <v>497</v>
      </c>
      <c r="L1669">
        <v>72</v>
      </c>
      <c r="M1669">
        <v>146</v>
      </c>
      <c r="N1669">
        <v>25</v>
      </c>
      <c r="O1669">
        <v>0</v>
      </c>
      <c r="P1669">
        <v>24</v>
      </c>
      <c r="Q1669">
        <v>98</v>
      </c>
      <c r="R1669">
        <v>0</v>
      </c>
      <c r="S1669">
        <v>1</v>
      </c>
      <c r="T1669">
        <v>92</v>
      </c>
      <c r="U1669">
        <v>95</v>
      </c>
      <c r="V1669">
        <v>7</v>
      </c>
      <c r="W1669">
        <v>7</v>
      </c>
      <c r="X1669">
        <v>0</v>
      </c>
      <c r="Y1669">
        <v>7</v>
      </c>
      <c r="Z1669">
        <v>17</v>
      </c>
      <c r="AA1669" s="1">
        <f>(M1669+T1669+W1669)/(K1669+T1669+W1669+Y1669+X1669)</f>
        <v>0.40630182421227196</v>
      </c>
      <c r="AB1669" s="1">
        <f>(M1669+1*N1669+2*O1669+3*P1669)/(K1669)</f>
        <v>0.48893360160965793</v>
      </c>
      <c r="AC1669">
        <f>IF(E1669="C",1,0)</f>
        <v>0</v>
      </c>
      <c r="AD1669">
        <f>IF(OR(E1669="SS",E1669="2B",E1669="3B"),1,0)</f>
        <v>0</v>
      </c>
      <c r="AE1669">
        <f>K1669+T1669+W1669+Y1669+X1669+V1669</f>
        <v>610</v>
      </c>
      <c r="AF1669">
        <v>0</v>
      </c>
      <c r="AG1669" s="9">
        <f>IF(SUMPRODUCT(--(D1669='2003FA'!C:C))&gt;0=TRUE,1,0)</f>
        <v>0</v>
      </c>
    </row>
    <row r="1670" spans="1:33" x14ac:dyDescent="0.2">
      <c r="A1670">
        <v>2004</v>
      </c>
      <c r="B1670" t="s">
        <v>43</v>
      </c>
      <c r="C1670" t="s">
        <v>27</v>
      </c>
      <c r="D1670" t="s">
        <v>505</v>
      </c>
      <c r="E1670" t="s">
        <v>197</v>
      </c>
      <c r="F1670">
        <v>1750000</v>
      </c>
      <c r="G1670">
        <v>2003</v>
      </c>
      <c r="H1670" t="s">
        <v>32</v>
      </c>
      <c r="I1670" t="s">
        <v>31</v>
      </c>
      <c r="J1670">
        <v>115</v>
      </c>
      <c r="K1670">
        <v>203</v>
      </c>
      <c r="L1670">
        <v>17</v>
      </c>
      <c r="M1670">
        <v>46</v>
      </c>
      <c r="N1670">
        <v>5</v>
      </c>
      <c r="O1670">
        <v>2</v>
      </c>
      <c r="P1670">
        <v>0</v>
      </c>
      <c r="Q1670">
        <v>18</v>
      </c>
      <c r="R1670">
        <v>5</v>
      </c>
      <c r="S1670">
        <v>1</v>
      </c>
      <c r="T1670">
        <v>15</v>
      </c>
      <c r="U1670">
        <v>34</v>
      </c>
      <c r="V1670">
        <v>2</v>
      </c>
      <c r="W1670">
        <v>0</v>
      </c>
      <c r="X1670">
        <v>5</v>
      </c>
      <c r="Y1670">
        <v>3</v>
      </c>
      <c r="Z1670">
        <v>4</v>
      </c>
      <c r="AA1670" s="1">
        <f>(M1670+T1670+W1670)/(K1670+T1670+W1670+Y1670+X1670)</f>
        <v>0.26991150442477874</v>
      </c>
      <c r="AB1670" s="1">
        <f>(M1670+1*N1670+2*O1670+3*P1670)/(K1670)</f>
        <v>0.27093596059113301</v>
      </c>
      <c r="AC1670">
        <f>IF(E1670="C",1,0)</f>
        <v>0</v>
      </c>
      <c r="AD1670">
        <f>IF(OR(E1670="SS",E1670="2B",E1670="3B"),1,0)</f>
        <v>0</v>
      </c>
      <c r="AE1670">
        <f>K1670+T1670+W1670+Y1670+X1670+V1670</f>
        <v>228</v>
      </c>
      <c r="AF1670">
        <v>0</v>
      </c>
      <c r="AG1670" s="9">
        <f>IF(SUMPRODUCT(--(D1670='2003FA'!C:C))&gt;0=TRUE,1,0)</f>
        <v>0</v>
      </c>
    </row>
    <row r="1671" spans="1:33" x14ac:dyDescent="0.2">
      <c r="A1671">
        <v>2004</v>
      </c>
      <c r="B1671" t="s">
        <v>43</v>
      </c>
      <c r="C1671" t="s">
        <v>27</v>
      </c>
      <c r="D1671" t="s">
        <v>354</v>
      </c>
      <c r="E1671" t="s">
        <v>346</v>
      </c>
      <c r="F1671">
        <v>1000000</v>
      </c>
      <c r="G1671">
        <v>2003</v>
      </c>
      <c r="H1671" t="s">
        <v>68</v>
      </c>
      <c r="I1671" t="s">
        <v>31</v>
      </c>
      <c r="J1671">
        <v>128</v>
      </c>
      <c r="K1671">
        <v>347</v>
      </c>
      <c r="L1671">
        <v>43</v>
      </c>
      <c r="M1671">
        <v>98</v>
      </c>
      <c r="N1671">
        <v>32</v>
      </c>
      <c r="O1671">
        <v>2</v>
      </c>
      <c r="P1671">
        <v>6</v>
      </c>
      <c r="Q1671">
        <v>37</v>
      </c>
      <c r="R1671">
        <v>6</v>
      </c>
      <c r="S1671">
        <v>4</v>
      </c>
      <c r="T1671">
        <v>17</v>
      </c>
      <c r="U1671">
        <v>62</v>
      </c>
      <c r="V1671">
        <v>3</v>
      </c>
      <c r="W1671">
        <v>10</v>
      </c>
      <c r="X1671">
        <v>3</v>
      </c>
      <c r="Y1671">
        <v>3</v>
      </c>
      <c r="Z1671">
        <v>10</v>
      </c>
      <c r="AA1671" s="1">
        <f>(M1671+T1671+W1671)/(K1671+T1671+W1671+Y1671+X1671)</f>
        <v>0.32894736842105265</v>
      </c>
      <c r="AB1671" s="1">
        <f>(M1671+1*N1671+2*O1671+3*P1671)/(K1671)</f>
        <v>0.43804034582132567</v>
      </c>
      <c r="AC1671">
        <f>IF(E1671="C",1,0)</f>
        <v>0</v>
      </c>
      <c r="AD1671">
        <f>IF(OR(E1671="SS",E1671="2B",E1671="3B"),1,0)</f>
        <v>1</v>
      </c>
      <c r="AE1671">
        <f>K1671+T1671+W1671+Y1671+X1671+V1671</f>
        <v>383</v>
      </c>
      <c r="AF1671">
        <v>0</v>
      </c>
      <c r="AG1671" s="9">
        <f>IF(SUMPRODUCT(--(D1671='2003FA'!C:C))&gt;0=TRUE,1,0)</f>
        <v>0</v>
      </c>
    </row>
    <row r="1672" spans="1:33" x14ac:dyDescent="0.2">
      <c r="A1672">
        <v>2004</v>
      </c>
      <c r="B1672" t="s">
        <v>43</v>
      </c>
      <c r="C1672" t="s">
        <v>27</v>
      </c>
      <c r="D1672" t="s">
        <v>557</v>
      </c>
      <c r="E1672" t="s">
        <v>346</v>
      </c>
      <c r="F1672">
        <v>325000</v>
      </c>
      <c r="G1672">
        <v>2003</v>
      </c>
      <c r="H1672" t="s">
        <v>43</v>
      </c>
      <c r="I1672" t="s">
        <v>27</v>
      </c>
      <c r="J1672">
        <v>89</v>
      </c>
      <c r="K1672">
        <v>196</v>
      </c>
      <c r="L1672">
        <v>30</v>
      </c>
      <c r="M1672">
        <v>49</v>
      </c>
      <c r="N1672">
        <v>7</v>
      </c>
      <c r="O1672">
        <v>2</v>
      </c>
      <c r="P1672">
        <v>1</v>
      </c>
      <c r="Q1672">
        <v>14</v>
      </c>
      <c r="R1672">
        <v>4</v>
      </c>
      <c r="S1672">
        <v>1</v>
      </c>
      <c r="T1672">
        <v>19</v>
      </c>
      <c r="U1672">
        <v>39</v>
      </c>
      <c r="V1672">
        <v>1</v>
      </c>
      <c r="W1672">
        <v>1</v>
      </c>
      <c r="X1672">
        <v>2</v>
      </c>
      <c r="Y1672">
        <v>2</v>
      </c>
      <c r="Z1672">
        <v>6</v>
      </c>
      <c r="AA1672" s="1">
        <f>(M1672+T1672+W1672)/(K1672+T1672+W1672+Y1672+X1672)</f>
        <v>0.31363636363636366</v>
      </c>
      <c r="AB1672" s="1">
        <f>(M1672+1*N1672+2*O1672+3*P1672)/(K1672)</f>
        <v>0.32142857142857145</v>
      </c>
      <c r="AC1672">
        <f>IF(E1672="C",1,0)</f>
        <v>0</v>
      </c>
      <c r="AD1672">
        <f>IF(OR(E1672="SS",E1672="2B",E1672="3B"),1,0)</f>
        <v>1</v>
      </c>
      <c r="AE1672">
        <f>K1672+T1672+W1672+Y1672+X1672+V1672</f>
        <v>221</v>
      </c>
      <c r="AF1672">
        <v>0</v>
      </c>
      <c r="AG1672" s="9">
        <f>IF(SUMPRODUCT(--(D1672='2003FA'!C:C))&gt;0=TRUE,1,0)</f>
        <v>0</v>
      </c>
    </row>
    <row r="1673" spans="1:33" x14ac:dyDescent="0.2">
      <c r="A1673">
        <v>2004</v>
      </c>
      <c r="B1673" t="s">
        <v>50</v>
      </c>
      <c r="C1673" t="s">
        <v>31</v>
      </c>
      <c r="D1673" t="s">
        <v>51</v>
      </c>
      <c r="E1673" t="s">
        <v>29</v>
      </c>
      <c r="F1673">
        <v>1500000</v>
      </c>
      <c r="G1673">
        <v>2003</v>
      </c>
      <c r="H1673" t="s">
        <v>50</v>
      </c>
      <c r="I1673" t="s">
        <v>31</v>
      </c>
      <c r="J1673">
        <v>103</v>
      </c>
      <c r="K1673">
        <v>330</v>
      </c>
      <c r="L1673">
        <v>48</v>
      </c>
      <c r="M1673">
        <v>90</v>
      </c>
      <c r="N1673">
        <v>18</v>
      </c>
      <c r="O1673">
        <v>3</v>
      </c>
      <c r="P1673">
        <v>8</v>
      </c>
      <c r="Q1673">
        <v>51</v>
      </c>
      <c r="R1673">
        <v>1</v>
      </c>
      <c r="S1673">
        <v>2</v>
      </c>
      <c r="T1673">
        <v>55</v>
      </c>
      <c r="U1673">
        <v>55</v>
      </c>
      <c r="V1673">
        <v>0</v>
      </c>
      <c r="W1673">
        <v>8</v>
      </c>
      <c r="X1673">
        <v>1</v>
      </c>
      <c r="Y1673">
        <v>2</v>
      </c>
      <c r="Z1673">
        <v>7</v>
      </c>
      <c r="AA1673" s="1">
        <f>(M1673+T1673+W1673)/(K1673+T1673+W1673+Y1673+X1673)</f>
        <v>0.38636363636363635</v>
      </c>
      <c r="AB1673" s="1">
        <f>(M1673+1*N1673+2*O1673+3*P1673)/(K1673)</f>
        <v>0.41818181818181815</v>
      </c>
      <c r="AC1673">
        <f>IF(E1673="C",1,0)</f>
        <v>0</v>
      </c>
      <c r="AD1673">
        <f>IF(OR(E1673="SS",E1673="2B",E1673="3B"),1,0)</f>
        <v>0</v>
      </c>
      <c r="AE1673">
        <f>K1673+T1673+W1673+Y1673+X1673+V1673</f>
        <v>396</v>
      </c>
      <c r="AF1673">
        <v>0</v>
      </c>
      <c r="AG1673" s="9">
        <f>IF(SUMPRODUCT(--(D1673='2003FA'!C:C))&gt;0=TRUE,1,0)</f>
        <v>1</v>
      </c>
    </row>
    <row r="1674" spans="1:33" x14ac:dyDescent="0.2">
      <c r="A1674">
        <v>2004</v>
      </c>
      <c r="B1674" t="s">
        <v>50</v>
      </c>
      <c r="C1674" t="s">
        <v>31</v>
      </c>
      <c r="D1674" t="s">
        <v>275</v>
      </c>
      <c r="E1674" t="s">
        <v>197</v>
      </c>
      <c r="F1674">
        <v>1500000</v>
      </c>
      <c r="G1674">
        <v>2003</v>
      </c>
      <c r="H1674" t="s">
        <v>66</v>
      </c>
      <c r="I1674" t="s">
        <v>27</v>
      </c>
      <c r="J1674">
        <v>104</v>
      </c>
      <c r="K1674">
        <v>389</v>
      </c>
      <c r="L1674">
        <v>61</v>
      </c>
      <c r="M1674">
        <v>102</v>
      </c>
      <c r="N1674">
        <v>20</v>
      </c>
      <c r="O1674">
        <v>5</v>
      </c>
      <c r="P1674">
        <v>13</v>
      </c>
      <c r="Q1674">
        <v>55</v>
      </c>
      <c r="R1674">
        <v>8</v>
      </c>
      <c r="S1674">
        <v>10</v>
      </c>
      <c r="T1674">
        <v>39</v>
      </c>
      <c r="U1674">
        <v>88</v>
      </c>
      <c r="V1674">
        <v>3</v>
      </c>
      <c r="W1674">
        <v>2</v>
      </c>
      <c r="X1674">
        <v>6</v>
      </c>
      <c r="Y1674">
        <v>2</v>
      </c>
      <c r="Z1674">
        <v>8</v>
      </c>
      <c r="AA1674" s="1">
        <f>(M1674+T1674+W1674)/(K1674+T1674+W1674+Y1674+X1674)</f>
        <v>0.32648401826484019</v>
      </c>
      <c r="AB1674" s="1">
        <f>(M1674+1*N1674+2*O1674+3*P1674)/(K1674)</f>
        <v>0.43958868894601544</v>
      </c>
      <c r="AC1674">
        <f>IF(E1674="C",1,0)</f>
        <v>0</v>
      </c>
      <c r="AD1674">
        <f>IF(OR(E1674="SS",E1674="2B",E1674="3B"),1,0)</f>
        <v>0</v>
      </c>
      <c r="AE1674">
        <f>K1674+T1674+W1674+Y1674+X1674+V1674</f>
        <v>441</v>
      </c>
      <c r="AF1674">
        <v>0</v>
      </c>
      <c r="AG1674" s="9">
        <f>IF(SUMPRODUCT(--(D1674='2003FA'!C:C))&gt;0=TRUE,1,0)</f>
        <v>1</v>
      </c>
    </row>
    <row r="1675" spans="1:33" x14ac:dyDescent="0.2">
      <c r="A1675">
        <v>2004</v>
      </c>
      <c r="B1675" t="s">
        <v>50</v>
      </c>
      <c r="C1675" t="s">
        <v>31</v>
      </c>
      <c r="D1675" t="s">
        <v>106</v>
      </c>
      <c r="E1675" t="s">
        <v>5</v>
      </c>
      <c r="F1675">
        <v>7200000</v>
      </c>
      <c r="G1675">
        <v>2003</v>
      </c>
      <c r="H1675" t="s">
        <v>50</v>
      </c>
      <c r="I1675" t="s">
        <v>31</v>
      </c>
      <c r="J1675">
        <v>110</v>
      </c>
      <c r="K1675">
        <v>410</v>
      </c>
      <c r="L1675">
        <v>61</v>
      </c>
      <c r="M1675">
        <v>117</v>
      </c>
      <c r="N1675">
        <v>30</v>
      </c>
      <c r="O1675">
        <v>5</v>
      </c>
      <c r="P1675">
        <v>8</v>
      </c>
      <c r="Q1675">
        <v>33</v>
      </c>
      <c r="R1675">
        <v>7</v>
      </c>
      <c r="S1675">
        <v>7</v>
      </c>
      <c r="T1675">
        <v>50</v>
      </c>
      <c r="U1675">
        <v>82</v>
      </c>
      <c r="V1675">
        <v>2</v>
      </c>
      <c r="W1675">
        <v>3</v>
      </c>
      <c r="X1675">
        <v>4</v>
      </c>
      <c r="Y1675">
        <v>2</v>
      </c>
      <c r="Z1675">
        <v>4</v>
      </c>
      <c r="AA1675" s="1">
        <f>(M1675+T1675+W1675)/(K1675+T1675+W1675+Y1675+X1675)</f>
        <v>0.36247334754797439</v>
      </c>
      <c r="AB1675" s="1">
        <f>(M1675+1*N1675+2*O1675+3*P1675)/(K1675)</f>
        <v>0.44146341463414634</v>
      </c>
      <c r="AC1675">
        <f>IF(E1675="C",1,0)</f>
        <v>0</v>
      </c>
      <c r="AD1675">
        <f>IF(OR(E1675="SS",E1675="2B",E1675="3B"),1,0)</f>
        <v>1</v>
      </c>
      <c r="AE1675">
        <f>K1675+T1675+W1675+Y1675+X1675+V1675</f>
        <v>471</v>
      </c>
      <c r="AF1675">
        <v>0</v>
      </c>
      <c r="AG1675" s="9">
        <f>IF(SUMPRODUCT(--(D1675='2003FA'!C:C))&gt;0=TRUE,1,0)</f>
        <v>0</v>
      </c>
    </row>
    <row r="1676" spans="1:33" x14ac:dyDescent="0.2">
      <c r="A1676">
        <v>2004</v>
      </c>
      <c r="B1676" t="s">
        <v>50</v>
      </c>
      <c r="C1676" t="s">
        <v>31</v>
      </c>
      <c r="D1676" t="s">
        <v>112</v>
      </c>
      <c r="E1676" t="s">
        <v>6</v>
      </c>
      <c r="F1676">
        <v>6500000</v>
      </c>
      <c r="G1676">
        <v>2003</v>
      </c>
      <c r="H1676" t="s">
        <v>50</v>
      </c>
      <c r="I1676" t="s">
        <v>31</v>
      </c>
      <c r="J1676">
        <v>142</v>
      </c>
      <c r="K1676">
        <v>514</v>
      </c>
      <c r="L1676">
        <v>56</v>
      </c>
      <c r="M1676">
        <v>133</v>
      </c>
      <c r="N1676">
        <v>25</v>
      </c>
      <c r="O1676">
        <v>2</v>
      </c>
      <c r="P1676">
        <v>13</v>
      </c>
      <c r="Q1676">
        <v>81</v>
      </c>
      <c r="R1676">
        <v>5</v>
      </c>
      <c r="S1676">
        <v>2</v>
      </c>
      <c r="T1676">
        <v>58</v>
      </c>
      <c r="U1676">
        <v>41</v>
      </c>
      <c r="V1676">
        <v>4</v>
      </c>
      <c r="W1676">
        <v>4</v>
      </c>
      <c r="X1676">
        <v>3</v>
      </c>
      <c r="Y1676">
        <v>7</v>
      </c>
      <c r="Z1676">
        <v>14</v>
      </c>
      <c r="AA1676" s="1">
        <f>(M1676+T1676+W1676)/(K1676+T1676+W1676+Y1676+X1676)</f>
        <v>0.33276450511945393</v>
      </c>
      <c r="AB1676" s="1">
        <f>(M1676+1*N1676+2*O1676+3*P1676)/(K1676)</f>
        <v>0.39105058365758755</v>
      </c>
      <c r="AC1676">
        <f>IF(E1676="C",1,0)</f>
        <v>0</v>
      </c>
      <c r="AD1676">
        <f>IF(OR(E1676="SS",E1676="2B",E1676="3B"),1,0)</f>
        <v>1</v>
      </c>
      <c r="AE1676">
        <f>K1676+T1676+W1676+Y1676+X1676+V1676</f>
        <v>590</v>
      </c>
      <c r="AF1676">
        <v>0</v>
      </c>
      <c r="AG1676" s="9">
        <f>IF(SUMPRODUCT(--(D1676='2003FA'!C:C))&gt;0=TRUE,1,0)</f>
        <v>0</v>
      </c>
    </row>
    <row r="1677" spans="1:33" x14ac:dyDescent="0.2">
      <c r="A1677">
        <v>2004</v>
      </c>
      <c r="B1677" t="s">
        <v>50</v>
      </c>
      <c r="C1677" t="s">
        <v>31</v>
      </c>
      <c r="D1677" t="s">
        <v>433</v>
      </c>
      <c r="E1677" t="s">
        <v>147</v>
      </c>
      <c r="F1677">
        <v>3500000</v>
      </c>
      <c r="G1677">
        <v>2003</v>
      </c>
      <c r="H1677" t="s">
        <v>37</v>
      </c>
      <c r="I1677" t="s">
        <v>27</v>
      </c>
      <c r="J1677">
        <v>137</v>
      </c>
      <c r="K1677">
        <v>487</v>
      </c>
      <c r="L1677">
        <v>63</v>
      </c>
      <c r="M1677">
        <v>152</v>
      </c>
      <c r="N1677">
        <v>35</v>
      </c>
      <c r="O1677">
        <v>3</v>
      </c>
      <c r="P1677">
        <v>11</v>
      </c>
      <c r="Q1677">
        <v>74</v>
      </c>
      <c r="R1677">
        <v>3</v>
      </c>
      <c r="S1677">
        <v>1</v>
      </c>
      <c r="T1677">
        <v>24</v>
      </c>
      <c r="U1677">
        <v>55</v>
      </c>
      <c r="V1677">
        <v>12</v>
      </c>
      <c r="W1677">
        <v>15</v>
      </c>
      <c r="X1677">
        <v>2</v>
      </c>
      <c r="Y1677">
        <v>5</v>
      </c>
      <c r="Z1677">
        <v>13</v>
      </c>
      <c r="AA1677" s="1">
        <f>(M1677+T1677+W1677)/(K1677+T1677+W1677+Y1677+X1677)</f>
        <v>0.35834896810506567</v>
      </c>
      <c r="AB1677" s="1">
        <f>(M1677+1*N1677+2*O1677+3*P1677)/(K1677)</f>
        <v>0.46406570841889117</v>
      </c>
      <c r="AC1677">
        <f>IF(E1677="C",1,0)</f>
        <v>1</v>
      </c>
      <c r="AD1677">
        <f>IF(OR(E1677="SS",E1677="2B",E1677="3B"),1,0)</f>
        <v>0</v>
      </c>
      <c r="AE1677">
        <f>K1677+T1677+W1677+Y1677+X1677+V1677</f>
        <v>545</v>
      </c>
      <c r="AF1677">
        <v>0</v>
      </c>
      <c r="AG1677" s="9">
        <f>IF(SUMPRODUCT(--(D1677='2003FA'!C:C))&gt;0=TRUE,1,0)</f>
        <v>0</v>
      </c>
    </row>
    <row r="1678" spans="1:33" x14ac:dyDescent="0.2">
      <c r="A1678">
        <v>2004</v>
      </c>
      <c r="B1678" t="s">
        <v>50</v>
      </c>
      <c r="C1678" t="s">
        <v>31</v>
      </c>
      <c r="D1678" t="s">
        <v>341</v>
      </c>
      <c r="E1678" t="s">
        <v>197</v>
      </c>
      <c r="F1678">
        <v>18000000</v>
      </c>
      <c r="G1678">
        <v>2003</v>
      </c>
      <c r="H1678" t="s">
        <v>50</v>
      </c>
      <c r="I1678" t="s">
        <v>31</v>
      </c>
      <c r="J1678">
        <v>130</v>
      </c>
      <c r="K1678">
        <v>390</v>
      </c>
      <c r="L1678">
        <v>111</v>
      </c>
      <c r="M1678">
        <v>133</v>
      </c>
      <c r="N1678">
        <v>22</v>
      </c>
      <c r="O1678">
        <v>1</v>
      </c>
      <c r="P1678">
        <v>45</v>
      </c>
      <c r="Q1678">
        <v>90</v>
      </c>
      <c r="R1678">
        <v>7</v>
      </c>
      <c r="S1678">
        <v>0</v>
      </c>
      <c r="T1678">
        <v>148</v>
      </c>
      <c r="U1678">
        <v>58</v>
      </c>
      <c r="V1678">
        <v>61</v>
      </c>
      <c r="W1678">
        <v>10</v>
      </c>
      <c r="X1678">
        <v>0</v>
      </c>
      <c r="Y1678">
        <v>2</v>
      </c>
      <c r="Z1678">
        <v>7</v>
      </c>
      <c r="AA1678" s="1">
        <f>(M1678+T1678+W1678)/(K1678+T1678+W1678+Y1678+X1678)</f>
        <v>0.52909090909090906</v>
      </c>
      <c r="AB1678" s="1">
        <f>(M1678+1*N1678+2*O1678+3*P1678)/(K1678)</f>
        <v>0.74871794871794872</v>
      </c>
      <c r="AC1678">
        <f>IF(E1678="C",1,0)</f>
        <v>0</v>
      </c>
      <c r="AD1678">
        <f>IF(OR(E1678="SS",E1678="2B",E1678="3B"),1,0)</f>
        <v>0</v>
      </c>
      <c r="AE1678">
        <f>K1678+T1678+W1678+Y1678+X1678+V1678</f>
        <v>611</v>
      </c>
      <c r="AF1678">
        <v>0</v>
      </c>
      <c r="AG1678" s="9">
        <f>IF(SUMPRODUCT(--(D1678='2003FA'!C:C))&gt;0=TRUE,1,0)</f>
        <v>0</v>
      </c>
    </row>
    <row r="1679" spans="1:33" x14ac:dyDescent="0.2">
      <c r="A1679">
        <v>2004</v>
      </c>
      <c r="B1679" t="s">
        <v>50</v>
      </c>
      <c r="C1679" t="s">
        <v>31</v>
      </c>
      <c r="D1679" t="s">
        <v>268</v>
      </c>
      <c r="E1679" t="s">
        <v>197</v>
      </c>
      <c r="F1679">
        <v>2125000</v>
      </c>
      <c r="G1679">
        <v>2003</v>
      </c>
      <c r="H1679" t="s">
        <v>50</v>
      </c>
      <c r="I1679" t="s">
        <v>31</v>
      </c>
      <c r="J1679">
        <v>149</v>
      </c>
      <c r="K1679">
        <v>587</v>
      </c>
      <c r="L1679">
        <v>82</v>
      </c>
      <c r="M1679">
        <v>176</v>
      </c>
      <c r="N1679">
        <v>33</v>
      </c>
      <c r="O1679">
        <v>3</v>
      </c>
      <c r="P1679">
        <v>20</v>
      </c>
      <c r="Q1679">
        <v>79</v>
      </c>
      <c r="R1679">
        <v>11</v>
      </c>
      <c r="S1679">
        <v>3</v>
      </c>
      <c r="T1679">
        <v>20</v>
      </c>
      <c r="U1679">
        <v>82</v>
      </c>
      <c r="V1679">
        <v>0</v>
      </c>
      <c r="W1679">
        <v>2</v>
      </c>
      <c r="X1679">
        <v>3</v>
      </c>
      <c r="Y1679">
        <v>6</v>
      </c>
      <c r="Z1679">
        <v>14</v>
      </c>
      <c r="AA1679" s="1">
        <f>(M1679+T1679+W1679)/(K1679+T1679+W1679+Y1679+X1679)</f>
        <v>0.32038834951456313</v>
      </c>
      <c r="AB1679" s="1">
        <f>(M1679+1*N1679+2*O1679+3*P1679)/(K1679)</f>
        <v>0.4684838160136286</v>
      </c>
      <c r="AC1679">
        <f>IF(E1679="C",1,0)</f>
        <v>0</v>
      </c>
      <c r="AD1679">
        <f>IF(OR(E1679="SS",E1679="2B",E1679="3B"),1,0)</f>
        <v>0</v>
      </c>
      <c r="AE1679">
        <f>K1679+T1679+W1679+Y1679+X1679+V1679</f>
        <v>618</v>
      </c>
      <c r="AF1679">
        <v>0</v>
      </c>
      <c r="AG1679" s="9">
        <f>IF(SUMPRODUCT(--(D1679='2003FA'!C:C))&gt;0=TRUE,1,0)</f>
        <v>0</v>
      </c>
    </row>
    <row r="1680" spans="1:33" x14ac:dyDescent="0.2">
      <c r="A1680">
        <v>2004</v>
      </c>
      <c r="B1680" t="s">
        <v>50</v>
      </c>
      <c r="C1680" t="s">
        <v>31</v>
      </c>
      <c r="D1680" t="s">
        <v>427</v>
      </c>
      <c r="E1680" t="s">
        <v>197</v>
      </c>
      <c r="F1680">
        <v>850000</v>
      </c>
      <c r="G1680">
        <v>2003</v>
      </c>
      <c r="H1680" t="s">
        <v>50</v>
      </c>
      <c r="I1680" t="s">
        <v>31</v>
      </c>
      <c r="J1680">
        <v>95</v>
      </c>
      <c r="K1680">
        <v>235</v>
      </c>
      <c r="L1680">
        <v>31</v>
      </c>
      <c r="M1680">
        <v>58</v>
      </c>
      <c r="N1680">
        <v>9</v>
      </c>
      <c r="O1680">
        <v>3</v>
      </c>
      <c r="P1680">
        <v>16</v>
      </c>
      <c r="Q1680">
        <v>48</v>
      </c>
      <c r="R1680">
        <v>2</v>
      </c>
      <c r="S1680">
        <v>2</v>
      </c>
      <c r="T1680">
        <v>10</v>
      </c>
      <c r="U1680">
        <v>53</v>
      </c>
      <c r="V1680">
        <v>0</v>
      </c>
      <c r="W1680">
        <v>1</v>
      </c>
      <c r="X1680">
        <v>1</v>
      </c>
      <c r="Y1680">
        <v>2</v>
      </c>
      <c r="Z1680">
        <v>7</v>
      </c>
      <c r="AA1680" s="1">
        <f>(M1680+T1680+W1680)/(K1680+T1680+W1680+Y1680+X1680)</f>
        <v>0.27710843373493976</v>
      </c>
      <c r="AB1680" s="1">
        <f>(M1680+1*N1680+2*O1680+3*P1680)/(K1680)</f>
        <v>0.51489361702127656</v>
      </c>
      <c r="AC1680">
        <f>IF(E1680="C",1,0)</f>
        <v>0</v>
      </c>
      <c r="AD1680">
        <f>IF(OR(E1680="SS",E1680="2B",E1680="3B"),1,0)</f>
        <v>0</v>
      </c>
      <c r="AE1680">
        <f>K1680+T1680+W1680+Y1680+X1680+V1680</f>
        <v>249</v>
      </c>
      <c r="AF1680">
        <v>0</v>
      </c>
      <c r="AG1680" s="9">
        <f>IF(SUMPRODUCT(--(D1680='2003FA'!C:C))&gt;0=TRUE,1,0)</f>
        <v>0</v>
      </c>
    </row>
    <row r="1681" spans="1:33" x14ac:dyDescent="0.2">
      <c r="A1681">
        <v>2004</v>
      </c>
      <c r="B1681" t="s">
        <v>50</v>
      </c>
      <c r="C1681" t="s">
        <v>31</v>
      </c>
      <c r="D1681" t="s">
        <v>508</v>
      </c>
      <c r="E1681" t="s">
        <v>197</v>
      </c>
      <c r="F1681">
        <v>342500</v>
      </c>
      <c r="G1681">
        <v>2003</v>
      </c>
      <c r="H1681" t="s">
        <v>37</v>
      </c>
      <c r="I1681" t="s">
        <v>27</v>
      </c>
      <c r="J1681">
        <v>121</v>
      </c>
      <c r="K1681">
        <v>348</v>
      </c>
      <c r="L1681">
        <v>50</v>
      </c>
      <c r="M1681">
        <v>87</v>
      </c>
      <c r="N1681">
        <v>22</v>
      </c>
      <c r="O1681">
        <v>0</v>
      </c>
      <c r="P1681">
        <v>10</v>
      </c>
      <c r="Q1681">
        <v>36</v>
      </c>
      <c r="R1681">
        <v>5</v>
      </c>
      <c r="S1681">
        <v>2</v>
      </c>
      <c r="T1681">
        <v>33</v>
      </c>
      <c r="U1681">
        <v>106</v>
      </c>
      <c r="V1681">
        <v>0</v>
      </c>
      <c r="W1681">
        <v>1</v>
      </c>
      <c r="X1681">
        <v>2</v>
      </c>
      <c r="Y1681">
        <v>3</v>
      </c>
      <c r="Z1681">
        <v>10</v>
      </c>
      <c r="AA1681" s="1">
        <f>(M1681+T1681+W1681)/(K1681+T1681+W1681+Y1681+X1681)</f>
        <v>0.31266149870801035</v>
      </c>
      <c r="AB1681" s="1">
        <f>(M1681+1*N1681+2*O1681+3*P1681)/(K1681)</f>
        <v>0.39942528735632182</v>
      </c>
      <c r="AC1681">
        <f>IF(E1681="C",1,0)</f>
        <v>0</v>
      </c>
      <c r="AD1681">
        <f>IF(OR(E1681="SS",E1681="2B",E1681="3B"),1,0)</f>
        <v>0</v>
      </c>
      <c r="AE1681">
        <f>K1681+T1681+W1681+Y1681+X1681+V1681</f>
        <v>387</v>
      </c>
      <c r="AF1681">
        <v>0</v>
      </c>
      <c r="AG1681" s="9">
        <f>IF(SUMPRODUCT(--(D1681='2003FA'!C:C))&gt;0=TRUE,1,0)</f>
        <v>0</v>
      </c>
    </row>
    <row r="1682" spans="1:33" x14ac:dyDescent="0.2">
      <c r="A1682">
        <v>2004</v>
      </c>
      <c r="B1682" t="s">
        <v>50</v>
      </c>
      <c r="C1682" t="s">
        <v>31</v>
      </c>
      <c r="D1682" t="s">
        <v>521</v>
      </c>
      <c r="E1682" t="s">
        <v>197</v>
      </c>
      <c r="F1682">
        <v>334000</v>
      </c>
      <c r="G1682">
        <v>2003</v>
      </c>
      <c r="H1682" t="s">
        <v>50</v>
      </c>
      <c r="I1682" t="s">
        <v>31</v>
      </c>
      <c r="J1682">
        <v>66</v>
      </c>
      <c r="K1682">
        <v>200</v>
      </c>
      <c r="L1682">
        <v>22</v>
      </c>
      <c r="M1682">
        <v>52</v>
      </c>
      <c r="N1682">
        <v>10</v>
      </c>
      <c r="O1682">
        <v>2</v>
      </c>
      <c r="P1682">
        <v>4</v>
      </c>
      <c r="Q1682">
        <v>29</v>
      </c>
      <c r="R1682">
        <v>1</v>
      </c>
      <c r="S1682">
        <v>0</v>
      </c>
      <c r="T1682">
        <v>14</v>
      </c>
      <c r="U1682">
        <v>39</v>
      </c>
      <c r="V1682">
        <v>1</v>
      </c>
      <c r="W1682">
        <v>2</v>
      </c>
      <c r="X1682">
        <v>3</v>
      </c>
      <c r="Y1682">
        <v>2</v>
      </c>
      <c r="Z1682">
        <v>3</v>
      </c>
      <c r="AA1682" s="1">
        <f>(M1682+T1682+W1682)/(K1682+T1682+W1682+Y1682+X1682)</f>
        <v>0.30769230769230771</v>
      </c>
      <c r="AB1682" s="1">
        <f>(M1682+1*N1682+2*O1682+3*P1682)/(K1682)</f>
        <v>0.39</v>
      </c>
      <c r="AC1682">
        <f>IF(E1682="C",1,0)</f>
        <v>0</v>
      </c>
      <c r="AD1682">
        <f>IF(OR(E1682="SS",E1682="2B",E1682="3B"),1,0)</f>
        <v>0</v>
      </c>
      <c r="AE1682">
        <f>K1682+T1682+W1682+Y1682+X1682+V1682</f>
        <v>222</v>
      </c>
      <c r="AF1682">
        <v>0</v>
      </c>
      <c r="AG1682" s="9">
        <f>IF(SUMPRODUCT(--(D1682='2003FA'!C:C))&gt;0=TRUE,1,0)</f>
        <v>0</v>
      </c>
    </row>
    <row r="1683" spans="1:33" x14ac:dyDescent="0.2">
      <c r="A1683">
        <v>2004</v>
      </c>
      <c r="B1683" t="s">
        <v>50</v>
      </c>
      <c r="C1683" t="s">
        <v>31</v>
      </c>
      <c r="D1683" t="s">
        <v>394</v>
      </c>
      <c r="E1683" t="s">
        <v>346</v>
      </c>
      <c r="F1683">
        <v>2750000</v>
      </c>
      <c r="G1683">
        <v>2003</v>
      </c>
      <c r="H1683" t="s">
        <v>50</v>
      </c>
      <c r="I1683" t="s">
        <v>31</v>
      </c>
      <c r="J1683">
        <v>120</v>
      </c>
      <c r="K1683">
        <v>328</v>
      </c>
      <c r="L1683">
        <v>27</v>
      </c>
      <c r="M1683">
        <v>84</v>
      </c>
      <c r="N1683">
        <v>19</v>
      </c>
      <c r="O1683">
        <v>4</v>
      </c>
      <c r="P1683">
        <v>1</v>
      </c>
      <c r="Q1683">
        <v>31</v>
      </c>
      <c r="R1683">
        <v>3</v>
      </c>
      <c r="S1683">
        <v>2</v>
      </c>
      <c r="T1683">
        <v>14</v>
      </c>
      <c r="U1683">
        <v>23</v>
      </c>
      <c r="V1683">
        <v>3</v>
      </c>
      <c r="W1683">
        <v>0</v>
      </c>
      <c r="X1683">
        <v>9</v>
      </c>
      <c r="Y1683">
        <v>2</v>
      </c>
      <c r="Z1683">
        <v>9</v>
      </c>
      <c r="AA1683" s="1">
        <f>(M1683+T1683+W1683)/(K1683+T1683+W1683+Y1683+X1683)</f>
        <v>0.27762039660056659</v>
      </c>
      <c r="AB1683" s="1">
        <f>(M1683+1*N1683+2*O1683+3*P1683)/(K1683)</f>
        <v>0.34756097560975607</v>
      </c>
      <c r="AC1683">
        <f>IF(E1683="C",1,0)</f>
        <v>0</v>
      </c>
      <c r="AD1683">
        <f>IF(OR(E1683="SS",E1683="2B",E1683="3B"),1,0)</f>
        <v>1</v>
      </c>
      <c r="AE1683">
        <f>K1683+T1683+W1683+Y1683+X1683+V1683</f>
        <v>356</v>
      </c>
      <c r="AF1683">
        <v>0</v>
      </c>
      <c r="AG1683" s="9">
        <f>IF(SUMPRODUCT(--(D1683='2003FA'!C:C))&gt;0=TRUE,1,0)</f>
        <v>0</v>
      </c>
    </row>
    <row r="1684" spans="1:33" x14ac:dyDescent="0.2">
      <c r="A1684">
        <v>2004</v>
      </c>
      <c r="B1684" t="s">
        <v>72</v>
      </c>
      <c r="C1684" t="s">
        <v>31</v>
      </c>
      <c r="D1684" t="s">
        <v>389</v>
      </c>
      <c r="E1684" t="s">
        <v>346</v>
      </c>
      <c r="F1684">
        <v>300000</v>
      </c>
      <c r="G1684">
        <v>2003</v>
      </c>
      <c r="H1684" t="s">
        <v>32</v>
      </c>
      <c r="I1684" t="s">
        <v>31</v>
      </c>
      <c r="J1684">
        <v>61</v>
      </c>
      <c r="K1684">
        <v>219</v>
      </c>
      <c r="L1684">
        <v>30</v>
      </c>
      <c r="M1684">
        <v>52</v>
      </c>
      <c r="N1684">
        <v>10</v>
      </c>
      <c r="O1684">
        <v>3</v>
      </c>
      <c r="P1684">
        <v>2</v>
      </c>
      <c r="Q1684">
        <v>15</v>
      </c>
      <c r="R1684">
        <v>8</v>
      </c>
      <c r="S1684">
        <v>3</v>
      </c>
      <c r="T1684">
        <v>8</v>
      </c>
      <c r="U1684">
        <v>27</v>
      </c>
      <c r="V1684">
        <v>0</v>
      </c>
      <c r="W1684">
        <v>2</v>
      </c>
      <c r="X1684">
        <v>1</v>
      </c>
      <c r="Y1684">
        <v>1</v>
      </c>
      <c r="Z1684">
        <v>6</v>
      </c>
      <c r="AA1684" s="1">
        <f>(M1684+T1684+W1684)/(K1684+T1684+W1684+Y1684+X1684)</f>
        <v>0.26839826839826841</v>
      </c>
      <c r="AB1684" s="1">
        <f>(M1684+1*N1684+2*O1684+3*P1684)/(K1684)</f>
        <v>0.33789954337899542</v>
      </c>
      <c r="AC1684">
        <f>IF(E1684="C",1,0)</f>
        <v>0</v>
      </c>
      <c r="AD1684">
        <f>IF(OR(E1684="SS",E1684="2B",E1684="3B"),1,0)</f>
        <v>1</v>
      </c>
      <c r="AE1684">
        <f>K1684+T1684+W1684+Y1684+X1684+V1684</f>
        <v>231</v>
      </c>
      <c r="AF1684">
        <v>0</v>
      </c>
      <c r="AG1684" s="9">
        <f>IF(SUMPRODUCT(--(D1684='2003FA'!C:C))&gt;0=TRUE,1,0)</f>
        <v>1</v>
      </c>
    </row>
    <row r="1685" spans="1:33" x14ac:dyDescent="0.2">
      <c r="A1685">
        <v>2004</v>
      </c>
      <c r="B1685" t="s">
        <v>72</v>
      </c>
      <c r="C1685" t="s">
        <v>31</v>
      </c>
      <c r="D1685" t="s">
        <v>142</v>
      </c>
      <c r="E1685" t="s">
        <v>6</v>
      </c>
      <c r="F1685">
        <v>8625000</v>
      </c>
      <c r="G1685">
        <v>2003</v>
      </c>
      <c r="H1685" t="s">
        <v>72</v>
      </c>
      <c r="I1685" t="s">
        <v>31</v>
      </c>
      <c r="J1685">
        <v>154</v>
      </c>
      <c r="K1685">
        <v>559</v>
      </c>
      <c r="L1685">
        <v>98</v>
      </c>
      <c r="M1685">
        <v>160</v>
      </c>
      <c r="N1685">
        <v>49</v>
      </c>
      <c r="O1685">
        <v>1</v>
      </c>
      <c r="P1685">
        <v>28</v>
      </c>
      <c r="Q1685">
        <v>104</v>
      </c>
      <c r="R1685">
        <v>13</v>
      </c>
      <c r="S1685">
        <v>3</v>
      </c>
      <c r="T1685">
        <v>82</v>
      </c>
      <c r="U1685">
        <v>104</v>
      </c>
      <c r="V1685">
        <v>5</v>
      </c>
      <c r="W1685">
        <v>9</v>
      </c>
      <c r="X1685">
        <v>0</v>
      </c>
      <c r="Y1685">
        <v>7</v>
      </c>
      <c r="Z1685">
        <v>19</v>
      </c>
      <c r="AA1685" s="1">
        <f>(M1685+T1685+W1685)/(K1685+T1685+W1685+Y1685+X1685)</f>
        <v>0.38203957382039572</v>
      </c>
      <c r="AB1685" s="1">
        <f>(M1685+1*N1685+2*O1685+3*P1685)/(K1685)</f>
        <v>0.52772808586762077</v>
      </c>
      <c r="AC1685">
        <f>IF(E1685="C",1,0)</f>
        <v>0</v>
      </c>
      <c r="AD1685">
        <f>IF(OR(E1685="SS",E1685="2B",E1685="3B"),1,0)</f>
        <v>1</v>
      </c>
      <c r="AE1685">
        <f>K1685+T1685+W1685+Y1685+X1685+V1685</f>
        <v>662</v>
      </c>
      <c r="AF1685">
        <v>0</v>
      </c>
      <c r="AG1685" s="9">
        <f>IF(SUMPRODUCT(--(D1685='2003FA'!C:C))&gt;0=TRUE,1,0)</f>
        <v>0</v>
      </c>
    </row>
    <row r="1686" spans="1:33" x14ac:dyDescent="0.2">
      <c r="A1686">
        <v>2004</v>
      </c>
      <c r="B1686" t="s">
        <v>72</v>
      </c>
      <c r="C1686" t="s">
        <v>31</v>
      </c>
      <c r="D1686" t="s">
        <v>165</v>
      </c>
      <c r="E1686" t="s">
        <v>147</v>
      </c>
      <c r="F1686">
        <v>4000000</v>
      </c>
      <c r="G1686">
        <v>2003</v>
      </c>
      <c r="H1686" t="s">
        <v>72</v>
      </c>
      <c r="I1686" t="s">
        <v>31</v>
      </c>
      <c r="J1686">
        <v>141</v>
      </c>
      <c r="K1686">
        <v>441</v>
      </c>
      <c r="L1686">
        <v>43</v>
      </c>
      <c r="M1686">
        <v>111</v>
      </c>
      <c r="N1686">
        <v>18</v>
      </c>
      <c r="O1686">
        <v>2</v>
      </c>
      <c r="P1686">
        <v>8</v>
      </c>
      <c r="Q1686">
        <v>47</v>
      </c>
      <c r="R1686">
        <v>1</v>
      </c>
      <c r="S1686">
        <v>1</v>
      </c>
      <c r="T1686">
        <v>44</v>
      </c>
      <c r="U1686">
        <v>81</v>
      </c>
      <c r="V1686">
        <v>16</v>
      </c>
      <c r="W1686">
        <v>2</v>
      </c>
      <c r="X1686">
        <v>8</v>
      </c>
      <c r="Y1686">
        <v>3</v>
      </c>
      <c r="Z1686">
        <v>11</v>
      </c>
      <c r="AA1686" s="1">
        <f>(M1686+T1686+W1686)/(K1686+T1686+W1686+Y1686+X1686)</f>
        <v>0.31526104417670681</v>
      </c>
      <c r="AB1686" s="1">
        <f>(M1686+1*N1686+2*O1686+3*P1686)/(K1686)</f>
        <v>0.35600907029478457</v>
      </c>
      <c r="AC1686">
        <f>IF(E1686="C",1,0)</f>
        <v>1</v>
      </c>
      <c r="AD1686">
        <f>IF(OR(E1686="SS",E1686="2B",E1686="3B"),1,0)</f>
        <v>0</v>
      </c>
      <c r="AE1686">
        <f>K1686+T1686+W1686+Y1686+X1686+V1686</f>
        <v>514</v>
      </c>
      <c r="AF1686">
        <v>0</v>
      </c>
      <c r="AG1686" s="9">
        <f>IF(SUMPRODUCT(--(D1686='2003FA'!C:C))&gt;0=TRUE,1,0)</f>
        <v>0</v>
      </c>
    </row>
    <row r="1687" spans="1:33" x14ac:dyDescent="0.2">
      <c r="A1687">
        <v>2004</v>
      </c>
      <c r="B1687" t="s">
        <v>72</v>
      </c>
      <c r="C1687" t="s">
        <v>31</v>
      </c>
      <c r="D1687" t="s">
        <v>337</v>
      </c>
      <c r="E1687" t="s">
        <v>197</v>
      </c>
      <c r="F1687">
        <v>9333333</v>
      </c>
      <c r="G1687">
        <v>2003</v>
      </c>
      <c r="H1687" t="s">
        <v>72</v>
      </c>
      <c r="I1687" t="s">
        <v>31</v>
      </c>
      <c r="J1687">
        <v>137</v>
      </c>
      <c r="K1687">
        <v>447</v>
      </c>
      <c r="L1687">
        <v>89</v>
      </c>
      <c r="M1687">
        <v>123</v>
      </c>
      <c r="N1687">
        <v>32</v>
      </c>
      <c r="O1687">
        <v>2</v>
      </c>
      <c r="P1687">
        <v>39</v>
      </c>
      <c r="Q1687">
        <v>89</v>
      </c>
      <c r="R1687">
        <v>1</v>
      </c>
      <c r="S1687">
        <v>3</v>
      </c>
      <c r="T1687">
        <v>77</v>
      </c>
      <c r="U1687">
        <v>127</v>
      </c>
      <c r="V1687">
        <v>6</v>
      </c>
      <c r="W1687">
        <v>4</v>
      </c>
      <c r="X1687">
        <v>1</v>
      </c>
      <c r="Y1687">
        <v>2</v>
      </c>
      <c r="Z1687">
        <v>11</v>
      </c>
      <c r="AA1687" s="1">
        <f>(M1687+T1687+W1687)/(K1687+T1687+W1687+Y1687+X1687)</f>
        <v>0.38418079096045199</v>
      </c>
      <c r="AB1687" s="1">
        <f>(M1687+1*N1687+2*O1687+3*P1687)/(K1687)</f>
        <v>0.6174496644295302</v>
      </c>
      <c r="AC1687">
        <f>IF(E1687="C",1,0)</f>
        <v>0</v>
      </c>
      <c r="AD1687">
        <f>IF(OR(E1687="SS",E1687="2B",E1687="3B"),1,0)</f>
        <v>0</v>
      </c>
      <c r="AE1687">
        <f>K1687+T1687+W1687+Y1687+X1687+V1687</f>
        <v>537</v>
      </c>
      <c r="AF1687">
        <v>0</v>
      </c>
      <c r="AG1687" s="9">
        <f>IF(SUMPRODUCT(--(D1687='2003FA'!C:C))&gt;0=TRUE,1,0)</f>
        <v>0</v>
      </c>
    </row>
    <row r="1688" spans="1:33" x14ac:dyDescent="0.2">
      <c r="A1688">
        <v>2004</v>
      </c>
      <c r="B1688" t="s">
        <v>72</v>
      </c>
      <c r="C1688" t="s">
        <v>31</v>
      </c>
      <c r="D1688" t="s">
        <v>457</v>
      </c>
      <c r="E1688" t="s">
        <v>197</v>
      </c>
      <c r="F1688">
        <v>7000000</v>
      </c>
      <c r="G1688">
        <v>2003</v>
      </c>
      <c r="H1688" t="s">
        <v>72</v>
      </c>
      <c r="I1688" t="s">
        <v>31</v>
      </c>
      <c r="J1688">
        <v>157</v>
      </c>
      <c r="K1688">
        <v>591</v>
      </c>
      <c r="L1688">
        <v>137</v>
      </c>
      <c r="M1688">
        <v>212</v>
      </c>
      <c r="N1688">
        <v>51</v>
      </c>
      <c r="O1688">
        <v>1</v>
      </c>
      <c r="P1688">
        <v>43</v>
      </c>
      <c r="Q1688">
        <v>124</v>
      </c>
      <c r="R1688">
        <v>5</v>
      </c>
      <c r="S1688">
        <v>1</v>
      </c>
      <c r="T1688">
        <v>79</v>
      </c>
      <c r="U1688">
        <v>65</v>
      </c>
      <c r="V1688">
        <v>12</v>
      </c>
      <c r="W1688">
        <v>10</v>
      </c>
      <c r="X1688">
        <v>0</v>
      </c>
      <c r="Y1688">
        <v>5</v>
      </c>
      <c r="Z1688">
        <v>13</v>
      </c>
      <c r="AA1688" s="1">
        <f>(M1688+T1688+W1688)/(K1688+T1688+W1688+Y1688+X1688)</f>
        <v>0.43941605839416059</v>
      </c>
      <c r="AB1688" s="1">
        <f>(M1688+1*N1688+2*O1688+3*P1688)/(K1688)</f>
        <v>0.66666666666666663</v>
      </c>
      <c r="AC1688">
        <f>IF(E1688="C",1,0)</f>
        <v>0</v>
      </c>
      <c r="AD1688">
        <f>IF(OR(E1688="SS",E1688="2B",E1688="3B"),1,0)</f>
        <v>0</v>
      </c>
      <c r="AE1688">
        <f>K1688+T1688+W1688+Y1688+X1688+V1688</f>
        <v>697</v>
      </c>
      <c r="AF1688">
        <v>0</v>
      </c>
      <c r="AG1688" s="9">
        <f>IF(SUMPRODUCT(--(D1688='2003FA'!C:C))&gt;0=TRUE,1,0)</f>
        <v>0</v>
      </c>
    </row>
    <row r="1689" spans="1:33" x14ac:dyDescent="0.2">
      <c r="A1689">
        <v>2004</v>
      </c>
      <c r="B1689" t="s">
        <v>72</v>
      </c>
      <c r="C1689" t="s">
        <v>31</v>
      </c>
      <c r="D1689" t="s">
        <v>227</v>
      </c>
      <c r="E1689" t="s">
        <v>197</v>
      </c>
      <c r="F1689">
        <v>5375000</v>
      </c>
      <c r="G1689">
        <v>2003</v>
      </c>
      <c r="H1689" t="s">
        <v>58</v>
      </c>
      <c r="I1689" t="s">
        <v>31</v>
      </c>
      <c r="J1689">
        <v>148</v>
      </c>
      <c r="K1689">
        <v>484</v>
      </c>
      <c r="L1689">
        <v>70</v>
      </c>
      <c r="M1689">
        <v>129</v>
      </c>
      <c r="N1689">
        <v>25</v>
      </c>
      <c r="O1689">
        <v>4</v>
      </c>
      <c r="P1689">
        <v>7</v>
      </c>
      <c r="Q1689">
        <v>37</v>
      </c>
      <c r="R1689">
        <v>14</v>
      </c>
      <c r="S1689">
        <v>9</v>
      </c>
      <c r="T1689">
        <v>38</v>
      </c>
      <c r="U1689">
        <v>86</v>
      </c>
      <c r="V1689">
        <v>3</v>
      </c>
      <c r="W1689">
        <v>1</v>
      </c>
      <c r="X1689">
        <v>2</v>
      </c>
      <c r="Y1689">
        <v>2</v>
      </c>
      <c r="Z1689">
        <v>8</v>
      </c>
      <c r="AA1689" s="1">
        <f>(M1689+T1689+W1689)/(K1689+T1689+W1689+Y1689+X1689)</f>
        <v>0.31878557874762808</v>
      </c>
      <c r="AB1689" s="1">
        <f>(M1689+1*N1689+2*O1689+3*P1689)/(K1689)</f>
        <v>0.37809917355371903</v>
      </c>
      <c r="AC1689">
        <f>IF(E1689="C",1,0)</f>
        <v>0</v>
      </c>
      <c r="AD1689">
        <f>IF(OR(E1689="SS",E1689="2B",E1689="3B"),1,0)</f>
        <v>0</v>
      </c>
      <c r="AE1689">
        <f>K1689+T1689+W1689+Y1689+X1689+V1689</f>
        <v>530</v>
      </c>
      <c r="AF1689">
        <v>0</v>
      </c>
      <c r="AG1689" s="9">
        <f>IF(SUMPRODUCT(--(D1689='2003FA'!C:C))&gt;0=TRUE,1,0)</f>
        <v>0</v>
      </c>
    </row>
    <row r="1690" spans="1:33" x14ac:dyDescent="0.2">
      <c r="A1690">
        <v>2004</v>
      </c>
      <c r="B1690" t="s">
        <v>72</v>
      </c>
      <c r="C1690" t="s">
        <v>31</v>
      </c>
      <c r="D1690" t="s">
        <v>251</v>
      </c>
      <c r="E1690" t="s">
        <v>197</v>
      </c>
      <c r="F1690">
        <v>2000000</v>
      </c>
      <c r="G1690">
        <v>2003</v>
      </c>
      <c r="H1690" t="s">
        <v>54</v>
      </c>
      <c r="I1690" t="s">
        <v>31</v>
      </c>
      <c r="J1690">
        <v>130</v>
      </c>
      <c r="K1690">
        <v>453</v>
      </c>
      <c r="L1690">
        <v>74</v>
      </c>
      <c r="M1690">
        <v>129</v>
      </c>
      <c r="N1690">
        <v>27</v>
      </c>
      <c r="O1690">
        <v>4</v>
      </c>
      <c r="P1690">
        <v>31</v>
      </c>
      <c r="Q1690">
        <v>87</v>
      </c>
      <c r="R1690">
        <v>15</v>
      </c>
      <c r="S1690">
        <v>5</v>
      </c>
      <c r="T1690">
        <v>38</v>
      </c>
      <c r="U1690">
        <v>110</v>
      </c>
      <c r="V1690">
        <v>4</v>
      </c>
      <c r="W1690">
        <v>5</v>
      </c>
      <c r="X1690">
        <v>0</v>
      </c>
      <c r="Y1690">
        <v>2</v>
      </c>
      <c r="Z1690">
        <v>10</v>
      </c>
      <c r="AA1690" s="1">
        <f>(M1690+T1690+W1690)/(K1690+T1690+W1690+Y1690+X1690)</f>
        <v>0.34538152610441769</v>
      </c>
      <c r="AB1690" s="1">
        <f>(M1690+1*N1690+2*O1690+3*P1690)/(K1690)</f>
        <v>0.56732891832229582</v>
      </c>
      <c r="AC1690">
        <f>IF(E1690="C",1,0)</f>
        <v>0</v>
      </c>
      <c r="AD1690">
        <f>IF(OR(E1690="SS",E1690="2B",E1690="3B"),1,0)</f>
        <v>0</v>
      </c>
      <c r="AE1690">
        <f>K1690+T1690+W1690+Y1690+X1690+V1690</f>
        <v>502</v>
      </c>
      <c r="AF1690">
        <v>0</v>
      </c>
      <c r="AG1690" s="9">
        <f>IF(SUMPRODUCT(--(D1690='2003FA'!C:C))&gt;0=TRUE,1,0)</f>
        <v>0</v>
      </c>
    </row>
    <row r="1691" spans="1:33" x14ac:dyDescent="0.2">
      <c r="A1691">
        <v>2004</v>
      </c>
      <c r="B1691" t="s">
        <v>72</v>
      </c>
      <c r="C1691" t="s">
        <v>31</v>
      </c>
      <c r="D1691" t="s">
        <v>87</v>
      </c>
      <c r="E1691" t="s">
        <v>197</v>
      </c>
      <c r="F1691">
        <v>600000</v>
      </c>
      <c r="G1691">
        <v>2003</v>
      </c>
      <c r="H1691" t="s">
        <v>60</v>
      </c>
      <c r="I1691" t="s">
        <v>27</v>
      </c>
      <c r="J1691">
        <v>145</v>
      </c>
      <c r="K1691">
        <v>482</v>
      </c>
      <c r="L1691">
        <v>59</v>
      </c>
      <c r="M1691">
        <v>130</v>
      </c>
      <c r="N1691">
        <v>27</v>
      </c>
      <c r="O1691">
        <v>3</v>
      </c>
      <c r="P1691">
        <v>6</v>
      </c>
      <c r="Q1691">
        <v>67</v>
      </c>
      <c r="R1691">
        <v>19</v>
      </c>
      <c r="S1691">
        <v>3</v>
      </c>
      <c r="T1691">
        <v>41</v>
      </c>
      <c r="U1691">
        <v>60</v>
      </c>
      <c r="V1691">
        <v>5</v>
      </c>
      <c r="W1691">
        <v>3</v>
      </c>
      <c r="X1691">
        <v>4</v>
      </c>
      <c r="Y1691">
        <v>5</v>
      </c>
      <c r="Z1691">
        <v>6</v>
      </c>
      <c r="AA1691" s="1">
        <f>(M1691+T1691+W1691)/(K1691+T1691+W1691+Y1691+X1691)</f>
        <v>0.3252336448598131</v>
      </c>
      <c r="AB1691" s="1">
        <f>(M1691+1*N1691+2*O1691+3*P1691)/(K1691)</f>
        <v>0.37551867219917012</v>
      </c>
      <c r="AC1691">
        <f>IF(E1691="C",1,0)</f>
        <v>0</v>
      </c>
      <c r="AD1691">
        <f>IF(OR(E1691="SS",E1691="2B",E1691="3B"),1,0)</f>
        <v>0</v>
      </c>
      <c r="AE1691">
        <f>K1691+T1691+W1691+Y1691+X1691+V1691</f>
        <v>540</v>
      </c>
      <c r="AF1691">
        <v>0</v>
      </c>
      <c r="AG1691" s="9">
        <f>IF(SUMPRODUCT(--(D1691='2003FA'!C:C))&gt;0=TRUE,1,0)</f>
        <v>0</v>
      </c>
    </row>
    <row r="1692" spans="1:33" x14ac:dyDescent="0.2">
      <c r="A1692">
        <v>2004</v>
      </c>
      <c r="B1692" t="s">
        <v>72</v>
      </c>
      <c r="C1692" t="s">
        <v>31</v>
      </c>
      <c r="D1692" t="s">
        <v>408</v>
      </c>
      <c r="E1692" t="s">
        <v>346</v>
      </c>
      <c r="F1692">
        <v>7250000</v>
      </c>
      <c r="G1692">
        <v>2003</v>
      </c>
      <c r="H1692" t="s">
        <v>72</v>
      </c>
      <c r="I1692" t="s">
        <v>31</v>
      </c>
      <c r="J1692">
        <v>157</v>
      </c>
      <c r="K1692">
        <v>587</v>
      </c>
      <c r="L1692">
        <v>96</v>
      </c>
      <c r="M1692">
        <v>194</v>
      </c>
      <c r="N1692">
        <v>47</v>
      </c>
      <c r="O1692">
        <v>1</v>
      </c>
      <c r="P1692">
        <v>13</v>
      </c>
      <c r="Q1692">
        <v>100</v>
      </c>
      <c r="R1692">
        <v>34</v>
      </c>
      <c r="S1692">
        <v>7</v>
      </c>
      <c r="T1692">
        <v>65</v>
      </c>
      <c r="U1692">
        <v>54</v>
      </c>
      <c r="V1692">
        <v>12</v>
      </c>
      <c r="W1692">
        <v>1</v>
      </c>
      <c r="X1692">
        <v>3</v>
      </c>
      <c r="Y1692">
        <v>7</v>
      </c>
      <c r="Z1692">
        <v>21</v>
      </c>
      <c r="AA1692" s="1">
        <f>(M1692+T1692+W1692)/(K1692+T1692+W1692+Y1692+X1692)</f>
        <v>0.39215686274509803</v>
      </c>
      <c r="AB1692" s="1">
        <f>(M1692+1*N1692+2*O1692+3*P1692)/(K1692)</f>
        <v>0.48040885860306642</v>
      </c>
      <c r="AC1692">
        <f>IF(E1692="C",1,0)</f>
        <v>0</v>
      </c>
      <c r="AD1692">
        <f>IF(OR(E1692="SS",E1692="2B",E1692="3B"),1,0)</f>
        <v>1</v>
      </c>
      <c r="AE1692">
        <f>K1692+T1692+W1692+Y1692+X1692+V1692</f>
        <v>675</v>
      </c>
      <c r="AF1692">
        <v>0</v>
      </c>
      <c r="AG1692" s="9">
        <f>IF(SUMPRODUCT(--(D1692='2003FA'!C:C))&gt;0=TRUE,1,0)</f>
        <v>0</v>
      </c>
    </row>
    <row r="1693" spans="1:33" x14ac:dyDescent="0.2">
      <c r="A1693">
        <v>2004</v>
      </c>
      <c r="B1693" t="s">
        <v>60</v>
      </c>
      <c r="C1693" t="s">
        <v>27</v>
      </c>
      <c r="D1693" t="s">
        <v>177</v>
      </c>
      <c r="E1693" t="s">
        <v>147</v>
      </c>
      <c r="F1693">
        <v>650000</v>
      </c>
      <c r="G1693">
        <v>2003</v>
      </c>
      <c r="H1693" t="s">
        <v>36</v>
      </c>
      <c r="I1693" t="s">
        <v>27</v>
      </c>
      <c r="J1693">
        <v>108</v>
      </c>
      <c r="K1693">
        <v>348</v>
      </c>
      <c r="L1693">
        <v>28</v>
      </c>
      <c r="M1693">
        <v>95</v>
      </c>
      <c r="N1693">
        <v>12</v>
      </c>
      <c r="O1693">
        <v>2</v>
      </c>
      <c r="P1693">
        <v>6</v>
      </c>
      <c r="Q1693">
        <v>31</v>
      </c>
      <c r="R1693">
        <v>2</v>
      </c>
      <c r="S1693">
        <v>3</v>
      </c>
      <c r="T1693">
        <v>19</v>
      </c>
      <c r="U1693">
        <v>44</v>
      </c>
      <c r="V1693">
        <v>1</v>
      </c>
      <c r="W1693">
        <v>1</v>
      </c>
      <c r="X1693">
        <v>6</v>
      </c>
      <c r="Y1693">
        <v>2</v>
      </c>
      <c r="Z1693">
        <v>10</v>
      </c>
      <c r="AA1693" s="1">
        <f>(M1693+T1693+W1693)/(K1693+T1693+W1693+Y1693+X1693)</f>
        <v>0.30585106382978722</v>
      </c>
      <c r="AB1693" s="1">
        <f>(M1693+1*N1693+2*O1693+3*P1693)/(K1693)</f>
        <v>0.37068965517241381</v>
      </c>
      <c r="AC1693">
        <f>IF(E1693="C",1,0)</f>
        <v>1</v>
      </c>
      <c r="AD1693">
        <f>IF(OR(E1693="SS",E1693="2B",E1693="3B"),1,0)</f>
        <v>0</v>
      </c>
      <c r="AE1693">
        <f>K1693+T1693+W1693+Y1693+X1693+V1693</f>
        <v>377</v>
      </c>
      <c r="AF1693">
        <v>0</v>
      </c>
      <c r="AG1693" s="9">
        <f>IF(SUMPRODUCT(--(D1693='2003FA'!C:C))&gt;0=TRUE,1,0)</f>
        <v>1</v>
      </c>
    </row>
    <row r="1694" spans="1:33" x14ac:dyDescent="0.2">
      <c r="A1694">
        <v>2004</v>
      </c>
      <c r="B1694" t="s">
        <v>60</v>
      </c>
      <c r="C1694" t="s">
        <v>27</v>
      </c>
      <c r="D1694" t="s">
        <v>511</v>
      </c>
      <c r="E1694" t="s">
        <v>197</v>
      </c>
      <c r="F1694">
        <v>750000</v>
      </c>
      <c r="G1694">
        <v>2003</v>
      </c>
      <c r="H1694" t="s">
        <v>72</v>
      </c>
      <c r="I1694" t="s">
        <v>31</v>
      </c>
      <c r="J1694">
        <v>105</v>
      </c>
      <c r="K1694">
        <v>253</v>
      </c>
      <c r="L1694">
        <v>47</v>
      </c>
      <c r="M1694">
        <v>72</v>
      </c>
      <c r="N1694">
        <v>16</v>
      </c>
      <c r="O1694">
        <v>0</v>
      </c>
      <c r="P1694">
        <v>11</v>
      </c>
      <c r="Q1694">
        <v>41</v>
      </c>
      <c r="R1694">
        <v>5</v>
      </c>
      <c r="S1694">
        <v>2</v>
      </c>
      <c r="T1694">
        <v>29</v>
      </c>
      <c r="U1694">
        <v>53</v>
      </c>
      <c r="V1694">
        <v>1</v>
      </c>
      <c r="W1694">
        <v>4</v>
      </c>
      <c r="X1694">
        <v>1</v>
      </c>
      <c r="Y1694">
        <v>2</v>
      </c>
      <c r="Z1694">
        <v>7</v>
      </c>
      <c r="AA1694" s="1">
        <f>(M1694+T1694+W1694)/(K1694+T1694+W1694+Y1694+X1694)</f>
        <v>0.36332179930795849</v>
      </c>
      <c r="AB1694" s="1">
        <f>(M1694+1*N1694+2*O1694+3*P1694)/(K1694)</f>
        <v>0.47826086956521741</v>
      </c>
      <c r="AC1694">
        <f>IF(E1694="C",1,0)</f>
        <v>0</v>
      </c>
      <c r="AD1694">
        <f>IF(OR(E1694="SS",E1694="2B",E1694="3B"),1,0)</f>
        <v>0</v>
      </c>
      <c r="AE1694">
        <f>K1694+T1694+W1694+Y1694+X1694+V1694</f>
        <v>290</v>
      </c>
      <c r="AF1694">
        <v>0</v>
      </c>
      <c r="AG1694" s="9">
        <f>IF(SUMPRODUCT(--(D1694='2003FA'!C:C))&gt;0=TRUE,1,0)</f>
        <v>1</v>
      </c>
    </row>
    <row r="1695" spans="1:33" x14ac:dyDescent="0.2">
      <c r="A1695">
        <v>2004</v>
      </c>
      <c r="B1695" t="s">
        <v>60</v>
      </c>
      <c r="C1695" t="s">
        <v>27</v>
      </c>
      <c r="D1695" t="s">
        <v>351</v>
      </c>
      <c r="E1695" t="s">
        <v>346</v>
      </c>
      <c r="F1695">
        <v>1000000</v>
      </c>
      <c r="G1695">
        <v>2003</v>
      </c>
      <c r="H1695" t="s">
        <v>58</v>
      </c>
      <c r="I1695" t="s">
        <v>31</v>
      </c>
      <c r="J1695">
        <v>56</v>
      </c>
      <c r="K1695">
        <v>174</v>
      </c>
      <c r="L1695">
        <v>11</v>
      </c>
      <c r="M1695">
        <v>36</v>
      </c>
      <c r="N1695">
        <v>3</v>
      </c>
      <c r="O1695">
        <v>1</v>
      </c>
      <c r="P1695">
        <v>0</v>
      </c>
      <c r="Q1695">
        <v>12</v>
      </c>
      <c r="R1695">
        <v>1</v>
      </c>
      <c r="S1695">
        <v>1</v>
      </c>
      <c r="T1695">
        <v>8</v>
      </c>
      <c r="U1695">
        <v>18</v>
      </c>
      <c r="V1695">
        <v>2</v>
      </c>
      <c r="W1695">
        <v>0</v>
      </c>
      <c r="X1695">
        <v>0</v>
      </c>
      <c r="Y1695">
        <v>1</v>
      </c>
      <c r="Z1695">
        <v>7</v>
      </c>
      <c r="AA1695" s="1">
        <f>(M1695+T1695+W1695)/(K1695+T1695+W1695+Y1695+X1695)</f>
        <v>0.24043715846994534</v>
      </c>
      <c r="AB1695" s="1">
        <f>(M1695+1*N1695+2*O1695+3*P1695)/(K1695)</f>
        <v>0.23563218390804597</v>
      </c>
      <c r="AC1695">
        <f>IF(E1695="C",1,0)</f>
        <v>0</v>
      </c>
      <c r="AD1695">
        <f>IF(OR(E1695="SS",E1695="2B",E1695="3B"),1,0)</f>
        <v>1</v>
      </c>
      <c r="AE1695">
        <f>K1695+T1695+W1695+Y1695+X1695+V1695</f>
        <v>185</v>
      </c>
      <c r="AF1695">
        <v>0</v>
      </c>
      <c r="AG1695" s="9">
        <f>IF(SUMPRODUCT(--(D1695='2003FA'!C:C))&gt;0=TRUE,1,0)</f>
        <v>1</v>
      </c>
    </row>
    <row r="1696" spans="1:33" x14ac:dyDescent="0.2">
      <c r="A1696">
        <v>2004</v>
      </c>
      <c r="B1696" t="s">
        <v>60</v>
      </c>
      <c r="C1696" t="s">
        <v>27</v>
      </c>
      <c r="D1696" t="s">
        <v>46</v>
      </c>
      <c r="E1696" t="s">
        <v>29</v>
      </c>
      <c r="F1696">
        <v>7500000</v>
      </c>
      <c r="G1696">
        <v>2003</v>
      </c>
      <c r="H1696" t="s">
        <v>72</v>
      </c>
      <c r="I1696" t="s">
        <v>31</v>
      </c>
      <c r="J1696">
        <v>138</v>
      </c>
      <c r="K1696">
        <v>476</v>
      </c>
      <c r="L1696">
        <v>66</v>
      </c>
      <c r="M1696">
        <v>130</v>
      </c>
      <c r="N1696">
        <v>25</v>
      </c>
      <c r="O1696">
        <v>2</v>
      </c>
      <c r="P1696">
        <v>15</v>
      </c>
      <c r="Q1696">
        <v>69</v>
      </c>
      <c r="R1696">
        <v>1</v>
      </c>
      <c r="S1696">
        <v>1</v>
      </c>
      <c r="T1696">
        <v>53</v>
      </c>
      <c r="U1696">
        <v>71</v>
      </c>
      <c r="V1696">
        <v>7</v>
      </c>
      <c r="W1696">
        <v>9</v>
      </c>
      <c r="X1696">
        <v>2</v>
      </c>
      <c r="Y1696">
        <v>7</v>
      </c>
      <c r="Z1696">
        <v>14</v>
      </c>
      <c r="AA1696" s="1">
        <f>(M1696+T1696+W1696)/(K1696+T1696+W1696+Y1696+X1696)</f>
        <v>0.35100548446069468</v>
      </c>
      <c r="AB1696" s="1">
        <f>(M1696+1*N1696+2*O1696+3*P1696)/(K1696)</f>
        <v>0.42857142857142855</v>
      </c>
      <c r="AC1696">
        <f>IF(E1696="C",1,0)</f>
        <v>0</v>
      </c>
      <c r="AD1696">
        <f>IF(OR(E1696="SS",E1696="2B",E1696="3B"),1,0)</f>
        <v>0</v>
      </c>
      <c r="AE1696">
        <f>K1696+T1696+W1696+Y1696+X1696+V1696</f>
        <v>554</v>
      </c>
      <c r="AF1696">
        <v>0</v>
      </c>
      <c r="AG1696" s="9">
        <f>IF(SUMPRODUCT(--(D1696='2003FA'!C:C))&gt;0=TRUE,1,0)</f>
        <v>0</v>
      </c>
    </row>
    <row r="1697" spans="1:33" x14ac:dyDescent="0.2">
      <c r="A1697">
        <v>2004</v>
      </c>
      <c r="B1697" t="s">
        <v>60</v>
      </c>
      <c r="C1697" t="s">
        <v>27</v>
      </c>
      <c r="D1697" t="s">
        <v>155</v>
      </c>
      <c r="E1697" t="s">
        <v>29</v>
      </c>
      <c r="F1697">
        <v>800000</v>
      </c>
      <c r="G1697">
        <v>2003</v>
      </c>
      <c r="H1697" t="s">
        <v>30</v>
      </c>
      <c r="I1697" t="s">
        <v>31</v>
      </c>
      <c r="J1697">
        <v>126</v>
      </c>
      <c r="K1697">
        <v>409</v>
      </c>
      <c r="L1697">
        <v>52</v>
      </c>
      <c r="M1697">
        <v>110</v>
      </c>
      <c r="N1697">
        <v>26</v>
      </c>
      <c r="O1697">
        <v>1</v>
      </c>
      <c r="P1697">
        <v>11</v>
      </c>
      <c r="Q1697">
        <v>80</v>
      </c>
      <c r="R1697">
        <v>1</v>
      </c>
      <c r="S1697">
        <v>0</v>
      </c>
      <c r="T1697">
        <v>42</v>
      </c>
      <c r="U1697">
        <v>47</v>
      </c>
      <c r="V1697">
        <v>4</v>
      </c>
      <c r="W1697">
        <v>2</v>
      </c>
      <c r="X1697">
        <v>0</v>
      </c>
      <c r="Y1697">
        <v>7</v>
      </c>
      <c r="Z1697">
        <v>9</v>
      </c>
      <c r="AA1697" s="1">
        <f>(M1697+T1697+W1697)/(K1697+T1697+W1697+Y1697+X1697)</f>
        <v>0.33478260869565218</v>
      </c>
      <c r="AB1697" s="1">
        <f>(M1697+1*N1697+2*O1697+3*P1697)/(K1697)</f>
        <v>0.41809290953545231</v>
      </c>
      <c r="AC1697">
        <f>IF(E1697="C",1,0)</f>
        <v>0</v>
      </c>
      <c r="AD1697">
        <f>IF(OR(E1697="SS",E1697="2B",E1697="3B"),1,0)</f>
        <v>0</v>
      </c>
      <c r="AE1697">
        <f>K1697+T1697+W1697+Y1697+X1697+V1697</f>
        <v>464</v>
      </c>
      <c r="AF1697">
        <v>0</v>
      </c>
      <c r="AG1697" s="9">
        <f>IF(SUMPRODUCT(--(D1697='2003FA'!C:C))&gt;0=TRUE,1,0)</f>
        <v>0</v>
      </c>
    </row>
    <row r="1698" spans="1:33" x14ac:dyDescent="0.2">
      <c r="A1698">
        <v>2004</v>
      </c>
      <c r="B1698" t="s">
        <v>60</v>
      </c>
      <c r="C1698" t="s">
        <v>27</v>
      </c>
      <c r="D1698" t="s">
        <v>431</v>
      </c>
      <c r="E1698" t="s">
        <v>147</v>
      </c>
      <c r="F1698">
        <v>320000</v>
      </c>
      <c r="G1698">
        <v>2003</v>
      </c>
      <c r="H1698" t="s">
        <v>60</v>
      </c>
      <c r="I1698" t="s">
        <v>27</v>
      </c>
      <c r="J1698">
        <v>130</v>
      </c>
      <c r="K1698">
        <v>463</v>
      </c>
      <c r="L1698">
        <v>50</v>
      </c>
      <c r="M1698">
        <v>117</v>
      </c>
      <c r="N1698">
        <v>23</v>
      </c>
      <c r="O1698">
        <v>0</v>
      </c>
      <c r="P1698">
        <v>12</v>
      </c>
      <c r="Q1698">
        <v>47</v>
      </c>
      <c r="R1698">
        <v>0</v>
      </c>
      <c r="S1698">
        <v>1</v>
      </c>
      <c r="T1698">
        <v>23</v>
      </c>
      <c r="U1698">
        <v>40</v>
      </c>
      <c r="V1698">
        <v>4</v>
      </c>
      <c r="W1698">
        <v>7</v>
      </c>
      <c r="X1698">
        <v>0</v>
      </c>
      <c r="Y1698">
        <v>5</v>
      </c>
      <c r="Z1698">
        <v>14</v>
      </c>
      <c r="AA1698" s="1">
        <f>(M1698+T1698+W1698)/(K1698+T1698+W1698+Y1698+X1698)</f>
        <v>0.29518072289156627</v>
      </c>
      <c r="AB1698" s="1">
        <f>(M1698+1*N1698+2*O1698+3*P1698)/(K1698)</f>
        <v>0.38012958963282939</v>
      </c>
      <c r="AC1698">
        <f>IF(E1698="C",1,0)</f>
        <v>1</v>
      </c>
      <c r="AD1698">
        <f>IF(OR(E1698="SS",E1698="2B",E1698="3B"),1,0)</f>
        <v>0</v>
      </c>
      <c r="AE1698">
        <f>K1698+T1698+W1698+Y1698+X1698+V1698</f>
        <v>502</v>
      </c>
      <c r="AF1698">
        <v>0</v>
      </c>
      <c r="AG1698" s="9">
        <f>IF(SUMPRODUCT(--(D1698='2003FA'!C:C))&gt;0=TRUE,1,0)</f>
        <v>0</v>
      </c>
    </row>
    <row r="1699" spans="1:33" x14ac:dyDescent="0.2">
      <c r="A1699">
        <v>2004</v>
      </c>
      <c r="B1699" t="s">
        <v>60</v>
      </c>
      <c r="C1699" t="s">
        <v>27</v>
      </c>
      <c r="D1699" t="s">
        <v>497</v>
      </c>
      <c r="E1699" t="s">
        <v>197</v>
      </c>
      <c r="F1699">
        <v>2666667</v>
      </c>
      <c r="G1699">
        <v>2003</v>
      </c>
      <c r="H1699" t="s">
        <v>60</v>
      </c>
      <c r="I1699" t="s">
        <v>27</v>
      </c>
      <c r="J1699">
        <v>162</v>
      </c>
      <c r="K1699">
        <v>636</v>
      </c>
      <c r="L1699">
        <v>91</v>
      </c>
      <c r="M1699">
        <v>198</v>
      </c>
      <c r="N1699">
        <v>47</v>
      </c>
      <c r="O1699">
        <v>3</v>
      </c>
      <c r="P1699">
        <v>34</v>
      </c>
      <c r="Q1699">
        <v>107</v>
      </c>
      <c r="R1699">
        <v>2</v>
      </c>
      <c r="S1699">
        <v>3</v>
      </c>
      <c r="T1699">
        <v>53</v>
      </c>
      <c r="U1699">
        <v>80</v>
      </c>
      <c r="V1699">
        <v>17</v>
      </c>
      <c r="W1699">
        <v>8</v>
      </c>
      <c r="X1699">
        <v>0</v>
      </c>
      <c r="Y1699">
        <v>9</v>
      </c>
      <c r="Z1699">
        <v>19</v>
      </c>
      <c r="AA1699" s="1">
        <f>(M1699+T1699+W1699)/(K1699+T1699+W1699+Y1699+X1699)</f>
        <v>0.36685552407932009</v>
      </c>
      <c r="AB1699" s="1">
        <f>(M1699+1*N1699+2*O1699+3*P1699)/(K1699)</f>
        <v>0.55503144654088055</v>
      </c>
      <c r="AC1699">
        <f>IF(E1699="C",1,0)</f>
        <v>0</v>
      </c>
      <c r="AD1699">
        <f>IF(OR(E1699="SS",E1699="2B",E1699="3B"),1,0)</f>
        <v>0</v>
      </c>
      <c r="AE1699">
        <f>K1699+T1699+W1699+Y1699+X1699+V1699</f>
        <v>723</v>
      </c>
      <c r="AF1699">
        <v>0</v>
      </c>
      <c r="AG1699" s="9">
        <f>IF(SUMPRODUCT(--(D1699='2003FA'!C:C))&gt;0=TRUE,1,0)</f>
        <v>0</v>
      </c>
    </row>
    <row r="1700" spans="1:33" x14ac:dyDescent="0.2">
      <c r="A1700">
        <v>2004</v>
      </c>
      <c r="B1700" t="s">
        <v>60</v>
      </c>
      <c r="C1700" t="s">
        <v>27</v>
      </c>
      <c r="D1700" t="s">
        <v>323</v>
      </c>
      <c r="E1700" t="s">
        <v>197</v>
      </c>
      <c r="F1700">
        <v>2500000</v>
      </c>
      <c r="G1700">
        <v>2003</v>
      </c>
      <c r="H1700" t="s">
        <v>50</v>
      </c>
      <c r="I1700" t="s">
        <v>31</v>
      </c>
      <c r="J1700">
        <v>158</v>
      </c>
      <c r="K1700">
        <v>539</v>
      </c>
      <c r="L1700">
        <v>90</v>
      </c>
      <c r="M1700">
        <v>135</v>
      </c>
      <c r="N1700">
        <v>26</v>
      </c>
      <c r="O1700">
        <v>1</v>
      </c>
      <c r="P1700">
        <v>20</v>
      </c>
      <c r="Q1700">
        <v>68</v>
      </c>
      <c r="R1700">
        <v>5</v>
      </c>
      <c r="S1700">
        <v>8</v>
      </c>
      <c r="T1700">
        <v>102</v>
      </c>
      <c r="U1700">
        <v>121</v>
      </c>
      <c r="V1700">
        <v>6</v>
      </c>
      <c r="W1700">
        <v>0</v>
      </c>
      <c r="X1700">
        <v>2</v>
      </c>
      <c r="Y1700">
        <v>7</v>
      </c>
      <c r="Z1700">
        <v>14</v>
      </c>
      <c r="AA1700" s="1">
        <f>(M1700+T1700+W1700)/(K1700+T1700+W1700+Y1700+X1700)</f>
        <v>0.36461538461538462</v>
      </c>
      <c r="AB1700" s="1">
        <f>(M1700+1*N1700+2*O1700+3*P1700)/(K1700)</f>
        <v>0.4137291280148423</v>
      </c>
      <c r="AC1700">
        <f>IF(E1700="C",1,0)</f>
        <v>0</v>
      </c>
      <c r="AD1700">
        <f>IF(OR(E1700="SS",E1700="2B",E1700="3B"),1,0)</f>
        <v>0</v>
      </c>
      <c r="AE1700">
        <f>K1700+T1700+W1700+Y1700+X1700+V1700</f>
        <v>656</v>
      </c>
      <c r="AF1700">
        <v>0</v>
      </c>
      <c r="AG1700" s="9">
        <f>IF(SUMPRODUCT(--(D1700='2003FA'!C:C))&gt;0=TRUE,1,0)</f>
        <v>0</v>
      </c>
    </row>
    <row r="1701" spans="1:33" x14ac:dyDescent="0.2">
      <c r="A1701">
        <v>2004</v>
      </c>
      <c r="B1701" t="s">
        <v>60</v>
      </c>
      <c r="C1701" t="s">
        <v>27</v>
      </c>
      <c r="D1701" t="s">
        <v>531</v>
      </c>
      <c r="E1701" t="s">
        <v>197</v>
      </c>
      <c r="F1701">
        <v>800000</v>
      </c>
      <c r="G1701">
        <v>2003</v>
      </c>
      <c r="H1701" t="s">
        <v>60</v>
      </c>
      <c r="I1701" t="s">
        <v>27</v>
      </c>
      <c r="J1701">
        <v>107</v>
      </c>
      <c r="K1701">
        <v>373</v>
      </c>
      <c r="L1701">
        <v>43</v>
      </c>
      <c r="M1701">
        <v>95</v>
      </c>
      <c r="N1701">
        <v>20</v>
      </c>
      <c r="O1701">
        <v>0</v>
      </c>
      <c r="P1701">
        <v>7</v>
      </c>
      <c r="Q1701">
        <v>46</v>
      </c>
      <c r="R1701">
        <v>11</v>
      </c>
      <c r="S1701">
        <v>3</v>
      </c>
      <c r="T1701">
        <v>19</v>
      </c>
      <c r="U1701">
        <v>84</v>
      </c>
      <c r="V1701">
        <v>1</v>
      </c>
      <c r="W1701">
        <v>7</v>
      </c>
      <c r="X1701">
        <v>2</v>
      </c>
      <c r="Y1701">
        <v>3</v>
      </c>
      <c r="Z1701">
        <v>5</v>
      </c>
      <c r="AA1701" s="1">
        <f>(M1701+T1701+W1701)/(K1701+T1701+W1701+Y1701+X1701)</f>
        <v>0.29950495049504949</v>
      </c>
      <c r="AB1701" s="1">
        <f>(M1701+1*N1701+2*O1701+3*P1701)/(K1701)</f>
        <v>0.36461126005361932</v>
      </c>
      <c r="AC1701">
        <f>IF(E1701="C",1,0)</f>
        <v>0</v>
      </c>
      <c r="AD1701">
        <f>IF(OR(E1701="SS",E1701="2B",E1701="3B"),1,0)</f>
        <v>0</v>
      </c>
      <c r="AE1701">
        <f>K1701+T1701+W1701+Y1701+X1701+V1701</f>
        <v>405</v>
      </c>
      <c r="AF1701">
        <v>0</v>
      </c>
      <c r="AG1701" s="9">
        <f>IF(SUMPRODUCT(--(D1701='2003FA'!C:C))&gt;0=TRUE,1,0)</f>
        <v>0</v>
      </c>
    </row>
    <row r="1702" spans="1:33" x14ac:dyDescent="0.2">
      <c r="A1702">
        <v>2004</v>
      </c>
      <c r="B1702" t="s">
        <v>60</v>
      </c>
      <c r="C1702" t="s">
        <v>27</v>
      </c>
      <c r="D1702" t="s">
        <v>561</v>
      </c>
      <c r="E1702" t="s">
        <v>197</v>
      </c>
      <c r="F1702">
        <v>320000</v>
      </c>
      <c r="G1702">
        <v>2003</v>
      </c>
      <c r="H1702" t="s">
        <v>60</v>
      </c>
      <c r="I1702" t="s">
        <v>27</v>
      </c>
      <c r="J1702">
        <v>156</v>
      </c>
      <c r="K1702">
        <v>637</v>
      </c>
      <c r="L1702">
        <v>89</v>
      </c>
      <c r="M1702">
        <v>184</v>
      </c>
      <c r="N1702">
        <v>32</v>
      </c>
      <c r="O1702">
        <v>8</v>
      </c>
      <c r="P1702">
        <v>11</v>
      </c>
      <c r="Q1702">
        <v>78</v>
      </c>
      <c r="R1702">
        <v>27</v>
      </c>
      <c r="S1702">
        <v>10</v>
      </c>
      <c r="T1702">
        <v>30</v>
      </c>
      <c r="U1702">
        <v>128</v>
      </c>
      <c r="V1702">
        <v>4</v>
      </c>
      <c r="W1702">
        <v>8</v>
      </c>
      <c r="X1702">
        <v>3</v>
      </c>
      <c r="Y1702">
        <v>6</v>
      </c>
      <c r="Z1702">
        <v>10</v>
      </c>
      <c r="AA1702" s="1">
        <f>(M1702+T1702+W1702)/(K1702+T1702+W1702+Y1702+X1702)</f>
        <v>0.32456140350877194</v>
      </c>
      <c r="AB1702" s="1">
        <f>(M1702+1*N1702+2*O1702+3*P1702)/(K1702)</f>
        <v>0.41601255886970173</v>
      </c>
      <c r="AC1702">
        <f>IF(E1702="C",1,0)</f>
        <v>0</v>
      </c>
      <c r="AD1702">
        <f>IF(OR(E1702="SS",E1702="2B",E1702="3B"),1,0)</f>
        <v>0</v>
      </c>
      <c r="AE1702">
        <f>K1702+T1702+W1702+Y1702+X1702+V1702</f>
        <v>688</v>
      </c>
      <c r="AF1702">
        <v>0</v>
      </c>
      <c r="AG1702" s="9">
        <f>IF(SUMPRODUCT(--(D1702='2003FA'!C:C))&gt;0=TRUE,1,0)</f>
        <v>0</v>
      </c>
    </row>
    <row r="1703" spans="1:33" x14ac:dyDescent="0.2">
      <c r="A1703">
        <v>2004</v>
      </c>
      <c r="B1703" t="s">
        <v>60</v>
      </c>
      <c r="C1703" t="s">
        <v>27</v>
      </c>
      <c r="D1703" t="s">
        <v>484</v>
      </c>
      <c r="E1703" t="s">
        <v>197</v>
      </c>
      <c r="F1703">
        <v>320000</v>
      </c>
      <c r="G1703">
        <v>2003</v>
      </c>
      <c r="H1703" t="s">
        <v>60</v>
      </c>
      <c r="I1703" t="s">
        <v>27</v>
      </c>
      <c r="J1703">
        <v>151</v>
      </c>
      <c r="K1703">
        <v>630</v>
      </c>
      <c r="L1703">
        <v>80</v>
      </c>
      <c r="M1703">
        <v>177</v>
      </c>
      <c r="N1703">
        <v>18</v>
      </c>
      <c r="O1703">
        <v>9</v>
      </c>
      <c r="P1703">
        <v>5</v>
      </c>
      <c r="Q1703">
        <v>54</v>
      </c>
      <c r="R1703">
        <v>55</v>
      </c>
      <c r="S1703">
        <v>10</v>
      </c>
      <c r="T1703">
        <v>26</v>
      </c>
      <c r="U1703">
        <v>102</v>
      </c>
      <c r="V1703">
        <v>4</v>
      </c>
      <c r="W1703">
        <v>1</v>
      </c>
      <c r="X1703">
        <v>1</v>
      </c>
      <c r="Y1703">
        <v>3</v>
      </c>
      <c r="Z1703">
        <v>5</v>
      </c>
      <c r="AA1703" s="1">
        <f>(M1703+T1703+W1703)/(K1703+T1703+W1703+Y1703+X1703)</f>
        <v>0.30862329803328292</v>
      </c>
      <c r="AB1703" s="1">
        <f>(M1703+1*N1703+2*O1703+3*P1703)/(K1703)</f>
        <v>0.3619047619047619</v>
      </c>
      <c r="AC1703">
        <f>IF(E1703="C",1,0)</f>
        <v>0</v>
      </c>
      <c r="AD1703">
        <f>IF(OR(E1703="SS",E1703="2B",E1703="3B"),1,0)</f>
        <v>0</v>
      </c>
      <c r="AE1703">
        <f>K1703+T1703+W1703+Y1703+X1703+V1703</f>
        <v>665</v>
      </c>
      <c r="AF1703">
        <v>0</v>
      </c>
      <c r="AG1703" s="9">
        <f>IF(SUMPRODUCT(--(D1703='2003FA'!C:C))&gt;0=TRUE,1,0)</f>
        <v>0</v>
      </c>
    </row>
    <row r="1704" spans="1:33" x14ac:dyDescent="0.2">
      <c r="A1704">
        <v>2004</v>
      </c>
      <c r="B1704" t="s">
        <v>60</v>
      </c>
      <c r="C1704" t="s">
        <v>27</v>
      </c>
      <c r="D1704" t="s">
        <v>393</v>
      </c>
      <c r="E1704" t="s">
        <v>346</v>
      </c>
      <c r="F1704">
        <v>1750000</v>
      </c>
      <c r="G1704">
        <v>2003</v>
      </c>
      <c r="H1704" t="s">
        <v>60</v>
      </c>
      <c r="I1704" t="s">
        <v>27</v>
      </c>
      <c r="J1704">
        <v>117</v>
      </c>
      <c r="K1704">
        <v>433</v>
      </c>
      <c r="L1704">
        <v>58</v>
      </c>
      <c r="M1704">
        <v>119</v>
      </c>
      <c r="N1704">
        <v>13</v>
      </c>
      <c r="O1704">
        <v>4</v>
      </c>
      <c r="P1704">
        <v>15</v>
      </c>
      <c r="Q1704">
        <v>53</v>
      </c>
      <c r="R1704">
        <v>10</v>
      </c>
      <c r="S1704">
        <v>3</v>
      </c>
      <c r="T1704">
        <v>35</v>
      </c>
      <c r="U1704">
        <v>88</v>
      </c>
      <c r="V1704">
        <v>0</v>
      </c>
      <c r="W1704">
        <v>4</v>
      </c>
      <c r="X1704">
        <v>7</v>
      </c>
      <c r="Y1704">
        <v>3</v>
      </c>
      <c r="Z1704">
        <v>5</v>
      </c>
      <c r="AA1704" s="1">
        <f>(M1704+T1704+W1704)/(K1704+T1704+W1704+Y1704+X1704)</f>
        <v>0.32780082987551867</v>
      </c>
      <c r="AB1704" s="1">
        <f>(M1704+1*N1704+2*O1704+3*P1704)/(K1704)</f>
        <v>0.42725173210161665</v>
      </c>
      <c r="AC1704">
        <f>IF(E1704="C",1,0)</f>
        <v>0</v>
      </c>
      <c r="AD1704">
        <f>IF(OR(E1704="SS",E1704="2B",E1704="3B"),1,0)</f>
        <v>1</v>
      </c>
      <c r="AE1704">
        <f>K1704+T1704+W1704+Y1704+X1704+V1704</f>
        <v>482</v>
      </c>
      <c r="AF1704">
        <v>0</v>
      </c>
      <c r="AG1704" s="9">
        <f>IF(SUMPRODUCT(--(D1704='2003FA'!C:C))&gt;0=TRUE,1,0)</f>
        <v>0</v>
      </c>
    </row>
    <row r="1705" spans="1:33" x14ac:dyDescent="0.2">
      <c r="A1705">
        <v>2004</v>
      </c>
      <c r="B1705" t="s">
        <v>60</v>
      </c>
      <c r="C1705" t="s">
        <v>27</v>
      </c>
      <c r="D1705" t="s">
        <v>396</v>
      </c>
      <c r="E1705" t="s">
        <v>346</v>
      </c>
      <c r="F1705">
        <v>1500000</v>
      </c>
      <c r="G1705">
        <v>2003</v>
      </c>
      <c r="H1705" t="s">
        <v>84</v>
      </c>
      <c r="I1705" t="s">
        <v>31</v>
      </c>
      <c r="J1705">
        <v>123</v>
      </c>
      <c r="K1705">
        <v>420</v>
      </c>
      <c r="L1705">
        <v>51</v>
      </c>
      <c r="M1705">
        <v>110</v>
      </c>
      <c r="N1705">
        <v>19</v>
      </c>
      <c r="O1705">
        <v>0</v>
      </c>
      <c r="P1705">
        <v>10</v>
      </c>
      <c r="Q1705">
        <v>52</v>
      </c>
      <c r="R1705">
        <v>0</v>
      </c>
      <c r="S1705">
        <v>0</v>
      </c>
      <c r="T1705">
        <v>20</v>
      </c>
      <c r="U1705">
        <v>50</v>
      </c>
      <c r="V1705">
        <v>1</v>
      </c>
      <c r="W1705">
        <v>2</v>
      </c>
      <c r="X1705">
        <v>2</v>
      </c>
      <c r="Y1705">
        <v>5</v>
      </c>
      <c r="Z1705">
        <v>15</v>
      </c>
      <c r="AA1705" s="1">
        <f>(M1705+T1705+W1705)/(K1705+T1705+W1705+Y1705+X1705)</f>
        <v>0.29398663697104677</v>
      </c>
      <c r="AB1705" s="1">
        <f>(M1705+1*N1705+2*O1705+3*P1705)/(K1705)</f>
        <v>0.37857142857142856</v>
      </c>
      <c r="AC1705">
        <f>IF(E1705="C",1,0)</f>
        <v>0</v>
      </c>
      <c r="AD1705">
        <f>IF(OR(E1705="SS",E1705="2B",E1705="3B"),1,0)</f>
        <v>1</v>
      </c>
      <c r="AE1705">
        <f>K1705+T1705+W1705+Y1705+X1705+V1705</f>
        <v>450</v>
      </c>
      <c r="AF1705">
        <v>0</v>
      </c>
      <c r="AG1705" s="9">
        <f>IF(SUMPRODUCT(--(D1705='2003FA'!C:C))&gt;0=TRUE,1,0)</f>
        <v>0</v>
      </c>
    </row>
    <row r="1706" spans="1:33" x14ac:dyDescent="0.2">
      <c r="A1706">
        <v>2004</v>
      </c>
      <c r="B1706" t="s">
        <v>62</v>
      </c>
      <c r="C1706" t="s">
        <v>27</v>
      </c>
      <c r="D1706" t="s">
        <v>281</v>
      </c>
      <c r="E1706" t="s">
        <v>197</v>
      </c>
      <c r="F1706">
        <v>1250000</v>
      </c>
      <c r="G1706">
        <v>2003</v>
      </c>
      <c r="H1706" t="s">
        <v>68</v>
      </c>
      <c r="I1706" t="s">
        <v>31</v>
      </c>
      <c r="J1706">
        <v>66</v>
      </c>
      <c r="K1706">
        <v>224</v>
      </c>
      <c r="L1706">
        <v>28</v>
      </c>
      <c r="M1706">
        <v>67</v>
      </c>
      <c r="N1706">
        <v>9</v>
      </c>
      <c r="O1706">
        <v>0</v>
      </c>
      <c r="P1706">
        <v>6</v>
      </c>
      <c r="Q1706">
        <v>28</v>
      </c>
      <c r="R1706">
        <v>1</v>
      </c>
      <c r="S1706">
        <v>1</v>
      </c>
      <c r="T1706">
        <v>23</v>
      </c>
      <c r="U1706">
        <v>30</v>
      </c>
      <c r="V1706">
        <v>3</v>
      </c>
      <c r="W1706">
        <v>4</v>
      </c>
      <c r="X1706">
        <v>0</v>
      </c>
      <c r="Y1706">
        <v>2</v>
      </c>
      <c r="Z1706">
        <v>3</v>
      </c>
      <c r="AA1706" s="1">
        <f>(M1706+T1706+W1706)/(K1706+T1706+W1706+Y1706+X1706)</f>
        <v>0.3715415019762846</v>
      </c>
      <c r="AB1706" s="1">
        <f>(M1706+1*N1706+2*O1706+3*P1706)/(K1706)</f>
        <v>0.41964285714285715</v>
      </c>
      <c r="AC1706">
        <f>IF(E1706="C",1,0)</f>
        <v>0</v>
      </c>
      <c r="AD1706">
        <f>IF(OR(E1706="SS",E1706="2B",E1706="3B"),1,0)</f>
        <v>0</v>
      </c>
      <c r="AE1706">
        <f>K1706+T1706+W1706+Y1706+X1706+V1706</f>
        <v>256</v>
      </c>
      <c r="AF1706">
        <v>0</v>
      </c>
      <c r="AG1706" s="9">
        <f>IF(SUMPRODUCT(--(D1706='2003FA'!C:C))&gt;0=TRUE,1,0)</f>
        <v>1</v>
      </c>
    </row>
    <row r="1707" spans="1:33" x14ac:dyDescent="0.2">
      <c r="A1707">
        <v>2004</v>
      </c>
      <c r="B1707" t="s">
        <v>62</v>
      </c>
      <c r="C1707" t="s">
        <v>27</v>
      </c>
      <c r="D1707" t="s">
        <v>95</v>
      </c>
      <c r="E1707" t="s">
        <v>197</v>
      </c>
      <c r="F1707">
        <v>1000000</v>
      </c>
      <c r="G1707">
        <v>2003</v>
      </c>
      <c r="H1707" t="s">
        <v>47</v>
      </c>
      <c r="I1707" t="s">
        <v>31</v>
      </c>
      <c r="J1707">
        <v>109</v>
      </c>
      <c r="K1707">
        <v>404</v>
      </c>
      <c r="L1707">
        <v>71</v>
      </c>
      <c r="M1707">
        <v>105</v>
      </c>
      <c r="N1707">
        <v>18</v>
      </c>
      <c r="O1707">
        <v>1</v>
      </c>
      <c r="P1707">
        <v>15</v>
      </c>
      <c r="Q1707">
        <v>31</v>
      </c>
      <c r="R1707">
        <v>25</v>
      </c>
      <c r="S1707">
        <v>7</v>
      </c>
      <c r="T1707">
        <v>48</v>
      </c>
      <c r="U1707">
        <v>34</v>
      </c>
      <c r="V1707">
        <v>2</v>
      </c>
      <c r="W1707">
        <v>4</v>
      </c>
      <c r="X1707">
        <v>2</v>
      </c>
      <c r="Y1707">
        <v>1</v>
      </c>
      <c r="Z1707">
        <v>9</v>
      </c>
      <c r="AA1707" s="1">
        <f>(M1707+T1707+W1707)/(K1707+T1707+W1707+Y1707+X1707)</f>
        <v>0.34204793028322439</v>
      </c>
      <c r="AB1707" s="1">
        <f>(M1707+1*N1707+2*O1707+3*P1707)/(K1707)</f>
        <v>0.42079207920792078</v>
      </c>
      <c r="AC1707">
        <f>IF(E1707="C",1,0)</f>
        <v>0</v>
      </c>
      <c r="AD1707">
        <f>IF(OR(E1707="SS",E1707="2B",E1707="3B"),1,0)</f>
        <v>0</v>
      </c>
      <c r="AE1707">
        <f>K1707+T1707+W1707+Y1707+X1707+V1707</f>
        <v>461</v>
      </c>
      <c r="AF1707">
        <v>0</v>
      </c>
      <c r="AG1707" s="9">
        <f>IF(SUMPRODUCT(--(D1707='2003FA'!C:C))&gt;0=TRUE,1,0)</f>
        <v>1</v>
      </c>
    </row>
    <row r="1708" spans="1:33" x14ac:dyDescent="0.2">
      <c r="A1708">
        <v>2004</v>
      </c>
      <c r="B1708" t="s">
        <v>62</v>
      </c>
      <c r="C1708" t="s">
        <v>27</v>
      </c>
      <c r="D1708" t="s">
        <v>71</v>
      </c>
      <c r="E1708" t="s">
        <v>29</v>
      </c>
      <c r="F1708">
        <v>1000000</v>
      </c>
      <c r="G1708">
        <v>2003</v>
      </c>
      <c r="H1708" t="s">
        <v>26</v>
      </c>
      <c r="I1708" t="s">
        <v>27</v>
      </c>
      <c r="J1708">
        <v>63</v>
      </c>
      <c r="K1708">
        <v>206</v>
      </c>
      <c r="L1708">
        <v>32</v>
      </c>
      <c r="M1708">
        <v>63</v>
      </c>
      <c r="N1708">
        <v>9</v>
      </c>
      <c r="O1708">
        <v>2</v>
      </c>
      <c r="P1708">
        <v>9</v>
      </c>
      <c r="Q1708">
        <v>35</v>
      </c>
      <c r="R1708">
        <v>5</v>
      </c>
      <c r="S1708">
        <v>4</v>
      </c>
      <c r="T1708">
        <v>26</v>
      </c>
      <c r="U1708">
        <v>31</v>
      </c>
      <c r="V1708">
        <v>4</v>
      </c>
      <c r="W1708">
        <v>2</v>
      </c>
      <c r="X1708">
        <v>0</v>
      </c>
      <c r="Y1708">
        <v>1</v>
      </c>
      <c r="Z1708">
        <v>4</v>
      </c>
      <c r="AA1708" s="1">
        <f>(M1708+T1708+W1708)/(K1708+T1708+W1708+Y1708+X1708)</f>
        <v>0.38723404255319149</v>
      </c>
      <c r="AB1708" s="1">
        <f>(M1708+1*N1708+2*O1708+3*P1708)/(K1708)</f>
        <v>0.5</v>
      </c>
      <c r="AC1708">
        <f>IF(E1708="C",1,0)</f>
        <v>0</v>
      </c>
      <c r="AD1708">
        <f>IF(OR(E1708="SS",E1708="2B",E1708="3B"),1,0)</f>
        <v>0</v>
      </c>
      <c r="AE1708">
        <f>K1708+T1708+W1708+Y1708+X1708+V1708</f>
        <v>239</v>
      </c>
      <c r="AF1708">
        <v>0</v>
      </c>
      <c r="AG1708" s="9">
        <f>IF(SUMPRODUCT(--(D1708='2003FA'!C:C))&gt;0=TRUE,1,0)</f>
        <v>0</v>
      </c>
    </row>
    <row r="1709" spans="1:33" x14ac:dyDescent="0.2">
      <c r="A1709">
        <v>2004</v>
      </c>
      <c r="B1709" t="s">
        <v>62</v>
      </c>
      <c r="C1709" t="s">
        <v>27</v>
      </c>
      <c r="D1709" t="s">
        <v>425</v>
      </c>
      <c r="E1709" t="s">
        <v>5</v>
      </c>
      <c r="F1709">
        <v>5400000</v>
      </c>
      <c r="G1709">
        <v>2003</v>
      </c>
      <c r="H1709" t="s">
        <v>45</v>
      </c>
      <c r="I1709" t="s">
        <v>27</v>
      </c>
      <c r="J1709">
        <v>156</v>
      </c>
      <c r="K1709">
        <v>682</v>
      </c>
      <c r="L1709">
        <v>114</v>
      </c>
      <c r="M1709">
        <v>198</v>
      </c>
      <c r="N1709">
        <v>36</v>
      </c>
      <c r="O1709">
        <v>5</v>
      </c>
      <c r="P1709">
        <v>38</v>
      </c>
      <c r="Q1709">
        <v>91</v>
      </c>
      <c r="R1709">
        <v>35</v>
      </c>
      <c r="S1709">
        <v>8</v>
      </c>
      <c r="T1709">
        <v>38</v>
      </c>
      <c r="U1709">
        <v>130</v>
      </c>
      <c r="V1709">
        <v>7</v>
      </c>
      <c r="W1709">
        <v>12</v>
      </c>
      <c r="X1709">
        <v>0</v>
      </c>
      <c r="Y1709">
        <v>2</v>
      </c>
      <c r="Z1709">
        <v>8</v>
      </c>
      <c r="AA1709" s="1">
        <f>(M1709+T1709+W1709)/(K1709+T1709+W1709+Y1709+X1709)</f>
        <v>0.33787465940054495</v>
      </c>
      <c r="AB1709" s="1">
        <f>(M1709+1*N1709+2*O1709+3*P1709)/(K1709)</f>
        <v>0.52492668621700878</v>
      </c>
      <c r="AC1709">
        <f>IF(E1709="C",1,0)</f>
        <v>0</v>
      </c>
      <c r="AD1709">
        <f>IF(OR(E1709="SS",E1709="2B",E1709="3B"),1,0)</f>
        <v>1</v>
      </c>
      <c r="AE1709">
        <f>K1709+T1709+W1709+Y1709+X1709+V1709</f>
        <v>741</v>
      </c>
      <c r="AF1709">
        <v>0</v>
      </c>
      <c r="AG1709" s="9">
        <f>IF(SUMPRODUCT(--(D1709='2003FA'!C:C))&gt;0=TRUE,1,0)</f>
        <v>0</v>
      </c>
    </row>
    <row r="1710" spans="1:33" x14ac:dyDescent="0.2">
      <c r="A1710">
        <v>2004</v>
      </c>
      <c r="B1710" t="s">
        <v>62</v>
      </c>
      <c r="C1710" t="s">
        <v>27</v>
      </c>
      <c r="D1710" t="s">
        <v>478</v>
      </c>
      <c r="E1710" t="s">
        <v>6</v>
      </c>
      <c r="F1710">
        <v>550000</v>
      </c>
      <c r="G1710">
        <v>2003</v>
      </c>
      <c r="H1710" t="s">
        <v>62</v>
      </c>
      <c r="I1710" t="s">
        <v>27</v>
      </c>
      <c r="J1710">
        <v>143</v>
      </c>
      <c r="K1710">
        <v>567</v>
      </c>
      <c r="L1710">
        <v>89</v>
      </c>
      <c r="M1710">
        <v>170</v>
      </c>
      <c r="N1710">
        <v>33</v>
      </c>
      <c r="O1710">
        <v>3</v>
      </c>
      <c r="P1710">
        <v>29</v>
      </c>
      <c r="Q1710">
        <v>90</v>
      </c>
      <c r="R1710">
        <v>2</v>
      </c>
      <c r="S1710">
        <v>3</v>
      </c>
      <c r="T1710">
        <v>44</v>
      </c>
      <c r="U1710">
        <v>97</v>
      </c>
      <c r="V1710">
        <v>1</v>
      </c>
      <c r="W1710">
        <v>1</v>
      </c>
      <c r="X1710">
        <v>0</v>
      </c>
      <c r="Y1710">
        <v>3</v>
      </c>
      <c r="Z1710">
        <v>16</v>
      </c>
      <c r="AA1710" s="1">
        <f>(M1710+T1710+W1710)/(K1710+T1710+W1710+Y1710+X1710)</f>
        <v>0.34959349593495936</v>
      </c>
      <c r="AB1710" s="1">
        <f>(M1710+1*N1710+2*O1710+3*P1710)/(K1710)</f>
        <v>0.52204585537918868</v>
      </c>
      <c r="AC1710">
        <f>IF(E1710="C",1,0)</f>
        <v>0</v>
      </c>
      <c r="AD1710">
        <f>IF(OR(E1710="SS",E1710="2B",E1710="3B"),1,0)</f>
        <v>1</v>
      </c>
      <c r="AE1710">
        <f>K1710+T1710+W1710+Y1710+X1710+V1710</f>
        <v>616</v>
      </c>
      <c r="AF1710">
        <v>0</v>
      </c>
      <c r="AG1710" s="9">
        <f>IF(SUMPRODUCT(--(D1710='2003FA'!C:C))&gt;0=TRUE,1,0)</f>
        <v>0</v>
      </c>
    </row>
    <row r="1711" spans="1:33" x14ac:dyDescent="0.2">
      <c r="A1711">
        <v>2004</v>
      </c>
      <c r="B1711" t="s">
        <v>62</v>
      </c>
      <c r="C1711" t="s">
        <v>27</v>
      </c>
      <c r="D1711" t="s">
        <v>474</v>
      </c>
      <c r="E1711" t="s">
        <v>147</v>
      </c>
      <c r="F1711">
        <v>500000</v>
      </c>
      <c r="G1711">
        <v>2003</v>
      </c>
      <c r="H1711" t="s">
        <v>32</v>
      </c>
      <c r="I1711" t="s">
        <v>31</v>
      </c>
      <c r="J1711">
        <v>80</v>
      </c>
      <c r="K1711">
        <v>220</v>
      </c>
      <c r="L1711">
        <v>19</v>
      </c>
      <c r="M1711">
        <v>48</v>
      </c>
      <c r="N1711">
        <v>15</v>
      </c>
      <c r="O1711">
        <v>0</v>
      </c>
      <c r="P1711">
        <v>3</v>
      </c>
      <c r="Q1711">
        <v>28</v>
      </c>
      <c r="R1711">
        <v>0</v>
      </c>
      <c r="S1711">
        <v>0</v>
      </c>
      <c r="T1711">
        <v>14</v>
      </c>
      <c r="U1711">
        <v>43</v>
      </c>
      <c r="V1711">
        <v>7</v>
      </c>
      <c r="W1711">
        <v>1</v>
      </c>
      <c r="X1711">
        <v>1</v>
      </c>
      <c r="Y1711">
        <v>3</v>
      </c>
      <c r="Z1711">
        <v>6</v>
      </c>
      <c r="AA1711" s="1">
        <f>(M1711+T1711+W1711)/(K1711+T1711+W1711+Y1711+X1711)</f>
        <v>0.26359832635983266</v>
      </c>
      <c r="AB1711" s="1">
        <f>(M1711+1*N1711+2*O1711+3*P1711)/(K1711)</f>
        <v>0.32727272727272727</v>
      </c>
      <c r="AC1711">
        <f>IF(E1711="C",1,0)</f>
        <v>1</v>
      </c>
      <c r="AD1711">
        <f>IF(OR(E1711="SS",E1711="2B",E1711="3B"),1,0)</f>
        <v>0</v>
      </c>
      <c r="AE1711">
        <f>K1711+T1711+W1711+Y1711+X1711+V1711</f>
        <v>246</v>
      </c>
      <c r="AF1711">
        <v>0</v>
      </c>
      <c r="AG1711" s="9">
        <f>IF(SUMPRODUCT(--(D1711='2003FA'!C:C))&gt;0=TRUE,1,0)</f>
        <v>0</v>
      </c>
    </row>
    <row r="1712" spans="1:33" x14ac:dyDescent="0.2">
      <c r="A1712">
        <v>2004</v>
      </c>
      <c r="B1712" t="s">
        <v>62</v>
      </c>
      <c r="C1712" t="s">
        <v>27</v>
      </c>
      <c r="D1712" t="s">
        <v>529</v>
      </c>
      <c r="E1712" t="s">
        <v>197</v>
      </c>
      <c r="F1712">
        <v>2625000</v>
      </c>
      <c r="G1712">
        <v>2003</v>
      </c>
      <c r="H1712" t="s">
        <v>62</v>
      </c>
      <c r="I1712" t="s">
        <v>27</v>
      </c>
      <c r="J1712">
        <v>146</v>
      </c>
      <c r="K1712">
        <v>529</v>
      </c>
      <c r="L1712">
        <v>66</v>
      </c>
      <c r="M1712">
        <v>137</v>
      </c>
      <c r="N1712">
        <v>29</v>
      </c>
      <c r="O1712">
        <v>5</v>
      </c>
      <c r="P1712">
        <v>26</v>
      </c>
      <c r="Q1712">
        <v>84</v>
      </c>
      <c r="R1712">
        <v>1</v>
      </c>
      <c r="S1712">
        <v>2</v>
      </c>
      <c r="T1712">
        <v>44</v>
      </c>
      <c r="U1712">
        <v>120</v>
      </c>
      <c r="V1712">
        <v>5</v>
      </c>
      <c r="W1712">
        <v>14</v>
      </c>
      <c r="X1712">
        <v>0</v>
      </c>
      <c r="Y1712">
        <v>2</v>
      </c>
      <c r="Z1712">
        <v>14</v>
      </c>
      <c r="AA1712" s="1">
        <f>(M1712+T1712+W1712)/(K1712+T1712+W1712+Y1712+X1712)</f>
        <v>0.33106960950764008</v>
      </c>
      <c r="AB1712" s="1">
        <f>(M1712+1*N1712+2*O1712+3*P1712)/(K1712)</f>
        <v>0.48015122873345933</v>
      </c>
      <c r="AC1712">
        <f>IF(E1712="C",1,0)</f>
        <v>0</v>
      </c>
      <c r="AD1712">
        <f>IF(OR(E1712="SS",E1712="2B",E1712="3B"),1,0)</f>
        <v>0</v>
      </c>
      <c r="AE1712">
        <f>K1712+T1712+W1712+Y1712+X1712+V1712</f>
        <v>594</v>
      </c>
      <c r="AF1712">
        <v>0</v>
      </c>
      <c r="AG1712" s="9">
        <f>IF(SUMPRODUCT(--(D1712='2003FA'!C:C))&gt;0=TRUE,1,0)</f>
        <v>0</v>
      </c>
    </row>
    <row r="1713" spans="1:33" x14ac:dyDescent="0.2">
      <c r="A1713">
        <v>2004</v>
      </c>
      <c r="B1713" t="s">
        <v>62</v>
      </c>
      <c r="C1713" t="s">
        <v>27</v>
      </c>
      <c r="D1713" t="s">
        <v>446</v>
      </c>
      <c r="E1713" t="s">
        <v>197</v>
      </c>
      <c r="F1713">
        <v>750000</v>
      </c>
      <c r="G1713">
        <v>2003</v>
      </c>
      <c r="H1713" t="s">
        <v>32</v>
      </c>
      <c r="I1713" t="s">
        <v>31</v>
      </c>
      <c r="J1713">
        <v>70</v>
      </c>
      <c r="K1713">
        <v>165</v>
      </c>
      <c r="L1713">
        <v>18</v>
      </c>
      <c r="M1713">
        <v>40</v>
      </c>
      <c r="N1713">
        <v>11</v>
      </c>
      <c r="O1713">
        <v>3</v>
      </c>
      <c r="P1713">
        <v>2</v>
      </c>
      <c r="Q1713">
        <v>19</v>
      </c>
      <c r="R1713">
        <v>9</v>
      </c>
      <c r="S1713">
        <v>0</v>
      </c>
      <c r="T1713">
        <v>19</v>
      </c>
      <c r="U1713">
        <v>45</v>
      </c>
      <c r="V1713">
        <v>1</v>
      </c>
      <c r="W1713">
        <v>3</v>
      </c>
      <c r="X1713">
        <v>1</v>
      </c>
      <c r="Y1713">
        <v>2</v>
      </c>
      <c r="Z1713">
        <v>4</v>
      </c>
      <c r="AA1713" s="1">
        <f>(M1713+T1713+W1713)/(K1713+T1713+W1713+Y1713+X1713)</f>
        <v>0.32631578947368423</v>
      </c>
      <c r="AB1713" s="1">
        <f>(M1713+1*N1713+2*O1713+3*P1713)/(K1713)</f>
        <v>0.38181818181818183</v>
      </c>
      <c r="AC1713">
        <f>IF(E1713="C",1,0)</f>
        <v>0</v>
      </c>
      <c r="AD1713">
        <f>IF(OR(E1713="SS",E1713="2B",E1713="3B"),1,0)</f>
        <v>0</v>
      </c>
      <c r="AE1713">
        <f>K1713+T1713+W1713+Y1713+X1713+V1713</f>
        <v>191</v>
      </c>
      <c r="AF1713">
        <v>0</v>
      </c>
      <c r="AG1713" s="9">
        <f>IF(SUMPRODUCT(--(D1713='2003FA'!C:C))&gt;0=TRUE,1,0)</f>
        <v>0</v>
      </c>
    </row>
    <row r="1714" spans="1:33" x14ac:dyDescent="0.2">
      <c r="A1714">
        <v>2004</v>
      </c>
      <c r="B1714" t="s">
        <v>62</v>
      </c>
      <c r="C1714" t="s">
        <v>27</v>
      </c>
      <c r="D1714" t="s">
        <v>587</v>
      </c>
      <c r="E1714" t="s">
        <v>197</v>
      </c>
      <c r="F1714">
        <v>300000</v>
      </c>
      <c r="G1714">
        <v>2003</v>
      </c>
      <c r="H1714" t="s">
        <v>62</v>
      </c>
      <c r="I1714" t="s">
        <v>27</v>
      </c>
      <c r="J1714">
        <v>53</v>
      </c>
      <c r="K1714">
        <v>184</v>
      </c>
      <c r="L1714">
        <v>25</v>
      </c>
      <c r="M1714">
        <v>47</v>
      </c>
      <c r="N1714">
        <v>10</v>
      </c>
      <c r="O1714">
        <v>0</v>
      </c>
      <c r="P1714">
        <v>8</v>
      </c>
      <c r="Q1714">
        <v>30</v>
      </c>
      <c r="R1714">
        <v>3</v>
      </c>
      <c r="S1714">
        <v>0</v>
      </c>
      <c r="T1714">
        <v>9</v>
      </c>
      <c r="U1714">
        <v>53</v>
      </c>
      <c r="V1714">
        <v>0</v>
      </c>
      <c r="W1714">
        <v>0</v>
      </c>
      <c r="X1714">
        <v>1</v>
      </c>
      <c r="Y1714">
        <v>1</v>
      </c>
      <c r="Z1714">
        <v>1</v>
      </c>
      <c r="AA1714" s="1">
        <f>(M1714+T1714+W1714)/(K1714+T1714+W1714+Y1714+X1714)</f>
        <v>0.28717948717948716</v>
      </c>
      <c r="AB1714" s="1">
        <f>(M1714+1*N1714+2*O1714+3*P1714)/(K1714)</f>
        <v>0.44021739130434784</v>
      </c>
      <c r="AC1714">
        <f>IF(E1714="C",1,0)</f>
        <v>0</v>
      </c>
      <c r="AD1714">
        <f>IF(OR(E1714="SS",E1714="2B",E1714="3B"),1,0)</f>
        <v>0</v>
      </c>
      <c r="AE1714">
        <f>K1714+T1714+W1714+Y1714+X1714+V1714</f>
        <v>195</v>
      </c>
      <c r="AF1714">
        <v>0</v>
      </c>
      <c r="AG1714" s="9">
        <f>IF(SUMPRODUCT(--(D1714='2003FA'!C:C))&gt;0=TRUE,1,0)</f>
        <v>0</v>
      </c>
    </row>
    <row r="1715" spans="1:33" x14ac:dyDescent="0.2">
      <c r="A1715">
        <v>2004</v>
      </c>
      <c r="B1715" t="s">
        <v>62</v>
      </c>
      <c r="C1715" t="s">
        <v>27</v>
      </c>
      <c r="D1715" t="s">
        <v>423</v>
      </c>
      <c r="E1715" t="s">
        <v>346</v>
      </c>
      <c r="F1715">
        <v>450000</v>
      </c>
      <c r="G1715">
        <v>2003</v>
      </c>
      <c r="H1715" t="s">
        <v>62</v>
      </c>
      <c r="I1715" t="s">
        <v>27</v>
      </c>
      <c r="J1715">
        <v>160</v>
      </c>
      <c r="K1715">
        <v>666</v>
      </c>
      <c r="L1715">
        <v>106</v>
      </c>
      <c r="M1715">
        <v>204</v>
      </c>
      <c r="N1715">
        <v>33</v>
      </c>
      <c r="O1715">
        <v>9</v>
      </c>
      <c r="P1715">
        <v>14</v>
      </c>
      <c r="Q1715">
        <v>72</v>
      </c>
      <c r="R1715">
        <v>13</v>
      </c>
      <c r="S1715">
        <v>2</v>
      </c>
      <c r="T1715">
        <v>36</v>
      </c>
      <c r="U1715">
        <v>103</v>
      </c>
      <c r="V1715">
        <v>1</v>
      </c>
      <c r="W1715">
        <v>1</v>
      </c>
      <c r="X1715">
        <v>3</v>
      </c>
      <c r="Y1715">
        <v>7</v>
      </c>
      <c r="Z1715">
        <v>14</v>
      </c>
      <c r="AA1715" s="1">
        <f>(M1715+T1715+W1715)/(K1715+T1715+W1715+Y1715+X1715)</f>
        <v>0.3380084151472651</v>
      </c>
      <c r="AB1715" s="1">
        <f>(M1715+1*N1715+2*O1715+3*P1715)/(K1715)</f>
        <v>0.44594594594594594</v>
      </c>
      <c r="AC1715">
        <f>IF(E1715="C",1,0)</f>
        <v>0</v>
      </c>
      <c r="AD1715">
        <f>IF(OR(E1715="SS",E1715="2B",E1715="3B"),1,0)</f>
        <v>1</v>
      </c>
      <c r="AE1715">
        <f>K1715+T1715+W1715+Y1715+X1715+V1715</f>
        <v>714</v>
      </c>
      <c r="AF1715">
        <v>0</v>
      </c>
      <c r="AG1715" s="9">
        <f>IF(SUMPRODUCT(--(D1715='2003FA'!C:C))&gt;0=TRUE,1,0)</f>
        <v>0</v>
      </c>
    </row>
    <row r="1716" spans="1:33" x14ac:dyDescent="0.2">
      <c r="A1716">
        <v>2004</v>
      </c>
      <c r="B1716" t="s">
        <v>70</v>
      </c>
      <c r="C1716" t="s">
        <v>27</v>
      </c>
      <c r="D1716" t="s">
        <v>78</v>
      </c>
      <c r="E1716" t="s">
        <v>29</v>
      </c>
      <c r="F1716">
        <v>19700000</v>
      </c>
      <c r="G1716">
        <v>2003</v>
      </c>
      <c r="H1716" t="s">
        <v>70</v>
      </c>
      <c r="I1716" t="s">
        <v>27</v>
      </c>
      <c r="J1716">
        <v>161</v>
      </c>
      <c r="K1716">
        <v>570</v>
      </c>
      <c r="L1716">
        <v>117</v>
      </c>
      <c r="M1716">
        <v>172</v>
      </c>
      <c r="N1716">
        <v>38</v>
      </c>
      <c r="O1716">
        <v>1</v>
      </c>
      <c r="P1716">
        <v>42</v>
      </c>
      <c r="Q1716">
        <v>145</v>
      </c>
      <c r="R1716">
        <v>0</v>
      </c>
      <c r="S1716">
        <v>0</v>
      </c>
      <c r="T1716">
        <v>109</v>
      </c>
      <c r="U1716">
        <v>137</v>
      </c>
      <c r="V1716">
        <v>23</v>
      </c>
      <c r="W1716">
        <v>19</v>
      </c>
      <c r="X1716">
        <v>0</v>
      </c>
      <c r="Y1716">
        <v>7</v>
      </c>
      <c r="Z1716">
        <v>9</v>
      </c>
      <c r="AA1716" s="1">
        <f>(M1716+T1716+W1716)/(K1716+T1716+W1716+Y1716+X1716)</f>
        <v>0.42553191489361702</v>
      </c>
      <c r="AB1716" s="1">
        <f>(M1716+1*N1716+2*O1716+3*P1716)/(K1716)</f>
        <v>0.59298245614035083</v>
      </c>
      <c r="AC1716">
        <f>IF(E1716="C",1,0)</f>
        <v>0</v>
      </c>
      <c r="AD1716">
        <f>IF(OR(E1716="SS",E1716="2B",E1716="3B"),1,0)</f>
        <v>0</v>
      </c>
      <c r="AE1716">
        <f>K1716+T1716+W1716+Y1716+X1716+V1716</f>
        <v>728</v>
      </c>
      <c r="AF1716">
        <v>0</v>
      </c>
      <c r="AG1716" s="9">
        <f>IF(SUMPRODUCT(--(D1716='2003FA'!C:C))&gt;0=TRUE,1,0)</f>
        <v>0</v>
      </c>
    </row>
    <row r="1717" spans="1:33" x14ac:dyDescent="0.2">
      <c r="A1717">
        <v>2004</v>
      </c>
      <c r="B1717" t="s">
        <v>70</v>
      </c>
      <c r="C1717" t="s">
        <v>27</v>
      </c>
      <c r="D1717" t="s">
        <v>513</v>
      </c>
      <c r="E1717" t="s">
        <v>29</v>
      </c>
      <c r="F1717">
        <v>342000</v>
      </c>
      <c r="G1717">
        <v>2003</v>
      </c>
      <c r="H1717" t="s">
        <v>70</v>
      </c>
      <c r="I1717" t="s">
        <v>27</v>
      </c>
      <c r="J1717">
        <v>119</v>
      </c>
      <c r="K1717">
        <v>396</v>
      </c>
      <c r="L1717">
        <v>57</v>
      </c>
      <c r="M1717">
        <v>106</v>
      </c>
      <c r="N1717">
        <v>18</v>
      </c>
      <c r="O1717">
        <v>1</v>
      </c>
      <c r="P1717">
        <v>20</v>
      </c>
      <c r="Q1717">
        <v>66</v>
      </c>
      <c r="R1717">
        <v>1</v>
      </c>
      <c r="S1717">
        <v>2</v>
      </c>
      <c r="T1717">
        <v>39</v>
      </c>
      <c r="U1717">
        <v>115</v>
      </c>
      <c r="V1717">
        <v>3</v>
      </c>
      <c r="W1717">
        <v>17</v>
      </c>
      <c r="X1717">
        <v>0</v>
      </c>
      <c r="Y1717">
        <v>1</v>
      </c>
      <c r="Z1717">
        <v>12</v>
      </c>
      <c r="AA1717" s="1">
        <f>(M1717+T1717+W1717)/(K1717+T1717+W1717+Y1717+X1717)</f>
        <v>0.35761589403973509</v>
      </c>
      <c r="AB1717" s="1">
        <f>(M1717+1*N1717+2*O1717+3*P1717)/(K1717)</f>
        <v>0.46969696969696972</v>
      </c>
      <c r="AC1717">
        <f>IF(E1717="C",1,0)</f>
        <v>0</v>
      </c>
      <c r="AD1717">
        <f>IF(OR(E1717="SS",E1717="2B",E1717="3B"),1,0)</f>
        <v>0</v>
      </c>
      <c r="AE1717">
        <f>K1717+T1717+W1717+Y1717+X1717+V1717</f>
        <v>456</v>
      </c>
      <c r="AF1717">
        <v>0</v>
      </c>
      <c r="AG1717" s="9">
        <f>IF(SUMPRODUCT(--(D1717='2003FA'!C:C))&gt;0=TRUE,1,0)</f>
        <v>0</v>
      </c>
    </row>
    <row r="1718" spans="1:33" x14ac:dyDescent="0.2">
      <c r="A1718">
        <v>2004</v>
      </c>
      <c r="B1718" t="s">
        <v>70</v>
      </c>
      <c r="C1718" t="s">
        <v>27</v>
      </c>
      <c r="D1718" t="s">
        <v>496</v>
      </c>
      <c r="E1718" t="s">
        <v>5</v>
      </c>
      <c r="F1718">
        <v>322000</v>
      </c>
      <c r="G1718">
        <v>2003</v>
      </c>
      <c r="H1718" t="s">
        <v>70</v>
      </c>
      <c r="I1718" t="s">
        <v>27</v>
      </c>
      <c r="J1718">
        <v>142</v>
      </c>
      <c r="K1718">
        <v>474</v>
      </c>
      <c r="L1718">
        <v>54</v>
      </c>
      <c r="M1718">
        <v>127</v>
      </c>
      <c r="N1718">
        <v>21</v>
      </c>
      <c r="O1718">
        <v>6</v>
      </c>
      <c r="P1718">
        <v>9</v>
      </c>
      <c r="Q1718">
        <v>57</v>
      </c>
      <c r="R1718">
        <v>5</v>
      </c>
      <c r="S1718">
        <v>4</v>
      </c>
      <c r="T1718">
        <v>39</v>
      </c>
      <c r="U1718">
        <v>87</v>
      </c>
      <c r="V1718">
        <v>1</v>
      </c>
      <c r="W1718">
        <v>5</v>
      </c>
      <c r="X1718">
        <v>0</v>
      </c>
      <c r="Y1718">
        <v>3</v>
      </c>
      <c r="Z1718">
        <v>13</v>
      </c>
      <c r="AA1718" s="1">
        <f>(M1718+T1718+W1718)/(K1718+T1718+W1718+Y1718+X1718)</f>
        <v>0.32821497120921306</v>
      </c>
      <c r="AB1718" s="1">
        <f>(M1718+1*N1718+2*O1718+3*P1718)/(K1718)</f>
        <v>0.39451476793248946</v>
      </c>
      <c r="AC1718">
        <f>IF(E1718="C",1,0)</f>
        <v>0</v>
      </c>
      <c r="AD1718">
        <f>IF(OR(E1718="SS",E1718="2B",E1718="3B"),1,0)</f>
        <v>1</v>
      </c>
      <c r="AE1718">
        <f>K1718+T1718+W1718+Y1718+X1718+V1718</f>
        <v>522</v>
      </c>
      <c r="AF1718">
        <v>0</v>
      </c>
      <c r="AG1718" s="9">
        <f>IF(SUMPRODUCT(--(D1718='2003FA'!C:C))&gt;0=TRUE,1,0)</f>
        <v>0</v>
      </c>
    </row>
    <row r="1719" spans="1:33" x14ac:dyDescent="0.2">
      <c r="A1719">
        <v>2004</v>
      </c>
      <c r="B1719" t="s">
        <v>70</v>
      </c>
      <c r="C1719" t="s">
        <v>27</v>
      </c>
      <c r="D1719" t="s">
        <v>494</v>
      </c>
      <c r="E1719" t="s">
        <v>6</v>
      </c>
      <c r="F1719">
        <v>900000</v>
      </c>
      <c r="G1719">
        <v>2003</v>
      </c>
      <c r="H1719" t="s">
        <v>70</v>
      </c>
      <c r="I1719" t="s">
        <v>27</v>
      </c>
      <c r="J1719">
        <v>124</v>
      </c>
      <c r="K1719">
        <v>449</v>
      </c>
      <c r="L1719">
        <v>74</v>
      </c>
      <c r="M1719">
        <v>109</v>
      </c>
      <c r="N1719">
        <v>45</v>
      </c>
      <c r="O1719">
        <v>3</v>
      </c>
      <c r="P1719">
        <v>12</v>
      </c>
      <c r="Q1719">
        <v>63</v>
      </c>
      <c r="R1719">
        <v>12</v>
      </c>
      <c r="S1719">
        <v>2</v>
      </c>
      <c r="T1719">
        <v>59</v>
      </c>
      <c r="U1719">
        <v>104</v>
      </c>
      <c r="V1719">
        <v>1</v>
      </c>
      <c r="W1719">
        <v>1</v>
      </c>
      <c r="X1719">
        <v>0</v>
      </c>
      <c r="Y1719">
        <v>5</v>
      </c>
      <c r="Z1719">
        <v>11</v>
      </c>
      <c r="AA1719" s="1">
        <f>(M1719+T1719+W1719)/(K1719+T1719+W1719+Y1719+X1719)</f>
        <v>0.32879377431906615</v>
      </c>
      <c r="AB1719" s="1">
        <f>(M1719+1*N1719+2*O1719+3*P1719)/(K1719)</f>
        <v>0.43652561247216037</v>
      </c>
      <c r="AC1719">
        <f>IF(E1719="C",1,0)</f>
        <v>0</v>
      </c>
      <c r="AD1719">
        <f>IF(OR(E1719="SS",E1719="2B",E1719="3B"),1,0)</f>
        <v>1</v>
      </c>
      <c r="AE1719">
        <f>K1719+T1719+W1719+Y1719+X1719+V1719</f>
        <v>515</v>
      </c>
      <c r="AF1719">
        <v>0</v>
      </c>
      <c r="AG1719" s="9">
        <f>IF(SUMPRODUCT(--(D1719='2003FA'!C:C))&gt;0=TRUE,1,0)</f>
        <v>0</v>
      </c>
    </row>
    <row r="1720" spans="1:33" x14ac:dyDescent="0.2">
      <c r="A1720">
        <v>2004</v>
      </c>
      <c r="B1720" t="s">
        <v>70</v>
      </c>
      <c r="C1720" t="s">
        <v>27</v>
      </c>
      <c r="D1720" t="s">
        <v>509</v>
      </c>
      <c r="E1720" t="s">
        <v>147</v>
      </c>
      <c r="F1720">
        <v>900000</v>
      </c>
      <c r="G1720">
        <v>2003</v>
      </c>
      <c r="H1720" t="s">
        <v>70</v>
      </c>
      <c r="I1720" t="s">
        <v>27</v>
      </c>
      <c r="J1720">
        <v>121</v>
      </c>
      <c r="K1720">
        <v>329</v>
      </c>
      <c r="L1720">
        <v>51</v>
      </c>
      <c r="M1720">
        <v>101</v>
      </c>
      <c r="N1720">
        <v>19</v>
      </c>
      <c r="O1720">
        <v>0</v>
      </c>
      <c r="P1720">
        <v>15</v>
      </c>
      <c r="Q1720">
        <v>52</v>
      </c>
      <c r="R1720">
        <v>0</v>
      </c>
      <c r="S1720">
        <v>3</v>
      </c>
      <c r="T1720">
        <v>37</v>
      </c>
      <c r="U1720">
        <v>57</v>
      </c>
      <c r="V1720">
        <v>2</v>
      </c>
      <c r="W1720">
        <v>0</v>
      </c>
      <c r="X1720">
        <v>0</v>
      </c>
      <c r="Y1720">
        <v>3</v>
      </c>
      <c r="Z1720">
        <v>14</v>
      </c>
      <c r="AA1720" s="1">
        <f>(M1720+T1720+W1720)/(K1720+T1720+W1720+Y1720+X1720)</f>
        <v>0.37398373983739835</v>
      </c>
      <c r="AB1720" s="1">
        <f>(M1720+1*N1720+2*O1720+3*P1720)/(K1720)</f>
        <v>0.50151975683890582</v>
      </c>
      <c r="AC1720">
        <f>IF(E1720="C",1,0)</f>
        <v>1</v>
      </c>
      <c r="AD1720">
        <f>IF(OR(E1720="SS",E1720="2B",E1720="3B"),1,0)</f>
        <v>0</v>
      </c>
      <c r="AE1720">
        <f>K1720+T1720+W1720+Y1720+X1720+V1720</f>
        <v>371</v>
      </c>
      <c r="AF1720">
        <v>0</v>
      </c>
      <c r="AG1720" s="9">
        <f>IF(SUMPRODUCT(--(D1720='2003FA'!C:C))&gt;0=TRUE,1,0)</f>
        <v>0</v>
      </c>
    </row>
    <row r="1721" spans="1:33" x14ac:dyDescent="0.2">
      <c r="A1721">
        <v>2004</v>
      </c>
      <c r="B1721" t="s">
        <v>70</v>
      </c>
      <c r="C1721" t="s">
        <v>27</v>
      </c>
      <c r="D1721" t="s">
        <v>242</v>
      </c>
      <c r="E1721" t="s">
        <v>197</v>
      </c>
      <c r="F1721">
        <v>2300000</v>
      </c>
      <c r="G1721">
        <v>2003</v>
      </c>
      <c r="H1721" t="s">
        <v>70</v>
      </c>
      <c r="I1721" t="s">
        <v>27</v>
      </c>
      <c r="J1721">
        <v>133</v>
      </c>
      <c r="K1721">
        <v>489</v>
      </c>
      <c r="L1721">
        <v>83</v>
      </c>
      <c r="M1721">
        <v>146</v>
      </c>
      <c r="N1721">
        <v>34</v>
      </c>
      <c r="O1721">
        <v>6</v>
      </c>
      <c r="P1721">
        <v>13</v>
      </c>
      <c r="Q1721">
        <v>59</v>
      </c>
      <c r="R1721">
        <v>2</v>
      </c>
      <c r="S1721">
        <v>2</v>
      </c>
      <c r="T1721">
        <v>35</v>
      </c>
      <c r="U1721">
        <v>62</v>
      </c>
      <c r="V1721">
        <v>1</v>
      </c>
      <c r="W1721">
        <v>6</v>
      </c>
      <c r="X1721">
        <v>2</v>
      </c>
      <c r="Y1721">
        <v>3</v>
      </c>
      <c r="Z1721">
        <v>9</v>
      </c>
      <c r="AA1721" s="1">
        <f>(M1721+T1721+W1721)/(K1721+T1721+W1721+Y1721+X1721)</f>
        <v>0.34953271028037386</v>
      </c>
      <c r="AB1721" s="1">
        <f>(M1721+1*N1721+2*O1721+3*P1721)/(K1721)</f>
        <v>0.47239263803680981</v>
      </c>
      <c r="AC1721">
        <f>IF(E1721="C",1,0)</f>
        <v>0</v>
      </c>
      <c r="AD1721">
        <f>IF(OR(E1721="SS",E1721="2B",E1721="3B"),1,0)</f>
        <v>0</v>
      </c>
      <c r="AE1721">
        <f>K1721+T1721+W1721+Y1721+X1721+V1721</f>
        <v>536</v>
      </c>
      <c r="AF1721">
        <v>0</v>
      </c>
      <c r="AG1721" s="9">
        <f>IF(SUMPRODUCT(--(D1721='2003FA'!C:C))&gt;0=TRUE,1,0)</f>
        <v>0</v>
      </c>
    </row>
    <row r="1722" spans="1:33" x14ac:dyDescent="0.2">
      <c r="A1722">
        <v>2004</v>
      </c>
      <c r="B1722" t="s">
        <v>70</v>
      </c>
      <c r="C1722" t="s">
        <v>27</v>
      </c>
      <c r="D1722" t="s">
        <v>523</v>
      </c>
      <c r="E1722" t="s">
        <v>197</v>
      </c>
      <c r="F1722">
        <v>870000</v>
      </c>
      <c r="G1722">
        <v>2003</v>
      </c>
      <c r="H1722" t="s">
        <v>70</v>
      </c>
      <c r="I1722" t="s">
        <v>27</v>
      </c>
      <c r="J1722">
        <v>161</v>
      </c>
      <c r="K1722">
        <v>678</v>
      </c>
      <c r="L1722">
        <v>118</v>
      </c>
      <c r="M1722">
        <v>215</v>
      </c>
      <c r="N1722">
        <v>49</v>
      </c>
      <c r="O1722">
        <v>5</v>
      </c>
      <c r="P1722">
        <v>33</v>
      </c>
      <c r="Q1722">
        <v>117</v>
      </c>
      <c r="R1722">
        <v>4</v>
      </c>
      <c r="S1722">
        <v>1</v>
      </c>
      <c r="T1722">
        <v>42</v>
      </c>
      <c r="U1722">
        <v>80</v>
      </c>
      <c r="V1722">
        <v>2</v>
      </c>
      <c r="W1722">
        <v>7</v>
      </c>
      <c r="X1722">
        <v>0</v>
      </c>
      <c r="Y1722">
        <v>8</v>
      </c>
      <c r="Z1722">
        <v>21</v>
      </c>
      <c r="AA1722" s="1">
        <f>(M1722+T1722+W1722)/(K1722+T1722+W1722+Y1722+X1722)</f>
        <v>0.35918367346938773</v>
      </c>
      <c r="AB1722" s="1">
        <f>(M1722+1*N1722+2*O1722+3*P1722)/(K1722)</f>
        <v>0.55014749262536877</v>
      </c>
      <c r="AC1722">
        <f>IF(E1722="C",1,0)</f>
        <v>0</v>
      </c>
      <c r="AD1722">
        <f>IF(OR(E1722="SS",E1722="2B",E1722="3B"),1,0)</f>
        <v>0</v>
      </c>
      <c r="AE1722">
        <f>K1722+T1722+W1722+Y1722+X1722+V1722</f>
        <v>737</v>
      </c>
      <c r="AF1722">
        <v>0</v>
      </c>
      <c r="AG1722" s="9">
        <f>IF(SUMPRODUCT(--(D1722='2003FA'!C:C))&gt;0=TRUE,1,0)</f>
        <v>0</v>
      </c>
    </row>
    <row r="1723" spans="1:33" x14ac:dyDescent="0.2">
      <c r="A1723">
        <v>2004</v>
      </c>
      <c r="B1723" t="s">
        <v>70</v>
      </c>
      <c r="C1723" t="s">
        <v>27</v>
      </c>
      <c r="D1723" t="s">
        <v>569</v>
      </c>
      <c r="E1723" t="s">
        <v>197</v>
      </c>
      <c r="F1723">
        <v>318000</v>
      </c>
      <c r="G1723">
        <v>2003</v>
      </c>
      <c r="H1723" t="s">
        <v>70</v>
      </c>
      <c r="I1723" t="s">
        <v>27</v>
      </c>
      <c r="J1723">
        <v>114</v>
      </c>
      <c r="K1723">
        <v>412</v>
      </c>
      <c r="L1723">
        <v>79</v>
      </c>
      <c r="M1723">
        <v>121</v>
      </c>
      <c r="N1723">
        <v>21</v>
      </c>
      <c r="O1723">
        <v>2</v>
      </c>
      <c r="P1723">
        <v>10</v>
      </c>
      <c r="Q1723">
        <v>52</v>
      </c>
      <c r="R1723">
        <v>5</v>
      </c>
      <c r="S1723">
        <v>3</v>
      </c>
      <c r="T1723">
        <v>20</v>
      </c>
      <c r="U1723">
        <v>67</v>
      </c>
      <c r="V1723">
        <v>1</v>
      </c>
      <c r="W1723">
        <v>20</v>
      </c>
      <c r="X1723">
        <v>1</v>
      </c>
      <c r="Y1723">
        <v>4</v>
      </c>
      <c r="Z1723">
        <v>10</v>
      </c>
      <c r="AA1723" s="1">
        <f>(M1723+T1723+W1723)/(K1723+T1723+W1723+Y1723+X1723)</f>
        <v>0.35229759299781183</v>
      </c>
      <c r="AB1723" s="1">
        <f>(M1723+1*N1723+2*O1723+3*P1723)/(K1723)</f>
        <v>0.42718446601941745</v>
      </c>
      <c r="AC1723">
        <f>IF(E1723="C",1,0)</f>
        <v>0</v>
      </c>
      <c r="AD1723">
        <f>IF(OR(E1723="SS",E1723="2B",E1723="3B"),1,0)</f>
        <v>0</v>
      </c>
      <c r="AE1723">
        <f>K1723+T1723+W1723+Y1723+X1723+V1723</f>
        <v>458</v>
      </c>
      <c r="AF1723">
        <v>0</v>
      </c>
      <c r="AG1723" s="9">
        <f>IF(SUMPRODUCT(--(D1723='2003FA'!C:C))&gt;0=TRUE,1,0)</f>
        <v>0</v>
      </c>
    </row>
    <row r="1724" spans="1:33" x14ac:dyDescent="0.2">
      <c r="A1724">
        <v>2004</v>
      </c>
      <c r="B1724" t="s">
        <v>70</v>
      </c>
      <c r="C1724" t="s">
        <v>27</v>
      </c>
      <c r="D1724" t="s">
        <v>349</v>
      </c>
      <c r="E1724" t="s">
        <v>346</v>
      </c>
      <c r="F1724">
        <v>800000</v>
      </c>
      <c r="G1724">
        <v>2003</v>
      </c>
      <c r="H1724" t="s">
        <v>70</v>
      </c>
      <c r="I1724" t="s">
        <v>27</v>
      </c>
      <c r="J1724">
        <v>61</v>
      </c>
      <c r="K1724">
        <v>161</v>
      </c>
      <c r="L1724">
        <v>26</v>
      </c>
      <c r="M1724">
        <v>41</v>
      </c>
      <c r="N1724">
        <v>6</v>
      </c>
      <c r="O1724">
        <v>1</v>
      </c>
      <c r="P1724">
        <v>4</v>
      </c>
      <c r="Q1724">
        <v>18</v>
      </c>
      <c r="R1724">
        <v>0</v>
      </c>
      <c r="S1724">
        <v>1</v>
      </c>
      <c r="T1724">
        <v>11</v>
      </c>
      <c r="U1724">
        <v>34</v>
      </c>
      <c r="V1724">
        <v>0</v>
      </c>
      <c r="W1724">
        <v>0</v>
      </c>
      <c r="X1724">
        <v>1</v>
      </c>
      <c r="Y1724">
        <v>1</v>
      </c>
      <c r="Z1724">
        <v>7</v>
      </c>
      <c r="AA1724" s="1">
        <f>(M1724+T1724+W1724)/(K1724+T1724+W1724+Y1724+X1724)</f>
        <v>0.2988505747126437</v>
      </c>
      <c r="AB1724" s="1">
        <f>(M1724+1*N1724+2*O1724+3*P1724)/(K1724)</f>
        <v>0.37888198757763975</v>
      </c>
      <c r="AC1724">
        <f>IF(E1724="C",1,0)</f>
        <v>0</v>
      </c>
      <c r="AD1724">
        <f>IF(OR(E1724="SS",E1724="2B",E1724="3B"),1,0)</f>
        <v>1</v>
      </c>
      <c r="AE1724">
        <f>K1724+T1724+W1724+Y1724+X1724+V1724</f>
        <v>174</v>
      </c>
      <c r="AF1724">
        <v>0</v>
      </c>
      <c r="AG1724" s="9">
        <f>IF(SUMPRODUCT(--(D1724='2003FA'!C:C))&gt;0=TRUE,1,0)</f>
        <v>0</v>
      </c>
    </row>
    <row r="1725" spans="1:33" x14ac:dyDescent="0.2">
      <c r="A1725">
        <v>2004</v>
      </c>
      <c r="B1725" t="s">
        <v>70</v>
      </c>
      <c r="C1725" t="s">
        <v>27</v>
      </c>
      <c r="D1725" t="s">
        <v>527</v>
      </c>
      <c r="E1725" t="s">
        <v>346</v>
      </c>
      <c r="F1725">
        <v>775000</v>
      </c>
      <c r="G1725">
        <v>2003</v>
      </c>
      <c r="H1725" t="s">
        <v>70</v>
      </c>
      <c r="I1725" t="s">
        <v>27</v>
      </c>
      <c r="J1725">
        <v>104</v>
      </c>
      <c r="K1725">
        <v>349</v>
      </c>
      <c r="L1725">
        <v>49</v>
      </c>
      <c r="M1725">
        <v>91</v>
      </c>
      <c r="N1725">
        <v>22</v>
      </c>
      <c r="O1725">
        <v>2</v>
      </c>
      <c r="P1725">
        <v>7</v>
      </c>
      <c r="Q1725">
        <v>45</v>
      </c>
      <c r="R1725">
        <v>1</v>
      </c>
      <c r="S1725">
        <v>2</v>
      </c>
      <c r="T1725">
        <v>28</v>
      </c>
      <c r="U1725">
        <v>72</v>
      </c>
      <c r="V1725">
        <v>0</v>
      </c>
      <c r="W1725">
        <v>3</v>
      </c>
      <c r="X1725">
        <v>0</v>
      </c>
      <c r="Y1725">
        <v>6</v>
      </c>
      <c r="Z1725">
        <v>6</v>
      </c>
      <c r="AA1725" s="1">
        <f>(M1725+T1725+W1725)/(K1725+T1725+W1725+Y1725+X1725)</f>
        <v>0.31606217616580312</v>
      </c>
      <c r="AB1725" s="1">
        <f>(M1725+1*N1725+2*O1725+3*P1725)/(K1725)</f>
        <v>0.39541547277936961</v>
      </c>
      <c r="AC1725">
        <f>IF(E1725="C",1,0)</f>
        <v>0</v>
      </c>
      <c r="AD1725">
        <f>IF(OR(E1725="SS",E1725="2B",E1725="3B"),1,0)</f>
        <v>1</v>
      </c>
      <c r="AE1725">
        <f>K1725+T1725+W1725+Y1725+X1725+V1725</f>
        <v>386</v>
      </c>
      <c r="AF1725">
        <v>0</v>
      </c>
      <c r="AG1725" s="9">
        <f>IF(SUMPRODUCT(--(D1725='2003FA'!C:C))&gt;0=TRUE,1,0)</f>
        <v>0</v>
      </c>
    </row>
    <row r="1726" spans="1:33" x14ac:dyDescent="0.2">
      <c r="A1726">
        <v>2004</v>
      </c>
      <c r="B1726" t="s">
        <v>70</v>
      </c>
      <c r="C1726" t="s">
        <v>27</v>
      </c>
      <c r="D1726" t="s">
        <v>470</v>
      </c>
      <c r="E1726" t="s">
        <v>346</v>
      </c>
      <c r="F1726">
        <v>750000</v>
      </c>
      <c r="G1726">
        <v>2003</v>
      </c>
      <c r="H1726" t="s">
        <v>37</v>
      </c>
      <c r="I1726" t="s">
        <v>27</v>
      </c>
      <c r="J1726">
        <v>58</v>
      </c>
      <c r="K1726">
        <v>175</v>
      </c>
      <c r="L1726">
        <v>14</v>
      </c>
      <c r="M1726">
        <v>44</v>
      </c>
      <c r="N1726">
        <v>9</v>
      </c>
      <c r="O1726">
        <v>3</v>
      </c>
      <c r="P1726">
        <v>1</v>
      </c>
      <c r="Q1726">
        <v>15</v>
      </c>
      <c r="R1726">
        <v>2</v>
      </c>
      <c r="S1726">
        <v>1</v>
      </c>
      <c r="T1726">
        <v>7</v>
      </c>
      <c r="U1726">
        <v>13</v>
      </c>
      <c r="V1726">
        <v>1</v>
      </c>
      <c r="W1726">
        <v>0</v>
      </c>
      <c r="X1726">
        <v>2</v>
      </c>
      <c r="Y1726">
        <v>1</v>
      </c>
      <c r="Z1726">
        <v>10</v>
      </c>
      <c r="AA1726" s="1">
        <f>(M1726+T1726+W1726)/(K1726+T1726+W1726+Y1726+X1726)</f>
        <v>0.27567567567567569</v>
      </c>
      <c r="AB1726" s="1">
        <f>(M1726+1*N1726+2*O1726+3*P1726)/(K1726)</f>
        <v>0.35428571428571426</v>
      </c>
      <c r="AC1726">
        <f>IF(E1726="C",1,0)</f>
        <v>0</v>
      </c>
      <c r="AD1726">
        <f>IF(OR(E1726="SS",E1726="2B",E1726="3B"),1,0)</f>
        <v>1</v>
      </c>
      <c r="AE1726">
        <f>K1726+T1726+W1726+Y1726+X1726+V1726</f>
        <v>186</v>
      </c>
      <c r="AF1726">
        <v>0</v>
      </c>
      <c r="AG1726" s="9">
        <f>IF(SUMPRODUCT(--(D1726='2003FA'!C:C))&gt;0=TRUE,1,0)</f>
        <v>0</v>
      </c>
    </row>
  </sheetData>
  <sortState ref="A2:AG1726">
    <sortCondition ref="A2:A1726"/>
    <sortCondition ref="B2:B17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85" workbookViewId="0">
      <selection activeCell="C105" sqref="C105"/>
    </sheetView>
  </sheetViews>
  <sheetFormatPr baseColWidth="10" defaultRowHeight="16" x14ac:dyDescent="0.2"/>
  <sheetData>
    <row r="1" spans="1:4" x14ac:dyDescent="0.2">
      <c r="A1" s="4" t="s">
        <v>657</v>
      </c>
      <c r="B1" s="4" t="s">
        <v>658</v>
      </c>
      <c r="C1" s="4" t="s">
        <v>659</v>
      </c>
      <c r="D1" s="4" t="s">
        <v>943</v>
      </c>
    </row>
    <row r="2" spans="1:4" x14ac:dyDescent="0.2">
      <c r="A2" s="2">
        <v>1999</v>
      </c>
      <c r="B2" s="2" t="s">
        <v>26</v>
      </c>
      <c r="C2" s="2" t="s">
        <v>655</v>
      </c>
      <c r="D2">
        <v>1</v>
      </c>
    </row>
    <row r="3" spans="1:4" x14ac:dyDescent="0.2">
      <c r="A3" s="2">
        <v>1999</v>
      </c>
      <c r="B3" s="2" t="s">
        <v>26</v>
      </c>
      <c r="C3" s="2" t="s">
        <v>631</v>
      </c>
      <c r="D3">
        <v>1</v>
      </c>
    </row>
    <row r="4" spans="1:4" x14ac:dyDescent="0.2">
      <c r="A4" s="2">
        <v>1999</v>
      </c>
      <c r="B4" s="2" t="s">
        <v>26</v>
      </c>
      <c r="C4" s="2" t="s">
        <v>656</v>
      </c>
      <c r="D4">
        <v>1</v>
      </c>
    </row>
    <row r="5" spans="1:4" x14ac:dyDescent="0.2">
      <c r="A5" s="2">
        <v>1999</v>
      </c>
      <c r="B5" s="2" t="s">
        <v>36</v>
      </c>
      <c r="C5" s="2" t="s">
        <v>261</v>
      </c>
      <c r="D5">
        <v>1</v>
      </c>
    </row>
    <row r="6" spans="1:4" x14ac:dyDescent="0.2">
      <c r="A6" s="2">
        <v>1999</v>
      </c>
      <c r="B6" s="2" t="s">
        <v>36</v>
      </c>
      <c r="C6" s="2" t="s">
        <v>641</v>
      </c>
      <c r="D6">
        <v>1</v>
      </c>
    </row>
    <row r="7" spans="1:4" x14ac:dyDescent="0.2">
      <c r="A7" s="2">
        <v>1999</v>
      </c>
      <c r="B7" s="2" t="s">
        <v>36</v>
      </c>
      <c r="C7" s="2" t="s">
        <v>642</v>
      </c>
      <c r="D7">
        <v>1</v>
      </c>
    </row>
    <row r="8" spans="1:4" x14ac:dyDescent="0.2">
      <c r="A8" s="2">
        <v>1999</v>
      </c>
      <c r="B8" s="2" t="s">
        <v>36</v>
      </c>
      <c r="C8" s="2" t="s">
        <v>643</v>
      </c>
      <c r="D8">
        <v>1</v>
      </c>
    </row>
    <row r="9" spans="1:4" x14ac:dyDescent="0.2">
      <c r="A9" s="2">
        <v>1999</v>
      </c>
      <c r="B9" s="2" t="s">
        <v>36</v>
      </c>
      <c r="C9" s="2" t="s">
        <v>644</v>
      </c>
      <c r="D9">
        <v>1</v>
      </c>
    </row>
    <row r="10" spans="1:4" x14ac:dyDescent="0.2">
      <c r="A10" s="2">
        <v>1999</v>
      </c>
      <c r="B10" s="2" t="s">
        <v>101</v>
      </c>
      <c r="C10" s="2" t="s">
        <v>645</v>
      </c>
      <c r="D10">
        <v>1</v>
      </c>
    </row>
    <row r="11" spans="1:4" x14ac:dyDescent="0.2">
      <c r="A11" s="2">
        <v>1999</v>
      </c>
      <c r="B11" s="2" t="s">
        <v>101</v>
      </c>
      <c r="C11" s="2" t="s">
        <v>646</v>
      </c>
      <c r="D11">
        <v>1</v>
      </c>
    </row>
    <row r="12" spans="1:4" x14ac:dyDescent="0.2">
      <c r="A12" s="2">
        <v>1999</v>
      </c>
      <c r="B12" s="2" t="s">
        <v>101</v>
      </c>
      <c r="C12" s="2" t="s">
        <v>647</v>
      </c>
      <c r="D12">
        <v>1</v>
      </c>
    </row>
    <row r="13" spans="1:4" x14ac:dyDescent="0.2">
      <c r="A13" s="2">
        <v>1999</v>
      </c>
      <c r="B13" s="2" t="s">
        <v>648</v>
      </c>
      <c r="C13" s="2" t="s">
        <v>649</v>
      </c>
      <c r="D13">
        <v>1</v>
      </c>
    </row>
    <row r="14" spans="1:4" x14ac:dyDescent="0.2">
      <c r="A14" s="2">
        <v>1999</v>
      </c>
      <c r="B14" s="2" t="s">
        <v>49</v>
      </c>
      <c r="C14" s="2" t="s">
        <v>650</v>
      </c>
      <c r="D14">
        <v>1</v>
      </c>
    </row>
    <row r="15" spans="1:4" x14ac:dyDescent="0.2">
      <c r="A15" s="2">
        <v>1999</v>
      </c>
      <c r="B15" s="2" t="s">
        <v>49</v>
      </c>
      <c r="C15" s="2" t="s">
        <v>473</v>
      </c>
      <c r="D15">
        <v>1</v>
      </c>
    </row>
    <row r="16" spans="1:4" x14ac:dyDescent="0.2">
      <c r="A16" s="2">
        <v>1999</v>
      </c>
      <c r="B16" s="2" t="s">
        <v>49</v>
      </c>
      <c r="C16" s="2" t="s">
        <v>35</v>
      </c>
      <c r="D16">
        <v>1</v>
      </c>
    </row>
    <row r="17" spans="1:4" x14ac:dyDescent="0.2">
      <c r="A17" s="2">
        <v>1999</v>
      </c>
      <c r="B17" s="2" t="s">
        <v>49</v>
      </c>
      <c r="C17" s="2" t="s">
        <v>279</v>
      </c>
      <c r="D17">
        <v>1</v>
      </c>
    </row>
    <row r="18" spans="1:4" x14ac:dyDescent="0.2">
      <c r="A18" s="2">
        <v>1999</v>
      </c>
      <c r="B18" s="2" t="s">
        <v>49</v>
      </c>
      <c r="C18" s="2" t="s">
        <v>651</v>
      </c>
      <c r="D18">
        <v>1</v>
      </c>
    </row>
    <row r="19" spans="1:4" x14ac:dyDescent="0.2">
      <c r="A19" s="2">
        <v>1999</v>
      </c>
      <c r="B19" s="2" t="s">
        <v>49</v>
      </c>
      <c r="C19" s="2" t="s">
        <v>652</v>
      </c>
      <c r="D19">
        <v>1</v>
      </c>
    </row>
    <row r="20" spans="1:4" x14ac:dyDescent="0.2">
      <c r="A20" s="2">
        <v>1999</v>
      </c>
      <c r="B20" s="2" t="s">
        <v>49</v>
      </c>
      <c r="C20" s="2" t="s">
        <v>653</v>
      </c>
      <c r="D20">
        <v>1</v>
      </c>
    </row>
    <row r="21" spans="1:4" x14ac:dyDescent="0.2">
      <c r="A21" s="2">
        <v>1999</v>
      </c>
      <c r="B21" s="2" t="s">
        <v>49</v>
      </c>
      <c r="C21" s="2" t="s">
        <v>654</v>
      </c>
      <c r="D21">
        <v>1</v>
      </c>
    </row>
    <row r="22" spans="1:4" x14ac:dyDescent="0.2">
      <c r="A22" s="2">
        <v>1999</v>
      </c>
      <c r="B22" s="2" t="s">
        <v>41</v>
      </c>
      <c r="C22" s="2" t="s">
        <v>623</v>
      </c>
      <c r="D22">
        <v>1</v>
      </c>
    </row>
    <row r="23" spans="1:4" x14ac:dyDescent="0.2">
      <c r="A23" s="2">
        <v>1999</v>
      </c>
      <c r="B23" s="2" t="s">
        <v>660</v>
      </c>
      <c r="C23" s="2" t="s">
        <v>661</v>
      </c>
      <c r="D23">
        <v>1</v>
      </c>
    </row>
    <row r="24" spans="1:4" x14ac:dyDescent="0.2">
      <c r="A24" s="2">
        <v>1999</v>
      </c>
      <c r="B24" s="2" t="s">
        <v>660</v>
      </c>
      <c r="C24" s="2" t="s">
        <v>662</v>
      </c>
      <c r="D24">
        <v>1</v>
      </c>
    </row>
    <row r="25" spans="1:4" x14ac:dyDescent="0.2">
      <c r="A25" s="2">
        <v>1999</v>
      </c>
      <c r="B25" s="2" t="s">
        <v>660</v>
      </c>
      <c r="C25" s="2" t="s">
        <v>663</v>
      </c>
      <c r="D25">
        <v>1</v>
      </c>
    </row>
    <row r="26" spans="1:4" x14ac:dyDescent="0.2">
      <c r="A26" s="2">
        <v>1999</v>
      </c>
      <c r="B26" s="2" t="s">
        <v>660</v>
      </c>
      <c r="C26" s="2" t="s">
        <v>664</v>
      </c>
      <c r="D26">
        <v>1</v>
      </c>
    </row>
    <row r="27" spans="1:4" x14ac:dyDescent="0.2">
      <c r="A27" s="2">
        <v>1999</v>
      </c>
      <c r="B27" s="2" t="s">
        <v>660</v>
      </c>
      <c r="C27" s="2" t="s">
        <v>351</v>
      </c>
      <c r="D27">
        <v>1</v>
      </c>
    </row>
    <row r="28" spans="1:4" x14ac:dyDescent="0.2">
      <c r="A28" s="2">
        <v>1999</v>
      </c>
      <c r="B28" s="2" t="s">
        <v>660</v>
      </c>
      <c r="C28" s="2" t="s">
        <v>665</v>
      </c>
      <c r="D28">
        <v>1</v>
      </c>
    </row>
    <row r="29" spans="1:4" x14ac:dyDescent="0.2">
      <c r="A29" s="2">
        <v>1999</v>
      </c>
      <c r="B29" s="2" t="s">
        <v>37</v>
      </c>
      <c r="C29" s="2" t="s">
        <v>666</v>
      </c>
      <c r="D29">
        <v>1</v>
      </c>
    </row>
    <row r="30" spans="1:4" x14ac:dyDescent="0.2">
      <c r="A30" s="2">
        <v>1999</v>
      </c>
      <c r="B30" s="2" t="s">
        <v>37</v>
      </c>
      <c r="C30" s="2" t="s">
        <v>667</v>
      </c>
      <c r="D30">
        <v>1</v>
      </c>
    </row>
    <row r="31" spans="1:4" x14ac:dyDescent="0.2">
      <c r="A31" s="2">
        <v>1999</v>
      </c>
      <c r="B31" s="2" t="s">
        <v>668</v>
      </c>
      <c r="C31" s="2" t="s">
        <v>669</v>
      </c>
      <c r="D31">
        <v>1</v>
      </c>
    </row>
    <row r="32" spans="1:4" x14ac:dyDescent="0.2">
      <c r="A32" s="2">
        <v>1999</v>
      </c>
      <c r="B32" s="2" t="s">
        <v>668</v>
      </c>
      <c r="C32" s="2" t="s">
        <v>162</v>
      </c>
      <c r="D32">
        <v>1</v>
      </c>
    </row>
    <row r="33" spans="1:4" x14ac:dyDescent="0.2">
      <c r="A33" s="2">
        <v>1999</v>
      </c>
      <c r="B33" s="2" t="s">
        <v>668</v>
      </c>
      <c r="C33" s="2" t="s">
        <v>373</v>
      </c>
      <c r="D33">
        <v>1</v>
      </c>
    </row>
    <row r="34" spans="1:4" x14ac:dyDescent="0.2">
      <c r="A34" s="2">
        <v>1999</v>
      </c>
      <c r="B34" s="2" t="s">
        <v>668</v>
      </c>
      <c r="C34" s="2" t="s">
        <v>670</v>
      </c>
      <c r="D34">
        <v>1</v>
      </c>
    </row>
    <row r="35" spans="1:4" x14ac:dyDescent="0.2">
      <c r="A35" s="2">
        <v>1999</v>
      </c>
      <c r="B35" s="2" t="s">
        <v>668</v>
      </c>
      <c r="C35" s="2" t="s">
        <v>671</v>
      </c>
      <c r="D35">
        <v>1</v>
      </c>
    </row>
    <row r="36" spans="1:4" x14ac:dyDescent="0.2">
      <c r="A36" s="2">
        <v>1999</v>
      </c>
      <c r="B36" s="2" t="s">
        <v>81</v>
      </c>
      <c r="C36" s="2" t="s">
        <v>672</v>
      </c>
      <c r="D36">
        <v>1</v>
      </c>
    </row>
    <row r="37" spans="1:4" x14ac:dyDescent="0.2">
      <c r="A37" s="2">
        <v>1999</v>
      </c>
      <c r="B37" s="2" t="s">
        <v>81</v>
      </c>
      <c r="C37" s="2" t="s">
        <v>673</v>
      </c>
      <c r="D37">
        <v>1</v>
      </c>
    </row>
    <row r="38" spans="1:4" x14ac:dyDescent="0.2">
      <c r="A38" s="2">
        <v>1999</v>
      </c>
      <c r="B38" s="2" t="s">
        <v>81</v>
      </c>
      <c r="C38" s="2" t="s">
        <v>674</v>
      </c>
      <c r="D38">
        <v>1</v>
      </c>
    </row>
    <row r="39" spans="1:4" x14ac:dyDescent="0.2">
      <c r="A39" s="2">
        <v>1999</v>
      </c>
      <c r="B39" s="2" t="s">
        <v>81</v>
      </c>
      <c r="C39" s="2" t="s">
        <v>675</v>
      </c>
      <c r="D39">
        <v>1</v>
      </c>
    </row>
    <row r="40" spans="1:4" x14ac:dyDescent="0.2">
      <c r="A40" s="2">
        <v>1999</v>
      </c>
      <c r="B40" s="2" t="s">
        <v>81</v>
      </c>
      <c r="C40" s="2" t="s">
        <v>676</v>
      </c>
      <c r="D40">
        <v>1</v>
      </c>
    </row>
    <row r="41" spans="1:4" x14ac:dyDescent="0.2">
      <c r="A41" s="2">
        <v>1999</v>
      </c>
      <c r="B41" s="2" t="s">
        <v>81</v>
      </c>
      <c r="C41" s="2" t="s">
        <v>677</v>
      </c>
      <c r="D41">
        <v>1</v>
      </c>
    </row>
    <row r="42" spans="1:4" x14ac:dyDescent="0.2">
      <c r="A42" s="2">
        <v>1999</v>
      </c>
      <c r="B42" s="2" t="s">
        <v>81</v>
      </c>
      <c r="C42" s="2" t="s">
        <v>678</v>
      </c>
      <c r="D42">
        <v>1</v>
      </c>
    </row>
    <row r="43" spans="1:4" x14ac:dyDescent="0.2">
      <c r="A43" s="2">
        <v>1999</v>
      </c>
      <c r="B43" s="2" t="s">
        <v>43</v>
      </c>
      <c r="C43" s="2" t="s">
        <v>679</v>
      </c>
      <c r="D43">
        <v>1</v>
      </c>
    </row>
    <row r="44" spans="1:4" x14ac:dyDescent="0.2">
      <c r="A44" s="2">
        <v>1999</v>
      </c>
      <c r="B44" s="2" t="s">
        <v>43</v>
      </c>
      <c r="C44" s="2" t="s">
        <v>314</v>
      </c>
      <c r="D44">
        <v>1</v>
      </c>
    </row>
    <row r="45" spans="1:4" x14ac:dyDescent="0.2">
      <c r="A45" s="2">
        <v>1999</v>
      </c>
      <c r="B45" s="2" t="s">
        <v>43</v>
      </c>
      <c r="C45" s="2" t="s">
        <v>680</v>
      </c>
      <c r="D45">
        <v>1</v>
      </c>
    </row>
    <row r="46" spans="1:4" x14ac:dyDescent="0.2">
      <c r="A46" s="2">
        <v>1999</v>
      </c>
      <c r="B46" s="2" t="s">
        <v>43</v>
      </c>
      <c r="C46" s="2" t="s">
        <v>681</v>
      </c>
      <c r="D46">
        <v>1</v>
      </c>
    </row>
    <row r="47" spans="1:4" x14ac:dyDescent="0.2">
      <c r="A47" s="2">
        <v>1999</v>
      </c>
      <c r="B47" s="2" t="s">
        <v>682</v>
      </c>
      <c r="C47" s="2" t="s">
        <v>683</v>
      </c>
      <c r="D47">
        <v>1</v>
      </c>
    </row>
    <row r="48" spans="1:4" x14ac:dyDescent="0.2">
      <c r="A48" s="2">
        <v>1999</v>
      </c>
      <c r="B48" s="2" t="s">
        <v>682</v>
      </c>
      <c r="C48" s="2" t="s">
        <v>684</v>
      </c>
      <c r="D48">
        <v>1</v>
      </c>
    </row>
    <row r="49" spans="1:4" x14ac:dyDescent="0.2">
      <c r="A49" s="2">
        <v>1999</v>
      </c>
      <c r="B49" s="2" t="s">
        <v>682</v>
      </c>
      <c r="C49" s="2" t="s">
        <v>685</v>
      </c>
      <c r="D49">
        <v>1</v>
      </c>
    </row>
    <row r="50" spans="1:4" x14ac:dyDescent="0.2">
      <c r="A50" s="2">
        <v>1999</v>
      </c>
      <c r="B50" s="2" t="s">
        <v>62</v>
      </c>
      <c r="C50" s="2" t="s">
        <v>375</v>
      </c>
      <c r="D50">
        <v>1</v>
      </c>
    </row>
    <row r="51" spans="1:4" x14ac:dyDescent="0.2">
      <c r="A51" s="2">
        <v>1999</v>
      </c>
      <c r="B51" s="2" t="s">
        <v>62</v>
      </c>
      <c r="C51" s="2" t="s">
        <v>686</v>
      </c>
      <c r="D51">
        <v>1</v>
      </c>
    </row>
    <row r="52" spans="1:4" x14ac:dyDescent="0.2">
      <c r="A52" s="2">
        <v>1999</v>
      </c>
      <c r="B52" s="2" t="s">
        <v>62</v>
      </c>
      <c r="C52" s="2" t="s">
        <v>687</v>
      </c>
      <c r="D52">
        <v>1</v>
      </c>
    </row>
    <row r="53" spans="1:4" x14ac:dyDescent="0.2">
      <c r="A53" s="2">
        <v>1999</v>
      </c>
      <c r="B53" s="2" t="s">
        <v>62</v>
      </c>
      <c r="C53" s="2" t="s">
        <v>223</v>
      </c>
      <c r="D53">
        <v>1</v>
      </c>
    </row>
    <row r="54" spans="1:4" x14ac:dyDescent="0.2">
      <c r="A54" s="2">
        <v>1999</v>
      </c>
      <c r="B54" s="2" t="s">
        <v>62</v>
      </c>
      <c r="C54" s="2" t="s">
        <v>619</v>
      </c>
      <c r="D54">
        <v>1</v>
      </c>
    </row>
    <row r="55" spans="1:4" x14ac:dyDescent="0.2">
      <c r="A55" s="2">
        <v>1999</v>
      </c>
      <c r="B55" s="2" t="s">
        <v>62</v>
      </c>
      <c r="C55" s="2" t="s">
        <v>212</v>
      </c>
      <c r="D55">
        <v>1</v>
      </c>
    </row>
    <row r="56" spans="1:4" x14ac:dyDescent="0.2">
      <c r="A56" s="2">
        <v>1999</v>
      </c>
      <c r="B56" s="2" t="s">
        <v>62</v>
      </c>
      <c r="C56" s="2" t="s">
        <v>688</v>
      </c>
      <c r="D56">
        <v>1</v>
      </c>
    </row>
    <row r="57" spans="1:4" x14ac:dyDescent="0.2">
      <c r="A57" s="2">
        <v>1999</v>
      </c>
      <c r="B57" s="2" t="s">
        <v>62</v>
      </c>
      <c r="C57" s="2" t="s">
        <v>689</v>
      </c>
      <c r="D57">
        <v>1</v>
      </c>
    </row>
    <row r="58" spans="1:4" x14ac:dyDescent="0.2">
      <c r="A58" s="2">
        <v>1999</v>
      </c>
      <c r="B58" s="2" t="s">
        <v>62</v>
      </c>
      <c r="C58" s="2" t="s">
        <v>690</v>
      </c>
      <c r="D58">
        <v>1</v>
      </c>
    </row>
    <row r="59" spans="1:4" x14ac:dyDescent="0.2">
      <c r="A59" s="2">
        <v>1999</v>
      </c>
      <c r="B59" s="2" t="s">
        <v>62</v>
      </c>
      <c r="C59" s="2" t="s">
        <v>59</v>
      </c>
      <c r="D59">
        <v>1</v>
      </c>
    </row>
    <row r="60" spans="1:4" x14ac:dyDescent="0.2">
      <c r="A60" s="2">
        <v>1999</v>
      </c>
      <c r="B60" s="2" t="s">
        <v>70</v>
      </c>
      <c r="C60" s="2" t="s">
        <v>691</v>
      </c>
      <c r="D60">
        <v>1</v>
      </c>
    </row>
    <row r="61" spans="1:4" x14ac:dyDescent="0.2">
      <c r="A61" s="2">
        <v>1999</v>
      </c>
      <c r="B61" s="2" t="s">
        <v>70</v>
      </c>
      <c r="C61" s="2" t="s">
        <v>692</v>
      </c>
      <c r="D61">
        <v>1</v>
      </c>
    </row>
    <row r="62" spans="1:4" x14ac:dyDescent="0.2">
      <c r="A62" s="2">
        <v>1999</v>
      </c>
      <c r="B62" s="2" t="s">
        <v>70</v>
      </c>
      <c r="C62" s="2" t="s">
        <v>693</v>
      </c>
      <c r="D62">
        <v>1</v>
      </c>
    </row>
    <row r="63" spans="1:4" x14ac:dyDescent="0.2">
      <c r="A63" s="2">
        <v>1999</v>
      </c>
      <c r="B63" s="2" t="s">
        <v>70</v>
      </c>
      <c r="C63" s="2" t="s">
        <v>694</v>
      </c>
      <c r="D63">
        <v>1</v>
      </c>
    </row>
    <row r="64" spans="1:4" x14ac:dyDescent="0.2">
      <c r="A64" s="2">
        <v>1999</v>
      </c>
      <c r="B64" s="2" t="s">
        <v>70</v>
      </c>
      <c r="C64" s="2" t="s">
        <v>695</v>
      </c>
      <c r="D64">
        <v>1</v>
      </c>
    </row>
    <row r="65" spans="1:4" x14ac:dyDescent="0.2">
      <c r="A65" s="2">
        <v>1999</v>
      </c>
      <c r="B65" s="2" t="s">
        <v>70</v>
      </c>
      <c r="C65" s="2" t="s">
        <v>252</v>
      </c>
      <c r="D65">
        <v>1</v>
      </c>
    </row>
    <row r="66" spans="1:4" x14ac:dyDescent="0.2">
      <c r="A66" s="2">
        <v>1999</v>
      </c>
      <c r="B66" s="2" t="s">
        <v>32</v>
      </c>
      <c r="C66" s="2" t="s">
        <v>696</v>
      </c>
      <c r="D66">
        <v>1</v>
      </c>
    </row>
    <row r="67" spans="1:4" x14ac:dyDescent="0.2">
      <c r="A67" s="2">
        <v>1999</v>
      </c>
      <c r="B67" s="2" t="s">
        <v>32</v>
      </c>
      <c r="C67" s="2" t="s">
        <v>697</v>
      </c>
      <c r="D67">
        <v>1</v>
      </c>
    </row>
    <row r="68" spans="1:4" x14ac:dyDescent="0.2">
      <c r="A68" s="2">
        <v>1999</v>
      </c>
      <c r="B68" s="2" t="s">
        <v>32</v>
      </c>
      <c r="C68" s="2" t="s">
        <v>698</v>
      </c>
      <c r="D68">
        <v>1</v>
      </c>
    </row>
    <row r="69" spans="1:4" x14ac:dyDescent="0.2">
      <c r="A69" s="2">
        <v>1999</v>
      </c>
      <c r="B69" s="2" t="s">
        <v>30</v>
      </c>
      <c r="C69" s="2" t="s">
        <v>398</v>
      </c>
      <c r="D69">
        <v>1</v>
      </c>
    </row>
    <row r="70" spans="1:4" x14ac:dyDescent="0.2">
      <c r="A70" s="2">
        <v>1999</v>
      </c>
      <c r="B70" s="2" t="s">
        <v>30</v>
      </c>
      <c r="C70" s="2" t="s">
        <v>699</v>
      </c>
      <c r="D70">
        <v>1</v>
      </c>
    </row>
    <row r="71" spans="1:4" x14ac:dyDescent="0.2">
      <c r="A71" s="2">
        <v>1999</v>
      </c>
      <c r="B71" s="2" t="s">
        <v>30</v>
      </c>
      <c r="C71" s="2" t="s">
        <v>509</v>
      </c>
      <c r="D71">
        <v>1</v>
      </c>
    </row>
    <row r="72" spans="1:4" x14ac:dyDescent="0.2">
      <c r="A72" s="2">
        <v>1999</v>
      </c>
      <c r="B72" s="2" t="s">
        <v>30</v>
      </c>
      <c r="C72" s="2" t="s">
        <v>700</v>
      </c>
      <c r="D72">
        <v>1</v>
      </c>
    </row>
    <row r="73" spans="1:4" x14ac:dyDescent="0.2">
      <c r="A73" s="2">
        <v>1999</v>
      </c>
      <c r="B73" s="2" t="s">
        <v>30</v>
      </c>
      <c r="C73" s="2" t="s">
        <v>701</v>
      </c>
      <c r="D73">
        <v>1</v>
      </c>
    </row>
    <row r="74" spans="1:4" x14ac:dyDescent="0.2">
      <c r="A74" s="2">
        <v>1999</v>
      </c>
      <c r="B74" s="2" t="s">
        <v>30</v>
      </c>
      <c r="C74" s="2" t="s">
        <v>702</v>
      </c>
      <c r="D74">
        <v>1</v>
      </c>
    </row>
    <row r="75" spans="1:4" x14ac:dyDescent="0.2">
      <c r="A75" s="2">
        <v>1999</v>
      </c>
      <c r="B75" s="2" t="s">
        <v>30</v>
      </c>
      <c r="C75" s="2" t="s">
        <v>703</v>
      </c>
      <c r="D75">
        <v>1</v>
      </c>
    </row>
    <row r="76" spans="1:4" x14ac:dyDescent="0.2">
      <c r="A76" s="2">
        <v>1999</v>
      </c>
      <c r="B76" s="2" t="s">
        <v>704</v>
      </c>
      <c r="C76" s="2" t="s">
        <v>705</v>
      </c>
      <c r="D76">
        <v>1</v>
      </c>
    </row>
    <row r="77" spans="1:4" x14ac:dyDescent="0.2">
      <c r="A77" s="2">
        <v>1999</v>
      </c>
      <c r="B77" s="2" t="s">
        <v>704</v>
      </c>
      <c r="C77" s="2" t="s">
        <v>706</v>
      </c>
      <c r="D77">
        <v>1</v>
      </c>
    </row>
    <row r="78" spans="1:4" x14ac:dyDescent="0.2">
      <c r="A78" s="2">
        <v>1999</v>
      </c>
      <c r="B78" s="2" t="s">
        <v>704</v>
      </c>
      <c r="C78" s="2" t="s">
        <v>598</v>
      </c>
      <c r="D78">
        <v>1</v>
      </c>
    </row>
    <row r="79" spans="1:4" x14ac:dyDescent="0.2">
      <c r="A79" s="2">
        <v>1999</v>
      </c>
      <c r="B79" s="2" t="s">
        <v>704</v>
      </c>
      <c r="C79" s="2" t="s">
        <v>175</v>
      </c>
      <c r="D79">
        <v>1</v>
      </c>
    </row>
    <row r="80" spans="1:4" x14ac:dyDescent="0.2">
      <c r="A80" s="2">
        <v>1999</v>
      </c>
      <c r="B80" s="2" t="s">
        <v>704</v>
      </c>
      <c r="C80" s="2" t="s">
        <v>707</v>
      </c>
      <c r="D80">
        <v>1</v>
      </c>
    </row>
    <row r="81" spans="1:4" x14ac:dyDescent="0.2">
      <c r="A81" s="2">
        <v>1999</v>
      </c>
      <c r="B81" s="2" t="s">
        <v>52</v>
      </c>
      <c r="C81" s="2" t="s">
        <v>708</v>
      </c>
      <c r="D81">
        <v>1</v>
      </c>
    </row>
    <row r="82" spans="1:4" x14ac:dyDescent="0.2">
      <c r="A82" s="2">
        <v>1999</v>
      </c>
      <c r="B82" s="2" t="s">
        <v>52</v>
      </c>
      <c r="C82" s="2" t="s">
        <v>709</v>
      </c>
      <c r="D82">
        <v>1</v>
      </c>
    </row>
    <row r="83" spans="1:4" x14ac:dyDescent="0.2">
      <c r="A83" s="2">
        <v>1999</v>
      </c>
      <c r="B83" s="2" t="s">
        <v>52</v>
      </c>
      <c r="C83" s="2" t="s">
        <v>600</v>
      </c>
      <c r="D83">
        <v>1</v>
      </c>
    </row>
    <row r="84" spans="1:4" x14ac:dyDescent="0.2">
      <c r="A84" s="2">
        <v>1999</v>
      </c>
      <c r="B84" s="2" t="s">
        <v>52</v>
      </c>
      <c r="C84" s="2" t="s">
        <v>318</v>
      </c>
      <c r="D84">
        <v>1</v>
      </c>
    </row>
    <row r="85" spans="1:4" x14ac:dyDescent="0.2">
      <c r="A85" s="2">
        <v>1999</v>
      </c>
      <c r="B85" s="2" t="s">
        <v>52</v>
      </c>
      <c r="C85" s="2" t="s">
        <v>710</v>
      </c>
      <c r="D85">
        <v>1</v>
      </c>
    </row>
    <row r="86" spans="1:4" x14ac:dyDescent="0.2">
      <c r="A86" s="2">
        <v>1999</v>
      </c>
      <c r="B86" s="2" t="s">
        <v>79</v>
      </c>
      <c r="C86" s="2" t="s">
        <v>374</v>
      </c>
      <c r="D86">
        <v>1</v>
      </c>
    </row>
    <row r="87" spans="1:4" x14ac:dyDescent="0.2">
      <c r="A87" s="2">
        <v>1999</v>
      </c>
      <c r="B87" s="2" t="s">
        <v>79</v>
      </c>
      <c r="C87" s="2" t="s">
        <v>711</v>
      </c>
      <c r="D87">
        <v>1</v>
      </c>
    </row>
    <row r="88" spans="1:4" x14ac:dyDescent="0.2">
      <c r="A88" s="2">
        <v>1999</v>
      </c>
      <c r="B88" s="2" t="s">
        <v>79</v>
      </c>
      <c r="C88" s="2" t="s">
        <v>712</v>
      </c>
      <c r="D88">
        <v>1</v>
      </c>
    </row>
    <row r="89" spans="1:4" x14ac:dyDescent="0.2">
      <c r="A89" s="2">
        <v>1999</v>
      </c>
      <c r="B89" s="2" t="s">
        <v>79</v>
      </c>
      <c r="C89" s="2" t="s">
        <v>391</v>
      </c>
      <c r="D89">
        <v>1</v>
      </c>
    </row>
    <row r="90" spans="1:4" x14ac:dyDescent="0.2">
      <c r="A90" s="2">
        <v>1999</v>
      </c>
      <c r="B90" s="2" t="s">
        <v>84</v>
      </c>
      <c r="C90" s="2" t="s">
        <v>171</v>
      </c>
      <c r="D90">
        <v>1</v>
      </c>
    </row>
    <row r="91" spans="1:4" x14ac:dyDescent="0.2">
      <c r="A91" s="2">
        <v>1999</v>
      </c>
      <c r="B91" s="2" t="s">
        <v>84</v>
      </c>
      <c r="C91" s="2" t="s">
        <v>397</v>
      </c>
      <c r="D91">
        <v>1</v>
      </c>
    </row>
    <row r="92" spans="1:4" x14ac:dyDescent="0.2">
      <c r="A92" s="2">
        <v>1999</v>
      </c>
      <c r="B92" s="2" t="s">
        <v>84</v>
      </c>
      <c r="C92" s="2" t="s">
        <v>713</v>
      </c>
      <c r="D92">
        <v>1</v>
      </c>
    </row>
    <row r="93" spans="1:4" x14ac:dyDescent="0.2">
      <c r="A93" s="2">
        <v>1999</v>
      </c>
      <c r="B93" s="2" t="s">
        <v>84</v>
      </c>
      <c r="C93" s="2" t="s">
        <v>714</v>
      </c>
      <c r="D93">
        <v>1</v>
      </c>
    </row>
    <row r="94" spans="1:4" x14ac:dyDescent="0.2">
      <c r="A94" s="2">
        <v>1999</v>
      </c>
      <c r="B94" s="2" t="s">
        <v>84</v>
      </c>
      <c r="C94" s="2" t="s">
        <v>225</v>
      </c>
      <c r="D94">
        <v>1</v>
      </c>
    </row>
    <row r="95" spans="1:4" x14ac:dyDescent="0.2">
      <c r="A95" s="2">
        <v>1999</v>
      </c>
      <c r="B95" s="2" t="s">
        <v>84</v>
      </c>
      <c r="C95" s="2" t="s">
        <v>715</v>
      </c>
      <c r="D95">
        <v>1</v>
      </c>
    </row>
    <row r="96" spans="1:4" x14ac:dyDescent="0.2">
      <c r="A96" s="2">
        <v>1999</v>
      </c>
      <c r="B96" s="2" t="s">
        <v>47</v>
      </c>
      <c r="C96" s="2" t="s">
        <v>716</v>
      </c>
      <c r="D96">
        <v>1</v>
      </c>
    </row>
    <row r="97" spans="1:4" x14ac:dyDescent="0.2">
      <c r="A97" s="2">
        <v>1999</v>
      </c>
      <c r="B97" s="2" t="s">
        <v>47</v>
      </c>
      <c r="C97" s="2" t="s">
        <v>717</v>
      </c>
      <c r="D97">
        <v>1</v>
      </c>
    </row>
    <row r="98" spans="1:4" x14ac:dyDescent="0.2">
      <c r="A98" s="2">
        <v>1999</v>
      </c>
      <c r="B98" s="2" t="s">
        <v>47</v>
      </c>
      <c r="C98" s="2" t="s">
        <v>718</v>
      </c>
      <c r="D98">
        <v>1</v>
      </c>
    </row>
    <row r="99" spans="1:4" x14ac:dyDescent="0.2">
      <c r="A99" s="2">
        <v>1999</v>
      </c>
      <c r="B99" s="2" t="s">
        <v>47</v>
      </c>
      <c r="C99" s="2" t="s">
        <v>719</v>
      </c>
      <c r="D99">
        <v>1</v>
      </c>
    </row>
    <row r="100" spans="1:4" x14ac:dyDescent="0.2">
      <c r="A100" s="2">
        <v>1999</v>
      </c>
      <c r="B100" s="2" t="s">
        <v>720</v>
      </c>
      <c r="C100" s="2" t="s">
        <v>401</v>
      </c>
      <c r="D100">
        <v>1</v>
      </c>
    </row>
    <row r="101" spans="1:4" x14ac:dyDescent="0.2">
      <c r="A101" s="2">
        <v>1999</v>
      </c>
      <c r="B101" s="2" t="s">
        <v>720</v>
      </c>
      <c r="C101" s="2" t="s">
        <v>721</v>
      </c>
      <c r="D101">
        <v>1</v>
      </c>
    </row>
    <row r="102" spans="1:4" x14ac:dyDescent="0.2">
      <c r="A102" s="2">
        <v>1999</v>
      </c>
      <c r="B102" s="2" t="s">
        <v>720</v>
      </c>
      <c r="C102" s="2" t="s">
        <v>44</v>
      </c>
      <c r="D102">
        <v>1</v>
      </c>
    </row>
    <row r="103" spans="1:4" x14ac:dyDescent="0.2">
      <c r="A103" s="2">
        <v>1999</v>
      </c>
      <c r="B103" s="2" t="s">
        <v>720</v>
      </c>
      <c r="C103" s="2" t="s">
        <v>722</v>
      </c>
      <c r="D103">
        <v>1</v>
      </c>
    </row>
    <row r="104" spans="1:4" x14ac:dyDescent="0.2">
      <c r="A104" s="2">
        <v>1999</v>
      </c>
      <c r="B104" s="2" t="s">
        <v>86</v>
      </c>
      <c r="C104" s="2" t="s">
        <v>723</v>
      </c>
      <c r="D104">
        <v>1</v>
      </c>
    </row>
    <row r="105" spans="1:4" x14ac:dyDescent="0.2">
      <c r="A105" s="2">
        <v>1999</v>
      </c>
      <c r="B105" s="2" t="s">
        <v>54</v>
      </c>
      <c r="C105" s="2" t="s">
        <v>180</v>
      </c>
      <c r="D105">
        <v>1</v>
      </c>
    </row>
    <row r="106" spans="1:4" x14ac:dyDescent="0.2">
      <c r="A106" s="2">
        <v>1999</v>
      </c>
      <c r="B106" s="2" t="s">
        <v>54</v>
      </c>
      <c r="C106" s="2" t="s">
        <v>724</v>
      </c>
      <c r="D106">
        <v>1</v>
      </c>
    </row>
    <row r="107" spans="1:4" x14ac:dyDescent="0.2">
      <c r="A107" s="2">
        <v>1999</v>
      </c>
      <c r="B107" s="2" t="s">
        <v>54</v>
      </c>
      <c r="C107" s="2" t="s">
        <v>725</v>
      </c>
      <c r="D107">
        <v>1</v>
      </c>
    </row>
    <row r="108" spans="1:4" x14ac:dyDescent="0.2">
      <c r="A108" s="2">
        <v>1999</v>
      </c>
      <c r="B108" s="2" t="s">
        <v>54</v>
      </c>
      <c r="C108" s="2" t="s">
        <v>726</v>
      </c>
      <c r="D108">
        <v>1</v>
      </c>
    </row>
    <row r="109" spans="1:4" x14ac:dyDescent="0.2">
      <c r="A109" s="2">
        <v>1999</v>
      </c>
      <c r="B109" s="2" t="s">
        <v>727</v>
      </c>
      <c r="C109" s="2" t="s">
        <v>728</v>
      </c>
      <c r="D109">
        <v>1</v>
      </c>
    </row>
    <row r="110" spans="1:4" x14ac:dyDescent="0.2">
      <c r="A110" s="2">
        <v>1999</v>
      </c>
      <c r="B110" s="2" t="s">
        <v>727</v>
      </c>
      <c r="C110" s="2" t="s">
        <v>617</v>
      </c>
      <c r="D110">
        <v>1</v>
      </c>
    </row>
    <row r="111" spans="1:4" x14ac:dyDescent="0.2">
      <c r="A111" s="2">
        <v>1999</v>
      </c>
      <c r="B111" s="2" t="s">
        <v>727</v>
      </c>
      <c r="C111" s="2" t="s">
        <v>729</v>
      </c>
      <c r="D111">
        <v>1</v>
      </c>
    </row>
    <row r="112" spans="1:4" x14ac:dyDescent="0.2">
      <c r="A112" s="2">
        <v>1999</v>
      </c>
      <c r="B112" s="2" t="s">
        <v>727</v>
      </c>
      <c r="C112" s="2" t="s">
        <v>730</v>
      </c>
      <c r="D112">
        <v>1</v>
      </c>
    </row>
    <row r="113" spans="1:4" x14ac:dyDescent="0.2">
      <c r="A113" s="2">
        <v>1999</v>
      </c>
      <c r="B113" s="2" t="s">
        <v>727</v>
      </c>
      <c r="C113" s="2" t="s">
        <v>731</v>
      </c>
      <c r="D113">
        <v>1</v>
      </c>
    </row>
    <row r="114" spans="1:4" x14ac:dyDescent="0.2">
      <c r="A114" s="2">
        <v>1999</v>
      </c>
      <c r="B114" s="2" t="s">
        <v>727</v>
      </c>
      <c r="C114" s="2" t="s">
        <v>732</v>
      </c>
      <c r="D114">
        <v>1</v>
      </c>
    </row>
    <row r="115" spans="1:4" x14ac:dyDescent="0.2">
      <c r="A115" s="2">
        <v>1999</v>
      </c>
      <c r="B115" s="2" t="s">
        <v>16</v>
      </c>
      <c r="C115" s="2" t="s">
        <v>122</v>
      </c>
      <c r="D115">
        <v>1</v>
      </c>
    </row>
    <row r="116" spans="1:4" x14ac:dyDescent="0.2">
      <c r="A116" s="2">
        <v>1999</v>
      </c>
      <c r="B116" s="2" t="s">
        <v>16</v>
      </c>
      <c r="C116" s="2" t="s">
        <v>343</v>
      </c>
      <c r="D116">
        <v>1</v>
      </c>
    </row>
    <row r="117" spans="1:4" x14ac:dyDescent="0.2">
      <c r="A117" s="2">
        <v>1999</v>
      </c>
      <c r="B117" s="2" t="s">
        <v>16</v>
      </c>
      <c r="C117" s="2" t="s">
        <v>733</v>
      </c>
      <c r="D117">
        <v>1</v>
      </c>
    </row>
    <row r="118" spans="1:4" x14ac:dyDescent="0.2">
      <c r="A118" s="2">
        <v>1999</v>
      </c>
      <c r="B118" s="2" t="s">
        <v>16</v>
      </c>
      <c r="C118" s="2" t="s">
        <v>606</v>
      </c>
      <c r="D1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opLeftCell="A111" workbookViewId="0">
      <selection activeCell="E13" sqref="E13"/>
    </sheetView>
  </sheetViews>
  <sheetFormatPr baseColWidth="10" defaultRowHeight="16" x14ac:dyDescent="0.2"/>
  <sheetData>
    <row r="1" spans="1:3" x14ac:dyDescent="0.2">
      <c r="A1" s="4" t="s">
        <v>657</v>
      </c>
      <c r="B1" s="4" t="s">
        <v>658</v>
      </c>
      <c r="C1" s="4" t="s">
        <v>659</v>
      </c>
    </row>
    <row r="2" spans="1:3" x14ac:dyDescent="0.2">
      <c r="A2" s="2">
        <v>2000</v>
      </c>
      <c r="B2" s="2" t="s">
        <v>26</v>
      </c>
      <c r="C2" s="2" t="s">
        <v>734</v>
      </c>
    </row>
    <row r="3" spans="1:3" x14ac:dyDescent="0.2">
      <c r="A3" s="2">
        <v>2000</v>
      </c>
      <c r="B3" s="2" t="s">
        <v>26</v>
      </c>
      <c r="C3" s="2" t="s">
        <v>633</v>
      </c>
    </row>
    <row r="4" spans="1:3" x14ac:dyDescent="0.2">
      <c r="A4" s="2">
        <v>2000</v>
      </c>
      <c r="B4" s="2" t="s">
        <v>26</v>
      </c>
      <c r="C4" s="2" t="s">
        <v>294</v>
      </c>
    </row>
    <row r="5" spans="1:3" x14ac:dyDescent="0.2">
      <c r="A5" s="2">
        <v>2000</v>
      </c>
      <c r="B5" s="2" t="s">
        <v>26</v>
      </c>
      <c r="C5" s="2" t="s">
        <v>646</v>
      </c>
    </row>
    <row r="6" spans="1:3" x14ac:dyDescent="0.2">
      <c r="A6" s="2">
        <v>2000</v>
      </c>
      <c r="B6" s="2" t="s">
        <v>26</v>
      </c>
      <c r="C6" s="2" t="s">
        <v>735</v>
      </c>
    </row>
    <row r="7" spans="1:3" x14ac:dyDescent="0.2">
      <c r="A7" s="2">
        <v>2000</v>
      </c>
      <c r="B7" s="2" t="s">
        <v>26</v>
      </c>
      <c r="C7" s="2" t="s">
        <v>632</v>
      </c>
    </row>
    <row r="8" spans="1:3" x14ac:dyDescent="0.2">
      <c r="A8" s="2">
        <v>2000</v>
      </c>
      <c r="B8" s="2" t="s">
        <v>26</v>
      </c>
      <c r="C8" s="2" t="s">
        <v>605</v>
      </c>
    </row>
    <row r="9" spans="1:3" x14ac:dyDescent="0.2">
      <c r="A9" s="2">
        <v>2000</v>
      </c>
      <c r="B9" s="2" t="s">
        <v>36</v>
      </c>
      <c r="C9" s="2" t="s">
        <v>600</v>
      </c>
    </row>
    <row r="10" spans="1:3" x14ac:dyDescent="0.2">
      <c r="A10" s="2">
        <v>2000</v>
      </c>
      <c r="B10" s="2" t="s">
        <v>36</v>
      </c>
      <c r="C10" s="2" t="s">
        <v>736</v>
      </c>
    </row>
    <row r="11" spans="1:3" x14ac:dyDescent="0.2">
      <c r="A11" s="2">
        <v>2000</v>
      </c>
      <c r="B11" s="2" t="s">
        <v>36</v>
      </c>
      <c r="C11" s="2" t="s">
        <v>647</v>
      </c>
    </row>
    <row r="12" spans="1:3" x14ac:dyDescent="0.2">
      <c r="A12" s="2">
        <v>2000</v>
      </c>
      <c r="B12" s="2" t="s">
        <v>101</v>
      </c>
      <c r="C12" s="2" t="s">
        <v>737</v>
      </c>
    </row>
    <row r="13" spans="1:3" x14ac:dyDescent="0.2">
      <c r="A13" s="2">
        <v>2000</v>
      </c>
      <c r="B13" s="2" t="s">
        <v>101</v>
      </c>
      <c r="C13" s="2" t="s">
        <v>596</v>
      </c>
    </row>
    <row r="14" spans="1:3" x14ac:dyDescent="0.2">
      <c r="A14" s="2">
        <v>2000</v>
      </c>
      <c r="B14" s="2" t="s">
        <v>101</v>
      </c>
      <c r="C14" s="2" t="s">
        <v>738</v>
      </c>
    </row>
    <row r="15" spans="1:3" x14ac:dyDescent="0.2">
      <c r="A15" s="2">
        <v>2000</v>
      </c>
      <c r="B15" s="2" t="s">
        <v>101</v>
      </c>
      <c r="C15" s="2" t="s">
        <v>739</v>
      </c>
    </row>
    <row r="16" spans="1:3" x14ac:dyDescent="0.2">
      <c r="A16" s="2">
        <v>2000</v>
      </c>
      <c r="B16" s="2" t="s">
        <v>101</v>
      </c>
      <c r="C16" s="2" t="s">
        <v>687</v>
      </c>
    </row>
    <row r="17" spans="1:3" x14ac:dyDescent="0.2">
      <c r="A17" s="2">
        <v>2000</v>
      </c>
      <c r="B17" s="2" t="s">
        <v>101</v>
      </c>
      <c r="C17" s="2" t="s">
        <v>618</v>
      </c>
    </row>
    <row r="18" spans="1:3" x14ac:dyDescent="0.2">
      <c r="A18" s="2">
        <v>2000</v>
      </c>
      <c r="B18" s="2" t="s">
        <v>101</v>
      </c>
      <c r="C18" s="2" t="s">
        <v>740</v>
      </c>
    </row>
    <row r="19" spans="1:3" x14ac:dyDescent="0.2">
      <c r="A19" s="2">
        <v>2000</v>
      </c>
      <c r="B19" s="2" t="s">
        <v>101</v>
      </c>
      <c r="C19" s="2" t="s">
        <v>741</v>
      </c>
    </row>
    <row r="20" spans="1:3" x14ac:dyDescent="0.2">
      <c r="A20" s="2">
        <v>2000</v>
      </c>
      <c r="B20" s="2" t="s">
        <v>101</v>
      </c>
      <c r="C20" s="2" t="s">
        <v>742</v>
      </c>
    </row>
    <row r="21" spans="1:3" x14ac:dyDescent="0.2">
      <c r="A21" s="2">
        <v>2000</v>
      </c>
      <c r="B21" s="2" t="s">
        <v>101</v>
      </c>
      <c r="C21" s="2" t="s">
        <v>743</v>
      </c>
    </row>
    <row r="22" spans="1:3" x14ac:dyDescent="0.2">
      <c r="A22" s="2">
        <v>2000</v>
      </c>
      <c r="B22" s="2" t="s">
        <v>101</v>
      </c>
      <c r="C22" s="2" t="s">
        <v>744</v>
      </c>
    </row>
    <row r="23" spans="1:3" x14ac:dyDescent="0.2">
      <c r="A23" s="2">
        <v>2000</v>
      </c>
      <c r="B23" s="2" t="s">
        <v>34</v>
      </c>
      <c r="C23" s="2" t="s">
        <v>35</v>
      </c>
    </row>
    <row r="24" spans="1:3" x14ac:dyDescent="0.2">
      <c r="A24" s="2">
        <v>2000</v>
      </c>
      <c r="B24" s="2" t="s">
        <v>34</v>
      </c>
      <c r="C24" s="2" t="s">
        <v>745</v>
      </c>
    </row>
    <row r="25" spans="1:3" x14ac:dyDescent="0.2">
      <c r="A25" s="2">
        <v>2000</v>
      </c>
      <c r="B25" s="2" t="s">
        <v>34</v>
      </c>
      <c r="C25" s="2" t="s">
        <v>746</v>
      </c>
    </row>
    <row r="26" spans="1:3" x14ac:dyDescent="0.2">
      <c r="A26" s="2">
        <v>2000</v>
      </c>
      <c r="B26" s="2" t="s">
        <v>34</v>
      </c>
      <c r="C26" s="2" t="s">
        <v>747</v>
      </c>
    </row>
    <row r="27" spans="1:3" x14ac:dyDescent="0.2">
      <c r="A27" s="2">
        <v>2000</v>
      </c>
      <c r="B27" s="2" t="s">
        <v>49</v>
      </c>
      <c r="C27" s="2" t="s">
        <v>748</v>
      </c>
    </row>
    <row r="28" spans="1:3" x14ac:dyDescent="0.2">
      <c r="A28" s="2">
        <v>2000</v>
      </c>
      <c r="B28" s="2" t="s">
        <v>49</v>
      </c>
      <c r="C28" s="2" t="s">
        <v>716</v>
      </c>
    </row>
    <row r="29" spans="1:3" x14ac:dyDescent="0.2">
      <c r="A29" s="2">
        <v>2000</v>
      </c>
      <c r="B29" s="2" t="s">
        <v>49</v>
      </c>
      <c r="C29" s="2" t="s">
        <v>749</v>
      </c>
    </row>
    <row r="30" spans="1:3" x14ac:dyDescent="0.2">
      <c r="A30" s="2">
        <v>2000</v>
      </c>
      <c r="B30" s="2" t="s">
        <v>49</v>
      </c>
      <c r="C30" s="2" t="s">
        <v>252</v>
      </c>
    </row>
    <row r="31" spans="1:3" x14ac:dyDescent="0.2">
      <c r="A31" s="2">
        <v>2000</v>
      </c>
      <c r="B31" s="2" t="s">
        <v>41</v>
      </c>
      <c r="C31" s="2" t="s">
        <v>615</v>
      </c>
    </row>
    <row r="32" spans="1:3" x14ac:dyDescent="0.2">
      <c r="A32" s="2">
        <v>2000</v>
      </c>
      <c r="B32" s="2" t="s">
        <v>41</v>
      </c>
      <c r="C32" s="2" t="s">
        <v>750</v>
      </c>
    </row>
    <row r="33" spans="1:3" x14ac:dyDescent="0.2">
      <c r="A33" s="2">
        <v>2000</v>
      </c>
      <c r="B33" s="2" t="s">
        <v>41</v>
      </c>
      <c r="C33" s="2" t="s">
        <v>751</v>
      </c>
    </row>
    <row r="34" spans="1:3" x14ac:dyDescent="0.2">
      <c r="A34" s="2">
        <v>2000</v>
      </c>
      <c r="B34" s="2" t="s">
        <v>41</v>
      </c>
      <c r="C34" s="2" t="s">
        <v>616</v>
      </c>
    </row>
    <row r="35" spans="1:3" x14ac:dyDescent="0.2">
      <c r="A35" s="2">
        <v>2000</v>
      </c>
      <c r="B35" s="2" t="s">
        <v>41</v>
      </c>
      <c r="C35" s="2" t="s">
        <v>752</v>
      </c>
    </row>
    <row r="36" spans="1:3" x14ac:dyDescent="0.2">
      <c r="A36" s="2">
        <v>2000</v>
      </c>
      <c r="B36" s="2" t="s">
        <v>660</v>
      </c>
      <c r="C36" s="2" t="s">
        <v>753</v>
      </c>
    </row>
    <row r="37" spans="1:3" x14ac:dyDescent="0.2">
      <c r="A37" s="2">
        <v>2000</v>
      </c>
      <c r="B37" s="2" t="s">
        <v>660</v>
      </c>
      <c r="C37" s="2" t="s">
        <v>154</v>
      </c>
    </row>
    <row r="38" spans="1:3" x14ac:dyDescent="0.2">
      <c r="A38" s="2">
        <v>2000</v>
      </c>
      <c r="B38" s="2" t="s">
        <v>660</v>
      </c>
      <c r="C38" s="2" t="s">
        <v>347</v>
      </c>
    </row>
    <row r="39" spans="1:3" x14ac:dyDescent="0.2">
      <c r="A39" s="2">
        <v>2000</v>
      </c>
      <c r="B39" s="2" t="s">
        <v>668</v>
      </c>
      <c r="C39" s="2" t="s">
        <v>628</v>
      </c>
    </row>
    <row r="40" spans="1:3" x14ac:dyDescent="0.2">
      <c r="A40" s="2">
        <v>2000</v>
      </c>
      <c r="B40" s="2" t="s">
        <v>668</v>
      </c>
      <c r="C40" s="2" t="s">
        <v>669</v>
      </c>
    </row>
    <row r="41" spans="1:3" x14ac:dyDescent="0.2">
      <c r="A41" s="2">
        <v>2000</v>
      </c>
      <c r="B41" s="2" t="s">
        <v>668</v>
      </c>
      <c r="C41" s="2" t="s">
        <v>651</v>
      </c>
    </row>
    <row r="42" spans="1:3" x14ac:dyDescent="0.2">
      <c r="A42" s="2">
        <v>2000</v>
      </c>
      <c r="B42" s="2" t="s">
        <v>668</v>
      </c>
      <c r="C42" s="2" t="s">
        <v>619</v>
      </c>
    </row>
    <row r="43" spans="1:3" x14ac:dyDescent="0.2">
      <c r="A43" s="2">
        <v>2000</v>
      </c>
      <c r="B43" s="2" t="s">
        <v>668</v>
      </c>
      <c r="C43" s="2" t="s">
        <v>754</v>
      </c>
    </row>
    <row r="44" spans="1:3" x14ac:dyDescent="0.2">
      <c r="A44" s="2">
        <v>2000</v>
      </c>
      <c r="B44" s="2" t="s">
        <v>668</v>
      </c>
      <c r="C44" s="2" t="s">
        <v>755</v>
      </c>
    </row>
    <row r="45" spans="1:3" x14ac:dyDescent="0.2">
      <c r="A45" s="2">
        <v>2000</v>
      </c>
      <c r="B45" s="2" t="s">
        <v>668</v>
      </c>
      <c r="C45" s="2" t="s">
        <v>288</v>
      </c>
    </row>
    <row r="46" spans="1:3" x14ac:dyDescent="0.2">
      <c r="A46" s="2">
        <v>2000</v>
      </c>
      <c r="B46" s="2" t="s">
        <v>668</v>
      </c>
      <c r="C46" s="2" t="s">
        <v>623</v>
      </c>
    </row>
    <row r="47" spans="1:3" x14ac:dyDescent="0.2">
      <c r="A47" s="2">
        <v>2000</v>
      </c>
      <c r="B47" s="2" t="s">
        <v>668</v>
      </c>
      <c r="C47" s="2" t="s">
        <v>756</v>
      </c>
    </row>
    <row r="48" spans="1:3" x14ac:dyDescent="0.2">
      <c r="A48" s="2">
        <v>2000</v>
      </c>
      <c r="B48" s="2" t="s">
        <v>668</v>
      </c>
      <c r="C48" s="2" t="s">
        <v>373</v>
      </c>
    </row>
    <row r="49" spans="1:3" x14ac:dyDescent="0.2">
      <c r="A49" s="2">
        <v>2000</v>
      </c>
      <c r="B49" s="2" t="s">
        <v>668</v>
      </c>
      <c r="C49" s="2" t="s">
        <v>348</v>
      </c>
    </row>
    <row r="50" spans="1:3" x14ac:dyDescent="0.2">
      <c r="A50" s="2">
        <v>2000</v>
      </c>
      <c r="B50" s="2" t="s">
        <v>81</v>
      </c>
      <c r="C50" s="2" t="s">
        <v>757</v>
      </c>
    </row>
    <row r="51" spans="1:3" x14ac:dyDescent="0.2">
      <c r="A51" s="2">
        <v>2000</v>
      </c>
      <c r="B51" s="2" t="s">
        <v>81</v>
      </c>
      <c r="C51" s="2" t="s">
        <v>758</v>
      </c>
    </row>
    <row r="52" spans="1:3" x14ac:dyDescent="0.2">
      <c r="A52" s="2">
        <v>2000</v>
      </c>
      <c r="B52" s="2" t="s">
        <v>81</v>
      </c>
      <c r="C52" s="2" t="s">
        <v>759</v>
      </c>
    </row>
    <row r="53" spans="1:3" x14ac:dyDescent="0.2">
      <c r="A53" s="2">
        <v>2000</v>
      </c>
      <c r="B53" s="2" t="s">
        <v>43</v>
      </c>
      <c r="C53" s="2" t="s">
        <v>314</v>
      </c>
    </row>
    <row r="54" spans="1:3" x14ac:dyDescent="0.2">
      <c r="A54" s="2">
        <v>2000</v>
      </c>
      <c r="B54" s="2" t="s">
        <v>43</v>
      </c>
      <c r="C54" s="2" t="s">
        <v>217</v>
      </c>
    </row>
    <row r="55" spans="1:3" x14ac:dyDescent="0.2">
      <c r="A55" s="2">
        <v>2000</v>
      </c>
      <c r="B55" s="2" t="s">
        <v>43</v>
      </c>
      <c r="C55" s="2" t="s">
        <v>441</v>
      </c>
    </row>
    <row r="56" spans="1:3" x14ac:dyDescent="0.2">
      <c r="A56" s="2">
        <v>2000</v>
      </c>
      <c r="B56" s="2" t="s">
        <v>43</v>
      </c>
      <c r="C56" s="2" t="s">
        <v>760</v>
      </c>
    </row>
    <row r="57" spans="1:3" x14ac:dyDescent="0.2">
      <c r="A57" s="2">
        <v>2000</v>
      </c>
      <c r="B57" s="2" t="s">
        <v>43</v>
      </c>
      <c r="C57" s="2" t="s">
        <v>180</v>
      </c>
    </row>
    <row r="58" spans="1:3" x14ac:dyDescent="0.2">
      <c r="A58" s="2">
        <v>2000</v>
      </c>
      <c r="B58" s="2" t="s">
        <v>43</v>
      </c>
      <c r="C58" s="2" t="s">
        <v>416</v>
      </c>
    </row>
    <row r="59" spans="1:3" x14ac:dyDescent="0.2">
      <c r="A59" s="2">
        <v>2000</v>
      </c>
      <c r="B59" s="2" t="s">
        <v>682</v>
      </c>
      <c r="C59" s="2" t="s">
        <v>761</v>
      </c>
    </row>
    <row r="60" spans="1:3" x14ac:dyDescent="0.2">
      <c r="A60" s="2">
        <v>2000</v>
      </c>
      <c r="B60" s="2" t="s">
        <v>62</v>
      </c>
      <c r="C60" s="2" t="s">
        <v>375</v>
      </c>
    </row>
    <row r="61" spans="1:3" x14ac:dyDescent="0.2">
      <c r="A61" s="2">
        <v>2000</v>
      </c>
      <c r="B61" s="2" t="s">
        <v>62</v>
      </c>
      <c r="C61" s="2" t="s">
        <v>689</v>
      </c>
    </row>
    <row r="62" spans="1:3" x14ac:dyDescent="0.2">
      <c r="A62" s="2">
        <v>2000</v>
      </c>
      <c r="B62" s="2" t="s">
        <v>62</v>
      </c>
      <c r="C62" s="2" t="s">
        <v>455</v>
      </c>
    </row>
    <row r="63" spans="1:3" x14ac:dyDescent="0.2">
      <c r="A63" s="2">
        <v>2000</v>
      </c>
      <c r="B63" s="2" t="s">
        <v>62</v>
      </c>
      <c r="C63" s="2" t="s">
        <v>762</v>
      </c>
    </row>
    <row r="64" spans="1:3" x14ac:dyDescent="0.2">
      <c r="A64" s="2">
        <v>2000</v>
      </c>
      <c r="B64" s="2" t="s">
        <v>62</v>
      </c>
      <c r="C64" s="2" t="s">
        <v>763</v>
      </c>
    </row>
    <row r="65" spans="1:3" x14ac:dyDescent="0.2">
      <c r="A65" s="2">
        <v>2000</v>
      </c>
      <c r="B65" s="2" t="s">
        <v>70</v>
      </c>
      <c r="C65" s="2" t="s">
        <v>764</v>
      </c>
    </row>
    <row r="66" spans="1:3" x14ac:dyDescent="0.2">
      <c r="A66" s="2">
        <v>2000</v>
      </c>
      <c r="B66" s="2" t="s">
        <v>70</v>
      </c>
      <c r="C66" s="2" t="s">
        <v>405</v>
      </c>
    </row>
    <row r="67" spans="1:3" x14ac:dyDescent="0.2">
      <c r="A67" s="2">
        <v>2000</v>
      </c>
      <c r="B67" s="2" t="s">
        <v>70</v>
      </c>
      <c r="C67" s="2" t="s">
        <v>362</v>
      </c>
    </row>
    <row r="68" spans="1:3" x14ac:dyDescent="0.2">
      <c r="A68" s="2">
        <v>2000</v>
      </c>
      <c r="B68" s="2" t="s">
        <v>70</v>
      </c>
      <c r="C68" s="2" t="s">
        <v>765</v>
      </c>
    </row>
    <row r="69" spans="1:3" x14ac:dyDescent="0.2">
      <c r="A69" s="2">
        <v>2000</v>
      </c>
      <c r="B69" s="2" t="s">
        <v>70</v>
      </c>
      <c r="C69" s="2" t="s">
        <v>207</v>
      </c>
    </row>
    <row r="70" spans="1:3" x14ac:dyDescent="0.2">
      <c r="A70" s="2">
        <v>2000</v>
      </c>
      <c r="B70" s="2" t="s">
        <v>70</v>
      </c>
      <c r="C70" s="2" t="s">
        <v>598</v>
      </c>
    </row>
    <row r="71" spans="1:3" x14ac:dyDescent="0.2">
      <c r="A71" s="2">
        <v>2000</v>
      </c>
      <c r="B71" s="2" t="s">
        <v>70</v>
      </c>
      <c r="C71" s="2" t="s">
        <v>707</v>
      </c>
    </row>
    <row r="72" spans="1:3" x14ac:dyDescent="0.2">
      <c r="A72" s="2">
        <v>2000</v>
      </c>
      <c r="B72" s="2" t="s">
        <v>32</v>
      </c>
      <c r="C72" s="2" t="s">
        <v>766</v>
      </c>
    </row>
    <row r="73" spans="1:3" x14ac:dyDescent="0.2">
      <c r="A73" s="2">
        <v>2000</v>
      </c>
      <c r="B73" s="2" t="s">
        <v>32</v>
      </c>
      <c r="C73" s="2" t="s">
        <v>767</v>
      </c>
    </row>
    <row r="74" spans="1:3" x14ac:dyDescent="0.2">
      <c r="A74" s="2">
        <v>2000</v>
      </c>
      <c r="B74" s="2" t="s">
        <v>32</v>
      </c>
      <c r="C74" s="2" t="s">
        <v>768</v>
      </c>
    </row>
    <row r="75" spans="1:3" x14ac:dyDescent="0.2">
      <c r="A75" s="2">
        <v>2000</v>
      </c>
      <c r="B75" s="2" t="s">
        <v>30</v>
      </c>
      <c r="C75" s="2" t="s">
        <v>769</v>
      </c>
    </row>
    <row r="76" spans="1:3" x14ac:dyDescent="0.2">
      <c r="A76" s="2">
        <v>2000</v>
      </c>
      <c r="B76" s="2" t="s">
        <v>30</v>
      </c>
      <c r="C76" s="2" t="s">
        <v>222</v>
      </c>
    </row>
    <row r="77" spans="1:3" x14ac:dyDescent="0.2">
      <c r="A77" s="2">
        <v>2000</v>
      </c>
      <c r="B77" s="2" t="s">
        <v>30</v>
      </c>
      <c r="C77" s="2" t="s">
        <v>686</v>
      </c>
    </row>
    <row r="78" spans="1:3" x14ac:dyDescent="0.2">
      <c r="A78" s="2">
        <v>2000</v>
      </c>
      <c r="B78" s="2" t="s">
        <v>30</v>
      </c>
      <c r="C78" s="2" t="s">
        <v>63</v>
      </c>
    </row>
    <row r="79" spans="1:3" x14ac:dyDescent="0.2">
      <c r="A79" s="2">
        <v>2000</v>
      </c>
      <c r="B79" s="2" t="s">
        <v>30</v>
      </c>
      <c r="C79" s="2" t="s">
        <v>28</v>
      </c>
    </row>
    <row r="80" spans="1:3" x14ac:dyDescent="0.2">
      <c r="A80" s="2">
        <v>2000</v>
      </c>
      <c r="B80" s="2" t="s">
        <v>30</v>
      </c>
      <c r="C80" s="2" t="s">
        <v>643</v>
      </c>
    </row>
    <row r="81" spans="1:3" x14ac:dyDescent="0.2">
      <c r="A81" s="2">
        <v>2000</v>
      </c>
      <c r="B81" s="2" t="s">
        <v>30</v>
      </c>
      <c r="C81" s="2" t="s">
        <v>674</v>
      </c>
    </row>
    <row r="82" spans="1:3" x14ac:dyDescent="0.2">
      <c r="A82" s="2">
        <v>2000</v>
      </c>
      <c r="B82" s="2" t="s">
        <v>30</v>
      </c>
      <c r="C82" s="2" t="s">
        <v>770</v>
      </c>
    </row>
    <row r="83" spans="1:3" x14ac:dyDescent="0.2">
      <c r="A83" s="2">
        <v>2000</v>
      </c>
      <c r="B83" s="2" t="s">
        <v>30</v>
      </c>
      <c r="C83" s="2" t="s">
        <v>771</v>
      </c>
    </row>
    <row r="84" spans="1:3" x14ac:dyDescent="0.2">
      <c r="A84" s="2">
        <v>2000</v>
      </c>
      <c r="B84" s="2" t="s">
        <v>30</v>
      </c>
      <c r="C84" s="2" t="s">
        <v>701</v>
      </c>
    </row>
    <row r="85" spans="1:3" x14ac:dyDescent="0.2">
      <c r="A85" s="2">
        <v>2000</v>
      </c>
      <c r="B85" s="2" t="s">
        <v>30</v>
      </c>
      <c r="C85" s="2" t="s">
        <v>635</v>
      </c>
    </row>
    <row r="86" spans="1:3" x14ac:dyDescent="0.2">
      <c r="A86" s="2">
        <v>2000</v>
      </c>
      <c r="B86" s="2" t="s">
        <v>40</v>
      </c>
      <c r="C86" s="2" t="s">
        <v>772</v>
      </c>
    </row>
    <row r="87" spans="1:3" x14ac:dyDescent="0.2">
      <c r="A87" s="2">
        <v>2000</v>
      </c>
      <c r="B87" s="2" t="s">
        <v>40</v>
      </c>
      <c r="C87" s="2" t="s">
        <v>601</v>
      </c>
    </row>
    <row r="88" spans="1:3" x14ac:dyDescent="0.2">
      <c r="A88" s="2">
        <v>2000</v>
      </c>
      <c r="B88" s="2" t="s">
        <v>40</v>
      </c>
      <c r="C88" s="2" t="s">
        <v>773</v>
      </c>
    </row>
    <row r="89" spans="1:3" x14ac:dyDescent="0.2">
      <c r="A89" s="2">
        <v>2000</v>
      </c>
      <c r="B89" s="2" t="s">
        <v>40</v>
      </c>
      <c r="C89" s="2" t="s">
        <v>631</v>
      </c>
    </row>
    <row r="90" spans="1:3" x14ac:dyDescent="0.2">
      <c r="A90" s="2">
        <v>2000</v>
      </c>
      <c r="B90" s="2" t="s">
        <v>40</v>
      </c>
      <c r="C90" s="2" t="s">
        <v>774</v>
      </c>
    </row>
    <row r="91" spans="1:3" x14ac:dyDescent="0.2">
      <c r="A91" s="2">
        <v>2000</v>
      </c>
      <c r="B91" s="2" t="s">
        <v>52</v>
      </c>
      <c r="C91" s="2" t="s">
        <v>775</v>
      </c>
    </row>
    <row r="92" spans="1:3" x14ac:dyDescent="0.2">
      <c r="A92" s="2">
        <v>2000</v>
      </c>
      <c r="B92" s="2" t="s">
        <v>52</v>
      </c>
      <c r="C92" s="2" t="s">
        <v>175</v>
      </c>
    </row>
    <row r="93" spans="1:3" x14ac:dyDescent="0.2">
      <c r="A93" s="2">
        <v>2000</v>
      </c>
      <c r="B93" s="2" t="s">
        <v>52</v>
      </c>
      <c r="C93" s="2" t="s">
        <v>710</v>
      </c>
    </row>
    <row r="94" spans="1:3" x14ac:dyDescent="0.2">
      <c r="A94" s="2">
        <v>2000</v>
      </c>
      <c r="B94" s="2" t="s">
        <v>79</v>
      </c>
      <c r="C94" s="2" t="s">
        <v>114</v>
      </c>
    </row>
    <row r="95" spans="1:3" x14ac:dyDescent="0.2">
      <c r="A95" s="2">
        <v>2000</v>
      </c>
      <c r="B95" s="2" t="s">
        <v>79</v>
      </c>
      <c r="C95" s="2" t="s">
        <v>295</v>
      </c>
    </row>
    <row r="96" spans="1:3" x14ac:dyDescent="0.2">
      <c r="A96" s="2">
        <v>2000</v>
      </c>
      <c r="B96" s="2" t="s">
        <v>79</v>
      </c>
      <c r="C96" s="2" t="s">
        <v>238</v>
      </c>
    </row>
    <row r="97" spans="1:3" x14ac:dyDescent="0.2">
      <c r="A97" s="2">
        <v>2000</v>
      </c>
      <c r="B97" s="2" t="s">
        <v>79</v>
      </c>
      <c r="C97" s="2" t="s">
        <v>776</v>
      </c>
    </row>
    <row r="98" spans="1:3" x14ac:dyDescent="0.2">
      <c r="A98" s="2">
        <v>2000</v>
      </c>
      <c r="B98" s="2" t="s">
        <v>777</v>
      </c>
      <c r="C98" s="2" t="s">
        <v>778</v>
      </c>
    </row>
    <row r="99" spans="1:3" x14ac:dyDescent="0.2">
      <c r="A99" s="2">
        <v>2000</v>
      </c>
      <c r="B99" s="2" t="s">
        <v>84</v>
      </c>
      <c r="C99" s="2" t="s">
        <v>383</v>
      </c>
    </row>
    <row r="100" spans="1:3" x14ac:dyDescent="0.2">
      <c r="A100" s="2">
        <v>2000</v>
      </c>
      <c r="B100" s="2" t="s">
        <v>84</v>
      </c>
      <c r="C100" s="2" t="s">
        <v>132</v>
      </c>
    </row>
    <row r="101" spans="1:3" x14ac:dyDescent="0.2">
      <c r="A101" s="2">
        <v>2000</v>
      </c>
      <c r="B101" s="2" t="s">
        <v>779</v>
      </c>
      <c r="C101" s="2" t="s">
        <v>780</v>
      </c>
    </row>
    <row r="102" spans="1:3" x14ac:dyDescent="0.2">
      <c r="A102" s="2">
        <v>2000</v>
      </c>
      <c r="B102" s="2" t="s">
        <v>779</v>
      </c>
      <c r="C102" s="2" t="s">
        <v>191</v>
      </c>
    </row>
    <row r="103" spans="1:3" x14ac:dyDescent="0.2">
      <c r="A103" s="2">
        <v>2000</v>
      </c>
      <c r="B103" s="2" t="s">
        <v>779</v>
      </c>
      <c r="C103" s="2" t="s">
        <v>607</v>
      </c>
    </row>
    <row r="104" spans="1:3" x14ac:dyDescent="0.2">
      <c r="A104" s="2">
        <v>2000</v>
      </c>
      <c r="B104" s="2" t="s">
        <v>779</v>
      </c>
      <c r="C104" s="2" t="s">
        <v>781</v>
      </c>
    </row>
    <row r="105" spans="1:3" x14ac:dyDescent="0.2">
      <c r="A105" s="2">
        <v>2000</v>
      </c>
      <c r="B105" s="2" t="s">
        <v>47</v>
      </c>
      <c r="C105" s="2" t="s">
        <v>122</v>
      </c>
    </row>
    <row r="106" spans="1:3" x14ac:dyDescent="0.2">
      <c r="A106" s="2">
        <v>2000</v>
      </c>
      <c r="B106" s="2" t="s">
        <v>47</v>
      </c>
      <c r="C106" s="2" t="s">
        <v>208</v>
      </c>
    </row>
    <row r="107" spans="1:3" x14ac:dyDescent="0.2">
      <c r="A107" s="2">
        <v>2000</v>
      </c>
      <c r="B107" s="2" t="s">
        <v>56</v>
      </c>
      <c r="C107" s="2" t="s">
        <v>782</v>
      </c>
    </row>
    <row r="108" spans="1:3" x14ac:dyDescent="0.2">
      <c r="A108" s="2">
        <v>2000</v>
      </c>
      <c r="B108" s="2" t="s">
        <v>720</v>
      </c>
      <c r="C108" s="2" t="s">
        <v>374</v>
      </c>
    </row>
    <row r="109" spans="1:3" x14ac:dyDescent="0.2">
      <c r="A109" s="2">
        <v>2000</v>
      </c>
      <c r="B109" s="2" t="s">
        <v>720</v>
      </c>
      <c r="C109" s="2" t="s">
        <v>344</v>
      </c>
    </row>
    <row r="110" spans="1:3" x14ac:dyDescent="0.2">
      <c r="A110" s="2">
        <v>2000</v>
      </c>
      <c r="B110" s="2" t="s">
        <v>720</v>
      </c>
      <c r="C110" s="2" t="s">
        <v>407</v>
      </c>
    </row>
    <row r="111" spans="1:3" x14ac:dyDescent="0.2">
      <c r="A111" s="2">
        <v>2000</v>
      </c>
      <c r="B111" s="2" t="s">
        <v>720</v>
      </c>
      <c r="C111" s="2" t="s">
        <v>783</v>
      </c>
    </row>
    <row r="112" spans="1:3" x14ac:dyDescent="0.2">
      <c r="A112" s="2">
        <v>2000</v>
      </c>
      <c r="B112" s="2" t="s">
        <v>720</v>
      </c>
      <c r="C112" s="2" t="s">
        <v>784</v>
      </c>
    </row>
    <row r="113" spans="1:3" x14ac:dyDescent="0.2">
      <c r="A113" s="2">
        <v>2000</v>
      </c>
      <c r="B113" s="2" t="s">
        <v>720</v>
      </c>
      <c r="C113" s="2" t="s">
        <v>785</v>
      </c>
    </row>
    <row r="114" spans="1:3" x14ac:dyDescent="0.2">
      <c r="A114" s="2">
        <v>2000</v>
      </c>
      <c r="B114" s="2" t="s">
        <v>720</v>
      </c>
      <c r="C114" s="2" t="s">
        <v>786</v>
      </c>
    </row>
    <row r="115" spans="1:3" x14ac:dyDescent="0.2">
      <c r="A115" s="2">
        <v>2000</v>
      </c>
      <c r="B115" s="2" t="s">
        <v>720</v>
      </c>
      <c r="C115" s="2" t="s">
        <v>787</v>
      </c>
    </row>
    <row r="116" spans="1:3" x14ac:dyDescent="0.2">
      <c r="A116" s="2">
        <v>2000</v>
      </c>
      <c r="B116" s="2" t="s">
        <v>86</v>
      </c>
      <c r="C116" s="2" t="s">
        <v>352</v>
      </c>
    </row>
    <row r="117" spans="1:3" x14ac:dyDescent="0.2">
      <c r="A117" s="2">
        <v>2000</v>
      </c>
      <c r="B117" s="2" t="s">
        <v>86</v>
      </c>
      <c r="C117" s="2" t="s">
        <v>788</v>
      </c>
    </row>
    <row r="118" spans="1:3" x14ac:dyDescent="0.2">
      <c r="A118" s="2">
        <v>2000</v>
      </c>
      <c r="B118" s="2" t="s">
        <v>86</v>
      </c>
      <c r="C118" s="2" t="s">
        <v>723</v>
      </c>
    </row>
    <row r="119" spans="1:3" x14ac:dyDescent="0.2">
      <c r="A119" s="2">
        <v>2000</v>
      </c>
      <c r="B119" s="2" t="s">
        <v>86</v>
      </c>
      <c r="C119" s="2" t="s">
        <v>699</v>
      </c>
    </row>
    <row r="120" spans="1:3" x14ac:dyDescent="0.2">
      <c r="A120" s="2">
        <v>2000</v>
      </c>
      <c r="B120" s="2" t="s">
        <v>727</v>
      </c>
      <c r="C120" s="2" t="s">
        <v>228</v>
      </c>
    </row>
    <row r="121" spans="1:3" x14ac:dyDescent="0.2">
      <c r="A121" s="2">
        <v>2000</v>
      </c>
      <c r="B121" s="2" t="s">
        <v>727</v>
      </c>
      <c r="C121" s="2" t="s">
        <v>401</v>
      </c>
    </row>
    <row r="122" spans="1:3" x14ac:dyDescent="0.2">
      <c r="A122" s="2">
        <v>2000</v>
      </c>
      <c r="B122" s="2" t="s">
        <v>727</v>
      </c>
      <c r="C122" s="2" t="s">
        <v>789</v>
      </c>
    </row>
    <row r="123" spans="1:3" x14ac:dyDescent="0.2">
      <c r="A123" s="2">
        <v>2000</v>
      </c>
      <c r="B123" s="2" t="s">
        <v>727</v>
      </c>
      <c r="C123" s="2" t="s">
        <v>617</v>
      </c>
    </row>
    <row r="124" spans="1:3" x14ac:dyDescent="0.2">
      <c r="A124" s="2">
        <v>2000</v>
      </c>
      <c r="B124" s="2" t="s">
        <v>727</v>
      </c>
      <c r="C124" s="2" t="s">
        <v>790</v>
      </c>
    </row>
    <row r="125" spans="1:3" x14ac:dyDescent="0.2">
      <c r="A125" s="2">
        <v>2000</v>
      </c>
      <c r="B125" s="2" t="s">
        <v>727</v>
      </c>
      <c r="C125" s="2" t="s">
        <v>791</v>
      </c>
    </row>
    <row r="126" spans="1:3" x14ac:dyDescent="0.2">
      <c r="A126" s="2">
        <v>2000</v>
      </c>
      <c r="B126" s="2" t="s">
        <v>727</v>
      </c>
      <c r="C126" s="2" t="s">
        <v>792</v>
      </c>
    </row>
    <row r="127" spans="1:3" x14ac:dyDescent="0.2">
      <c r="A127" s="2">
        <v>2000</v>
      </c>
      <c r="B127" s="2" t="s">
        <v>793</v>
      </c>
      <c r="C127" s="2" t="s">
        <v>109</v>
      </c>
    </row>
    <row r="128" spans="1:3" x14ac:dyDescent="0.2">
      <c r="A128" s="2">
        <v>2000</v>
      </c>
      <c r="B128" s="2" t="s">
        <v>793</v>
      </c>
      <c r="C128" s="2" t="s">
        <v>622</v>
      </c>
    </row>
    <row r="129" spans="1:3" x14ac:dyDescent="0.2">
      <c r="A129" s="2">
        <v>2000</v>
      </c>
      <c r="B129" s="2" t="s">
        <v>793</v>
      </c>
      <c r="C129" s="2" t="s">
        <v>458</v>
      </c>
    </row>
    <row r="130" spans="1:3" x14ac:dyDescent="0.2">
      <c r="A130" s="2">
        <v>2000</v>
      </c>
      <c r="B130" s="2" t="s">
        <v>793</v>
      </c>
      <c r="C130" s="2" t="s">
        <v>358</v>
      </c>
    </row>
    <row r="131" spans="1:3" x14ac:dyDescent="0.2">
      <c r="A131" s="2">
        <v>2000</v>
      </c>
      <c r="B131" s="2" t="s">
        <v>793</v>
      </c>
      <c r="C131" s="2" t="s">
        <v>794</v>
      </c>
    </row>
    <row r="132" spans="1:3" x14ac:dyDescent="0.2">
      <c r="A132" s="2">
        <v>2000</v>
      </c>
      <c r="B132" s="2" t="s">
        <v>793</v>
      </c>
      <c r="C132" s="2" t="s">
        <v>724</v>
      </c>
    </row>
    <row r="133" spans="1:3" x14ac:dyDescent="0.2">
      <c r="A133" s="2">
        <v>2000</v>
      </c>
      <c r="B133" s="2" t="s">
        <v>16</v>
      </c>
      <c r="C133" s="2" t="s">
        <v>307</v>
      </c>
    </row>
    <row r="134" spans="1:3" x14ac:dyDescent="0.2">
      <c r="A134" s="2">
        <v>2000</v>
      </c>
      <c r="B134" s="2" t="s">
        <v>16</v>
      </c>
      <c r="C134" s="2" t="s">
        <v>795</v>
      </c>
    </row>
    <row r="135" spans="1:3" x14ac:dyDescent="0.2">
      <c r="A135" s="2">
        <v>2000</v>
      </c>
      <c r="B135" s="2" t="s">
        <v>16</v>
      </c>
      <c r="C135" s="2" t="s">
        <v>713</v>
      </c>
    </row>
    <row r="136" spans="1:3" x14ac:dyDescent="0.2">
      <c r="A136" s="2">
        <v>2000</v>
      </c>
      <c r="B136" s="2" t="s">
        <v>16</v>
      </c>
      <c r="C136" s="2" t="s">
        <v>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opLeftCell="A26" workbookViewId="0">
      <selection activeCell="A2" sqref="A2:C156"/>
    </sheetView>
  </sheetViews>
  <sheetFormatPr baseColWidth="10" defaultRowHeight="16" x14ac:dyDescent="0.2"/>
  <sheetData>
    <row r="1" spans="1:3" x14ac:dyDescent="0.2">
      <c r="A1" s="4" t="s">
        <v>657</v>
      </c>
      <c r="B1" s="4" t="s">
        <v>658</v>
      </c>
      <c r="C1" s="4" t="s">
        <v>659</v>
      </c>
    </row>
    <row r="2" spans="1:3" x14ac:dyDescent="0.2">
      <c r="A2" s="2">
        <v>2001</v>
      </c>
      <c r="B2" s="2" t="s">
        <v>26</v>
      </c>
      <c r="C2" s="2" t="s">
        <v>633</v>
      </c>
    </row>
    <row r="3" spans="1:3" x14ac:dyDescent="0.2">
      <c r="A3" s="2">
        <v>2001</v>
      </c>
      <c r="B3" s="2" t="s">
        <v>26</v>
      </c>
      <c r="C3" s="2" t="s">
        <v>154</v>
      </c>
    </row>
    <row r="4" spans="1:3" x14ac:dyDescent="0.2">
      <c r="A4" s="2">
        <v>2001</v>
      </c>
      <c r="B4" s="2" t="s">
        <v>26</v>
      </c>
      <c r="C4" s="2" t="s">
        <v>647</v>
      </c>
    </row>
    <row r="5" spans="1:3" x14ac:dyDescent="0.2">
      <c r="A5" s="2">
        <v>2001</v>
      </c>
      <c r="B5" s="2" t="s">
        <v>26</v>
      </c>
      <c r="C5" s="2" t="s">
        <v>781</v>
      </c>
    </row>
    <row r="6" spans="1:3" x14ac:dyDescent="0.2">
      <c r="A6" s="2">
        <v>2001</v>
      </c>
      <c r="B6" s="2" t="s">
        <v>36</v>
      </c>
      <c r="C6" s="2" t="s">
        <v>796</v>
      </c>
    </row>
    <row r="7" spans="1:3" x14ac:dyDescent="0.2">
      <c r="A7" s="2">
        <v>2001</v>
      </c>
      <c r="B7" s="2" t="s">
        <v>36</v>
      </c>
      <c r="C7" s="2" t="s">
        <v>797</v>
      </c>
    </row>
    <row r="8" spans="1:3" x14ac:dyDescent="0.2">
      <c r="A8" s="2">
        <v>2001</v>
      </c>
      <c r="B8" s="2" t="s">
        <v>36</v>
      </c>
      <c r="C8" s="2" t="s">
        <v>677</v>
      </c>
    </row>
    <row r="9" spans="1:3" x14ac:dyDescent="0.2">
      <c r="A9" s="2">
        <v>2001</v>
      </c>
      <c r="B9" s="2" t="s">
        <v>36</v>
      </c>
      <c r="C9" s="2" t="s">
        <v>135</v>
      </c>
    </row>
    <row r="10" spans="1:3" x14ac:dyDescent="0.2">
      <c r="A10" s="2">
        <v>2001</v>
      </c>
      <c r="B10" s="2" t="s">
        <v>101</v>
      </c>
      <c r="C10" s="2" t="s">
        <v>798</v>
      </c>
    </row>
    <row r="11" spans="1:3" x14ac:dyDescent="0.2">
      <c r="A11" s="2">
        <v>2001</v>
      </c>
      <c r="B11" s="2" t="s">
        <v>101</v>
      </c>
      <c r="C11" s="2" t="s">
        <v>276</v>
      </c>
    </row>
    <row r="12" spans="1:3" x14ac:dyDescent="0.2">
      <c r="A12" s="2">
        <v>2001</v>
      </c>
      <c r="B12" s="2" t="s">
        <v>101</v>
      </c>
      <c r="C12" s="2" t="s">
        <v>669</v>
      </c>
    </row>
    <row r="13" spans="1:3" x14ac:dyDescent="0.2">
      <c r="A13" s="2">
        <v>2001</v>
      </c>
      <c r="B13" s="2" t="s">
        <v>101</v>
      </c>
      <c r="C13" s="2" t="s">
        <v>127</v>
      </c>
    </row>
    <row r="14" spans="1:3" x14ac:dyDescent="0.2">
      <c r="A14" s="2">
        <v>2001</v>
      </c>
      <c r="B14" s="2" t="s">
        <v>101</v>
      </c>
      <c r="C14" s="2" t="s">
        <v>206</v>
      </c>
    </row>
    <row r="15" spans="1:3" x14ac:dyDescent="0.2">
      <c r="A15" s="2">
        <v>2001</v>
      </c>
      <c r="B15" s="2" t="s">
        <v>101</v>
      </c>
      <c r="C15" s="2" t="s">
        <v>799</v>
      </c>
    </row>
    <row r="16" spans="1:3" x14ac:dyDescent="0.2">
      <c r="A16" s="2">
        <v>2001</v>
      </c>
      <c r="B16" s="2" t="s">
        <v>101</v>
      </c>
      <c r="C16" s="2" t="s">
        <v>264</v>
      </c>
    </row>
    <row r="17" spans="1:3" x14ac:dyDescent="0.2">
      <c r="A17" s="2">
        <v>2001</v>
      </c>
      <c r="B17" s="2" t="s">
        <v>101</v>
      </c>
      <c r="C17" s="2" t="s">
        <v>180</v>
      </c>
    </row>
    <row r="18" spans="1:3" x14ac:dyDescent="0.2">
      <c r="A18" s="2">
        <v>2001</v>
      </c>
      <c r="B18" s="2" t="s">
        <v>101</v>
      </c>
      <c r="C18" s="2" t="s">
        <v>664</v>
      </c>
    </row>
    <row r="19" spans="1:3" x14ac:dyDescent="0.2">
      <c r="A19" s="2">
        <v>2001</v>
      </c>
      <c r="B19" s="2" t="s">
        <v>101</v>
      </c>
      <c r="C19" s="2" t="s">
        <v>800</v>
      </c>
    </row>
    <row r="20" spans="1:3" x14ac:dyDescent="0.2">
      <c r="A20" s="2">
        <v>2001</v>
      </c>
      <c r="B20" s="2" t="s">
        <v>101</v>
      </c>
      <c r="C20" s="2" t="s">
        <v>747</v>
      </c>
    </row>
    <row r="21" spans="1:3" x14ac:dyDescent="0.2">
      <c r="A21" s="2">
        <v>2001</v>
      </c>
      <c r="B21" s="2" t="s">
        <v>34</v>
      </c>
      <c r="C21" s="2" t="s">
        <v>35</v>
      </c>
    </row>
    <row r="22" spans="1:3" x14ac:dyDescent="0.2">
      <c r="A22" s="2">
        <v>2001</v>
      </c>
      <c r="B22" s="2" t="s">
        <v>34</v>
      </c>
      <c r="C22" s="2" t="s">
        <v>628</v>
      </c>
    </row>
    <row r="23" spans="1:3" x14ac:dyDescent="0.2">
      <c r="A23" s="2">
        <v>2001</v>
      </c>
      <c r="B23" s="2" t="s">
        <v>34</v>
      </c>
      <c r="C23" s="2" t="s">
        <v>745</v>
      </c>
    </row>
    <row r="24" spans="1:3" x14ac:dyDescent="0.2">
      <c r="A24" s="2">
        <v>2001</v>
      </c>
      <c r="B24" s="2" t="s">
        <v>34</v>
      </c>
      <c r="C24" s="2" t="s">
        <v>801</v>
      </c>
    </row>
    <row r="25" spans="1:3" x14ac:dyDescent="0.2">
      <c r="A25" s="2">
        <v>2001</v>
      </c>
      <c r="B25" s="2" t="s">
        <v>34</v>
      </c>
      <c r="C25" s="2" t="s">
        <v>802</v>
      </c>
    </row>
    <row r="26" spans="1:3" x14ac:dyDescent="0.2">
      <c r="A26" s="2">
        <v>2001</v>
      </c>
      <c r="B26" s="2" t="s">
        <v>34</v>
      </c>
      <c r="C26" s="2" t="s">
        <v>803</v>
      </c>
    </row>
    <row r="27" spans="1:3" x14ac:dyDescent="0.2">
      <c r="A27" s="2">
        <v>2001</v>
      </c>
      <c r="B27" s="2" t="s">
        <v>49</v>
      </c>
      <c r="C27" s="2" t="s">
        <v>804</v>
      </c>
    </row>
    <row r="28" spans="1:3" x14ac:dyDescent="0.2">
      <c r="A28" s="2">
        <v>2001</v>
      </c>
      <c r="B28" s="2" t="s">
        <v>49</v>
      </c>
      <c r="C28" s="2" t="s">
        <v>214</v>
      </c>
    </row>
    <row r="29" spans="1:3" x14ac:dyDescent="0.2">
      <c r="A29" s="2">
        <v>2001</v>
      </c>
      <c r="B29" s="2" t="s">
        <v>49</v>
      </c>
      <c r="C29" s="2" t="s">
        <v>751</v>
      </c>
    </row>
    <row r="30" spans="1:3" x14ac:dyDescent="0.2">
      <c r="A30" s="2">
        <v>2001</v>
      </c>
      <c r="B30" s="2" t="s">
        <v>49</v>
      </c>
      <c r="C30" s="2" t="s">
        <v>273</v>
      </c>
    </row>
    <row r="31" spans="1:3" x14ac:dyDescent="0.2">
      <c r="A31" s="2">
        <v>2001</v>
      </c>
      <c r="B31" s="2" t="s">
        <v>49</v>
      </c>
      <c r="C31" s="2" t="s">
        <v>733</v>
      </c>
    </row>
    <row r="32" spans="1:3" x14ac:dyDescent="0.2">
      <c r="A32" s="2">
        <v>2001</v>
      </c>
      <c r="B32" s="2" t="s">
        <v>41</v>
      </c>
      <c r="C32" s="2" t="s">
        <v>227</v>
      </c>
    </row>
    <row r="33" spans="1:3" x14ac:dyDescent="0.2">
      <c r="A33" s="2">
        <v>2001</v>
      </c>
      <c r="B33" s="2" t="s">
        <v>660</v>
      </c>
      <c r="C33" s="2" t="s">
        <v>375</v>
      </c>
    </row>
    <row r="34" spans="1:3" x14ac:dyDescent="0.2">
      <c r="A34" s="2">
        <v>2001</v>
      </c>
      <c r="B34" s="2" t="s">
        <v>660</v>
      </c>
      <c r="C34" s="2" t="s">
        <v>172</v>
      </c>
    </row>
    <row r="35" spans="1:3" x14ac:dyDescent="0.2">
      <c r="A35" s="2">
        <v>2001</v>
      </c>
      <c r="B35" s="2" t="s">
        <v>37</v>
      </c>
      <c r="C35" s="2" t="s">
        <v>805</v>
      </c>
    </row>
    <row r="36" spans="1:3" x14ac:dyDescent="0.2">
      <c r="A36" s="2">
        <v>2001</v>
      </c>
      <c r="B36" s="2" t="s">
        <v>668</v>
      </c>
      <c r="C36" s="2" t="s">
        <v>278</v>
      </c>
    </row>
    <row r="37" spans="1:3" x14ac:dyDescent="0.2">
      <c r="A37" s="2">
        <v>2001</v>
      </c>
      <c r="B37" s="2" t="s">
        <v>668</v>
      </c>
      <c r="C37" s="2" t="s">
        <v>806</v>
      </c>
    </row>
    <row r="38" spans="1:3" x14ac:dyDescent="0.2">
      <c r="A38" s="2">
        <v>2001</v>
      </c>
      <c r="B38" s="2" t="s">
        <v>668</v>
      </c>
      <c r="C38" s="2" t="s">
        <v>93</v>
      </c>
    </row>
    <row r="39" spans="1:3" x14ac:dyDescent="0.2">
      <c r="A39" s="2">
        <v>2001</v>
      </c>
      <c r="B39" s="2" t="s">
        <v>668</v>
      </c>
      <c r="C39" s="2" t="s">
        <v>807</v>
      </c>
    </row>
    <row r="40" spans="1:3" x14ac:dyDescent="0.2">
      <c r="A40" s="2">
        <v>2001</v>
      </c>
      <c r="B40" s="2" t="s">
        <v>668</v>
      </c>
      <c r="C40" s="2" t="s">
        <v>288</v>
      </c>
    </row>
    <row r="41" spans="1:3" x14ac:dyDescent="0.2">
      <c r="A41" s="2">
        <v>2001</v>
      </c>
      <c r="B41" s="2" t="s">
        <v>668</v>
      </c>
      <c r="C41" s="2" t="s">
        <v>373</v>
      </c>
    </row>
    <row r="42" spans="1:3" x14ac:dyDescent="0.2">
      <c r="A42" s="2">
        <v>2001</v>
      </c>
      <c r="B42" s="2" t="s">
        <v>668</v>
      </c>
      <c r="C42" s="2" t="s">
        <v>104</v>
      </c>
    </row>
    <row r="43" spans="1:3" x14ac:dyDescent="0.2">
      <c r="A43" s="2">
        <v>2001</v>
      </c>
      <c r="B43" s="2" t="s">
        <v>668</v>
      </c>
      <c r="C43" s="2" t="s">
        <v>671</v>
      </c>
    </row>
    <row r="44" spans="1:3" x14ac:dyDescent="0.2">
      <c r="A44" s="2">
        <v>2001</v>
      </c>
      <c r="B44" s="2" t="s">
        <v>668</v>
      </c>
      <c r="C44" s="2" t="s">
        <v>710</v>
      </c>
    </row>
    <row r="45" spans="1:3" x14ac:dyDescent="0.2">
      <c r="A45" s="2">
        <v>2001</v>
      </c>
      <c r="B45" s="2" t="s">
        <v>81</v>
      </c>
      <c r="C45" s="2" t="s">
        <v>280</v>
      </c>
    </row>
    <row r="46" spans="1:3" x14ac:dyDescent="0.2">
      <c r="A46" s="2">
        <v>2001</v>
      </c>
      <c r="B46" s="2" t="s">
        <v>81</v>
      </c>
      <c r="C46" s="2" t="s">
        <v>294</v>
      </c>
    </row>
    <row r="47" spans="1:3" x14ac:dyDescent="0.2">
      <c r="A47" s="2">
        <v>2001</v>
      </c>
      <c r="B47" s="2" t="s">
        <v>81</v>
      </c>
      <c r="C47" s="2" t="s">
        <v>82</v>
      </c>
    </row>
    <row r="48" spans="1:3" x14ac:dyDescent="0.2">
      <c r="A48" s="2">
        <v>2001</v>
      </c>
      <c r="B48" s="2" t="s">
        <v>81</v>
      </c>
      <c r="C48" s="2" t="s">
        <v>808</v>
      </c>
    </row>
    <row r="49" spans="1:3" x14ac:dyDescent="0.2">
      <c r="A49" s="2">
        <v>2001</v>
      </c>
      <c r="B49" s="2" t="s">
        <v>81</v>
      </c>
      <c r="C49" s="2" t="s">
        <v>809</v>
      </c>
    </row>
    <row r="50" spans="1:3" x14ac:dyDescent="0.2">
      <c r="A50" s="2">
        <v>2001</v>
      </c>
      <c r="B50" s="2" t="s">
        <v>43</v>
      </c>
      <c r="C50" s="2" t="s">
        <v>395</v>
      </c>
    </row>
    <row r="51" spans="1:3" x14ac:dyDescent="0.2">
      <c r="A51" s="2">
        <v>2001</v>
      </c>
      <c r="B51" s="2" t="s">
        <v>43</v>
      </c>
      <c r="C51" s="2" t="s">
        <v>109</v>
      </c>
    </row>
    <row r="52" spans="1:3" x14ac:dyDescent="0.2">
      <c r="A52" s="2">
        <v>2001</v>
      </c>
      <c r="B52" s="2" t="s">
        <v>43</v>
      </c>
      <c r="C52" s="2" t="s">
        <v>691</v>
      </c>
    </row>
    <row r="53" spans="1:3" x14ac:dyDescent="0.2">
      <c r="A53" s="2">
        <v>2001</v>
      </c>
      <c r="B53" s="2" t="s">
        <v>43</v>
      </c>
      <c r="C53" s="2" t="s">
        <v>314</v>
      </c>
    </row>
    <row r="54" spans="1:3" x14ac:dyDescent="0.2">
      <c r="A54" s="2">
        <v>2001</v>
      </c>
      <c r="B54" s="2" t="s">
        <v>43</v>
      </c>
      <c r="C54" s="2" t="s">
        <v>683</v>
      </c>
    </row>
    <row r="55" spans="1:3" x14ac:dyDescent="0.2">
      <c r="A55" s="2">
        <v>2001</v>
      </c>
      <c r="B55" s="2" t="s">
        <v>43</v>
      </c>
      <c r="C55" s="2" t="s">
        <v>225</v>
      </c>
    </row>
    <row r="56" spans="1:3" x14ac:dyDescent="0.2">
      <c r="A56" s="2">
        <v>2001</v>
      </c>
      <c r="B56" s="2" t="s">
        <v>43</v>
      </c>
      <c r="C56" s="2" t="s">
        <v>810</v>
      </c>
    </row>
    <row r="57" spans="1:3" x14ac:dyDescent="0.2">
      <c r="A57" s="2">
        <v>2001</v>
      </c>
      <c r="B57" s="2" t="s">
        <v>43</v>
      </c>
      <c r="C57" s="2" t="s">
        <v>212</v>
      </c>
    </row>
    <row r="58" spans="1:3" x14ac:dyDescent="0.2">
      <c r="A58" s="2">
        <v>2001</v>
      </c>
      <c r="B58" s="2" t="s">
        <v>43</v>
      </c>
      <c r="C58" s="2" t="s">
        <v>690</v>
      </c>
    </row>
    <row r="59" spans="1:3" x14ac:dyDescent="0.2">
      <c r="A59" s="2">
        <v>2001</v>
      </c>
      <c r="B59" s="2" t="s">
        <v>43</v>
      </c>
      <c r="C59" s="2" t="s">
        <v>724</v>
      </c>
    </row>
    <row r="60" spans="1:3" x14ac:dyDescent="0.2">
      <c r="A60" s="2">
        <v>2001</v>
      </c>
      <c r="B60" s="2" t="s">
        <v>682</v>
      </c>
      <c r="C60" s="2" t="s">
        <v>811</v>
      </c>
    </row>
    <row r="61" spans="1:3" x14ac:dyDescent="0.2">
      <c r="A61" s="2">
        <v>2001</v>
      </c>
      <c r="B61" s="2" t="s">
        <v>62</v>
      </c>
      <c r="C61" s="2" t="s">
        <v>812</v>
      </c>
    </row>
    <row r="62" spans="1:3" x14ac:dyDescent="0.2">
      <c r="A62" s="2">
        <v>2001</v>
      </c>
      <c r="B62" s="2" t="s">
        <v>62</v>
      </c>
      <c r="C62" s="2" t="s">
        <v>235</v>
      </c>
    </row>
    <row r="63" spans="1:3" x14ac:dyDescent="0.2">
      <c r="A63" s="2">
        <v>2001</v>
      </c>
      <c r="B63" s="2" t="s">
        <v>62</v>
      </c>
      <c r="C63" s="2" t="s">
        <v>813</v>
      </c>
    </row>
    <row r="64" spans="1:3" x14ac:dyDescent="0.2">
      <c r="A64" s="2">
        <v>2001</v>
      </c>
      <c r="B64" s="2" t="s">
        <v>62</v>
      </c>
      <c r="C64" s="2" t="s">
        <v>455</v>
      </c>
    </row>
    <row r="65" spans="1:3" x14ac:dyDescent="0.2">
      <c r="A65" s="2">
        <v>2001</v>
      </c>
      <c r="B65" s="2" t="s">
        <v>70</v>
      </c>
      <c r="C65" s="2" t="s">
        <v>692</v>
      </c>
    </row>
    <row r="66" spans="1:3" x14ac:dyDescent="0.2">
      <c r="A66" s="2">
        <v>2001</v>
      </c>
      <c r="B66" s="2" t="s">
        <v>70</v>
      </c>
      <c r="C66" s="2" t="s">
        <v>114</v>
      </c>
    </row>
    <row r="67" spans="1:3" x14ac:dyDescent="0.2">
      <c r="A67" s="2">
        <v>2001</v>
      </c>
      <c r="B67" s="2" t="s">
        <v>32</v>
      </c>
      <c r="C67" s="2" t="s">
        <v>230</v>
      </c>
    </row>
    <row r="68" spans="1:3" x14ac:dyDescent="0.2">
      <c r="A68" s="2">
        <v>2001</v>
      </c>
      <c r="B68" s="2" t="s">
        <v>32</v>
      </c>
      <c r="C68" s="2" t="s">
        <v>814</v>
      </c>
    </row>
    <row r="69" spans="1:3" x14ac:dyDescent="0.2">
      <c r="A69" s="2">
        <v>2001</v>
      </c>
      <c r="B69" s="2" t="s">
        <v>32</v>
      </c>
      <c r="C69" s="2" t="s">
        <v>688</v>
      </c>
    </row>
    <row r="70" spans="1:3" x14ac:dyDescent="0.2">
      <c r="A70" s="2">
        <v>2001</v>
      </c>
      <c r="B70" s="2" t="s">
        <v>32</v>
      </c>
      <c r="C70" s="2" t="s">
        <v>815</v>
      </c>
    </row>
    <row r="71" spans="1:3" x14ac:dyDescent="0.2">
      <c r="A71" s="2">
        <v>2001</v>
      </c>
      <c r="B71" s="2" t="s">
        <v>32</v>
      </c>
      <c r="C71" s="2" t="s">
        <v>771</v>
      </c>
    </row>
    <row r="72" spans="1:3" x14ac:dyDescent="0.2">
      <c r="A72" s="2">
        <v>2001</v>
      </c>
      <c r="B72" s="2" t="s">
        <v>32</v>
      </c>
      <c r="C72" s="2" t="s">
        <v>702</v>
      </c>
    </row>
    <row r="73" spans="1:3" x14ac:dyDescent="0.2">
      <c r="A73" s="2">
        <v>2001</v>
      </c>
      <c r="B73" s="2" t="s">
        <v>32</v>
      </c>
      <c r="C73" s="2" t="s">
        <v>685</v>
      </c>
    </row>
    <row r="74" spans="1:3" x14ac:dyDescent="0.2">
      <c r="A74" s="2">
        <v>2001</v>
      </c>
      <c r="B74" s="2" t="s">
        <v>30</v>
      </c>
      <c r="C74" s="2" t="s">
        <v>374</v>
      </c>
    </row>
    <row r="75" spans="1:3" x14ac:dyDescent="0.2">
      <c r="A75" s="2">
        <v>2001</v>
      </c>
      <c r="B75" s="2" t="s">
        <v>30</v>
      </c>
      <c r="C75" s="2" t="s">
        <v>686</v>
      </c>
    </row>
    <row r="76" spans="1:3" x14ac:dyDescent="0.2">
      <c r="A76" s="2">
        <v>2001</v>
      </c>
      <c r="B76" s="2" t="s">
        <v>30</v>
      </c>
      <c r="C76" s="2" t="s">
        <v>132</v>
      </c>
    </row>
    <row r="77" spans="1:3" x14ac:dyDescent="0.2">
      <c r="A77" s="2">
        <v>2001</v>
      </c>
      <c r="B77" s="2" t="s">
        <v>30</v>
      </c>
      <c r="C77" s="2" t="s">
        <v>488</v>
      </c>
    </row>
    <row r="78" spans="1:3" x14ac:dyDescent="0.2">
      <c r="A78" s="2">
        <v>2001</v>
      </c>
      <c r="B78" s="2" t="s">
        <v>30</v>
      </c>
      <c r="C78" s="2" t="s">
        <v>618</v>
      </c>
    </row>
    <row r="79" spans="1:3" x14ac:dyDescent="0.2">
      <c r="A79" s="2">
        <v>2001</v>
      </c>
      <c r="B79" s="2" t="s">
        <v>30</v>
      </c>
      <c r="C79" s="2" t="s">
        <v>816</v>
      </c>
    </row>
    <row r="80" spans="1:3" x14ac:dyDescent="0.2">
      <c r="A80" s="2">
        <v>2001</v>
      </c>
      <c r="B80" s="2" t="s">
        <v>30</v>
      </c>
      <c r="C80" s="2" t="s">
        <v>115</v>
      </c>
    </row>
    <row r="81" spans="1:3" x14ac:dyDescent="0.2">
      <c r="A81" s="2">
        <v>2001</v>
      </c>
      <c r="B81" s="2" t="s">
        <v>30</v>
      </c>
      <c r="C81" s="2" t="s">
        <v>192</v>
      </c>
    </row>
    <row r="82" spans="1:3" x14ac:dyDescent="0.2">
      <c r="A82" s="2">
        <v>2001</v>
      </c>
      <c r="B82" s="2" t="s">
        <v>30</v>
      </c>
      <c r="C82" s="2" t="s">
        <v>511</v>
      </c>
    </row>
    <row r="83" spans="1:3" x14ac:dyDescent="0.2">
      <c r="A83" s="2">
        <v>2001</v>
      </c>
      <c r="B83" s="2" t="s">
        <v>30</v>
      </c>
      <c r="C83" s="2" t="s">
        <v>817</v>
      </c>
    </row>
    <row r="84" spans="1:3" x14ac:dyDescent="0.2">
      <c r="A84" s="2">
        <v>2001</v>
      </c>
      <c r="B84" s="2" t="s">
        <v>30</v>
      </c>
      <c r="C84" s="2" t="s">
        <v>351</v>
      </c>
    </row>
    <row r="85" spans="1:3" x14ac:dyDescent="0.2">
      <c r="A85" s="2">
        <v>2001</v>
      </c>
      <c r="B85" s="2" t="s">
        <v>30</v>
      </c>
      <c r="C85" s="2" t="s">
        <v>701</v>
      </c>
    </row>
    <row r="86" spans="1:3" x14ac:dyDescent="0.2">
      <c r="A86" s="2">
        <v>2001</v>
      </c>
      <c r="B86" s="2" t="s">
        <v>30</v>
      </c>
      <c r="C86" s="2" t="s">
        <v>818</v>
      </c>
    </row>
    <row r="87" spans="1:3" x14ac:dyDescent="0.2">
      <c r="A87" s="2">
        <v>2001</v>
      </c>
      <c r="B87" s="2" t="s">
        <v>704</v>
      </c>
      <c r="C87" s="2" t="s">
        <v>136</v>
      </c>
    </row>
    <row r="88" spans="1:3" x14ac:dyDescent="0.2">
      <c r="A88" s="2">
        <v>2001</v>
      </c>
      <c r="B88" s="2" t="s">
        <v>704</v>
      </c>
      <c r="C88" s="2" t="s">
        <v>243</v>
      </c>
    </row>
    <row r="89" spans="1:3" x14ac:dyDescent="0.2">
      <c r="A89" s="2">
        <v>2001</v>
      </c>
      <c r="B89" s="2" t="s">
        <v>704</v>
      </c>
      <c r="C89" s="2" t="s">
        <v>397</v>
      </c>
    </row>
    <row r="90" spans="1:3" x14ac:dyDescent="0.2">
      <c r="A90" s="2">
        <v>2001</v>
      </c>
      <c r="B90" s="2" t="s">
        <v>704</v>
      </c>
      <c r="C90" s="2" t="s">
        <v>301</v>
      </c>
    </row>
    <row r="91" spans="1:3" x14ac:dyDescent="0.2">
      <c r="A91" s="2">
        <v>2001</v>
      </c>
      <c r="B91" s="2" t="s">
        <v>704</v>
      </c>
      <c r="C91" s="2" t="s">
        <v>819</v>
      </c>
    </row>
    <row r="92" spans="1:3" x14ac:dyDescent="0.2">
      <c r="A92" s="2">
        <v>2001</v>
      </c>
      <c r="B92" s="2" t="s">
        <v>704</v>
      </c>
      <c r="C92" s="2" t="s">
        <v>820</v>
      </c>
    </row>
    <row r="93" spans="1:3" x14ac:dyDescent="0.2">
      <c r="A93" s="2">
        <v>2001</v>
      </c>
      <c r="B93" s="2" t="s">
        <v>704</v>
      </c>
      <c r="C93" s="2" t="s">
        <v>719</v>
      </c>
    </row>
    <row r="94" spans="1:3" x14ac:dyDescent="0.2">
      <c r="A94" s="2">
        <v>2001</v>
      </c>
      <c r="B94" s="2" t="s">
        <v>704</v>
      </c>
      <c r="C94" s="2" t="s">
        <v>821</v>
      </c>
    </row>
    <row r="95" spans="1:3" x14ac:dyDescent="0.2">
      <c r="A95" s="2">
        <v>2001</v>
      </c>
      <c r="B95" s="2" t="s">
        <v>704</v>
      </c>
      <c r="C95" s="2" t="s">
        <v>95</v>
      </c>
    </row>
    <row r="96" spans="1:3" x14ac:dyDescent="0.2">
      <c r="A96" s="2">
        <v>2001</v>
      </c>
      <c r="B96" s="2" t="s">
        <v>52</v>
      </c>
      <c r="C96" s="2" t="s">
        <v>822</v>
      </c>
    </row>
    <row r="97" spans="1:3" x14ac:dyDescent="0.2">
      <c r="A97" s="2">
        <v>2001</v>
      </c>
      <c r="B97" s="2" t="s">
        <v>52</v>
      </c>
      <c r="C97" s="2" t="s">
        <v>823</v>
      </c>
    </row>
    <row r="98" spans="1:3" x14ac:dyDescent="0.2">
      <c r="A98" s="2">
        <v>2001</v>
      </c>
      <c r="B98" s="2" t="s">
        <v>52</v>
      </c>
      <c r="C98" s="2" t="s">
        <v>824</v>
      </c>
    </row>
    <row r="99" spans="1:3" x14ac:dyDescent="0.2">
      <c r="A99" s="2">
        <v>2001</v>
      </c>
      <c r="B99" s="2" t="s">
        <v>79</v>
      </c>
      <c r="C99" s="2" t="s">
        <v>825</v>
      </c>
    </row>
    <row r="100" spans="1:3" x14ac:dyDescent="0.2">
      <c r="A100" s="2">
        <v>2001</v>
      </c>
      <c r="B100" s="2" t="s">
        <v>79</v>
      </c>
      <c r="C100" s="2" t="s">
        <v>826</v>
      </c>
    </row>
    <row r="101" spans="1:3" x14ac:dyDescent="0.2">
      <c r="A101" s="2">
        <v>2001</v>
      </c>
      <c r="B101" s="2" t="s">
        <v>79</v>
      </c>
      <c r="C101" s="2" t="s">
        <v>827</v>
      </c>
    </row>
    <row r="102" spans="1:3" x14ac:dyDescent="0.2">
      <c r="A102" s="2">
        <v>2001</v>
      </c>
      <c r="B102" s="2" t="s">
        <v>79</v>
      </c>
      <c r="C102" s="2" t="s">
        <v>828</v>
      </c>
    </row>
    <row r="103" spans="1:3" x14ac:dyDescent="0.2">
      <c r="A103" s="2">
        <v>2001</v>
      </c>
      <c r="B103" s="2" t="s">
        <v>777</v>
      </c>
      <c r="C103" s="2" t="s">
        <v>829</v>
      </c>
    </row>
    <row r="104" spans="1:3" x14ac:dyDescent="0.2">
      <c r="A104" s="2">
        <v>2001</v>
      </c>
      <c r="B104" s="2" t="s">
        <v>777</v>
      </c>
      <c r="C104" s="2" t="s">
        <v>830</v>
      </c>
    </row>
    <row r="105" spans="1:3" x14ac:dyDescent="0.2">
      <c r="A105" s="2">
        <v>2001</v>
      </c>
      <c r="B105" s="2" t="s">
        <v>777</v>
      </c>
      <c r="C105" s="2" t="s">
        <v>746</v>
      </c>
    </row>
    <row r="106" spans="1:3" x14ac:dyDescent="0.2">
      <c r="A106" s="2">
        <v>2001</v>
      </c>
      <c r="B106" s="2" t="s">
        <v>777</v>
      </c>
      <c r="C106" s="2" t="s">
        <v>458</v>
      </c>
    </row>
    <row r="107" spans="1:3" x14ac:dyDescent="0.2">
      <c r="A107" s="2">
        <v>2001</v>
      </c>
      <c r="B107" s="2" t="s">
        <v>84</v>
      </c>
      <c r="C107" s="2" t="s">
        <v>319</v>
      </c>
    </row>
    <row r="108" spans="1:3" x14ac:dyDescent="0.2">
      <c r="A108" s="2">
        <v>2001</v>
      </c>
      <c r="B108" s="2" t="s">
        <v>84</v>
      </c>
      <c r="C108" s="2" t="s">
        <v>831</v>
      </c>
    </row>
    <row r="109" spans="1:3" x14ac:dyDescent="0.2">
      <c r="A109" s="2">
        <v>2001</v>
      </c>
      <c r="B109" s="2" t="s">
        <v>84</v>
      </c>
      <c r="C109" s="2" t="s">
        <v>788</v>
      </c>
    </row>
    <row r="110" spans="1:3" x14ac:dyDescent="0.2">
      <c r="A110" s="2">
        <v>2001</v>
      </c>
      <c r="B110" s="2" t="s">
        <v>84</v>
      </c>
      <c r="C110" s="2" t="s">
        <v>832</v>
      </c>
    </row>
    <row r="111" spans="1:3" x14ac:dyDescent="0.2">
      <c r="A111" s="2">
        <v>2001</v>
      </c>
      <c r="B111" s="2" t="s">
        <v>84</v>
      </c>
      <c r="C111" s="2" t="s">
        <v>833</v>
      </c>
    </row>
    <row r="112" spans="1:3" x14ac:dyDescent="0.2">
      <c r="A112" s="2">
        <v>2001</v>
      </c>
      <c r="B112" s="2" t="s">
        <v>84</v>
      </c>
      <c r="C112" s="2" t="s">
        <v>171</v>
      </c>
    </row>
    <row r="113" spans="1:3" x14ac:dyDescent="0.2">
      <c r="A113" s="2">
        <v>2001</v>
      </c>
      <c r="B113" s="2" t="s">
        <v>84</v>
      </c>
      <c r="C113" s="2" t="s">
        <v>653</v>
      </c>
    </row>
    <row r="114" spans="1:3" x14ac:dyDescent="0.2">
      <c r="A114" s="2">
        <v>2001</v>
      </c>
      <c r="B114" s="2" t="s">
        <v>84</v>
      </c>
      <c r="C114" s="2" t="s">
        <v>443</v>
      </c>
    </row>
    <row r="115" spans="1:3" x14ac:dyDescent="0.2">
      <c r="A115" s="2">
        <v>2001</v>
      </c>
      <c r="B115" s="2" t="s">
        <v>84</v>
      </c>
      <c r="C115" s="2" t="s">
        <v>606</v>
      </c>
    </row>
    <row r="116" spans="1:3" x14ac:dyDescent="0.2">
      <c r="A116" s="2">
        <v>2001</v>
      </c>
      <c r="B116" s="2" t="s">
        <v>84</v>
      </c>
      <c r="C116" s="2" t="s">
        <v>365</v>
      </c>
    </row>
    <row r="117" spans="1:3" x14ac:dyDescent="0.2">
      <c r="A117" s="2">
        <v>2001</v>
      </c>
      <c r="B117" s="2" t="s">
        <v>84</v>
      </c>
      <c r="C117" s="2" t="s">
        <v>834</v>
      </c>
    </row>
    <row r="118" spans="1:3" x14ac:dyDescent="0.2">
      <c r="A118" s="2">
        <v>2001</v>
      </c>
      <c r="B118" s="2" t="s">
        <v>84</v>
      </c>
      <c r="C118" s="2" t="s">
        <v>348</v>
      </c>
    </row>
    <row r="119" spans="1:3" x14ac:dyDescent="0.2">
      <c r="A119" s="2">
        <v>2001</v>
      </c>
      <c r="B119" s="2" t="s">
        <v>84</v>
      </c>
      <c r="C119" s="2" t="s">
        <v>835</v>
      </c>
    </row>
    <row r="120" spans="1:3" x14ac:dyDescent="0.2">
      <c r="A120" s="2">
        <v>2001</v>
      </c>
      <c r="B120" s="2" t="s">
        <v>779</v>
      </c>
      <c r="C120" s="2" t="s">
        <v>836</v>
      </c>
    </row>
    <row r="121" spans="1:3" x14ac:dyDescent="0.2">
      <c r="A121" s="2">
        <v>2001</v>
      </c>
      <c r="B121" s="2" t="s">
        <v>779</v>
      </c>
      <c r="C121" s="2" t="s">
        <v>837</v>
      </c>
    </row>
    <row r="122" spans="1:3" x14ac:dyDescent="0.2">
      <c r="A122" s="2">
        <v>2001</v>
      </c>
      <c r="B122" s="2" t="s">
        <v>779</v>
      </c>
      <c r="C122" s="2" t="s">
        <v>383</v>
      </c>
    </row>
    <row r="123" spans="1:3" x14ac:dyDescent="0.2">
      <c r="A123" s="2">
        <v>2001</v>
      </c>
      <c r="B123" s="2" t="s">
        <v>779</v>
      </c>
      <c r="C123" s="2" t="s">
        <v>790</v>
      </c>
    </row>
    <row r="124" spans="1:3" x14ac:dyDescent="0.2">
      <c r="A124" s="2">
        <v>2001</v>
      </c>
      <c r="B124" s="2" t="s">
        <v>779</v>
      </c>
      <c r="C124" s="2" t="s">
        <v>838</v>
      </c>
    </row>
    <row r="125" spans="1:3" x14ac:dyDescent="0.2">
      <c r="A125" s="2">
        <v>2001</v>
      </c>
      <c r="B125" s="2" t="s">
        <v>779</v>
      </c>
      <c r="C125" s="2" t="s">
        <v>839</v>
      </c>
    </row>
    <row r="126" spans="1:3" x14ac:dyDescent="0.2">
      <c r="A126" s="2">
        <v>2001</v>
      </c>
      <c r="B126" s="2" t="s">
        <v>47</v>
      </c>
      <c r="C126" s="2" t="s">
        <v>681</v>
      </c>
    </row>
    <row r="127" spans="1:3" x14ac:dyDescent="0.2">
      <c r="A127" s="2">
        <v>2001</v>
      </c>
      <c r="B127" s="2" t="s">
        <v>47</v>
      </c>
      <c r="C127" s="2" t="s">
        <v>208</v>
      </c>
    </row>
    <row r="128" spans="1:3" x14ac:dyDescent="0.2">
      <c r="A128" s="2">
        <v>2001</v>
      </c>
      <c r="B128" s="2" t="s">
        <v>47</v>
      </c>
      <c r="C128" s="2" t="s">
        <v>840</v>
      </c>
    </row>
    <row r="129" spans="1:3" x14ac:dyDescent="0.2">
      <c r="A129" s="2">
        <v>2001</v>
      </c>
      <c r="B129" s="2" t="s">
        <v>47</v>
      </c>
      <c r="C129" s="2" t="s">
        <v>841</v>
      </c>
    </row>
    <row r="130" spans="1:3" x14ac:dyDescent="0.2">
      <c r="A130" s="2">
        <v>2001</v>
      </c>
      <c r="B130" s="2" t="s">
        <v>56</v>
      </c>
      <c r="C130" s="2" t="s">
        <v>620</v>
      </c>
    </row>
    <row r="131" spans="1:3" x14ac:dyDescent="0.2">
      <c r="A131" s="2">
        <v>2001</v>
      </c>
      <c r="B131" s="2" t="s">
        <v>56</v>
      </c>
      <c r="C131" s="2" t="s">
        <v>842</v>
      </c>
    </row>
    <row r="132" spans="1:3" x14ac:dyDescent="0.2">
      <c r="A132" s="2">
        <v>2001</v>
      </c>
      <c r="B132" s="2" t="s">
        <v>56</v>
      </c>
      <c r="C132" s="2" t="s">
        <v>843</v>
      </c>
    </row>
    <row r="133" spans="1:3" x14ac:dyDescent="0.2">
      <c r="A133" s="2">
        <v>2001</v>
      </c>
      <c r="B133" s="2" t="s">
        <v>86</v>
      </c>
      <c r="C133" s="2" t="s">
        <v>844</v>
      </c>
    </row>
    <row r="134" spans="1:3" x14ac:dyDescent="0.2">
      <c r="A134" s="2">
        <v>2001</v>
      </c>
      <c r="B134" s="2" t="s">
        <v>86</v>
      </c>
      <c r="C134" s="2" t="s">
        <v>845</v>
      </c>
    </row>
    <row r="135" spans="1:3" x14ac:dyDescent="0.2">
      <c r="A135" s="2">
        <v>2001</v>
      </c>
      <c r="B135" s="2" t="s">
        <v>86</v>
      </c>
      <c r="C135" s="2" t="s">
        <v>699</v>
      </c>
    </row>
    <row r="136" spans="1:3" x14ac:dyDescent="0.2">
      <c r="A136" s="2">
        <v>2001</v>
      </c>
      <c r="B136" s="2" t="s">
        <v>86</v>
      </c>
      <c r="C136" s="2" t="s">
        <v>846</v>
      </c>
    </row>
    <row r="137" spans="1:3" x14ac:dyDescent="0.2">
      <c r="A137" s="2">
        <v>2001</v>
      </c>
      <c r="B137" s="2" t="s">
        <v>54</v>
      </c>
      <c r="C137" s="2" t="s">
        <v>847</v>
      </c>
    </row>
    <row r="138" spans="1:3" x14ac:dyDescent="0.2">
      <c r="A138" s="2">
        <v>2001</v>
      </c>
      <c r="B138" s="2" t="s">
        <v>54</v>
      </c>
      <c r="C138" s="2" t="s">
        <v>848</v>
      </c>
    </row>
    <row r="139" spans="1:3" x14ac:dyDescent="0.2">
      <c r="A139" s="2">
        <v>2001</v>
      </c>
      <c r="B139" s="2" t="s">
        <v>54</v>
      </c>
      <c r="C139" s="2" t="s">
        <v>741</v>
      </c>
    </row>
    <row r="140" spans="1:3" x14ac:dyDescent="0.2">
      <c r="A140" s="2">
        <v>2001</v>
      </c>
      <c r="B140" s="2" t="s">
        <v>54</v>
      </c>
      <c r="C140" s="2" t="s">
        <v>675</v>
      </c>
    </row>
    <row r="141" spans="1:3" x14ac:dyDescent="0.2">
      <c r="A141" s="2">
        <v>2001</v>
      </c>
      <c r="B141" s="2" t="s">
        <v>727</v>
      </c>
      <c r="C141" s="2" t="s">
        <v>222</v>
      </c>
    </row>
    <row r="142" spans="1:3" x14ac:dyDescent="0.2">
      <c r="A142" s="2">
        <v>2001</v>
      </c>
      <c r="B142" s="2" t="s">
        <v>727</v>
      </c>
      <c r="C142" s="2" t="s">
        <v>152</v>
      </c>
    </row>
    <row r="143" spans="1:3" x14ac:dyDescent="0.2">
      <c r="A143" s="2">
        <v>2001</v>
      </c>
      <c r="B143" s="2" t="s">
        <v>727</v>
      </c>
      <c r="C143" s="2" t="s">
        <v>849</v>
      </c>
    </row>
    <row r="144" spans="1:3" x14ac:dyDescent="0.2">
      <c r="A144" s="2">
        <v>2001</v>
      </c>
      <c r="B144" s="2" t="s">
        <v>727</v>
      </c>
      <c r="C144" s="2" t="s">
        <v>850</v>
      </c>
    </row>
    <row r="145" spans="1:3" x14ac:dyDescent="0.2">
      <c r="A145" s="2">
        <v>2001</v>
      </c>
      <c r="B145" s="2" t="s">
        <v>727</v>
      </c>
      <c r="C145" s="2" t="s">
        <v>274</v>
      </c>
    </row>
    <row r="146" spans="1:3" x14ac:dyDescent="0.2">
      <c r="A146" s="2">
        <v>2001</v>
      </c>
      <c r="B146" s="2" t="s">
        <v>793</v>
      </c>
      <c r="C146" s="2" t="s">
        <v>622</v>
      </c>
    </row>
    <row r="147" spans="1:3" x14ac:dyDescent="0.2">
      <c r="A147" s="2">
        <v>2001</v>
      </c>
      <c r="B147" s="2" t="s">
        <v>793</v>
      </c>
      <c r="C147" s="2" t="s">
        <v>217</v>
      </c>
    </row>
    <row r="148" spans="1:3" x14ac:dyDescent="0.2">
      <c r="A148" s="2">
        <v>2001</v>
      </c>
      <c r="B148" s="2" t="s">
        <v>793</v>
      </c>
      <c r="C148" s="2" t="s">
        <v>358</v>
      </c>
    </row>
    <row r="149" spans="1:3" x14ac:dyDescent="0.2">
      <c r="A149" s="2">
        <v>2001</v>
      </c>
      <c r="B149" s="2" t="s">
        <v>793</v>
      </c>
      <c r="C149" s="2" t="s">
        <v>851</v>
      </c>
    </row>
    <row r="150" spans="1:3" x14ac:dyDescent="0.2">
      <c r="A150" s="2">
        <v>2001</v>
      </c>
      <c r="B150" s="2" t="s">
        <v>16</v>
      </c>
      <c r="C150" s="2" t="s">
        <v>341</v>
      </c>
    </row>
    <row r="151" spans="1:3" x14ac:dyDescent="0.2">
      <c r="A151" s="2">
        <v>2001</v>
      </c>
      <c r="B151" s="2" t="s">
        <v>16</v>
      </c>
      <c r="C151" s="2" t="s">
        <v>852</v>
      </c>
    </row>
    <row r="152" spans="1:3" x14ac:dyDescent="0.2">
      <c r="A152" s="2">
        <v>2001</v>
      </c>
      <c r="B152" s="2" t="s">
        <v>16</v>
      </c>
      <c r="C152" s="2" t="s">
        <v>228</v>
      </c>
    </row>
    <row r="153" spans="1:3" x14ac:dyDescent="0.2">
      <c r="A153" s="2">
        <v>2001</v>
      </c>
      <c r="B153" s="2" t="s">
        <v>16</v>
      </c>
      <c r="C153" s="2" t="s">
        <v>63</v>
      </c>
    </row>
    <row r="154" spans="1:3" x14ac:dyDescent="0.2">
      <c r="A154" s="2">
        <v>2001</v>
      </c>
      <c r="B154" s="2" t="s">
        <v>16</v>
      </c>
      <c r="C154" s="2" t="s">
        <v>795</v>
      </c>
    </row>
    <row r="155" spans="1:3" x14ac:dyDescent="0.2">
      <c r="A155" s="2">
        <v>2001</v>
      </c>
      <c r="B155" s="2" t="s">
        <v>16</v>
      </c>
      <c r="C155" s="2" t="s">
        <v>175</v>
      </c>
    </row>
    <row r="156" spans="1:3" x14ac:dyDescent="0.2">
      <c r="A156" s="2">
        <v>2001</v>
      </c>
      <c r="B156" s="2" t="s">
        <v>16</v>
      </c>
      <c r="C156" s="2" t="s">
        <v>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opLeftCell="A16" workbookViewId="0">
      <selection activeCell="A2" sqref="A2:C158"/>
    </sheetView>
  </sheetViews>
  <sheetFormatPr baseColWidth="10" defaultRowHeight="16" x14ac:dyDescent="0.2"/>
  <sheetData>
    <row r="1" spans="1:3" x14ac:dyDescent="0.2">
      <c r="A1" s="4" t="s">
        <v>657</v>
      </c>
      <c r="B1" s="4" t="s">
        <v>658</v>
      </c>
      <c r="C1" s="4" t="s">
        <v>659</v>
      </c>
    </row>
    <row r="2" spans="1:3" x14ac:dyDescent="0.2">
      <c r="A2" s="2">
        <v>2002</v>
      </c>
      <c r="B2" s="2" t="s">
        <v>26</v>
      </c>
      <c r="C2" s="2" t="s">
        <v>845</v>
      </c>
    </row>
    <row r="3" spans="1:3" x14ac:dyDescent="0.2">
      <c r="A3" s="2">
        <v>2002</v>
      </c>
      <c r="B3" s="2" t="s">
        <v>26</v>
      </c>
      <c r="C3" s="2" t="s">
        <v>263</v>
      </c>
    </row>
    <row r="4" spans="1:3" x14ac:dyDescent="0.2">
      <c r="A4" s="2">
        <v>2002</v>
      </c>
      <c r="B4" s="2" t="s">
        <v>26</v>
      </c>
      <c r="C4" s="2" t="s">
        <v>854</v>
      </c>
    </row>
    <row r="5" spans="1:3" x14ac:dyDescent="0.2">
      <c r="A5" s="2">
        <v>2002</v>
      </c>
      <c r="B5" s="2" t="s">
        <v>36</v>
      </c>
      <c r="C5" s="2" t="s">
        <v>407</v>
      </c>
    </row>
    <row r="6" spans="1:3" x14ac:dyDescent="0.2">
      <c r="A6" s="2">
        <v>2002</v>
      </c>
      <c r="B6" s="2" t="s">
        <v>101</v>
      </c>
      <c r="C6" s="2" t="s">
        <v>601</v>
      </c>
    </row>
    <row r="7" spans="1:3" x14ac:dyDescent="0.2">
      <c r="A7" s="2">
        <v>2002</v>
      </c>
      <c r="B7" s="2" t="s">
        <v>101</v>
      </c>
      <c r="C7" s="2" t="s">
        <v>473</v>
      </c>
    </row>
    <row r="8" spans="1:3" x14ac:dyDescent="0.2">
      <c r="A8" s="2">
        <v>2002</v>
      </c>
      <c r="B8" s="2" t="s">
        <v>101</v>
      </c>
      <c r="C8" s="2" t="s">
        <v>855</v>
      </c>
    </row>
    <row r="9" spans="1:3" x14ac:dyDescent="0.2">
      <c r="A9" s="2">
        <v>2002</v>
      </c>
      <c r="B9" s="2" t="s">
        <v>101</v>
      </c>
      <c r="C9" s="2" t="s">
        <v>764</v>
      </c>
    </row>
    <row r="10" spans="1:3" x14ac:dyDescent="0.2">
      <c r="A10" s="2">
        <v>2002</v>
      </c>
      <c r="B10" s="2" t="s">
        <v>101</v>
      </c>
      <c r="C10" s="2" t="s">
        <v>856</v>
      </c>
    </row>
    <row r="11" spans="1:3" x14ac:dyDescent="0.2">
      <c r="A11" s="2">
        <v>2002</v>
      </c>
      <c r="B11" s="2" t="s">
        <v>101</v>
      </c>
      <c r="C11" s="2" t="s">
        <v>304</v>
      </c>
    </row>
    <row r="12" spans="1:3" x14ac:dyDescent="0.2">
      <c r="A12" s="2">
        <v>2002</v>
      </c>
      <c r="B12" s="2" t="s">
        <v>101</v>
      </c>
      <c r="C12" s="2" t="s">
        <v>217</v>
      </c>
    </row>
    <row r="13" spans="1:3" x14ac:dyDescent="0.2">
      <c r="A13" s="2">
        <v>2002</v>
      </c>
      <c r="B13" s="2" t="s">
        <v>101</v>
      </c>
      <c r="C13" s="2" t="s">
        <v>857</v>
      </c>
    </row>
    <row r="14" spans="1:3" x14ac:dyDescent="0.2">
      <c r="A14" s="2">
        <v>2002</v>
      </c>
      <c r="B14" s="2" t="s">
        <v>101</v>
      </c>
      <c r="C14" s="2" t="s">
        <v>351</v>
      </c>
    </row>
    <row r="15" spans="1:3" x14ac:dyDescent="0.2">
      <c r="A15" s="2">
        <v>2002</v>
      </c>
      <c r="B15" s="2" t="s">
        <v>101</v>
      </c>
      <c r="C15" s="2" t="s">
        <v>858</v>
      </c>
    </row>
    <row r="16" spans="1:3" x14ac:dyDescent="0.2">
      <c r="A16" s="2">
        <v>2002</v>
      </c>
      <c r="B16" s="2" t="s">
        <v>34</v>
      </c>
      <c r="C16" s="2" t="s">
        <v>859</v>
      </c>
    </row>
    <row r="17" spans="1:3" x14ac:dyDescent="0.2">
      <c r="A17" s="2">
        <v>2002</v>
      </c>
      <c r="B17" s="2" t="s">
        <v>49</v>
      </c>
      <c r="C17" s="2" t="s">
        <v>804</v>
      </c>
    </row>
    <row r="18" spans="1:3" x14ac:dyDescent="0.2">
      <c r="A18" s="2">
        <v>2002</v>
      </c>
      <c r="B18" s="2" t="s">
        <v>49</v>
      </c>
      <c r="C18" s="2" t="s">
        <v>770</v>
      </c>
    </row>
    <row r="19" spans="1:3" x14ac:dyDescent="0.2">
      <c r="A19" s="2">
        <v>2002</v>
      </c>
      <c r="B19" s="2" t="s">
        <v>49</v>
      </c>
      <c r="C19" s="2" t="s">
        <v>860</v>
      </c>
    </row>
    <row r="20" spans="1:3" x14ac:dyDescent="0.2">
      <c r="A20" s="2">
        <v>2002</v>
      </c>
      <c r="B20" s="2" t="s">
        <v>49</v>
      </c>
      <c r="C20" s="2" t="s">
        <v>511</v>
      </c>
    </row>
    <row r="21" spans="1:3" x14ac:dyDescent="0.2">
      <c r="A21" s="2">
        <v>2002</v>
      </c>
      <c r="B21" s="2" t="s">
        <v>49</v>
      </c>
      <c r="C21" s="2" t="s">
        <v>57</v>
      </c>
    </row>
    <row r="22" spans="1:3" x14ac:dyDescent="0.2">
      <c r="A22" s="2">
        <v>2002</v>
      </c>
      <c r="B22" s="2" t="s">
        <v>49</v>
      </c>
      <c r="C22" s="2" t="s">
        <v>76</v>
      </c>
    </row>
    <row r="23" spans="1:3" x14ac:dyDescent="0.2">
      <c r="A23" s="2">
        <v>2002</v>
      </c>
      <c r="B23" s="2" t="s">
        <v>41</v>
      </c>
      <c r="C23" s="2" t="s">
        <v>861</v>
      </c>
    </row>
    <row r="24" spans="1:3" x14ac:dyDescent="0.2">
      <c r="A24" s="2">
        <v>2002</v>
      </c>
      <c r="B24" s="2" t="s">
        <v>41</v>
      </c>
      <c r="C24" s="2" t="s">
        <v>605</v>
      </c>
    </row>
    <row r="25" spans="1:3" x14ac:dyDescent="0.2">
      <c r="A25" s="2">
        <v>2002</v>
      </c>
      <c r="B25" s="2" t="s">
        <v>660</v>
      </c>
      <c r="C25" s="2" t="s">
        <v>375</v>
      </c>
    </row>
    <row r="26" spans="1:3" x14ac:dyDescent="0.2">
      <c r="A26" s="2">
        <v>2002</v>
      </c>
      <c r="B26" s="2" t="s">
        <v>660</v>
      </c>
      <c r="C26" s="2" t="s">
        <v>862</v>
      </c>
    </row>
    <row r="27" spans="1:3" x14ac:dyDescent="0.2">
      <c r="A27" s="2">
        <v>2002</v>
      </c>
      <c r="B27" s="2" t="s">
        <v>660</v>
      </c>
      <c r="C27" s="2" t="s">
        <v>863</v>
      </c>
    </row>
    <row r="28" spans="1:3" x14ac:dyDescent="0.2">
      <c r="A28" s="2">
        <v>2002</v>
      </c>
      <c r="B28" s="2" t="s">
        <v>660</v>
      </c>
      <c r="C28" s="2" t="s">
        <v>93</v>
      </c>
    </row>
    <row r="29" spans="1:3" x14ac:dyDescent="0.2">
      <c r="A29" s="2">
        <v>2002</v>
      </c>
      <c r="B29" s="2" t="s">
        <v>37</v>
      </c>
      <c r="C29" s="2" t="s">
        <v>653</v>
      </c>
    </row>
    <row r="30" spans="1:3" x14ac:dyDescent="0.2">
      <c r="A30" s="2">
        <v>2002</v>
      </c>
      <c r="B30" s="2" t="s">
        <v>37</v>
      </c>
      <c r="C30" s="2" t="s">
        <v>864</v>
      </c>
    </row>
    <row r="31" spans="1:3" x14ac:dyDescent="0.2">
      <c r="A31" s="2">
        <v>2002</v>
      </c>
      <c r="B31" s="2" t="s">
        <v>668</v>
      </c>
      <c r="C31" s="2" t="s">
        <v>352</v>
      </c>
    </row>
    <row r="32" spans="1:3" x14ac:dyDescent="0.2">
      <c r="A32" s="2">
        <v>2002</v>
      </c>
      <c r="B32" s="2" t="s">
        <v>668</v>
      </c>
      <c r="C32" s="2" t="s">
        <v>865</v>
      </c>
    </row>
    <row r="33" spans="1:3" x14ac:dyDescent="0.2">
      <c r="A33" s="2">
        <v>2002</v>
      </c>
      <c r="B33" s="2" t="s">
        <v>668</v>
      </c>
      <c r="C33" s="2" t="s">
        <v>136</v>
      </c>
    </row>
    <row r="34" spans="1:3" x14ac:dyDescent="0.2">
      <c r="A34" s="2">
        <v>2002</v>
      </c>
      <c r="B34" s="2" t="s">
        <v>668</v>
      </c>
      <c r="C34" s="2" t="s">
        <v>866</v>
      </c>
    </row>
    <row r="35" spans="1:3" x14ac:dyDescent="0.2">
      <c r="A35" s="2">
        <v>2002</v>
      </c>
      <c r="B35" s="2" t="s">
        <v>668</v>
      </c>
      <c r="C35" s="2" t="s">
        <v>670</v>
      </c>
    </row>
    <row r="36" spans="1:3" x14ac:dyDescent="0.2">
      <c r="A36" s="2">
        <v>2002</v>
      </c>
      <c r="B36" s="2" t="s">
        <v>668</v>
      </c>
      <c r="C36" s="2" t="s">
        <v>867</v>
      </c>
    </row>
    <row r="37" spans="1:3" x14ac:dyDescent="0.2">
      <c r="A37" s="2">
        <v>2002</v>
      </c>
      <c r="B37" s="2" t="s">
        <v>668</v>
      </c>
      <c r="C37" s="2" t="s">
        <v>141</v>
      </c>
    </row>
    <row r="38" spans="1:3" x14ac:dyDescent="0.2">
      <c r="A38" s="2">
        <v>2002</v>
      </c>
      <c r="B38" s="2" t="s">
        <v>668</v>
      </c>
      <c r="C38" s="2" t="s">
        <v>260</v>
      </c>
    </row>
    <row r="39" spans="1:3" x14ac:dyDescent="0.2">
      <c r="A39" s="2">
        <v>2002</v>
      </c>
      <c r="B39" s="2" t="s">
        <v>81</v>
      </c>
      <c r="C39" s="2" t="s">
        <v>106</v>
      </c>
    </row>
    <row r="40" spans="1:3" x14ac:dyDescent="0.2">
      <c r="A40" s="2">
        <v>2002</v>
      </c>
      <c r="B40" s="2" t="s">
        <v>81</v>
      </c>
      <c r="C40" s="2" t="s">
        <v>296</v>
      </c>
    </row>
    <row r="41" spans="1:3" x14ac:dyDescent="0.2">
      <c r="A41" s="2">
        <v>2002</v>
      </c>
      <c r="B41" s="2" t="s">
        <v>81</v>
      </c>
      <c r="C41" s="2" t="s">
        <v>458</v>
      </c>
    </row>
    <row r="42" spans="1:3" x14ac:dyDescent="0.2">
      <c r="A42" s="2">
        <v>2002</v>
      </c>
      <c r="B42" s="2" t="s">
        <v>81</v>
      </c>
      <c r="C42" s="2" t="s">
        <v>509</v>
      </c>
    </row>
    <row r="43" spans="1:3" x14ac:dyDescent="0.2">
      <c r="A43" s="2">
        <v>2002</v>
      </c>
      <c r="B43" s="2" t="s">
        <v>81</v>
      </c>
      <c r="C43" s="2" t="s">
        <v>104</v>
      </c>
    </row>
    <row r="44" spans="1:3" x14ac:dyDescent="0.2">
      <c r="A44" s="2">
        <v>2002</v>
      </c>
      <c r="B44" s="2" t="s">
        <v>43</v>
      </c>
      <c r="C44" s="2" t="s">
        <v>837</v>
      </c>
    </row>
    <row r="45" spans="1:3" x14ac:dyDescent="0.2">
      <c r="A45" s="2">
        <v>2002</v>
      </c>
      <c r="B45" s="2" t="s">
        <v>43</v>
      </c>
      <c r="C45" s="2" t="s">
        <v>691</v>
      </c>
    </row>
    <row r="46" spans="1:3" x14ac:dyDescent="0.2">
      <c r="A46" s="2">
        <v>2002</v>
      </c>
      <c r="B46" s="2" t="s">
        <v>43</v>
      </c>
      <c r="C46" s="2" t="s">
        <v>683</v>
      </c>
    </row>
    <row r="47" spans="1:3" x14ac:dyDescent="0.2">
      <c r="A47" s="2">
        <v>2002</v>
      </c>
      <c r="B47" s="2" t="s">
        <v>43</v>
      </c>
      <c r="C47" s="2" t="s">
        <v>868</v>
      </c>
    </row>
    <row r="48" spans="1:3" x14ac:dyDescent="0.2">
      <c r="A48" s="2">
        <v>2002</v>
      </c>
      <c r="B48" s="2" t="s">
        <v>43</v>
      </c>
      <c r="C48" s="2" t="s">
        <v>102</v>
      </c>
    </row>
    <row r="49" spans="1:3" x14ac:dyDescent="0.2">
      <c r="A49" s="2">
        <v>2002</v>
      </c>
      <c r="B49" s="2" t="s">
        <v>43</v>
      </c>
      <c r="C49" s="2" t="s">
        <v>44</v>
      </c>
    </row>
    <row r="50" spans="1:3" x14ac:dyDescent="0.2">
      <c r="A50" s="2">
        <v>2002</v>
      </c>
      <c r="B50" s="2" t="s">
        <v>43</v>
      </c>
      <c r="C50" s="2" t="s">
        <v>455</v>
      </c>
    </row>
    <row r="51" spans="1:3" x14ac:dyDescent="0.2">
      <c r="A51" s="2">
        <v>2002</v>
      </c>
      <c r="B51" s="2" t="s">
        <v>43</v>
      </c>
      <c r="C51" s="2" t="s">
        <v>781</v>
      </c>
    </row>
    <row r="52" spans="1:3" x14ac:dyDescent="0.2">
      <c r="A52" s="2">
        <v>2002</v>
      </c>
      <c r="B52" s="2" t="s">
        <v>682</v>
      </c>
      <c r="C52" s="2" t="s">
        <v>178</v>
      </c>
    </row>
    <row r="53" spans="1:3" x14ac:dyDescent="0.2">
      <c r="A53" s="2">
        <v>2002</v>
      </c>
      <c r="B53" s="2" t="s">
        <v>62</v>
      </c>
      <c r="C53" s="2" t="s">
        <v>163</v>
      </c>
    </row>
    <row r="54" spans="1:3" x14ac:dyDescent="0.2">
      <c r="A54" s="2">
        <v>2002</v>
      </c>
      <c r="B54" s="2" t="s">
        <v>62</v>
      </c>
      <c r="C54" s="2" t="s">
        <v>238</v>
      </c>
    </row>
    <row r="55" spans="1:3" x14ac:dyDescent="0.2">
      <c r="A55" s="2">
        <v>2002</v>
      </c>
      <c r="B55" s="2" t="s">
        <v>62</v>
      </c>
      <c r="C55" s="2" t="s">
        <v>193</v>
      </c>
    </row>
    <row r="56" spans="1:3" x14ac:dyDescent="0.2">
      <c r="A56" s="2">
        <v>2002</v>
      </c>
      <c r="B56" s="2" t="s">
        <v>62</v>
      </c>
      <c r="C56" s="2" t="s">
        <v>733</v>
      </c>
    </row>
    <row r="57" spans="1:3" x14ac:dyDescent="0.2">
      <c r="A57" s="2">
        <v>2002</v>
      </c>
      <c r="B57" s="2" t="s">
        <v>62</v>
      </c>
      <c r="C57" s="2" t="s">
        <v>722</v>
      </c>
    </row>
    <row r="58" spans="1:3" x14ac:dyDescent="0.2">
      <c r="A58" s="2">
        <v>2002</v>
      </c>
      <c r="B58" s="2" t="s">
        <v>62</v>
      </c>
      <c r="C58" s="2" t="s">
        <v>701</v>
      </c>
    </row>
    <row r="59" spans="1:3" x14ac:dyDescent="0.2">
      <c r="A59" s="2">
        <v>2002</v>
      </c>
      <c r="B59" s="2" t="s">
        <v>70</v>
      </c>
      <c r="C59" s="2" t="s">
        <v>869</v>
      </c>
    </row>
    <row r="60" spans="1:3" x14ac:dyDescent="0.2">
      <c r="A60" s="2">
        <v>2002</v>
      </c>
      <c r="B60" s="2" t="s">
        <v>70</v>
      </c>
      <c r="C60" s="2" t="s">
        <v>870</v>
      </c>
    </row>
    <row r="61" spans="1:3" x14ac:dyDescent="0.2">
      <c r="A61" s="2">
        <v>2002</v>
      </c>
      <c r="B61" s="2" t="s">
        <v>70</v>
      </c>
      <c r="C61" s="2" t="s">
        <v>871</v>
      </c>
    </row>
    <row r="62" spans="1:3" x14ac:dyDescent="0.2">
      <c r="A62" s="2">
        <v>2002</v>
      </c>
      <c r="B62" s="2" t="s">
        <v>32</v>
      </c>
      <c r="C62" s="2" t="s">
        <v>291</v>
      </c>
    </row>
    <row r="63" spans="1:3" x14ac:dyDescent="0.2">
      <c r="A63" s="2">
        <v>2002</v>
      </c>
      <c r="B63" s="2" t="s">
        <v>32</v>
      </c>
      <c r="C63" s="2" t="s">
        <v>107</v>
      </c>
    </row>
    <row r="64" spans="1:3" x14ac:dyDescent="0.2">
      <c r="A64" s="2">
        <v>2002</v>
      </c>
      <c r="B64" s="2" t="s">
        <v>32</v>
      </c>
      <c r="C64" s="2" t="s">
        <v>872</v>
      </c>
    </row>
    <row r="65" spans="1:3" x14ac:dyDescent="0.2">
      <c r="A65" s="2">
        <v>2002</v>
      </c>
      <c r="B65" s="2" t="s">
        <v>32</v>
      </c>
      <c r="C65" s="2" t="s">
        <v>873</v>
      </c>
    </row>
    <row r="66" spans="1:3" x14ac:dyDescent="0.2">
      <c r="A66" s="2">
        <v>2002</v>
      </c>
      <c r="B66" s="2" t="s">
        <v>32</v>
      </c>
      <c r="C66" s="2" t="s">
        <v>642</v>
      </c>
    </row>
    <row r="67" spans="1:3" x14ac:dyDescent="0.2">
      <c r="A67" s="2">
        <v>2002</v>
      </c>
      <c r="B67" s="2" t="s">
        <v>32</v>
      </c>
      <c r="C67" s="2" t="s">
        <v>332</v>
      </c>
    </row>
    <row r="68" spans="1:3" x14ac:dyDescent="0.2">
      <c r="A68" s="2">
        <v>2002</v>
      </c>
      <c r="B68" s="2" t="s">
        <v>32</v>
      </c>
      <c r="C68" s="2" t="s">
        <v>39</v>
      </c>
    </row>
    <row r="69" spans="1:3" x14ac:dyDescent="0.2">
      <c r="A69" s="2">
        <v>2002</v>
      </c>
      <c r="B69" s="2" t="s">
        <v>32</v>
      </c>
      <c r="C69" s="2" t="s">
        <v>874</v>
      </c>
    </row>
    <row r="70" spans="1:3" x14ac:dyDescent="0.2">
      <c r="A70" s="2">
        <v>2002</v>
      </c>
      <c r="B70" s="2" t="s">
        <v>32</v>
      </c>
      <c r="C70" s="2" t="s">
        <v>688</v>
      </c>
    </row>
    <row r="71" spans="1:3" x14ac:dyDescent="0.2">
      <c r="A71" s="2">
        <v>2002</v>
      </c>
      <c r="B71" s="2" t="s">
        <v>32</v>
      </c>
      <c r="C71" s="2" t="s">
        <v>768</v>
      </c>
    </row>
    <row r="72" spans="1:3" x14ac:dyDescent="0.2">
      <c r="A72" s="2">
        <v>2002</v>
      </c>
      <c r="B72" s="2" t="s">
        <v>30</v>
      </c>
      <c r="C72" s="2" t="s">
        <v>479</v>
      </c>
    </row>
    <row r="73" spans="1:3" x14ac:dyDescent="0.2">
      <c r="A73" s="2">
        <v>2002</v>
      </c>
      <c r="B73" s="2" t="s">
        <v>30</v>
      </c>
      <c r="C73" s="2" t="s">
        <v>488</v>
      </c>
    </row>
    <row r="74" spans="1:3" x14ac:dyDescent="0.2">
      <c r="A74" s="2">
        <v>2002</v>
      </c>
      <c r="B74" s="2" t="s">
        <v>30</v>
      </c>
      <c r="C74" s="2" t="s">
        <v>875</v>
      </c>
    </row>
    <row r="75" spans="1:3" x14ac:dyDescent="0.2">
      <c r="A75" s="2">
        <v>2002</v>
      </c>
      <c r="B75" s="2" t="s">
        <v>30</v>
      </c>
      <c r="C75" s="2" t="s">
        <v>876</v>
      </c>
    </row>
    <row r="76" spans="1:3" x14ac:dyDescent="0.2">
      <c r="A76" s="2">
        <v>2002</v>
      </c>
      <c r="B76" s="2" t="s">
        <v>30</v>
      </c>
      <c r="C76" s="2" t="s">
        <v>877</v>
      </c>
    </row>
    <row r="77" spans="1:3" x14ac:dyDescent="0.2">
      <c r="A77" s="2">
        <v>2002</v>
      </c>
      <c r="B77" s="2" t="s">
        <v>30</v>
      </c>
      <c r="C77" s="2" t="s">
        <v>115</v>
      </c>
    </row>
    <row r="78" spans="1:3" x14ac:dyDescent="0.2">
      <c r="A78" s="2">
        <v>2002</v>
      </c>
      <c r="B78" s="2" t="s">
        <v>30</v>
      </c>
      <c r="C78" s="2" t="s">
        <v>814</v>
      </c>
    </row>
    <row r="79" spans="1:3" x14ac:dyDescent="0.2">
      <c r="A79" s="2">
        <v>2002</v>
      </c>
      <c r="B79" s="2" t="s">
        <v>30</v>
      </c>
      <c r="C79" s="2" t="s">
        <v>878</v>
      </c>
    </row>
    <row r="80" spans="1:3" x14ac:dyDescent="0.2">
      <c r="A80" s="2">
        <v>2002</v>
      </c>
      <c r="B80" s="2" t="s">
        <v>30</v>
      </c>
      <c r="C80" s="2" t="s">
        <v>207</v>
      </c>
    </row>
    <row r="81" spans="1:3" x14ac:dyDescent="0.2">
      <c r="A81" s="2">
        <v>2002</v>
      </c>
      <c r="B81" s="2" t="s">
        <v>30</v>
      </c>
      <c r="C81" s="2" t="s">
        <v>879</v>
      </c>
    </row>
    <row r="82" spans="1:3" x14ac:dyDescent="0.2">
      <c r="A82" s="2">
        <v>2002</v>
      </c>
      <c r="B82" s="2" t="s">
        <v>30</v>
      </c>
      <c r="C82" s="2" t="s">
        <v>266</v>
      </c>
    </row>
    <row r="83" spans="1:3" x14ac:dyDescent="0.2">
      <c r="A83" s="2">
        <v>2002</v>
      </c>
      <c r="B83" s="2" t="s">
        <v>704</v>
      </c>
      <c r="C83" s="2" t="s">
        <v>716</v>
      </c>
    </row>
    <row r="84" spans="1:3" x14ac:dyDescent="0.2">
      <c r="A84" s="2">
        <v>2002</v>
      </c>
      <c r="B84" s="2" t="s">
        <v>704</v>
      </c>
      <c r="C84" s="2" t="s">
        <v>162</v>
      </c>
    </row>
    <row r="85" spans="1:3" x14ac:dyDescent="0.2">
      <c r="A85" s="2">
        <v>2002</v>
      </c>
      <c r="B85" s="2" t="s">
        <v>704</v>
      </c>
      <c r="C85" s="2" t="s">
        <v>880</v>
      </c>
    </row>
    <row r="86" spans="1:3" x14ac:dyDescent="0.2">
      <c r="A86" s="2">
        <v>2002</v>
      </c>
      <c r="B86" s="2" t="s">
        <v>704</v>
      </c>
      <c r="C86" s="2" t="s">
        <v>813</v>
      </c>
    </row>
    <row r="87" spans="1:3" x14ac:dyDescent="0.2">
      <c r="A87" s="2">
        <v>2002</v>
      </c>
      <c r="B87" s="2" t="s">
        <v>704</v>
      </c>
      <c r="C87" s="2" t="s">
        <v>61</v>
      </c>
    </row>
    <row r="88" spans="1:3" x14ac:dyDescent="0.2">
      <c r="A88" s="2">
        <v>2002</v>
      </c>
      <c r="B88" s="2" t="s">
        <v>52</v>
      </c>
      <c r="C88" s="2" t="s">
        <v>881</v>
      </c>
    </row>
    <row r="89" spans="1:3" x14ac:dyDescent="0.2">
      <c r="A89" s="2">
        <v>2002</v>
      </c>
      <c r="B89" s="2" t="s">
        <v>52</v>
      </c>
      <c r="C89" s="2" t="s">
        <v>822</v>
      </c>
    </row>
    <row r="90" spans="1:3" x14ac:dyDescent="0.2">
      <c r="A90" s="2">
        <v>2002</v>
      </c>
      <c r="B90" s="2" t="s">
        <v>52</v>
      </c>
      <c r="C90" s="2" t="s">
        <v>882</v>
      </c>
    </row>
    <row r="91" spans="1:3" x14ac:dyDescent="0.2">
      <c r="A91" s="2">
        <v>2002</v>
      </c>
      <c r="B91" s="2" t="s">
        <v>52</v>
      </c>
      <c r="C91" s="2" t="s">
        <v>883</v>
      </c>
    </row>
    <row r="92" spans="1:3" x14ac:dyDescent="0.2">
      <c r="A92" s="2">
        <v>2002</v>
      </c>
      <c r="B92" s="2" t="s">
        <v>52</v>
      </c>
      <c r="C92" s="2" t="s">
        <v>824</v>
      </c>
    </row>
    <row r="93" spans="1:3" x14ac:dyDescent="0.2">
      <c r="A93" s="2">
        <v>2002</v>
      </c>
      <c r="B93" s="2" t="s">
        <v>79</v>
      </c>
      <c r="C93" s="2" t="s">
        <v>748</v>
      </c>
    </row>
    <row r="94" spans="1:3" x14ac:dyDescent="0.2">
      <c r="A94" s="2">
        <v>2002</v>
      </c>
      <c r="B94" s="2" t="s">
        <v>79</v>
      </c>
      <c r="C94" s="2" t="s">
        <v>823</v>
      </c>
    </row>
    <row r="95" spans="1:3" x14ac:dyDescent="0.2">
      <c r="A95" s="2">
        <v>2002</v>
      </c>
      <c r="B95" s="2" t="s">
        <v>79</v>
      </c>
      <c r="C95" s="2" t="s">
        <v>646</v>
      </c>
    </row>
    <row r="96" spans="1:3" x14ac:dyDescent="0.2">
      <c r="A96" s="2">
        <v>2002</v>
      </c>
      <c r="B96" s="2" t="s">
        <v>79</v>
      </c>
      <c r="C96" s="2" t="s">
        <v>391</v>
      </c>
    </row>
    <row r="97" spans="1:3" x14ac:dyDescent="0.2">
      <c r="A97" s="2">
        <v>2002</v>
      </c>
      <c r="B97" s="2" t="s">
        <v>79</v>
      </c>
      <c r="C97" s="2" t="s">
        <v>59</v>
      </c>
    </row>
    <row r="98" spans="1:3" x14ac:dyDescent="0.2">
      <c r="A98" s="2">
        <v>2002</v>
      </c>
      <c r="B98" s="2" t="s">
        <v>777</v>
      </c>
      <c r="C98" s="2" t="s">
        <v>693</v>
      </c>
    </row>
    <row r="99" spans="1:3" x14ac:dyDescent="0.2">
      <c r="A99" s="2">
        <v>2002</v>
      </c>
      <c r="B99" s="2" t="s">
        <v>777</v>
      </c>
      <c r="C99" s="2" t="s">
        <v>677</v>
      </c>
    </row>
    <row r="100" spans="1:3" x14ac:dyDescent="0.2">
      <c r="A100" s="2">
        <v>2002</v>
      </c>
      <c r="B100" s="2" t="s">
        <v>777</v>
      </c>
      <c r="C100" s="2" t="s">
        <v>776</v>
      </c>
    </row>
    <row r="101" spans="1:3" x14ac:dyDescent="0.2">
      <c r="A101" s="2">
        <v>2002</v>
      </c>
      <c r="B101" s="2" t="s">
        <v>84</v>
      </c>
      <c r="C101" s="2" t="s">
        <v>884</v>
      </c>
    </row>
    <row r="102" spans="1:3" x14ac:dyDescent="0.2">
      <c r="A102" s="2">
        <v>2002</v>
      </c>
      <c r="B102" s="2" t="s">
        <v>84</v>
      </c>
      <c r="C102" s="2" t="s">
        <v>832</v>
      </c>
    </row>
    <row r="103" spans="1:3" x14ac:dyDescent="0.2">
      <c r="A103" s="2">
        <v>2002</v>
      </c>
      <c r="B103" s="2" t="s">
        <v>84</v>
      </c>
      <c r="C103" s="2" t="s">
        <v>740</v>
      </c>
    </row>
    <row r="104" spans="1:3" x14ac:dyDescent="0.2">
      <c r="A104" s="2">
        <v>2002</v>
      </c>
      <c r="B104" s="2" t="s">
        <v>84</v>
      </c>
      <c r="C104" s="2" t="s">
        <v>164</v>
      </c>
    </row>
    <row r="105" spans="1:3" x14ac:dyDescent="0.2">
      <c r="A105" s="2">
        <v>2002</v>
      </c>
      <c r="B105" s="2" t="s">
        <v>84</v>
      </c>
      <c r="C105" s="2" t="s">
        <v>387</v>
      </c>
    </row>
    <row r="106" spans="1:3" x14ac:dyDescent="0.2">
      <c r="A106" s="2">
        <v>2002</v>
      </c>
      <c r="B106" s="2" t="s">
        <v>84</v>
      </c>
      <c r="C106" s="2" t="s">
        <v>885</v>
      </c>
    </row>
    <row r="107" spans="1:3" x14ac:dyDescent="0.2">
      <c r="A107" s="2">
        <v>2002</v>
      </c>
      <c r="B107" s="2" t="s">
        <v>84</v>
      </c>
      <c r="C107" s="2" t="s">
        <v>886</v>
      </c>
    </row>
    <row r="108" spans="1:3" x14ac:dyDescent="0.2">
      <c r="A108" s="2">
        <v>2002</v>
      </c>
      <c r="B108" s="2" t="s">
        <v>779</v>
      </c>
      <c r="C108" s="2" t="s">
        <v>887</v>
      </c>
    </row>
    <row r="109" spans="1:3" x14ac:dyDescent="0.2">
      <c r="A109" s="2">
        <v>2002</v>
      </c>
      <c r="B109" s="2" t="s">
        <v>779</v>
      </c>
      <c r="C109" s="2" t="s">
        <v>888</v>
      </c>
    </row>
    <row r="110" spans="1:3" x14ac:dyDescent="0.2">
      <c r="A110" s="2">
        <v>2002</v>
      </c>
      <c r="B110" s="2" t="s">
        <v>779</v>
      </c>
      <c r="C110" s="2" t="s">
        <v>426</v>
      </c>
    </row>
    <row r="111" spans="1:3" x14ac:dyDescent="0.2">
      <c r="A111" s="2">
        <v>2002</v>
      </c>
      <c r="B111" s="2" t="s">
        <v>779</v>
      </c>
      <c r="C111" s="2" t="s">
        <v>188</v>
      </c>
    </row>
    <row r="112" spans="1:3" x14ac:dyDescent="0.2">
      <c r="A112" s="2">
        <v>2002</v>
      </c>
      <c r="B112" s="2" t="s">
        <v>779</v>
      </c>
      <c r="C112" s="2" t="s">
        <v>790</v>
      </c>
    </row>
    <row r="113" spans="1:3" x14ac:dyDescent="0.2">
      <c r="A113" s="2">
        <v>2002</v>
      </c>
      <c r="B113" s="2" t="s">
        <v>779</v>
      </c>
      <c r="C113" s="2" t="s">
        <v>347</v>
      </c>
    </row>
    <row r="114" spans="1:3" x14ac:dyDescent="0.2">
      <c r="A114" s="2">
        <v>2002</v>
      </c>
      <c r="B114" s="2" t="s">
        <v>47</v>
      </c>
      <c r="C114" s="2" t="s">
        <v>154</v>
      </c>
    </row>
    <row r="115" spans="1:3" x14ac:dyDescent="0.2">
      <c r="A115" s="2">
        <v>2002</v>
      </c>
      <c r="B115" s="2" t="s">
        <v>47</v>
      </c>
      <c r="C115" s="2" t="s">
        <v>211</v>
      </c>
    </row>
    <row r="116" spans="1:3" x14ac:dyDescent="0.2">
      <c r="A116" s="2">
        <v>2002</v>
      </c>
      <c r="B116" s="2" t="s">
        <v>47</v>
      </c>
      <c r="C116" s="2" t="s">
        <v>398</v>
      </c>
    </row>
    <row r="117" spans="1:3" x14ac:dyDescent="0.2">
      <c r="A117" s="2">
        <v>2002</v>
      </c>
      <c r="B117" s="2" t="s">
        <v>47</v>
      </c>
      <c r="C117" s="2" t="s">
        <v>301</v>
      </c>
    </row>
    <row r="118" spans="1:3" x14ac:dyDescent="0.2">
      <c r="A118" s="2">
        <v>2002</v>
      </c>
      <c r="B118" s="2" t="s">
        <v>56</v>
      </c>
      <c r="C118" s="2" t="s">
        <v>279</v>
      </c>
    </row>
    <row r="119" spans="1:3" x14ac:dyDescent="0.2">
      <c r="A119" s="2">
        <v>2002</v>
      </c>
      <c r="B119" s="2" t="s">
        <v>56</v>
      </c>
      <c r="C119" s="2" t="s">
        <v>63</v>
      </c>
    </row>
    <row r="120" spans="1:3" x14ac:dyDescent="0.2">
      <c r="A120" s="2">
        <v>2002</v>
      </c>
      <c r="B120" s="2" t="s">
        <v>56</v>
      </c>
      <c r="C120" s="2" t="s">
        <v>264</v>
      </c>
    </row>
    <row r="121" spans="1:3" x14ac:dyDescent="0.2">
      <c r="A121" s="2">
        <v>2002</v>
      </c>
      <c r="B121" s="2" t="s">
        <v>720</v>
      </c>
      <c r="C121" s="2" t="s">
        <v>112</v>
      </c>
    </row>
    <row r="122" spans="1:3" x14ac:dyDescent="0.2">
      <c r="A122" s="2">
        <v>2002</v>
      </c>
      <c r="B122" s="2" t="s">
        <v>720</v>
      </c>
      <c r="C122" s="2" t="s">
        <v>889</v>
      </c>
    </row>
    <row r="123" spans="1:3" x14ac:dyDescent="0.2">
      <c r="A123" s="2">
        <v>2002</v>
      </c>
      <c r="B123" s="2" t="s">
        <v>720</v>
      </c>
      <c r="C123" s="2" t="s">
        <v>765</v>
      </c>
    </row>
    <row r="124" spans="1:3" x14ac:dyDescent="0.2">
      <c r="A124" s="2">
        <v>2002</v>
      </c>
      <c r="B124" s="2" t="s">
        <v>720</v>
      </c>
      <c r="C124" s="2" t="s">
        <v>817</v>
      </c>
    </row>
    <row r="125" spans="1:3" x14ac:dyDescent="0.2">
      <c r="A125" s="2">
        <v>2002</v>
      </c>
      <c r="B125" s="2" t="s">
        <v>720</v>
      </c>
      <c r="C125" s="2" t="s">
        <v>707</v>
      </c>
    </row>
    <row r="126" spans="1:3" x14ac:dyDescent="0.2">
      <c r="A126" s="2">
        <v>2002</v>
      </c>
      <c r="B126" s="2" t="s">
        <v>720</v>
      </c>
      <c r="C126" s="2" t="s">
        <v>747</v>
      </c>
    </row>
    <row r="127" spans="1:3" x14ac:dyDescent="0.2">
      <c r="A127" s="2">
        <v>2002</v>
      </c>
      <c r="B127" s="2" t="s">
        <v>86</v>
      </c>
      <c r="C127" s="2" t="s">
        <v>836</v>
      </c>
    </row>
    <row r="128" spans="1:3" x14ac:dyDescent="0.2">
      <c r="A128" s="2">
        <v>2002</v>
      </c>
      <c r="B128" s="2" t="s">
        <v>86</v>
      </c>
      <c r="C128" s="2" t="s">
        <v>753</v>
      </c>
    </row>
    <row r="129" spans="1:3" x14ac:dyDescent="0.2">
      <c r="A129" s="2">
        <v>2002</v>
      </c>
      <c r="B129" s="2" t="s">
        <v>86</v>
      </c>
      <c r="C129" s="2" t="s">
        <v>236</v>
      </c>
    </row>
    <row r="130" spans="1:3" x14ac:dyDescent="0.2">
      <c r="A130" s="2">
        <v>2002</v>
      </c>
      <c r="B130" s="2" t="s">
        <v>86</v>
      </c>
      <c r="C130" s="2" t="s">
        <v>890</v>
      </c>
    </row>
    <row r="131" spans="1:3" x14ac:dyDescent="0.2">
      <c r="A131" s="2">
        <v>2002</v>
      </c>
      <c r="B131" s="2" t="s">
        <v>86</v>
      </c>
      <c r="C131" s="2" t="s">
        <v>891</v>
      </c>
    </row>
    <row r="132" spans="1:3" x14ac:dyDescent="0.2">
      <c r="A132" s="2">
        <v>2002</v>
      </c>
      <c r="B132" s="2" t="s">
        <v>86</v>
      </c>
      <c r="C132" s="2" t="s">
        <v>767</v>
      </c>
    </row>
    <row r="133" spans="1:3" x14ac:dyDescent="0.2">
      <c r="A133" s="2">
        <v>2002</v>
      </c>
      <c r="B133" s="2" t="s">
        <v>86</v>
      </c>
      <c r="C133" s="2" t="s">
        <v>846</v>
      </c>
    </row>
    <row r="134" spans="1:3" x14ac:dyDescent="0.2">
      <c r="A134" s="2">
        <v>2002</v>
      </c>
      <c r="B134" s="2" t="s">
        <v>86</v>
      </c>
      <c r="C134" s="2" t="s">
        <v>892</v>
      </c>
    </row>
    <row r="135" spans="1:3" x14ac:dyDescent="0.2">
      <c r="A135" s="2">
        <v>2002</v>
      </c>
      <c r="B135" s="2" t="s">
        <v>54</v>
      </c>
      <c r="C135" s="2" t="s">
        <v>353</v>
      </c>
    </row>
    <row r="136" spans="1:3" x14ac:dyDescent="0.2">
      <c r="A136" s="2">
        <v>2002</v>
      </c>
      <c r="B136" s="2" t="s">
        <v>54</v>
      </c>
      <c r="C136" s="2" t="s">
        <v>893</v>
      </c>
    </row>
    <row r="137" spans="1:3" x14ac:dyDescent="0.2">
      <c r="A137" s="2">
        <v>2002</v>
      </c>
      <c r="B137" s="2" t="s">
        <v>54</v>
      </c>
      <c r="C137" s="2" t="s">
        <v>206</v>
      </c>
    </row>
    <row r="138" spans="1:3" x14ac:dyDescent="0.2">
      <c r="A138" s="2">
        <v>2002</v>
      </c>
      <c r="B138" s="2" t="s">
        <v>54</v>
      </c>
      <c r="C138" s="2" t="s">
        <v>535</v>
      </c>
    </row>
    <row r="139" spans="1:3" x14ac:dyDescent="0.2">
      <c r="A139" s="2">
        <v>2002</v>
      </c>
      <c r="B139" s="2" t="s">
        <v>54</v>
      </c>
      <c r="C139" s="2" t="s">
        <v>834</v>
      </c>
    </row>
    <row r="140" spans="1:3" x14ac:dyDescent="0.2">
      <c r="A140" s="2">
        <v>2002</v>
      </c>
      <c r="B140" s="2" t="s">
        <v>727</v>
      </c>
      <c r="C140" s="2" t="s">
        <v>696</v>
      </c>
    </row>
    <row r="141" spans="1:3" x14ac:dyDescent="0.2">
      <c r="A141" s="2">
        <v>2002</v>
      </c>
      <c r="B141" s="2" t="s">
        <v>727</v>
      </c>
      <c r="C141" s="2" t="s">
        <v>894</v>
      </c>
    </row>
    <row r="142" spans="1:3" x14ac:dyDescent="0.2">
      <c r="A142" s="2">
        <v>2002</v>
      </c>
      <c r="B142" s="2" t="s">
        <v>727</v>
      </c>
      <c r="C142" s="2" t="s">
        <v>687</v>
      </c>
    </row>
    <row r="143" spans="1:3" x14ac:dyDescent="0.2">
      <c r="A143" s="2">
        <v>2002</v>
      </c>
      <c r="B143" s="2" t="s">
        <v>727</v>
      </c>
      <c r="C143" s="2" t="s">
        <v>655</v>
      </c>
    </row>
    <row r="144" spans="1:3" x14ac:dyDescent="0.2">
      <c r="A144" s="2">
        <v>2002</v>
      </c>
      <c r="B144" s="2" t="s">
        <v>727</v>
      </c>
      <c r="C144" s="2" t="s">
        <v>895</v>
      </c>
    </row>
    <row r="145" spans="1:3" x14ac:dyDescent="0.2">
      <c r="A145" s="2">
        <v>2002</v>
      </c>
      <c r="B145" s="2" t="s">
        <v>727</v>
      </c>
      <c r="C145" s="2" t="s">
        <v>896</v>
      </c>
    </row>
    <row r="146" spans="1:3" x14ac:dyDescent="0.2">
      <c r="A146" s="2">
        <v>2002</v>
      </c>
      <c r="B146" s="2" t="s">
        <v>727</v>
      </c>
      <c r="C146" s="2" t="s">
        <v>897</v>
      </c>
    </row>
    <row r="147" spans="1:3" x14ac:dyDescent="0.2">
      <c r="A147" s="2">
        <v>2002</v>
      </c>
      <c r="B147" s="2" t="s">
        <v>727</v>
      </c>
      <c r="C147" s="2" t="s">
        <v>898</v>
      </c>
    </row>
    <row r="148" spans="1:3" x14ac:dyDescent="0.2">
      <c r="A148" s="2">
        <v>2002</v>
      </c>
      <c r="B148" s="2" t="s">
        <v>793</v>
      </c>
      <c r="C148" s="2" t="s">
        <v>392</v>
      </c>
    </row>
    <row r="149" spans="1:3" x14ac:dyDescent="0.2">
      <c r="A149" s="2">
        <v>2002</v>
      </c>
      <c r="B149" s="2" t="s">
        <v>793</v>
      </c>
      <c r="C149" s="2" t="s">
        <v>294</v>
      </c>
    </row>
    <row r="150" spans="1:3" x14ac:dyDescent="0.2">
      <c r="A150" s="2">
        <v>2002</v>
      </c>
      <c r="B150" s="2" t="s">
        <v>793</v>
      </c>
      <c r="C150" s="2" t="s">
        <v>441</v>
      </c>
    </row>
    <row r="151" spans="1:3" x14ac:dyDescent="0.2">
      <c r="A151" s="2">
        <v>2002</v>
      </c>
      <c r="B151" s="2" t="s">
        <v>793</v>
      </c>
      <c r="C151" s="2" t="s">
        <v>316</v>
      </c>
    </row>
    <row r="152" spans="1:3" x14ac:dyDescent="0.2">
      <c r="A152" s="2">
        <v>2002</v>
      </c>
      <c r="B152" s="2" t="s">
        <v>16</v>
      </c>
      <c r="C152" s="2" t="s">
        <v>395</v>
      </c>
    </row>
    <row r="153" spans="1:3" x14ac:dyDescent="0.2">
      <c r="A153" s="2">
        <v>2002</v>
      </c>
      <c r="B153" s="2" t="s">
        <v>16</v>
      </c>
      <c r="C153" s="2" t="s">
        <v>401</v>
      </c>
    </row>
    <row r="154" spans="1:3" x14ac:dyDescent="0.2">
      <c r="A154" s="2">
        <v>2002</v>
      </c>
      <c r="B154" s="2" t="s">
        <v>16</v>
      </c>
      <c r="C154" s="2" t="s">
        <v>223</v>
      </c>
    </row>
    <row r="155" spans="1:3" x14ac:dyDescent="0.2">
      <c r="A155" s="2">
        <v>2002</v>
      </c>
      <c r="B155" s="2" t="s">
        <v>16</v>
      </c>
      <c r="C155" s="2" t="s">
        <v>113</v>
      </c>
    </row>
    <row r="156" spans="1:3" x14ac:dyDescent="0.2">
      <c r="A156" s="2">
        <v>2002</v>
      </c>
      <c r="B156" s="2" t="s">
        <v>16</v>
      </c>
      <c r="C156" s="2" t="s">
        <v>273</v>
      </c>
    </row>
    <row r="157" spans="1:3" x14ac:dyDescent="0.2">
      <c r="A157" s="2">
        <v>2002</v>
      </c>
      <c r="B157" s="2" t="s">
        <v>16</v>
      </c>
      <c r="C157" s="2" t="s">
        <v>899</v>
      </c>
    </row>
    <row r="158" spans="1:3" x14ac:dyDescent="0.2">
      <c r="A158" s="2">
        <v>2002</v>
      </c>
      <c r="B158" s="2" t="s">
        <v>16</v>
      </c>
      <c r="C158" s="2" t="s">
        <v>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topLeftCell="A189" workbookViewId="0">
      <selection activeCell="C120" sqref="C120"/>
    </sheetView>
  </sheetViews>
  <sheetFormatPr baseColWidth="10" defaultRowHeight="16" x14ac:dyDescent="0.2"/>
  <sheetData>
    <row r="1" spans="1:3" x14ac:dyDescent="0.2">
      <c r="A1" s="4" t="s">
        <v>657</v>
      </c>
      <c r="B1" s="4" t="s">
        <v>658</v>
      </c>
      <c r="C1" s="4" t="s">
        <v>659</v>
      </c>
    </row>
    <row r="2" spans="1:3" x14ac:dyDescent="0.2">
      <c r="A2" s="2">
        <v>2003</v>
      </c>
      <c r="B2" s="2" t="s">
        <v>26</v>
      </c>
      <c r="C2" s="2" t="s">
        <v>229</v>
      </c>
    </row>
    <row r="3" spans="1:3" x14ac:dyDescent="0.2">
      <c r="A3" s="2">
        <v>2003</v>
      </c>
      <c r="B3" s="2" t="s">
        <v>26</v>
      </c>
      <c r="C3" s="2" t="s">
        <v>284</v>
      </c>
    </row>
    <row r="4" spans="1:3" x14ac:dyDescent="0.2">
      <c r="A4" s="2">
        <v>2003</v>
      </c>
      <c r="B4" s="2" t="s">
        <v>36</v>
      </c>
      <c r="C4" s="2" t="s">
        <v>145</v>
      </c>
    </row>
    <row r="5" spans="1:3" x14ac:dyDescent="0.2">
      <c r="A5" s="2">
        <v>2003</v>
      </c>
      <c r="B5" s="2" t="s">
        <v>36</v>
      </c>
      <c r="C5" s="2" t="s">
        <v>306</v>
      </c>
    </row>
    <row r="6" spans="1:3" x14ac:dyDescent="0.2">
      <c r="A6" s="2">
        <v>2003</v>
      </c>
      <c r="B6" s="2" t="s">
        <v>36</v>
      </c>
      <c r="C6" s="2" t="s">
        <v>738</v>
      </c>
    </row>
    <row r="7" spans="1:3" x14ac:dyDescent="0.2">
      <c r="A7" s="2">
        <v>2003</v>
      </c>
      <c r="B7" s="2" t="s">
        <v>36</v>
      </c>
      <c r="C7" s="2" t="s">
        <v>392</v>
      </c>
    </row>
    <row r="8" spans="1:3" x14ac:dyDescent="0.2">
      <c r="A8" s="2">
        <v>2003</v>
      </c>
      <c r="B8" s="2" t="s">
        <v>36</v>
      </c>
      <c r="C8" s="2" t="s">
        <v>900</v>
      </c>
    </row>
    <row r="9" spans="1:3" x14ac:dyDescent="0.2">
      <c r="A9" s="2">
        <v>2003</v>
      </c>
      <c r="B9" s="2" t="s">
        <v>36</v>
      </c>
      <c r="C9" s="2" t="s">
        <v>177</v>
      </c>
    </row>
    <row r="10" spans="1:3" x14ac:dyDescent="0.2">
      <c r="A10" s="2">
        <v>2003</v>
      </c>
      <c r="B10" s="2" t="s">
        <v>36</v>
      </c>
      <c r="C10" s="2" t="s">
        <v>789</v>
      </c>
    </row>
    <row r="11" spans="1:3" x14ac:dyDescent="0.2">
      <c r="A11" s="2">
        <v>2003</v>
      </c>
      <c r="B11" s="2" t="s">
        <v>36</v>
      </c>
      <c r="C11" s="2" t="s">
        <v>901</v>
      </c>
    </row>
    <row r="12" spans="1:3" x14ac:dyDescent="0.2">
      <c r="A12" s="2">
        <v>2003</v>
      </c>
      <c r="B12" s="2" t="s">
        <v>36</v>
      </c>
      <c r="C12" s="2" t="s">
        <v>266</v>
      </c>
    </row>
    <row r="13" spans="1:3" x14ac:dyDescent="0.2">
      <c r="A13" s="2">
        <v>2003</v>
      </c>
      <c r="B13" s="2" t="s">
        <v>101</v>
      </c>
      <c r="C13" s="2" t="s">
        <v>686</v>
      </c>
    </row>
    <row r="14" spans="1:3" x14ac:dyDescent="0.2">
      <c r="A14" s="2">
        <v>2003</v>
      </c>
      <c r="B14" s="2" t="s">
        <v>101</v>
      </c>
      <c r="C14" s="2" t="s">
        <v>163</v>
      </c>
    </row>
    <row r="15" spans="1:3" x14ac:dyDescent="0.2">
      <c r="A15" s="2">
        <v>2003</v>
      </c>
      <c r="B15" s="2" t="s">
        <v>101</v>
      </c>
      <c r="C15" s="2" t="s">
        <v>805</v>
      </c>
    </row>
    <row r="16" spans="1:3" x14ac:dyDescent="0.2">
      <c r="A16" s="2">
        <v>2003</v>
      </c>
      <c r="B16" s="2" t="s">
        <v>101</v>
      </c>
      <c r="C16" s="2" t="s">
        <v>257</v>
      </c>
    </row>
    <row r="17" spans="1:3" x14ac:dyDescent="0.2">
      <c r="A17" s="2">
        <v>2003</v>
      </c>
      <c r="B17" s="2" t="s">
        <v>101</v>
      </c>
      <c r="C17" s="2" t="s">
        <v>891</v>
      </c>
    </row>
    <row r="18" spans="1:3" x14ac:dyDescent="0.2">
      <c r="A18" s="2">
        <v>2003</v>
      </c>
      <c r="B18" s="2" t="s">
        <v>101</v>
      </c>
      <c r="C18" s="2" t="s">
        <v>902</v>
      </c>
    </row>
    <row r="19" spans="1:3" x14ac:dyDescent="0.2">
      <c r="A19" s="2">
        <v>2003</v>
      </c>
      <c r="B19" s="2" t="s">
        <v>101</v>
      </c>
      <c r="C19" s="2" t="s">
        <v>892</v>
      </c>
    </row>
    <row r="20" spans="1:3" x14ac:dyDescent="0.2">
      <c r="A20" s="2">
        <v>2003</v>
      </c>
      <c r="B20" s="2" t="s">
        <v>101</v>
      </c>
      <c r="C20" s="2" t="s">
        <v>903</v>
      </c>
    </row>
    <row r="21" spans="1:3" x14ac:dyDescent="0.2">
      <c r="A21" s="2">
        <v>2003</v>
      </c>
      <c r="B21" s="2" t="s">
        <v>34</v>
      </c>
      <c r="C21" s="2" t="s">
        <v>108</v>
      </c>
    </row>
    <row r="22" spans="1:3" x14ac:dyDescent="0.2">
      <c r="A22" s="2">
        <v>2003</v>
      </c>
      <c r="B22" s="2" t="s">
        <v>34</v>
      </c>
      <c r="C22" s="2" t="s">
        <v>748</v>
      </c>
    </row>
    <row r="23" spans="1:3" x14ac:dyDescent="0.2">
      <c r="A23" s="2">
        <v>2003</v>
      </c>
      <c r="B23" s="2" t="s">
        <v>34</v>
      </c>
      <c r="C23" s="2" t="s">
        <v>904</v>
      </c>
    </row>
    <row r="24" spans="1:3" x14ac:dyDescent="0.2">
      <c r="A24" s="2">
        <v>2003</v>
      </c>
      <c r="B24" s="2" t="s">
        <v>34</v>
      </c>
      <c r="C24" s="2" t="s">
        <v>328</v>
      </c>
    </row>
    <row r="25" spans="1:3" x14ac:dyDescent="0.2">
      <c r="A25" s="2">
        <v>2003</v>
      </c>
      <c r="B25" s="2" t="s">
        <v>34</v>
      </c>
      <c r="C25" s="2" t="s">
        <v>740</v>
      </c>
    </row>
    <row r="26" spans="1:3" x14ac:dyDescent="0.2">
      <c r="A26" s="2">
        <v>2003</v>
      </c>
      <c r="B26" s="2" t="s">
        <v>34</v>
      </c>
      <c r="C26" s="2" t="s">
        <v>355</v>
      </c>
    </row>
    <row r="27" spans="1:3" x14ac:dyDescent="0.2">
      <c r="A27" s="2">
        <v>2003</v>
      </c>
      <c r="B27" s="2" t="s">
        <v>34</v>
      </c>
      <c r="C27" s="2" t="s">
        <v>905</v>
      </c>
    </row>
    <row r="28" spans="1:3" x14ac:dyDescent="0.2">
      <c r="A28" s="2">
        <v>2003</v>
      </c>
      <c r="B28" s="2" t="s">
        <v>34</v>
      </c>
      <c r="C28" s="2" t="s">
        <v>747</v>
      </c>
    </row>
    <row r="29" spans="1:3" x14ac:dyDescent="0.2">
      <c r="A29" s="2">
        <v>2003</v>
      </c>
      <c r="B29" s="2" t="s">
        <v>49</v>
      </c>
      <c r="C29" s="2" t="s">
        <v>716</v>
      </c>
    </row>
    <row r="30" spans="1:3" x14ac:dyDescent="0.2">
      <c r="A30" s="2">
        <v>2003</v>
      </c>
      <c r="B30" s="2" t="s">
        <v>49</v>
      </c>
      <c r="C30" s="2" t="s">
        <v>307</v>
      </c>
    </row>
    <row r="31" spans="1:3" x14ac:dyDescent="0.2">
      <c r="A31" s="2">
        <v>2003</v>
      </c>
      <c r="B31" s="2" t="s">
        <v>49</v>
      </c>
      <c r="C31" s="2" t="s">
        <v>770</v>
      </c>
    </row>
    <row r="32" spans="1:3" x14ac:dyDescent="0.2">
      <c r="A32" s="2">
        <v>2003</v>
      </c>
      <c r="B32" s="2" t="s">
        <v>49</v>
      </c>
      <c r="C32" s="2" t="s">
        <v>710</v>
      </c>
    </row>
    <row r="33" spans="1:3" x14ac:dyDescent="0.2">
      <c r="A33" s="2">
        <v>2003</v>
      </c>
      <c r="B33" s="2" t="s">
        <v>41</v>
      </c>
      <c r="C33" s="2" t="s">
        <v>363</v>
      </c>
    </row>
    <row r="34" spans="1:3" x14ac:dyDescent="0.2">
      <c r="A34" s="2">
        <v>2003</v>
      </c>
      <c r="B34" s="2" t="s">
        <v>41</v>
      </c>
      <c r="C34" s="2" t="s">
        <v>143</v>
      </c>
    </row>
    <row r="35" spans="1:3" x14ac:dyDescent="0.2">
      <c r="A35" s="2">
        <v>2003</v>
      </c>
      <c r="B35" s="2" t="s">
        <v>41</v>
      </c>
      <c r="C35" s="2" t="s">
        <v>605</v>
      </c>
    </row>
    <row r="36" spans="1:3" x14ac:dyDescent="0.2">
      <c r="A36" s="2">
        <v>2003</v>
      </c>
      <c r="B36" s="2" t="s">
        <v>660</v>
      </c>
      <c r="C36" s="2" t="s">
        <v>291</v>
      </c>
    </row>
    <row r="37" spans="1:3" x14ac:dyDescent="0.2">
      <c r="A37" s="2">
        <v>2003</v>
      </c>
      <c r="B37" s="2" t="s">
        <v>660</v>
      </c>
      <c r="C37" s="2" t="s">
        <v>757</v>
      </c>
    </row>
    <row r="38" spans="1:3" x14ac:dyDescent="0.2">
      <c r="A38" s="2">
        <v>2003</v>
      </c>
      <c r="B38" s="2" t="s">
        <v>660</v>
      </c>
      <c r="C38" s="2" t="s">
        <v>161</v>
      </c>
    </row>
    <row r="39" spans="1:3" x14ac:dyDescent="0.2">
      <c r="A39" s="2">
        <v>2003</v>
      </c>
      <c r="B39" s="2" t="s">
        <v>660</v>
      </c>
      <c r="C39" s="2" t="s">
        <v>906</v>
      </c>
    </row>
    <row r="40" spans="1:3" x14ac:dyDescent="0.2">
      <c r="A40" s="2">
        <v>2003</v>
      </c>
      <c r="B40" s="2" t="s">
        <v>660</v>
      </c>
      <c r="C40" s="2" t="s">
        <v>450</v>
      </c>
    </row>
    <row r="41" spans="1:3" x14ac:dyDescent="0.2">
      <c r="A41" s="2">
        <v>2003</v>
      </c>
      <c r="B41" s="2" t="s">
        <v>660</v>
      </c>
      <c r="C41" s="2" t="s">
        <v>907</v>
      </c>
    </row>
    <row r="42" spans="1:3" x14ac:dyDescent="0.2">
      <c r="A42" s="2">
        <v>2003</v>
      </c>
      <c r="B42" s="2" t="s">
        <v>660</v>
      </c>
      <c r="C42" s="2" t="s">
        <v>908</v>
      </c>
    </row>
    <row r="43" spans="1:3" x14ac:dyDescent="0.2">
      <c r="A43" s="2">
        <v>2003</v>
      </c>
      <c r="B43" s="2" t="s">
        <v>660</v>
      </c>
      <c r="C43" s="2" t="s">
        <v>909</v>
      </c>
    </row>
    <row r="44" spans="1:3" x14ac:dyDescent="0.2">
      <c r="A44" s="2">
        <v>2003</v>
      </c>
      <c r="B44" s="2" t="s">
        <v>660</v>
      </c>
      <c r="C44" s="2" t="s">
        <v>693</v>
      </c>
    </row>
    <row r="45" spans="1:3" x14ac:dyDescent="0.2">
      <c r="A45" s="2">
        <v>2003</v>
      </c>
      <c r="B45" s="2" t="s">
        <v>660</v>
      </c>
      <c r="C45" s="2" t="s">
        <v>343</v>
      </c>
    </row>
    <row r="46" spans="1:3" x14ac:dyDescent="0.2">
      <c r="A46" s="2">
        <v>2003</v>
      </c>
      <c r="B46" s="2" t="s">
        <v>660</v>
      </c>
      <c r="C46" s="2" t="s">
        <v>434</v>
      </c>
    </row>
    <row r="47" spans="1:3" x14ac:dyDescent="0.2">
      <c r="A47" s="2">
        <v>2003</v>
      </c>
      <c r="B47" s="2" t="s">
        <v>660</v>
      </c>
      <c r="C47" s="2" t="s">
        <v>134</v>
      </c>
    </row>
    <row r="48" spans="1:3" x14ac:dyDescent="0.2">
      <c r="A48" s="2">
        <v>2003</v>
      </c>
      <c r="B48" s="2" t="s">
        <v>660</v>
      </c>
      <c r="C48" s="2" t="s">
        <v>275</v>
      </c>
    </row>
    <row r="49" spans="1:3" x14ac:dyDescent="0.2">
      <c r="A49" s="2">
        <v>2003</v>
      </c>
      <c r="B49" s="2" t="s">
        <v>660</v>
      </c>
      <c r="C49" s="2" t="s">
        <v>821</v>
      </c>
    </row>
    <row r="50" spans="1:3" x14ac:dyDescent="0.2">
      <c r="A50" s="2">
        <v>2003</v>
      </c>
      <c r="B50" s="2" t="s">
        <v>660</v>
      </c>
      <c r="C50" s="2" t="s">
        <v>898</v>
      </c>
    </row>
    <row r="51" spans="1:3" x14ac:dyDescent="0.2">
      <c r="A51" s="2">
        <v>2003</v>
      </c>
      <c r="B51" s="2" t="s">
        <v>37</v>
      </c>
      <c r="C51" s="2" t="s">
        <v>811</v>
      </c>
    </row>
    <row r="52" spans="1:3" x14ac:dyDescent="0.2">
      <c r="A52" s="2">
        <v>2003</v>
      </c>
      <c r="B52" s="2" t="s">
        <v>37</v>
      </c>
      <c r="C52" s="2" t="s">
        <v>910</v>
      </c>
    </row>
    <row r="53" spans="1:3" x14ac:dyDescent="0.2">
      <c r="A53" s="2">
        <v>2003</v>
      </c>
      <c r="B53" s="2" t="s">
        <v>37</v>
      </c>
      <c r="C53" s="2" t="s">
        <v>911</v>
      </c>
    </row>
    <row r="54" spans="1:3" x14ac:dyDescent="0.2">
      <c r="A54" s="2">
        <v>2003</v>
      </c>
      <c r="B54" s="2" t="s">
        <v>37</v>
      </c>
      <c r="C54" s="2" t="s">
        <v>369</v>
      </c>
    </row>
    <row r="55" spans="1:3" x14ac:dyDescent="0.2">
      <c r="A55" s="2">
        <v>2003</v>
      </c>
      <c r="B55" s="2" t="s">
        <v>37</v>
      </c>
      <c r="C55" s="2" t="s">
        <v>790</v>
      </c>
    </row>
    <row r="56" spans="1:3" x14ac:dyDescent="0.2">
      <c r="A56" s="2">
        <v>2003</v>
      </c>
      <c r="B56" s="2" t="s">
        <v>37</v>
      </c>
      <c r="C56" s="2" t="s">
        <v>786</v>
      </c>
    </row>
    <row r="57" spans="1:3" x14ac:dyDescent="0.2">
      <c r="A57" s="2">
        <v>2003</v>
      </c>
      <c r="B57" s="2" t="s">
        <v>37</v>
      </c>
      <c r="C57" s="2" t="s">
        <v>722</v>
      </c>
    </row>
    <row r="58" spans="1:3" x14ac:dyDescent="0.2">
      <c r="A58" s="2">
        <v>2003</v>
      </c>
      <c r="B58" s="2" t="s">
        <v>37</v>
      </c>
      <c r="C58" s="2" t="s">
        <v>302</v>
      </c>
    </row>
    <row r="59" spans="1:3" x14ac:dyDescent="0.2">
      <c r="A59" s="2">
        <v>2003</v>
      </c>
      <c r="B59" s="2" t="s">
        <v>668</v>
      </c>
      <c r="C59" s="2" t="s">
        <v>865</v>
      </c>
    </row>
    <row r="60" spans="1:3" x14ac:dyDescent="0.2">
      <c r="A60" s="2">
        <v>2003</v>
      </c>
      <c r="B60" s="2" t="s">
        <v>668</v>
      </c>
      <c r="C60" s="2" t="s">
        <v>178</v>
      </c>
    </row>
    <row r="61" spans="1:3" x14ac:dyDescent="0.2">
      <c r="A61" s="2">
        <v>2003</v>
      </c>
      <c r="B61" s="2" t="s">
        <v>668</v>
      </c>
      <c r="C61" s="2" t="s">
        <v>869</v>
      </c>
    </row>
    <row r="62" spans="1:3" x14ac:dyDescent="0.2">
      <c r="A62" s="2">
        <v>2003</v>
      </c>
      <c r="B62" s="2" t="s">
        <v>668</v>
      </c>
      <c r="C62" s="2" t="s">
        <v>755</v>
      </c>
    </row>
    <row r="63" spans="1:3" x14ac:dyDescent="0.2">
      <c r="A63" s="2">
        <v>2003</v>
      </c>
      <c r="B63" s="2" t="s">
        <v>668</v>
      </c>
      <c r="C63" s="2" t="s">
        <v>912</v>
      </c>
    </row>
    <row r="64" spans="1:3" x14ac:dyDescent="0.2">
      <c r="A64" s="2">
        <v>2003</v>
      </c>
      <c r="B64" s="2" t="s">
        <v>668</v>
      </c>
      <c r="C64" s="2" t="s">
        <v>913</v>
      </c>
    </row>
    <row r="65" spans="1:3" x14ac:dyDescent="0.2">
      <c r="A65" s="2">
        <v>2003</v>
      </c>
      <c r="B65" s="2" t="s">
        <v>668</v>
      </c>
      <c r="C65" s="2" t="s">
        <v>455</v>
      </c>
    </row>
    <row r="66" spans="1:3" x14ac:dyDescent="0.2">
      <c r="A66" s="2">
        <v>2003</v>
      </c>
      <c r="B66" s="2" t="s">
        <v>668</v>
      </c>
      <c r="C66" s="2" t="s">
        <v>803</v>
      </c>
    </row>
    <row r="67" spans="1:3" x14ac:dyDescent="0.2">
      <c r="A67" s="2">
        <v>2003</v>
      </c>
      <c r="B67" s="2" t="s">
        <v>668</v>
      </c>
      <c r="C67" s="2" t="s">
        <v>914</v>
      </c>
    </row>
    <row r="68" spans="1:3" x14ac:dyDescent="0.2">
      <c r="A68" s="2">
        <v>2003</v>
      </c>
      <c r="B68" s="2" t="s">
        <v>81</v>
      </c>
      <c r="C68" s="2" t="s">
        <v>915</v>
      </c>
    </row>
    <row r="69" spans="1:3" x14ac:dyDescent="0.2">
      <c r="A69" s="2">
        <v>2003</v>
      </c>
      <c r="B69" s="2" t="s">
        <v>81</v>
      </c>
      <c r="C69" s="2" t="s">
        <v>245</v>
      </c>
    </row>
    <row r="70" spans="1:3" x14ac:dyDescent="0.2">
      <c r="A70" s="2">
        <v>2003</v>
      </c>
      <c r="B70" s="2" t="s">
        <v>81</v>
      </c>
      <c r="C70" s="2" t="s">
        <v>916</v>
      </c>
    </row>
    <row r="71" spans="1:3" x14ac:dyDescent="0.2">
      <c r="A71" s="2">
        <v>2003</v>
      </c>
      <c r="B71" s="2" t="s">
        <v>81</v>
      </c>
      <c r="C71" s="2" t="s">
        <v>917</v>
      </c>
    </row>
    <row r="72" spans="1:3" x14ac:dyDescent="0.2">
      <c r="A72" s="2">
        <v>2003</v>
      </c>
      <c r="B72" s="2" t="s">
        <v>81</v>
      </c>
      <c r="C72" s="2" t="s">
        <v>414</v>
      </c>
    </row>
    <row r="73" spans="1:3" x14ac:dyDescent="0.2">
      <c r="A73" s="2">
        <v>2003</v>
      </c>
      <c r="B73" s="2" t="s">
        <v>43</v>
      </c>
      <c r="C73" s="2" t="s">
        <v>918</v>
      </c>
    </row>
    <row r="74" spans="1:3" x14ac:dyDescent="0.2">
      <c r="A74" s="2">
        <v>2003</v>
      </c>
      <c r="B74" s="2" t="s">
        <v>43</v>
      </c>
      <c r="C74" s="2" t="s">
        <v>691</v>
      </c>
    </row>
    <row r="75" spans="1:3" x14ac:dyDescent="0.2">
      <c r="A75" s="2">
        <v>2003</v>
      </c>
      <c r="B75" s="2" t="s">
        <v>43</v>
      </c>
      <c r="C75" s="2" t="s">
        <v>292</v>
      </c>
    </row>
    <row r="76" spans="1:3" x14ac:dyDescent="0.2">
      <c r="A76" s="2">
        <v>2003</v>
      </c>
      <c r="B76" s="2" t="s">
        <v>43</v>
      </c>
      <c r="C76" s="2" t="s">
        <v>919</v>
      </c>
    </row>
    <row r="77" spans="1:3" x14ac:dyDescent="0.2">
      <c r="A77" s="2">
        <v>2003</v>
      </c>
      <c r="B77" s="2" t="s">
        <v>43</v>
      </c>
      <c r="C77" s="2" t="s">
        <v>458</v>
      </c>
    </row>
    <row r="78" spans="1:3" x14ac:dyDescent="0.2">
      <c r="A78" s="2">
        <v>2003</v>
      </c>
      <c r="B78" s="2" t="s">
        <v>43</v>
      </c>
      <c r="C78" s="2" t="s">
        <v>212</v>
      </c>
    </row>
    <row r="79" spans="1:3" x14ac:dyDescent="0.2">
      <c r="A79" s="2">
        <v>2003</v>
      </c>
      <c r="B79" s="2" t="s">
        <v>43</v>
      </c>
      <c r="C79" s="2" t="s">
        <v>644</v>
      </c>
    </row>
    <row r="80" spans="1:3" x14ac:dyDescent="0.2">
      <c r="A80" s="2">
        <v>2003</v>
      </c>
      <c r="B80" s="2" t="s">
        <v>43</v>
      </c>
      <c r="C80" s="2" t="s">
        <v>351</v>
      </c>
    </row>
    <row r="81" spans="1:3" x14ac:dyDescent="0.2">
      <c r="A81" s="2">
        <v>2003</v>
      </c>
      <c r="B81" s="2" t="s">
        <v>682</v>
      </c>
      <c r="C81" s="2" t="s">
        <v>317</v>
      </c>
    </row>
    <row r="82" spans="1:3" x14ac:dyDescent="0.2">
      <c r="A82" s="2">
        <v>2003</v>
      </c>
      <c r="B82" s="2" t="s">
        <v>682</v>
      </c>
      <c r="C82" s="2" t="s">
        <v>239</v>
      </c>
    </row>
    <row r="83" spans="1:3" x14ac:dyDescent="0.2">
      <c r="A83" s="2">
        <v>2003</v>
      </c>
      <c r="B83" s="2" t="s">
        <v>682</v>
      </c>
      <c r="C83" s="2" t="s">
        <v>810</v>
      </c>
    </row>
    <row r="84" spans="1:3" x14ac:dyDescent="0.2">
      <c r="A84" s="2">
        <v>2003</v>
      </c>
      <c r="B84" s="2" t="s">
        <v>682</v>
      </c>
      <c r="C84" s="2" t="s">
        <v>345</v>
      </c>
    </row>
    <row r="85" spans="1:3" x14ac:dyDescent="0.2">
      <c r="A85" s="2">
        <v>2003</v>
      </c>
      <c r="B85" s="2" t="s">
        <v>682</v>
      </c>
      <c r="C85" s="2" t="s">
        <v>391</v>
      </c>
    </row>
    <row r="86" spans="1:3" x14ac:dyDescent="0.2">
      <c r="A86" s="2">
        <v>2003</v>
      </c>
      <c r="B86" s="2" t="s">
        <v>62</v>
      </c>
      <c r="C86" s="2" t="s">
        <v>751</v>
      </c>
    </row>
    <row r="87" spans="1:3" x14ac:dyDescent="0.2">
      <c r="A87" s="2">
        <v>2003</v>
      </c>
      <c r="B87" s="2" t="s">
        <v>62</v>
      </c>
      <c r="C87" s="2" t="s">
        <v>920</v>
      </c>
    </row>
    <row r="88" spans="1:3" x14ac:dyDescent="0.2">
      <c r="A88" s="2">
        <v>2003</v>
      </c>
      <c r="B88" s="2" t="s">
        <v>62</v>
      </c>
      <c r="C88" s="2" t="s">
        <v>921</v>
      </c>
    </row>
    <row r="89" spans="1:3" x14ac:dyDescent="0.2">
      <c r="A89" s="2">
        <v>2003</v>
      </c>
      <c r="B89" s="2" t="s">
        <v>62</v>
      </c>
      <c r="C89" s="2" t="s">
        <v>781</v>
      </c>
    </row>
    <row r="90" spans="1:3" x14ac:dyDescent="0.2">
      <c r="A90" s="2">
        <v>2003</v>
      </c>
      <c r="B90" s="2" t="s">
        <v>70</v>
      </c>
      <c r="C90" s="2" t="s">
        <v>407</v>
      </c>
    </row>
    <row r="91" spans="1:3" x14ac:dyDescent="0.2">
      <c r="A91" s="2">
        <v>2003</v>
      </c>
      <c r="B91" s="2" t="s">
        <v>70</v>
      </c>
      <c r="C91" s="2" t="s">
        <v>922</v>
      </c>
    </row>
    <row r="92" spans="1:3" x14ac:dyDescent="0.2">
      <c r="A92" s="2">
        <v>2003</v>
      </c>
      <c r="B92" s="2" t="s">
        <v>70</v>
      </c>
      <c r="C92" s="2" t="s">
        <v>923</v>
      </c>
    </row>
    <row r="93" spans="1:3" x14ac:dyDescent="0.2">
      <c r="A93" s="2">
        <v>2003</v>
      </c>
      <c r="B93" s="2" t="s">
        <v>32</v>
      </c>
      <c r="C93" s="2" t="s">
        <v>473</v>
      </c>
    </row>
    <row r="94" spans="1:3" x14ac:dyDescent="0.2">
      <c r="A94" s="2">
        <v>2003</v>
      </c>
      <c r="B94" s="2" t="s">
        <v>32</v>
      </c>
      <c r="C94" s="2" t="s">
        <v>924</v>
      </c>
    </row>
    <row r="95" spans="1:3" x14ac:dyDescent="0.2">
      <c r="A95" s="2">
        <v>2003</v>
      </c>
      <c r="B95" s="2" t="s">
        <v>32</v>
      </c>
      <c r="C95" s="2" t="s">
        <v>39</v>
      </c>
    </row>
    <row r="96" spans="1:3" x14ac:dyDescent="0.2">
      <c r="A96" s="2">
        <v>2003</v>
      </c>
      <c r="B96" s="2" t="s">
        <v>32</v>
      </c>
      <c r="C96" s="2" t="s">
        <v>925</v>
      </c>
    </row>
    <row r="97" spans="1:3" x14ac:dyDescent="0.2">
      <c r="A97" s="2">
        <v>2003</v>
      </c>
      <c r="B97" s="2" t="s">
        <v>32</v>
      </c>
      <c r="C97" s="2" t="s">
        <v>310</v>
      </c>
    </row>
    <row r="98" spans="1:3" x14ac:dyDescent="0.2">
      <c r="A98" s="2">
        <v>2003</v>
      </c>
      <c r="B98" s="2" t="s">
        <v>32</v>
      </c>
      <c r="C98" s="2" t="s">
        <v>926</v>
      </c>
    </row>
    <row r="99" spans="1:3" x14ac:dyDescent="0.2">
      <c r="A99" s="2">
        <v>2003</v>
      </c>
      <c r="B99" s="2" t="s">
        <v>30</v>
      </c>
      <c r="C99" s="2" t="s">
        <v>479</v>
      </c>
    </row>
    <row r="100" spans="1:3" x14ac:dyDescent="0.2">
      <c r="A100" s="2">
        <v>2003</v>
      </c>
      <c r="B100" s="2" t="s">
        <v>30</v>
      </c>
      <c r="C100" s="2" t="s">
        <v>833</v>
      </c>
    </row>
    <row r="101" spans="1:3" x14ac:dyDescent="0.2">
      <c r="A101" s="2">
        <v>2003</v>
      </c>
      <c r="B101" s="2" t="s">
        <v>30</v>
      </c>
      <c r="C101" s="2" t="s">
        <v>488</v>
      </c>
    </row>
    <row r="102" spans="1:3" x14ac:dyDescent="0.2">
      <c r="A102" s="2">
        <v>2003</v>
      </c>
      <c r="B102" s="2" t="s">
        <v>30</v>
      </c>
      <c r="C102" s="2" t="s">
        <v>489</v>
      </c>
    </row>
    <row r="103" spans="1:3" x14ac:dyDescent="0.2">
      <c r="A103" s="2">
        <v>2003</v>
      </c>
      <c r="B103" s="2" t="s">
        <v>30</v>
      </c>
      <c r="C103" s="2" t="s">
        <v>863</v>
      </c>
    </row>
    <row r="104" spans="1:3" x14ac:dyDescent="0.2">
      <c r="A104" s="2">
        <v>2003</v>
      </c>
      <c r="B104" s="2" t="s">
        <v>30</v>
      </c>
      <c r="C104" s="2" t="s">
        <v>877</v>
      </c>
    </row>
    <row r="105" spans="1:3" x14ac:dyDescent="0.2">
      <c r="A105" s="2">
        <v>2003</v>
      </c>
      <c r="B105" s="2" t="s">
        <v>30</v>
      </c>
      <c r="C105" s="2" t="s">
        <v>192</v>
      </c>
    </row>
    <row r="106" spans="1:3" x14ac:dyDescent="0.2">
      <c r="A106" s="2">
        <v>2003</v>
      </c>
      <c r="B106" s="2" t="s">
        <v>30</v>
      </c>
      <c r="C106" s="2" t="s">
        <v>878</v>
      </c>
    </row>
    <row r="107" spans="1:3" x14ac:dyDescent="0.2">
      <c r="A107" s="2">
        <v>2003</v>
      </c>
      <c r="B107" s="2" t="s">
        <v>30</v>
      </c>
      <c r="C107" s="2" t="s">
        <v>646</v>
      </c>
    </row>
    <row r="108" spans="1:3" x14ac:dyDescent="0.2">
      <c r="A108" s="2">
        <v>2003</v>
      </c>
      <c r="B108" s="2" t="s">
        <v>30</v>
      </c>
      <c r="C108" s="2" t="s">
        <v>886</v>
      </c>
    </row>
    <row r="109" spans="1:3" x14ac:dyDescent="0.2">
      <c r="A109" s="2">
        <v>2003</v>
      </c>
      <c r="B109" s="2" t="s">
        <v>30</v>
      </c>
      <c r="C109" s="2" t="s">
        <v>338</v>
      </c>
    </row>
    <row r="110" spans="1:3" x14ac:dyDescent="0.2">
      <c r="A110" s="2">
        <v>2003</v>
      </c>
      <c r="B110" s="2" t="s">
        <v>704</v>
      </c>
      <c r="C110" s="2" t="s">
        <v>927</v>
      </c>
    </row>
    <row r="111" spans="1:3" x14ac:dyDescent="0.2">
      <c r="A111" s="2">
        <v>2003</v>
      </c>
      <c r="B111" s="2" t="s">
        <v>704</v>
      </c>
      <c r="C111" s="2" t="s">
        <v>881</v>
      </c>
    </row>
    <row r="112" spans="1:3" x14ac:dyDescent="0.2">
      <c r="A112" s="2">
        <v>2003</v>
      </c>
      <c r="B112" s="2" t="s">
        <v>704</v>
      </c>
      <c r="C112" s="2" t="s">
        <v>236</v>
      </c>
    </row>
    <row r="113" spans="1:3" x14ac:dyDescent="0.2">
      <c r="A113" s="2">
        <v>2003</v>
      </c>
      <c r="B113" s="2" t="s">
        <v>704</v>
      </c>
      <c r="C113" s="2" t="s">
        <v>223</v>
      </c>
    </row>
    <row r="114" spans="1:3" x14ac:dyDescent="0.2">
      <c r="A114" s="2">
        <v>2003</v>
      </c>
      <c r="B114" s="2" t="s">
        <v>704</v>
      </c>
      <c r="C114" s="2" t="s">
        <v>385</v>
      </c>
    </row>
    <row r="115" spans="1:3" x14ac:dyDescent="0.2">
      <c r="A115" s="2">
        <v>2003</v>
      </c>
      <c r="B115" s="2" t="s">
        <v>704</v>
      </c>
      <c r="C115" s="2" t="s">
        <v>765</v>
      </c>
    </row>
    <row r="116" spans="1:3" x14ac:dyDescent="0.2">
      <c r="A116" s="2">
        <v>2003</v>
      </c>
      <c r="B116" s="2" t="s">
        <v>704</v>
      </c>
      <c r="C116" s="2" t="s">
        <v>69</v>
      </c>
    </row>
    <row r="117" spans="1:3" x14ac:dyDescent="0.2">
      <c r="A117" s="2">
        <v>2003</v>
      </c>
      <c r="B117" s="2" t="s">
        <v>704</v>
      </c>
      <c r="C117" s="2" t="s">
        <v>273</v>
      </c>
    </row>
    <row r="118" spans="1:3" x14ac:dyDescent="0.2">
      <c r="A118" s="2">
        <v>2003</v>
      </c>
      <c r="B118" s="2" t="s">
        <v>704</v>
      </c>
      <c r="C118" s="2" t="s">
        <v>264</v>
      </c>
    </row>
    <row r="119" spans="1:3" x14ac:dyDescent="0.2">
      <c r="A119" s="2">
        <v>2003</v>
      </c>
      <c r="B119" s="2" t="s">
        <v>704</v>
      </c>
      <c r="C119" s="2" t="s">
        <v>895</v>
      </c>
    </row>
    <row r="120" spans="1:3" x14ac:dyDescent="0.2">
      <c r="A120" s="2">
        <v>2003</v>
      </c>
      <c r="B120" s="2" t="s">
        <v>704</v>
      </c>
      <c r="C120" s="2" t="s">
        <v>389</v>
      </c>
    </row>
    <row r="121" spans="1:3" x14ac:dyDescent="0.2">
      <c r="A121" s="2">
        <v>2003</v>
      </c>
      <c r="B121" s="2" t="s">
        <v>52</v>
      </c>
      <c r="C121" s="2" t="s">
        <v>820</v>
      </c>
    </row>
    <row r="122" spans="1:3" x14ac:dyDescent="0.2">
      <c r="A122" s="2">
        <v>2003</v>
      </c>
      <c r="B122" s="2" t="s">
        <v>79</v>
      </c>
      <c r="C122" s="2" t="s">
        <v>118</v>
      </c>
    </row>
    <row r="123" spans="1:3" x14ac:dyDescent="0.2">
      <c r="A123" s="2">
        <v>2003</v>
      </c>
      <c r="B123" s="2" t="s">
        <v>79</v>
      </c>
      <c r="C123" s="2" t="s">
        <v>730</v>
      </c>
    </row>
    <row r="124" spans="1:3" x14ac:dyDescent="0.2">
      <c r="A124" s="2">
        <v>2003</v>
      </c>
      <c r="B124" s="2" t="s">
        <v>79</v>
      </c>
      <c r="C124" s="2" t="s">
        <v>817</v>
      </c>
    </row>
    <row r="125" spans="1:3" x14ac:dyDescent="0.2">
      <c r="A125" s="2">
        <v>2003</v>
      </c>
      <c r="B125" s="2" t="s">
        <v>79</v>
      </c>
      <c r="C125" s="2" t="s">
        <v>259</v>
      </c>
    </row>
    <row r="126" spans="1:3" x14ac:dyDescent="0.2">
      <c r="A126" s="2">
        <v>2003</v>
      </c>
      <c r="B126" s="2" t="s">
        <v>79</v>
      </c>
      <c r="C126" s="2" t="s">
        <v>928</v>
      </c>
    </row>
    <row r="127" spans="1:3" x14ac:dyDescent="0.2">
      <c r="A127" s="2">
        <v>2003</v>
      </c>
      <c r="B127" s="2" t="s">
        <v>79</v>
      </c>
      <c r="C127" s="2" t="s">
        <v>172</v>
      </c>
    </row>
    <row r="128" spans="1:3" x14ac:dyDescent="0.2">
      <c r="A128" s="2">
        <v>2003</v>
      </c>
      <c r="B128" s="2" t="s">
        <v>777</v>
      </c>
      <c r="C128" s="2" t="s">
        <v>89</v>
      </c>
    </row>
    <row r="129" spans="1:3" x14ac:dyDescent="0.2">
      <c r="A129" s="2">
        <v>2003</v>
      </c>
      <c r="B129" s="2" t="s">
        <v>777</v>
      </c>
      <c r="C129" s="2" t="s">
        <v>361</v>
      </c>
    </row>
    <row r="130" spans="1:3" x14ac:dyDescent="0.2">
      <c r="A130" s="2">
        <v>2003</v>
      </c>
      <c r="B130" s="2" t="s">
        <v>777</v>
      </c>
      <c r="C130" s="2" t="s">
        <v>929</v>
      </c>
    </row>
    <row r="131" spans="1:3" x14ac:dyDescent="0.2">
      <c r="A131" s="2">
        <v>2003</v>
      </c>
      <c r="B131" s="2" t="s">
        <v>777</v>
      </c>
      <c r="C131" s="2" t="s">
        <v>211</v>
      </c>
    </row>
    <row r="132" spans="1:3" x14ac:dyDescent="0.2">
      <c r="A132" s="2">
        <v>2003</v>
      </c>
      <c r="B132" s="2" t="s">
        <v>777</v>
      </c>
      <c r="C132" s="2" t="s">
        <v>874</v>
      </c>
    </row>
    <row r="133" spans="1:3" x14ac:dyDescent="0.2">
      <c r="A133" s="2">
        <v>2003</v>
      </c>
      <c r="B133" s="2" t="s">
        <v>777</v>
      </c>
      <c r="C133" s="2" t="s">
        <v>238</v>
      </c>
    </row>
    <row r="134" spans="1:3" x14ac:dyDescent="0.2">
      <c r="A134" s="2">
        <v>2003</v>
      </c>
      <c r="B134" s="2" t="s">
        <v>777</v>
      </c>
      <c r="C134" s="2" t="s">
        <v>370</v>
      </c>
    </row>
    <row r="135" spans="1:3" x14ac:dyDescent="0.2">
      <c r="A135" s="2">
        <v>2003</v>
      </c>
      <c r="B135" s="2" t="s">
        <v>777</v>
      </c>
      <c r="C135" s="2" t="s">
        <v>193</v>
      </c>
    </row>
    <row r="136" spans="1:3" x14ac:dyDescent="0.2">
      <c r="A136" s="2">
        <v>2003</v>
      </c>
      <c r="B136" s="2" t="s">
        <v>777</v>
      </c>
      <c r="C136" s="2" t="s">
        <v>858</v>
      </c>
    </row>
    <row r="137" spans="1:3" x14ac:dyDescent="0.2">
      <c r="A137" s="2">
        <v>2003</v>
      </c>
      <c r="B137" s="2" t="s">
        <v>777</v>
      </c>
      <c r="C137" s="2" t="s">
        <v>703</v>
      </c>
    </row>
    <row r="138" spans="1:3" x14ac:dyDescent="0.2">
      <c r="A138" s="2">
        <v>2003</v>
      </c>
      <c r="B138" s="2" t="s">
        <v>84</v>
      </c>
      <c r="C138" s="2" t="s">
        <v>169</v>
      </c>
    </row>
    <row r="139" spans="1:3" x14ac:dyDescent="0.2">
      <c r="A139" s="2">
        <v>2003</v>
      </c>
      <c r="B139" s="2" t="s">
        <v>84</v>
      </c>
      <c r="C139" s="2" t="s">
        <v>443</v>
      </c>
    </row>
    <row r="140" spans="1:3" x14ac:dyDescent="0.2">
      <c r="A140" s="2">
        <v>2003</v>
      </c>
      <c r="B140" s="2" t="s">
        <v>84</v>
      </c>
      <c r="C140" s="2" t="s">
        <v>827</v>
      </c>
    </row>
    <row r="141" spans="1:3" x14ac:dyDescent="0.2">
      <c r="A141" s="2">
        <v>2003</v>
      </c>
      <c r="B141" s="2" t="s">
        <v>84</v>
      </c>
      <c r="C141" s="2" t="s">
        <v>883</v>
      </c>
    </row>
    <row r="142" spans="1:3" x14ac:dyDescent="0.2">
      <c r="A142" s="2">
        <v>2003</v>
      </c>
      <c r="B142" s="2" t="s">
        <v>84</v>
      </c>
      <c r="C142" s="2" t="s">
        <v>834</v>
      </c>
    </row>
    <row r="143" spans="1:3" x14ac:dyDescent="0.2">
      <c r="A143" s="2">
        <v>2003</v>
      </c>
      <c r="B143" s="2" t="s">
        <v>84</v>
      </c>
      <c r="C143" s="2" t="s">
        <v>348</v>
      </c>
    </row>
    <row r="144" spans="1:3" x14ac:dyDescent="0.2">
      <c r="A144" s="2">
        <v>2003</v>
      </c>
      <c r="B144" s="2" t="s">
        <v>84</v>
      </c>
      <c r="C144" s="2" t="s">
        <v>896</v>
      </c>
    </row>
    <row r="145" spans="1:3" x14ac:dyDescent="0.2">
      <c r="A145" s="2">
        <v>2003</v>
      </c>
      <c r="B145" s="2" t="s">
        <v>779</v>
      </c>
      <c r="C145" s="2" t="s">
        <v>930</v>
      </c>
    </row>
    <row r="146" spans="1:3" x14ac:dyDescent="0.2">
      <c r="A146" s="2">
        <v>2003</v>
      </c>
      <c r="B146" s="2" t="s">
        <v>779</v>
      </c>
      <c r="C146" s="2" t="s">
        <v>769</v>
      </c>
    </row>
    <row r="147" spans="1:3" x14ac:dyDescent="0.2">
      <c r="A147" s="2">
        <v>2003</v>
      </c>
      <c r="B147" s="2" t="s">
        <v>779</v>
      </c>
      <c r="C147" s="2" t="s">
        <v>322</v>
      </c>
    </row>
    <row r="148" spans="1:3" x14ac:dyDescent="0.2">
      <c r="A148" s="2">
        <v>2003</v>
      </c>
      <c r="B148" s="2" t="s">
        <v>779</v>
      </c>
      <c r="C148" s="2" t="s">
        <v>136</v>
      </c>
    </row>
    <row r="149" spans="1:3" x14ac:dyDescent="0.2">
      <c r="A149" s="2">
        <v>2003</v>
      </c>
      <c r="B149" s="2" t="s">
        <v>779</v>
      </c>
      <c r="C149" s="2" t="s">
        <v>217</v>
      </c>
    </row>
    <row r="150" spans="1:3" x14ac:dyDescent="0.2">
      <c r="A150" s="2">
        <v>2003</v>
      </c>
      <c r="B150" s="2" t="s">
        <v>779</v>
      </c>
      <c r="C150" s="2" t="s">
        <v>281</v>
      </c>
    </row>
    <row r="151" spans="1:3" x14ac:dyDescent="0.2">
      <c r="A151" s="2">
        <v>2003</v>
      </c>
      <c r="B151" s="2" t="s">
        <v>779</v>
      </c>
      <c r="C151" s="2" t="s">
        <v>931</v>
      </c>
    </row>
    <row r="152" spans="1:3" x14ac:dyDescent="0.2">
      <c r="A152" s="2">
        <v>2003</v>
      </c>
      <c r="B152" s="2" t="s">
        <v>779</v>
      </c>
      <c r="C152" s="2" t="s">
        <v>61</v>
      </c>
    </row>
    <row r="153" spans="1:3" x14ac:dyDescent="0.2">
      <c r="A153" s="2">
        <v>2003</v>
      </c>
      <c r="B153" s="2" t="s">
        <v>779</v>
      </c>
      <c r="C153" s="2" t="s">
        <v>932</v>
      </c>
    </row>
    <row r="154" spans="1:3" x14ac:dyDescent="0.2">
      <c r="A154" s="2">
        <v>2003</v>
      </c>
      <c r="B154" s="2" t="s">
        <v>779</v>
      </c>
      <c r="C154" s="2" t="s">
        <v>141</v>
      </c>
    </row>
    <row r="155" spans="1:3" x14ac:dyDescent="0.2">
      <c r="A155" s="2">
        <v>2003</v>
      </c>
      <c r="B155" s="2" t="s">
        <v>47</v>
      </c>
      <c r="C155" s="2" t="s">
        <v>804</v>
      </c>
    </row>
    <row r="156" spans="1:3" x14ac:dyDescent="0.2">
      <c r="A156" s="2">
        <v>2003</v>
      </c>
      <c r="B156" s="2" t="s">
        <v>47</v>
      </c>
      <c r="C156" s="2" t="s">
        <v>404</v>
      </c>
    </row>
    <row r="157" spans="1:3" x14ac:dyDescent="0.2">
      <c r="A157" s="2">
        <v>2003</v>
      </c>
      <c r="B157" s="2" t="s">
        <v>47</v>
      </c>
      <c r="C157" s="2" t="s">
        <v>535</v>
      </c>
    </row>
    <row r="158" spans="1:3" x14ac:dyDescent="0.2">
      <c r="A158" s="2">
        <v>2003</v>
      </c>
      <c r="B158" s="2" t="s">
        <v>47</v>
      </c>
      <c r="C158" s="2" t="s">
        <v>511</v>
      </c>
    </row>
    <row r="159" spans="1:3" x14ac:dyDescent="0.2">
      <c r="A159" s="2">
        <v>2003</v>
      </c>
      <c r="B159" s="2" t="s">
        <v>47</v>
      </c>
      <c r="C159" s="2" t="s">
        <v>933</v>
      </c>
    </row>
    <row r="160" spans="1:3" x14ac:dyDescent="0.2">
      <c r="A160" s="2">
        <v>2003</v>
      </c>
      <c r="B160" s="2" t="s">
        <v>47</v>
      </c>
      <c r="C160" s="2" t="s">
        <v>934</v>
      </c>
    </row>
    <row r="161" spans="1:3" x14ac:dyDescent="0.2">
      <c r="A161" s="2">
        <v>2003</v>
      </c>
      <c r="B161" s="2" t="s">
        <v>47</v>
      </c>
      <c r="C161" s="2" t="s">
        <v>867</v>
      </c>
    </row>
    <row r="162" spans="1:3" x14ac:dyDescent="0.2">
      <c r="A162" s="2">
        <v>2003</v>
      </c>
      <c r="B162" s="2" t="s">
        <v>56</v>
      </c>
      <c r="C162" s="2" t="s">
        <v>279</v>
      </c>
    </row>
    <row r="163" spans="1:3" x14ac:dyDescent="0.2">
      <c r="A163" s="2">
        <v>2003</v>
      </c>
      <c r="B163" s="2" t="s">
        <v>56</v>
      </c>
      <c r="C163" s="2" t="s">
        <v>339</v>
      </c>
    </row>
    <row r="164" spans="1:3" x14ac:dyDescent="0.2">
      <c r="A164" s="2">
        <v>2003</v>
      </c>
      <c r="B164" s="2" t="s">
        <v>56</v>
      </c>
      <c r="C164" s="2" t="s">
        <v>796</v>
      </c>
    </row>
    <row r="165" spans="1:3" x14ac:dyDescent="0.2">
      <c r="A165" s="2">
        <v>2003</v>
      </c>
      <c r="B165" s="2" t="s">
        <v>56</v>
      </c>
      <c r="C165" s="2" t="s">
        <v>137</v>
      </c>
    </row>
    <row r="166" spans="1:3" x14ac:dyDescent="0.2">
      <c r="A166" s="2">
        <v>2003</v>
      </c>
      <c r="B166" s="2" t="s">
        <v>56</v>
      </c>
      <c r="C166" s="2" t="s">
        <v>59</v>
      </c>
    </row>
    <row r="167" spans="1:3" x14ac:dyDescent="0.2">
      <c r="A167" s="2">
        <v>2003</v>
      </c>
      <c r="B167" s="2" t="s">
        <v>720</v>
      </c>
      <c r="C167" s="2" t="s">
        <v>831</v>
      </c>
    </row>
    <row r="168" spans="1:3" x14ac:dyDescent="0.2">
      <c r="A168" s="2">
        <v>2003</v>
      </c>
      <c r="B168" s="2" t="s">
        <v>720</v>
      </c>
      <c r="C168" s="2" t="s">
        <v>107</v>
      </c>
    </row>
    <row r="169" spans="1:3" x14ac:dyDescent="0.2">
      <c r="A169" s="2">
        <v>2003</v>
      </c>
      <c r="B169" s="2" t="s">
        <v>720</v>
      </c>
      <c r="C169" s="2" t="s">
        <v>856</v>
      </c>
    </row>
    <row r="170" spans="1:3" x14ac:dyDescent="0.2">
      <c r="A170" s="2">
        <v>2003</v>
      </c>
      <c r="B170" s="2" t="s">
        <v>720</v>
      </c>
      <c r="C170" s="2" t="s">
        <v>783</v>
      </c>
    </row>
    <row r="171" spans="1:3" x14ac:dyDescent="0.2">
      <c r="A171" s="2">
        <v>2003</v>
      </c>
      <c r="B171" s="2" t="s">
        <v>86</v>
      </c>
      <c r="C171" s="2" t="s">
        <v>836</v>
      </c>
    </row>
    <row r="172" spans="1:3" x14ac:dyDescent="0.2">
      <c r="A172" s="2">
        <v>2003</v>
      </c>
      <c r="B172" s="2" t="s">
        <v>86</v>
      </c>
      <c r="C172" s="2" t="s">
        <v>760</v>
      </c>
    </row>
    <row r="173" spans="1:3" x14ac:dyDescent="0.2">
      <c r="A173" s="2">
        <v>2003</v>
      </c>
      <c r="B173" s="2" t="s">
        <v>86</v>
      </c>
      <c r="C173" s="2" t="s">
        <v>935</v>
      </c>
    </row>
    <row r="174" spans="1:3" x14ac:dyDescent="0.2">
      <c r="A174" s="2">
        <v>2003</v>
      </c>
      <c r="B174" s="2" t="s">
        <v>86</v>
      </c>
      <c r="C174" s="2" t="s">
        <v>767</v>
      </c>
    </row>
    <row r="175" spans="1:3" x14ac:dyDescent="0.2">
      <c r="A175" s="2">
        <v>2003</v>
      </c>
      <c r="B175" s="2" t="s">
        <v>86</v>
      </c>
      <c r="C175" s="2" t="s">
        <v>846</v>
      </c>
    </row>
    <row r="176" spans="1:3" x14ac:dyDescent="0.2">
      <c r="A176" s="2">
        <v>2003</v>
      </c>
      <c r="B176" s="2" t="s">
        <v>86</v>
      </c>
      <c r="C176" s="2" t="s">
        <v>176</v>
      </c>
    </row>
    <row r="177" spans="1:3" x14ac:dyDescent="0.2">
      <c r="A177" s="2">
        <v>2003</v>
      </c>
      <c r="B177" s="2" t="s">
        <v>86</v>
      </c>
      <c r="C177" s="2" t="s">
        <v>787</v>
      </c>
    </row>
    <row r="178" spans="1:3" x14ac:dyDescent="0.2">
      <c r="A178" s="2">
        <v>2003</v>
      </c>
      <c r="B178" s="2" t="s">
        <v>86</v>
      </c>
      <c r="C178" s="2" t="s">
        <v>835</v>
      </c>
    </row>
    <row r="179" spans="1:3" x14ac:dyDescent="0.2">
      <c r="A179" s="2">
        <v>2003</v>
      </c>
      <c r="B179" s="2" t="s">
        <v>54</v>
      </c>
      <c r="C179" s="2" t="s">
        <v>403</v>
      </c>
    </row>
    <row r="180" spans="1:3" x14ac:dyDescent="0.2">
      <c r="A180" s="2">
        <v>2003</v>
      </c>
      <c r="B180" s="2" t="s">
        <v>54</v>
      </c>
      <c r="C180" s="2" t="s">
        <v>347</v>
      </c>
    </row>
    <row r="181" spans="1:3" x14ac:dyDescent="0.2">
      <c r="A181" s="2">
        <v>2003</v>
      </c>
      <c r="B181" s="2" t="s">
        <v>54</v>
      </c>
      <c r="C181" s="2" t="s">
        <v>103</v>
      </c>
    </row>
    <row r="182" spans="1:3" x14ac:dyDescent="0.2">
      <c r="A182" s="2">
        <v>2003</v>
      </c>
      <c r="B182" s="2" t="s">
        <v>54</v>
      </c>
      <c r="C182" s="2" t="s">
        <v>771</v>
      </c>
    </row>
    <row r="183" spans="1:3" x14ac:dyDescent="0.2">
      <c r="A183" s="2">
        <v>2003</v>
      </c>
      <c r="B183" s="2" t="s">
        <v>54</v>
      </c>
      <c r="C183" s="2" t="s">
        <v>301</v>
      </c>
    </row>
    <row r="184" spans="1:3" x14ac:dyDescent="0.2">
      <c r="A184" s="2">
        <v>2003</v>
      </c>
      <c r="B184" s="2" t="s">
        <v>54</v>
      </c>
      <c r="C184" s="2" t="s">
        <v>776</v>
      </c>
    </row>
    <row r="185" spans="1:3" x14ac:dyDescent="0.2">
      <c r="A185" s="2">
        <v>2003</v>
      </c>
      <c r="B185" s="2" t="s">
        <v>727</v>
      </c>
      <c r="C185" s="2" t="s">
        <v>482</v>
      </c>
    </row>
    <row r="186" spans="1:3" x14ac:dyDescent="0.2">
      <c r="A186" s="2">
        <v>2003</v>
      </c>
      <c r="B186" s="2" t="s">
        <v>727</v>
      </c>
      <c r="C186" s="2" t="s">
        <v>936</v>
      </c>
    </row>
    <row r="187" spans="1:3" x14ac:dyDescent="0.2">
      <c r="A187" s="2">
        <v>2003</v>
      </c>
      <c r="B187" s="2" t="s">
        <v>727</v>
      </c>
      <c r="C187" s="2" t="s">
        <v>937</v>
      </c>
    </row>
    <row r="188" spans="1:3" x14ac:dyDescent="0.2">
      <c r="A188" s="2">
        <v>2003</v>
      </c>
      <c r="B188" s="2" t="s">
        <v>727</v>
      </c>
      <c r="C188" s="2" t="s">
        <v>745</v>
      </c>
    </row>
    <row r="189" spans="1:3" x14ac:dyDescent="0.2">
      <c r="A189" s="2">
        <v>2003</v>
      </c>
      <c r="B189" s="2" t="s">
        <v>727</v>
      </c>
      <c r="C189" s="2" t="s">
        <v>687</v>
      </c>
    </row>
    <row r="190" spans="1:3" x14ac:dyDescent="0.2">
      <c r="A190" s="2">
        <v>2003</v>
      </c>
      <c r="B190" s="2" t="s">
        <v>727</v>
      </c>
      <c r="C190" s="2" t="s">
        <v>162</v>
      </c>
    </row>
    <row r="191" spans="1:3" x14ac:dyDescent="0.2">
      <c r="A191" s="2">
        <v>2003</v>
      </c>
      <c r="B191" s="2" t="s">
        <v>727</v>
      </c>
      <c r="C191" s="2" t="s">
        <v>806</v>
      </c>
    </row>
    <row r="192" spans="1:3" x14ac:dyDescent="0.2">
      <c r="A192" s="2">
        <v>2003</v>
      </c>
      <c r="B192" s="2" t="s">
        <v>727</v>
      </c>
      <c r="C192" s="2" t="s">
        <v>938</v>
      </c>
    </row>
    <row r="193" spans="1:3" x14ac:dyDescent="0.2">
      <c r="A193" s="2">
        <v>2003</v>
      </c>
      <c r="B193" s="2" t="s">
        <v>727</v>
      </c>
      <c r="C193" s="2" t="s">
        <v>840</v>
      </c>
    </row>
    <row r="194" spans="1:3" x14ac:dyDescent="0.2">
      <c r="A194" s="2">
        <v>2003</v>
      </c>
      <c r="B194" s="2" t="s">
        <v>727</v>
      </c>
      <c r="C194" s="2" t="s">
        <v>198</v>
      </c>
    </row>
    <row r="195" spans="1:3" x14ac:dyDescent="0.2">
      <c r="A195" s="2">
        <v>2003</v>
      </c>
      <c r="B195" s="2" t="s">
        <v>727</v>
      </c>
      <c r="C195" s="2" t="s">
        <v>511</v>
      </c>
    </row>
    <row r="196" spans="1:3" x14ac:dyDescent="0.2">
      <c r="A196" s="2">
        <v>2003</v>
      </c>
      <c r="B196" s="2" t="s">
        <v>727</v>
      </c>
      <c r="C196" s="2" t="s">
        <v>702</v>
      </c>
    </row>
    <row r="197" spans="1:3" x14ac:dyDescent="0.2">
      <c r="A197" s="2">
        <v>2003</v>
      </c>
      <c r="B197" s="2" t="s">
        <v>727</v>
      </c>
      <c r="C197" s="2" t="s">
        <v>939</v>
      </c>
    </row>
    <row r="198" spans="1:3" x14ac:dyDescent="0.2">
      <c r="A198" s="2">
        <v>2003</v>
      </c>
      <c r="B198" s="2" t="s">
        <v>727</v>
      </c>
      <c r="C198" s="2" t="s">
        <v>940</v>
      </c>
    </row>
    <row r="199" spans="1:3" x14ac:dyDescent="0.2">
      <c r="A199" s="2">
        <v>2003</v>
      </c>
      <c r="B199" s="2" t="s">
        <v>727</v>
      </c>
      <c r="C199" s="2" t="s">
        <v>91</v>
      </c>
    </row>
    <row r="200" spans="1:3" x14ac:dyDescent="0.2">
      <c r="A200" s="2">
        <v>2003</v>
      </c>
      <c r="B200" s="2" t="s">
        <v>727</v>
      </c>
      <c r="C200" s="2" t="s">
        <v>260</v>
      </c>
    </row>
    <row r="201" spans="1:3" x14ac:dyDescent="0.2">
      <c r="A201" s="2">
        <v>2003</v>
      </c>
      <c r="B201" s="2" t="s">
        <v>793</v>
      </c>
      <c r="C201" s="2" t="s">
        <v>798</v>
      </c>
    </row>
    <row r="202" spans="1:3" x14ac:dyDescent="0.2">
      <c r="A202" s="2">
        <v>2003</v>
      </c>
      <c r="B202" s="2" t="s">
        <v>16</v>
      </c>
      <c r="C202" s="2" t="s">
        <v>409</v>
      </c>
    </row>
    <row r="203" spans="1:3" x14ac:dyDescent="0.2">
      <c r="A203" s="2">
        <v>2003</v>
      </c>
      <c r="B203" s="2" t="s">
        <v>16</v>
      </c>
      <c r="C203" s="2" t="s">
        <v>255</v>
      </c>
    </row>
    <row r="204" spans="1:3" x14ac:dyDescent="0.2">
      <c r="A204" s="2">
        <v>2003</v>
      </c>
      <c r="B204" s="2" t="s">
        <v>16</v>
      </c>
      <c r="C204" s="2" t="s">
        <v>941</v>
      </c>
    </row>
    <row r="205" spans="1:3" x14ac:dyDescent="0.2">
      <c r="A205" s="2">
        <v>2003</v>
      </c>
      <c r="B205" s="2" t="s">
        <v>16</v>
      </c>
      <c r="C205" s="2" t="s">
        <v>63</v>
      </c>
    </row>
    <row r="206" spans="1:3" x14ac:dyDescent="0.2">
      <c r="A206" s="2">
        <v>2003</v>
      </c>
      <c r="B206" s="2" t="s">
        <v>16</v>
      </c>
      <c r="C206" s="2" t="s">
        <v>295</v>
      </c>
    </row>
    <row r="207" spans="1:3" x14ac:dyDescent="0.2">
      <c r="A207" s="2">
        <v>2003</v>
      </c>
      <c r="B207" s="2" t="s">
        <v>16</v>
      </c>
      <c r="C207" s="2" t="s">
        <v>857</v>
      </c>
    </row>
    <row r="208" spans="1:3" x14ac:dyDescent="0.2">
      <c r="A208" s="2">
        <v>2003</v>
      </c>
      <c r="B208" s="2" t="s">
        <v>16</v>
      </c>
      <c r="C208" s="2" t="s">
        <v>942</v>
      </c>
    </row>
    <row r="209" spans="1:3" x14ac:dyDescent="0.2">
      <c r="A209" s="2">
        <v>2003</v>
      </c>
      <c r="B209" s="2" t="s">
        <v>16</v>
      </c>
      <c r="C209" s="2" t="s">
        <v>175</v>
      </c>
    </row>
    <row r="210" spans="1:3" x14ac:dyDescent="0.2">
      <c r="A210" s="2">
        <v>2003</v>
      </c>
      <c r="B210" s="2" t="s">
        <v>16</v>
      </c>
      <c r="C210" s="2" t="s">
        <v>51</v>
      </c>
    </row>
    <row r="211" spans="1:3" x14ac:dyDescent="0.2">
      <c r="A211" s="2">
        <v>2003</v>
      </c>
      <c r="B211" s="2" t="s">
        <v>16</v>
      </c>
      <c r="C211" s="2" t="s">
        <v>678</v>
      </c>
    </row>
    <row r="212" spans="1:3" x14ac:dyDescent="0.2">
      <c r="A212" s="2">
        <v>2003</v>
      </c>
      <c r="B212" s="2" t="s">
        <v>16</v>
      </c>
      <c r="C212" s="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1999FA</vt:lpstr>
      <vt:lpstr>2000FA</vt:lpstr>
      <vt:lpstr>2001FA</vt:lpstr>
      <vt:lpstr>2002FA</vt:lpstr>
      <vt:lpstr>2003FA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Arvati</dc:creator>
  <cp:lastModifiedBy>Akhil Arvati</cp:lastModifiedBy>
  <dcterms:created xsi:type="dcterms:W3CDTF">2018-12-02T00:36:45Z</dcterms:created>
  <dcterms:modified xsi:type="dcterms:W3CDTF">2018-12-05T01:38:08Z</dcterms:modified>
</cp:coreProperties>
</file>