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\\soton.ac.uk\ude\PersonalFiles\Users\ajh9\mydocuments\current\01 mistral\01 CaMKOx\Housing scenarios\"/>
    </mc:Choice>
  </mc:AlternateContent>
  <xr:revisionPtr revIDLastSave="0" documentId="11_AB47AE793E3807E343B08EA667B9A6629E40D819" xr6:coauthVersionLast="43" xr6:coauthVersionMax="43" xr10:uidLastSave="{00000000-0000-0000-0000-000000000000}"/>
  <bookViews>
    <workbookView xWindow="0" yWindow="0" windowWidth="21360" windowHeight="10800" firstSheet="3" activeTab="3" xr2:uid="{00000000-000D-0000-FFFF-FFFF00000000}"/>
  </bookViews>
  <sheets>
    <sheet name="Baseline data" sheetId="1" r:id="rId1"/>
    <sheet name="Projection Expansion" sheetId="7" r:id="rId2"/>
    <sheet name="Projection Expansion data" sheetId="2" r:id="rId3"/>
    <sheet name="Projection Expansion density" sheetId="11" r:id="rId4"/>
    <sheet name="Employment expansion" sheetId="9" r:id="rId5"/>
    <sheet name="Expansion dwellings chart" sheetId="6" r:id="rId6"/>
    <sheet name="Expansion employment chart" sheetId="10" r:id="rId7"/>
    <sheet name="Employment per dwelling" sheetId="8" r:id="rId8"/>
  </sheets>
  <externalReferences>
    <externalReference r:id="rId9"/>
    <externalReference r:id="rId10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7" l="1"/>
  <c r="R6" i="7"/>
  <c r="S6" i="7"/>
  <c r="C2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V6" i="2"/>
  <c r="F37" i="11"/>
  <c r="AV6" i="11"/>
  <c r="G37" i="11"/>
  <c r="D37" i="11"/>
  <c r="H37" i="11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V7" i="2"/>
  <c r="F38" i="11"/>
  <c r="AV7" i="11"/>
  <c r="G38" i="11"/>
  <c r="D38" i="11"/>
  <c r="H38" i="11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V8" i="2"/>
  <c r="F39" i="11"/>
  <c r="AV8" i="11"/>
  <c r="G39" i="11"/>
  <c r="D39" i="11"/>
  <c r="H39" i="11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V9" i="2"/>
  <c r="F40" i="11"/>
  <c r="AV9" i="11"/>
  <c r="G40" i="11"/>
  <c r="D40" i="11"/>
  <c r="H40" i="11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V10" i="2"/>
  <c r="F41" i="11"/>
  <c r="AV10" i="11"/>
  <c r="G41" i="11"/>
  <c r="D41" i="11"/>
  <c r="H41" i="11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V11" i="2"/>
  <c r="F42" i="11"/>
  <c r="AV11" i="11"/>
  <c r="G42" i="11"/>
  <c r="D42" i="11"/>
  <c r="H42" i="11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V12" i="2"/>
  <c r="F43" i="11"/>
  <c r="AV12" i="11"/>
  <c r="G43" i="11"/>
  <c r="D43" i="11"/>
  <c r="H43" i="11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V13" i="2"/>
  <c r="F44" i="11"/>
  <c r="AV13" i="11"/>
  <c r="G44" i="11"/>
  <c r="D44" i="11"/>
  <c r="H44" i="11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V14" i="2"/>
  <c r="F45" i="11"/>
  <c r="AV14" i="11"/>
  <c r="G45" i="11"/>
  <c r="D45" i="11"/>
  <c r="H45" i="11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V15" i="2"/>
  <c r="F46" i="11"/>
  <c r="AV15" i="11"/>
  <c r="G46" i="11"/>
  <c r="D46" i="11"/>
  <c r="H46" i="11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V16" i="2"/>
  <c r="F47" i="11"/>
  <c r="AV16" i="11"/>
  <c r="G47" i="11"/>
  <c r="D47" i="11"/>
  <c r="H47" i="11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V17" i="2"/>
  <c r="F48" i="11"/>
  <c r="AV17" i="11"/>
  <c r="G48" i="11"/>
  <c r="D48" i="11"/>
  <c r="H48" i="11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V18" i="2"/>
  <c r="F49" i="11"/>
  <c r="AV18" i="11"/>
  <c r="G49" i="11"/>
  <c r="D49" i="11"/>
  <c r="H49" i="11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V19" i="2"/>
  <c r="F50" i="11"/>
  <c r="AV19" i="11"/>
  <c r="G50" i="11"/>
  <c r="D50" i="11"/>
  <c r="H50" i="11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V20" i="2"/>
  <c r="F51" i="11"/>
  <c r="AV20" i="11"/>
  <c r="G51" i="11"/>
  <c r="D51" i="11"/>
  <c r="H51" i="11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V21" i="2"/>
  <c r="F52" i="11"/>
  <c r="AV21" i="11"/>
  <c r="G52" i="11"/>
  <c r="D52" i="11"/>
  <c r="H52" i="11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V22" i="2"/>
  <c r="F53" i="11"/>
  <c r="AV22" i="11"/>
  <c r="G53" i="11"/>
  <c r="D53" i="11"/>
  <c r="H53" i="11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V23" i="2"/>
  <c r="F54" i="11"/>
  <c r="AV23" i="11"/>
  <c r="G54" i="11"/>
  <c r="D54" i="11"/>
  <c r="H54" i="11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V24" i="2"/>
  <c r="F55" i="11"/>
  <c r="AV24" i="11"/>
  <c r="G55" i="11"/>
  <c r="D55" i="11"/>
  <c r="H55" i="11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V25" i="2"/>
  <c r="F56" i="11"/>
  <c r="AV25" i="11"/>
  <c r="G56" i="11"/>
  <c r="D56" i="11"/>
  <c r="H56" i="11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V26" i="2"/>
  <c r="F57" i="11"/>
  <c r="AV26" i="11"/>
  <c r="G57" i="11"/>
  <c r="D57" i="11"/>
  <c r="H57" i="11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V27" i="2"/>
  <c r="F58" i="11"/>
  <c r="AV27" i="11"/>
  <c r="G58" i="11"/>
  <c r="D58" i="11"/>
  <c r="H58" i="11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V28" i="2"/>
  <c r="F59" i="11"/>
  <c r="AV28" i="11"/>
  <c r="G59" i="11"/>
  <c r="D59" i="11"/>
  <c r="H59" i="11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V29" i="2"/>
  <c r="F60" i="11"/>
  <c r="AV29" i="11"/>
  <c r="G60" i="11"/>
  <c r="D60" i="11"/>
  <c r="H60" i="11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V30" i="2"/>
  <c r="F61" i="11"/>
  <c r="AV30" i="11"/>
  <c r="G61" i="11"/>
  <c r="D61" i="11"/>
  <c r="H61" i="11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V5" i="2"/>
  <c r="F36" i="11"/>
  <c r="AV5" i="11"/>
  <c r="G36" i="11"/>
  <c r="D36" i="11"/>
  <c r="H36" i="11"/>
  <c r="D5" i="2"/>
  <c r="D5" i="11"/>
  <c r="E5" i="2"/>
  <c r="E5" i="11"/>
  <c r="F5" i="2"/>
  <c r="F5" i="11"/>
  <c r="G5" i="2"/>
  <c r="G5" i="11"/>
  <c r="H5" i="2"/>
  <c r="H5" i="11"/>
  <c r="I5" i="2"/>
  <c r="I5" i="11"/>
  <c r="J5" i="2"/>
  <c r="J5" i="11"/>
  <c r="K5" i="2"/>
  <c r="K5" i="11"/>
  <c r="L5" i="2"/>
  <c r="L5" i="11"/>
  <c r="M5" i="2"/>
  <c r="M5" i="11"/>
  <c r="N5" i="2"/>
  <c r="N5" i="11"/>
  <c r="O5" i="2"/>
  <c r="O5" i="11"/>
  <c r="P5" i="2"/>
  <c r="P5" i="11"/>
  <c r="Q5" i="2"/>
  <c r="Q5" i="11"/>
  <c r="R5" i="2"/>
  <c r="R5" i="11"/>
  <c r="S5" i="2"/>
  <c r="S5" i="11"/>
  <c r="T5" i="2"/>
  <c r="T5" i="11"/>
  <c r="U5" i="2"/>
  <c r="U5" i="11"/>
  <c r="V5" i="2"/>
  <c r="V5" i="11"/>
  <c r="W5" i="2"/>
  <c r="W5" i="11"/>
  <c r="X5" i="2"/>
  <c r="X5" i="11"/>
  <c r="Y5" i="2"/>
  <c r="Y5" i="11"/>
  <c r="Z5" i="2"/>
  <c r="Z5" i="11"/>
  <c r="AA5" i="2"/>
  <c r="AA5" i="11"/>
  <c r="AB5" i="2"/>
  <c r="AB5" i="11"/>
  <c r="AC5" i="2"/>
  <c r="AC5" i="11"/>
  <c r="AD5" i="2"/>
  <c r="AD5" i="11"/>
  <c r="AE5" i="2"/>
  <c r="AE5" i="11"/>
  <c r="AF5" i="2"/>
  <c r="AF5" i="11"/>
  <c r="AG5" i="2"/>
  <c r="AG5" i="11"/>
  <c r="AH5" i="2"/>
  <c r="AH5" i="11"/>
  <c r="AI5" i="2"/>
  <c r="AI5" i="11"/>
  <c r="AJ5" i="2"/>
  <c r="AJ5" i="11"/>
  <c r="AK5" i="2"/>
  <c r="AK5" i="11"/>
  <c r="AL5" i="2"/>
  <c r="AL5" i="11"/>
  <c r="AM5" i="2"/>
  <c r="AM5" i="11"/>
  <c r="AN5" i="2"/>
  <c r="AN5" i="11"/>
  <c r="AO5" i="2"/>
  <c r="AO5" i="11"/>
  <c r="AP5" i="2"/>
  <c r="AP5" i="11"/>
  <c r="AQ5" i="2"/>
  <c r="AQ5" i="11"/>
  <c r="AR5" i="2"/>
  <c r="AR5" i="11"/>
  <c r="AS5" i="2"/>
  <c r="AS5" i="11"/>
  <c r="AT5" i="2"/>
  <c r="AT5" i="11"/>
  <c r="AU5" i="2"/>
  <c r="AU5" i="11"/>
  <c r="D6" i="2"/>
  <c r="D6" i="11"/>
  <c r="E6" i="2"/>
  <c r="E6" i="11"/>
  <c r="F6" i="2"/>
  <c r="F6" i="11"/>
  <c r="G6" i="2"/>
  <c r="G6" i="11"/>
  <c r="H6" i="2"/>
  <c r="H6" i="11"/>
  <c r="I6" i="2"/>
  <c r="I6" i="11"/>
  <c r="J6" i="2"/>
  <c r="J6" i="11"/>
  <c r="K6" i="2"/>
  <c r="K6" i="11"/>
  <c r="L6" i="2"/>
  <c r="L6" i="11"/>
  <c r="M6" i="2"/>
  <c r="M6" i="11"/>
  <c r="N6" i="2"/>
  <c r="N6" i="11"/>
  <c r="O6" i="2"/>
  <c r="O6" i="11"/>
  <c r="P6" i="2"/>
  <c r="P6" i="11"/>
  <c r="Q6" i="2"/>
  <c r="Q6" i="11"/>
  <c r="D7" i="2"/>
  <c r="D7" i="11"/>
  <c r="E7" i="2"/>
  <c r="E7" i="11"/>
  <c r="F7" i="2"/>
  <c r="F7" i="11"/>
  <c r="G7" i="2"/>
  <c r="G7" i="11"/>
  <c r="H7" i="2"/>
  <c r="H7" i="11"/>
  <c r="I7" i="2"/>
  <c r="I7" i="11"/>
  <c r="J7" i="2"/>
  <c r="J7" i="11"/>
  <c r="K7" i="2"/>
  <c r="K7" i="11"/>
  <c r="L7" i="2"/>
  <c r="L7" i="11"/>
  <c r="M7" i="2"/>
  <c r="M7" i="11"/>
  <c r="N7" i="2"/>
  <c r="N7" i="11"/>
  <c r="O7" i="2"/>
  <c r="O7" i="11"/>
  <c r="P7" i="2"/>
  <c r="P7" i="11"/>
  <c r="Q7" i="2"/>
  <c r="Q7" i="11"/>
  <c r="R7" i="2"/>
  <c r="R7" i="11"/>
  <c r="S7" i="2"/>
  <c r="S7" i="11"/>
  <c r="T7" i="2"/>
  <c r="T7" i="11"/>
  <c r="U7" i="2"/>
  <c r="U7" i="11"/>
  <c r="V7" i="2"/>
  <c r="V7" i="11"/>
  <c r="W7" i="2"/>
  <c r="W7" i="11"/>
  <c r="X7" i="2"/>
  <c r="X7" i="11"/>
  <c r="Y7" i="2"/>
  <c r="Y7" i="11"/>
  <c r="Z7" i="2"/>
  <c r="Z7" i="11"/>
  <c r="AA7" i="2"/>
  <c r="AA7" i="11"/>
  <c r="AB7" i="2"/>
  <c r="AB7" i="11"/>
  <c r="AC7" i="2"/>
  <c r="AC7" i="11"/>
  <c r="AD7" i="2"/>
  <c r="AD7" i="11"/>
  <c r="AE7" i="2"/>
  <c r="AE7" i="11"/>
  <c r="AF7" i="2"/>
  <c r="AF7" i="11"/>
  <c r="AG7" i="2"/>
  <c r="AG7" i="11"/>
  <c r="AH7" i="2"/>
  <c r="AH7" i="11"/>
  <c r="AI7" i="2"/>
  <c r="AI7" i="11"/>
  <c r="AJ7" i="2"/>
  <c r="AJ7" i="11"/>
  <c r="AK7" i="2"/>
  <c r="AK7" i="11"/>
  <c r="AL7" i="2"/>
  <c r="AL7" i="11"/>
  <c r="AM7" i="2"/>
  <c r="AM7" i="11"/>
  <c r="AN7" i="2"/>
  <c r="AN7" i="11"/>
  <c r="AO7" i="2"/>
  <c r="AO7" i="11"/>
  <c r="AP7" i="2"/>
  <c r="AP7" i="11"/>
  <c r="AQ7" i="2"/>
  <c r="AQ7" i="11"/>
  <c r="AR7" i="2"/>
  <c r="AR7" i="11"/>
  <c r="AS7" i="2"/>
  <c r="AS7" i="11"/>
  <c r="AT7" i="2"/>
  <c r="AT7" i="11"/>
  <c r="AU7" i="2"/>
  <c r="AU7" i="11"/>
  <c r="D8" i="2"/>
  <c r="D8" i="11"/>
  <c r="E8" i="2"/>
  <c r="E8" i="11"/>
  <c r="F8" i="2"/>
  <c r="F8" i="11"/>
  <c r="G8" i="2"/>
  <c r="G8" i="11"/>
  <c r="H8" i="2"/>
  <c r="H8" i="11"/>
  <c r="I8" i="2"/>
  <c r="I8" i="11"/>
  <c r="J8" i="2"/>
  <c r="J8" i="11"/>
  <c r="K8" i="2"/>
  <c r="K8" i="11"/>
  <c r="L8" i="2"/>
  <c r="L8" i="11"/>
  <c r="M8" i="2"/>
  <c r="M8" i="11"/>
  <c r="N8" i="2"/>
  <c r="N8" i="11"/>
  <c r="O8" i="2"/>
  <c r="O8" i="11"/>
  <c r="P8" i="2"/>
  <c r="P8" i="11"/>
  <c r="Q8" i="2"/>
  <c r="Q8" i="11"/>
  <c r="R8" i="2"/>
  <c r="R8" i="11"/>
  <c r="S8" i="2"/>
  <c r="S8" i="11"/>
  <c r="T8" i="2"/>
  <c r="T8" i="11"/>
  <c r="U8" i="2"/>
  <c r="U8" i="11"/>
  <c r="V8" i="2"/>
  <c r="V8" i="11"/>
  <c r="W8" i="2"/>
  <c r="W8" i="11"/>
  <c r="X8" i="2"/>
  <c r="X8" i="11"/>
  <c r="Y8" i="2"/>
  <c r="Y8" i="11"/>
  <c r="Z8" i="2"/>
  <c r="Z8" i="11"/>
  <c r="AA8" i="2"/>
  <c r="AA8" i="11"/>
  <c r="AB8" i="2"/>
  <c r="AB8" i="11"/>
  <c r="AC8" i="2"/>
  <c r="AC8" i="11"/>
  <c r="AD8" i="2"/>
  <c r="AD8" i="11"/>
  <c r="AE8" i="2"/>
  <c r="AE8" i="11"/>
  <c r="AF8" i="2"/>
  <c r="AF8" i="11"/>
  <c r="AG8" i="2"/>
  <c r="AG8" i="11"/>
  <c r="AH8" i="2"/>
  <c r="AH8" i="11"/>
  <c r="AI8" i="2"/>
  <c r="AI8" i="11"/>
  <c r="AJ8" i="2"/>
  <c r="AJ8" i="11"/>
  <c r="AK8" i="2"/>
  <c r="AK8" i="11"/>
  <c r="AL8" i="2"/>
  <c r="AL8" i="11"/>
  <c r="AM8" i="2"/>
  <c r="AM8" i="11"/>
  <c r="AN8" i="2"/>
  <c r="AN8" i="11"/>
  <c r="AO8" i="2"/>
  <c r="AO8" i="11"/>
  <c r="AP8" i="2"/>
  <c r="AP8" i="11"/>
  <c r="AQ8" i="2"/>
  <c r="AQ8" i="11"/>
  <c r="AR8" i="2"/>
  <c r="AR8" i="11"/>
  <c r="AS8" i="2"/>
  <c r="AS8" i="11"/>
  <c r="AT8" i="2"/>
  <c r="AT8" i="11"/>
  <c r="AU8" i="2"/>
  <c r="AU8" i="11"/>
  <c r="D9" i="2"/>
  <c r="D9" i="11"/>
  <c r="E9" i="2"/>
  <c r="E9" i="11"/>
  <c r="F9" i="2"/>
  <c r="F9" i="11"/>
  <c r="G9" i="2"/>
  <c r="G9" i="11"/>
  <c r="H9" i="2"/>
  <c r="H9" i="11"/>
  <c r="I9" i="2"/>
  <c r="I9" i="11"/>
  <c r="J9" i="2"/>
  <c r="J9" i="11"/>
  <c r="K9" i="2"/>
  <c r="K9" i="11"/>
  <c r="L9" i="2"/>
  <c r="L9" i="11"/>
  <c r="M9" i="2"/>
  <c r="M9" i="11"/>
  <c r="N9" i="2"/>
  <c r="N9" i="11"/>
  <c r="O9" i="2"/>
  <c r="O9" i="11"/>
  <c r="P9" i="2"/>
  <c r="P9" i="11"/>
  <c r="Q9" i="2"/>
  <c r="Q9" i="11"/>
  <c r="R9" i="2"/>
  <c r="R9" i="11"/>
  <c r="S9" i="2"/>
  <c r="S9" i="11"/>
  <c r="T9" i="2"/>
  <c r="T9" i="11"/>
  <c r="U9" i="2"/>
  <c r="U9" i="11"/>
  <c r="V9" i="2"/>
  <c r="V9" i="11"/>
  <c r="W9" i="2"/>
  <c r="W9" i="11"/>
  <c r="X9" i="2"/>
  <c r="X9" i="11"/>
  <c r="Y9" i="2"/>
  <c r="Y9" i="11"/>
  <c r="Z9" i="2"/>
  <c r="Z9" i="11"/>
  <c r="AA9" i="2"/>
  <c r="AA9" i="11"/>
  <c r="AB9" i="2"/>
  <c r="AB9" i="11"/>
  <c r="AC9" i="2"/>
  <c r="AC9" i="11"/>
  <c r="AD9" i="2"/>
  <c r="AD9" i="11"/>
  <c r="AE9" i="2"/>
  <c r="AE9" i="11"/>
  <c r="AF9" i="2"/>
  <c r="AF9" i="11"/>
  <c r="AG9" i="2"/>
  <c r="AG9" i="11"/>
  <c r="AH9" i="2"/>
  <c r="AH9" i="11"/>
  <c r="AI9" i="2"/>
  <c r="AI9" i="11"/>
  <c r="AJ9" i="2"/>
  <c r="AJ9" i="11"/>
  <c r="AK9" i="2"/>
  <c r="AK9" i="11"/>
  <c r="AL9" i="2"/>
  <c r="AL9" i="11"/>
  <c r="AM9" i="2"/>
  <c r="AM9" i="11"/>
  <c r="AN9" i="2"/>
  <c r="AN9" i="11"/>
  <c r="AO9" i="2"/>
  <c r="AO9" i="11"/>
  <c r="AP9" i="2"/>
  <c r="AP9" i="11"/>
  <c r="AQ9" i="2"/>
  <c r="AQ9" i="11"/>
  <c r="AR9" i="2"/>
  <c r="AR9" i="11"/>
  <c r="AS9" i="2"/>
  <c r="AS9" i="11"/>
  <c r="AT9" i="2"/>
  <c r="AT9" i="11"/>
  <c r="AU9" i="2"/>
  <c r="AU9" i="11"/>
  <c r="D10" i="2"/>
  <c r="D10" i="11"/>
  <c r="E10" i="2"/>
  <c r="E10" i="11"/>
  <c r="F10" i="2"/>
  <c r="F10" i="11"/>
  <c r="G10" i="2"/>
  <c r="G10" i="11"/>
  <c r="H10" i="2"/>
  <c r="H10" i="11"/>
  <c r="I10" i="2"/>
  <c r="I10" i="11"/>
  <c r="J10" i="2"/>
  <c r="J10" i="11"/>
  <c r="K10" i="2"/>
  <c r="K10" i="11"/>
  <c r="L10" i="2"/>
  <c r="L10" i="11"/>
  <c r="M10" i="2"/>
  <c r="M10" i="11"/>
  <c r="N10" i="2"/>
  <c r="N10" i="11"/>
  <c r="O10" i="2"/>
  <c r="O10" i="11"/>
  <c r="P10" i="2"/>
  <c r="P10" i="11"/>
  <c r="Q10" i="2"/>
  <c r="Q10" i="11"/>
  <c r="R10" i="2"/>
  <c r="R10" i="11"/>
  <c r="S10" i="2"/>
  <c r="S10" i="11"/>
  <c r="T10" i="2"/>
  <c r="T10" i="11"/>
  <c r="U10" i="2"/>
  <c r="U10" i="11"/>
  <c r="V10" i="2"/>
  <c r="V10" i="11"/>
  <c r="W10" i="2"/>
  <c r="W10" i="11"/>
  <c r="X10" i="2"/>
  <c r="X10" i="11"/>
  <c r="Y10" i="2"/>
  <c r="Y10" i="11"/>
  <c r="Z10" i="2"/>
  <c r="Z10" i="11"/>
  <c r="AA10" i="2"/>
  <c r="AA10" i="11"/>
  <c r="AB10" i="2"/>
  <c r="AB10" i="11"/>
  <c r="AC10" i="2"/>
  <c r="AC10" i="11"/>
  <c r="AD10" i="2"/>
  <c r="AD10" i="11"/>
  <c r="AE10" i="2"/>
  <c r="AE10" i="11"/>
  <c r="AF10" i="2"/>
  <c r="AF10" i="11"/>
  <c r="AG10" i="2"/>
  <c r="AG10" i="11"/>
  <c r="AH10" i="2"/>
  <c r="AH10" i="11"/>
  <c r="AI10" i="2"/>
  <c r="AI10" i="11"/>
  <c r="AJ10" i="2"/>
  <c r="AJ10" i="11"/>
  <c r="AK10" i="2"/>
  <c r="AK10" i="11"/>
  <c r="AL10" i="2"/>
  <c r="AL10" i="11"/>
  <c r="AM10" i="2"/>
  <c r="AM10" i="11"/>
  <c r="AN10" i="2"/>
  <c r="AN10" i="11"/>
  <c r="AO10" i="2"/>
  <c r="AO10" i="11"/>
  <c r="AP10" i="2"/>
  <c r="AP10" i="11"/>
  <c r="AQ10" i="2"/>
  <c r="AQ10" i="11"/>
  <c r="AR10" i="2"/>
  <c r="AR10" i="11"/>
  <c r="AS10" i="2"/>
  <c r="AS10" i="11"/>
  <c r="AT10" i="2"/>
  <c r="AT10" i="11"/>
  <c r="AU10" i="2"/>
  <c r="AU10" i="11"/>
  <c r="D11" i="2"/>
  <c r="D11" i="11"/>
  <c r="E11" i="2"/>
  <c r="E11" i="11"/>
  <c r="F11" i="2"/>
  <c r="F11" i="11"/>
  <c r="G11" i="2"/>
  <c r="G11" i="11"/>
  <c r="H11" i="2"/>
  <c r="H11" i="11"/>
  <c r="I11" i="2"/>
  <c r="I11" i="11"/>
  <c r="J11" i="2"/>
  <c r="J11" i="11"/>
  <c r="K11" i="2"/>
  <c r="K11" i="11"/>
  <c r="L11" i="2"/>
  <c r="L11" i="11"/>
  <c r="M11" i="2"/>
  <c r="M11" i="11"/>
  <c r="N11" i="2"/>
  <c r="N11" i="11"/>
  <c r="O11" i="2"/>
  <c r="O11" i="11"/>
  <c r="P11" i="2"/>
  <c r="P11" i="11"/>
  <c r="Q11" i="2"/>
  <c r="Q11" i="11"/>
  <c r="R11" i="2"/>
  <c r="R11" i="11"/>
  <c r="S11" i="2"/>
  <c r="S11" i="11"/>
  <c r="T11" i="2"/>
  <c r="T11" i="11"/>
  <c r="U11" i="2"/>
  <c r="U11" i="11"/>
  <c r="V11" i="2"/>
  <c r="V11" i="11"/>
  <c r="W11" i="2"/>
  <c r="W11" i="11"/>
  <c r="X11" i="2"/>
  <c r="X11" i="11"/>
  <c r="Y11" i="2"/>
  <c r="Y11" i="11"/>
  <c r="Z11" i="2"/>
  <c r="Z11" i="11"/>
  <c r="AA11" i="2"/>
  <c r="AA11" i="11"/>
  <c r="AB11" i="2"/>
  <c r="AB11" i="11"/>
  <c r="AC11" i="2"/>
  <c r="AC11" i="11"/>
  <c r="AD11" i="2"/>
  <c r="AD11" i="11"/>
  <c r="AE11" i="2"/>
  <c r="AE11" i="11"/>
  <c r="AF11" i="2"/>
  <c r="AF11" i="11"/>
  <c r="AG11" i="2"/>
  <c r="AG11" i="11"/>
  <c r="AH11" i="2"/>
  <c r="AH11" i="11"/>
  <c r="AI11" i="2"/>
  <c r="AI11" i="11"/>
  <c r="AJ11" i="2"/>
  <c r="AJ11" i="11"/>
  <c r="AK11" i="2"/>
  <c r="AK11" i="11"/>
  <c r="AL11" i="2"/>
  <c r="AL11" i="11"/>
  <c r="AM11" i="2"/>
  <c r="AM11" i="11"/>
  <c r="AN11" i="2"/>
  <c r="AN11" i="11"/>
  <c r="AO11" i="2"/>
  <c r="AO11" i="11"/>
  <c r="AP11" i="2"/>
  <c r="AP11" i="11"/>
  <c r="AQ11" i="2"/>
  <c r="AQ11" i="11"/>
  <c r="AR11" i="2"/>
  <c r="AR11" i="11"/>
  <c r="AS11" i="2"/>
  <c r="AS11" i="11"/>
  <c r="AT11" i="2"/>
  <c r="AT11" i="11"/>
  <c r="AU11" i="2"/>
  <c r="AU11" i="11"/>
  <c r="D12" i="2"/>
  <c r="D12" i="11"/>
  <c r="E12" i="2"/>
  <c r="E12" i="11"/>
  <c r="F12" i="2"/>
  <c r="F12" i="11"/>
  <c r="G12" i="2"/>
  <c r="G12" i="11"/>
  <c r="H12" i="2"/>
  <c r="H12" i="11"/>
  <c r="I12" i="2"/>
  <c r="I12" i="11"/>
  <c r="J12" i="2"/>
  <c r="J12" i="11"/>
  <c r="K12" i="2"/>
  <c r="K12" i="11"/>
  <c r="L12" i="2"/>
  <c r="L12" i="11"/>
  <c r="M12" i="2"/>
  <c r="M12" i="11"/>
  <c r="N12" i="2"/>
  <c r="N12" i="11"/>
  <c r="O12" i="2"/>
  <c r="O12" i="11"/>
  <c r="P12" i="2"/>
  <c r="P12" i="11"/>
  <c r="Q12" i="2"/>
  <c r="Q12" i="11"/>
  <c r="R12" i="2"/>
  <c r="R12" i="11"/>
  <c r="S12" i="2"/>
  <c r="S12" i="11"/>
  <c r="T12" i="2"/>
  <c r="T12" i="11"/>
  <c r="U12" i="2"/>
  <c r="U12" i="11"/>
  <c r="V12" i="2"/>
  <c r="V12" i="11"/>
  <c r="W12" i="2"/>
  <c r="W12" i="11"/>
  <c r="X12" i="2"/>
  <c r="X12" i="11"/>
  <c r="Y12" i="2"/>
  <c r="Y12" i="11"/>
  <c r="Z12" i="2"/>
  <c r="Z12" i="11"/>
  <c r="AA12" i="2"/>
  <c r="AA12" i="11"/>
  <c r="AB12" i="2"/>
  <c r="AB12" i="11"/>
  <c r="AC12" i="2"/>
  <c r="AC12" i="11"/>
  <c r="AD12" i="2"/>
  <c r="AD12" i="11"/>
  <c r="AE12" i="2"/>
  <c r="AE12" i="11"/>
  <c r="AF12" i="2"/>
  <c r="AF12" i="11"/>
  <c r="AG12" i="2"/>
  <c r="AG12" i="11"/>
  <c r="AH12" i="2"/>
  <c r="AH12" i="11"/>
  <c r="AI12" i="2"/>
  <c r="AI12" i="11"/>
  <c r="AJ12" i="2"/>
  <c r="AJ12" i="11"/>
  <c r="AK12" i="2"/>
  <c r="AK12" i="11"/>
  <c r="AL12" i="2"/>
  <c r="AL12" i="11"/>
  <c r="AM12" i="2"/>
  <c r="AM12" i="11"/>
  <c r="AN12" i="2"/>
  <c r="AN12" i="11"/>
  <c r="AO12" i="2"/>
  <c r="AO12" i="11"/>
  <c r="AP12" i="2"/>
  <c r="AP12" i="11"/>
  <c r="AQ12" i="2"/>
  <c r="AQ12" i="11"/>
  <c r="AR12" i="2"/>
  <c r="AR12" i="11"/>
  <c r="AS12" i="2"/>
  <c r="AS12" i="11"/>
  <c r="AT12" i="2"/>
  <c r="AT12" i="11"/>
  <c r="AU12" i="2"/>
  <c r="AU12" i="11"/>
  <c r="D13" i="2"/>
  <c r="D13" i="11"/>
  <c r="E13" i="2"/>
  <c r="E13" i="11"/>
  <c r="F13" i="2"/>
  <c r="F13" i="11"/>
  <c r="G13" i="2"/>
  <c r="G13" i="11"/>
  <c r="H13" i="2"/>
  <c r="H13" i="11"/>
  <c r="I13" i="2"/>
  <c r="I13" i="11"/>
  <c r="J13" i="2"/>
  <c r="J13" i="11"/>
  <c r="K13" i="2"/>
  <c r="K13" i="11"/>
  <c r="L13" i="2"/>
  <c r="L13" i="11"/>
  <c r="M13" i="2"/>
  <c r="M13" i="11"/>
  <c r="N13" i="2"/>
  <c r="N13" i="11"/>
  <c r="O13" i="2"/>
  <c r="O13" i="11"/>
  <c r="P13" i="2"/>
  <c r="P13" i="11"/>
  <c r="Q13" i="2"/>
  <c r="Q13" i="11"/>
  <c r="R13" i="2"/>
  <c r="R13" i="11"/>
  <c r="S13" i="2"/>
  <c r="S13" i="11"/>
  <c r="T13" i="2"/>
  <c r="T13" i="11"/>
  <c r="U13" i="2"/>
  <c r="U13" i="11"/>
  <c r="V13" i="2"/>
  <c r="V13" i="11"/>
  <c r="W13" i="2"/>
  <c r="W13" i="11"/>
  <c r="X13" i="2"/>
  <c r="X13" i="11"/>
  <c r="Y13" i="2"/>
  <c r="Y13" i="11"/>
  <c r="Z13" i="2"/>
  <c r="Z13" i="11"/>
  <c r="AA13" i="2"/>
  <c r="AA13" i="11"/>
  <c r="AB13" i="2"/>
  <c r="AB13" i="11"/>
  <c r="AC13" i="2"/>
  <c r="AC13" i="11"/>
  <c r="AD13" i="2"/>
  <c r="AD13" i="11"/>
  <c r="AE13" i="2"/>
  <c r="AE13" i="11"/>
  <c r="AF13" i="2"/>
  <c r="AF13" i="11"/>
  <c r="AG13" i="2"/>
  <c r="AG13" i="11"/>
  <c r="AH13" i="2"/>
  <c r="AH13" i="11"/>
  <c r="AI13" i="2"/>
  <c r="AI13" i="11"/>
  <c r="AJ13" i="2"/>
  <c r="AJ13" i="11"/>
  <c r="AK13" i="2"/>
  <c r="AK13" i="11"/>
  <c r="AL13" i="2"/>
  <c r="AL13" i="11"/>
  <c r="AM13" i="2"/>
  <c r="AM13" i="11"/>
  <c r="AN13" i="2"/>
  <c r="AN13" i="11"/>
  <c r="AO13" i="2"/>
  <c r="AO13" i="11"/>
  <c r="AP13" i="2"/>
  <c r="AP13" i="11"/>
  <c r="AQ13" i="2"/>
  <c r="AQ13" i="11"/>
  <c r="AR13" i="2"/>
  <c r="AR13" i="11"/>
  <c r="AS13" i="2"/>
  <c r="AS13" i="11"/>
  <c r="AT13" i="2"/>
  <c r="AT13" i="11"/>
  <c r="AU13" i="2"/>
  <c r="AU13" i="11"/>
  <c r="D14" i="2"/>
  <c r="D14" i="11"/>
  <c r="E14" i="2"/>
  <c r="E14" i="11"/>
  <c r="F14" i="2"/>
  <c r="F14" i="11"/>
  <c r="G14" i="2"/>
  <c r="G14" i="11"/>
  <c r="H14" i="2"/>
  <c r="H14" i="11"/>
  <c r="I14" i="2"/>
  <c r="I14" i="11"/>
  <c r="J14" i="2"/>
  <c r="J14" i="11"/>
  <c r="K14" i="2"/>
  <c r="K14" i="11"/>
  <c r="L14" i="2"/>
  <c r="L14" i="11"/>
  <c r="M14" i="2"/>
  <c r="M14" i="11"/>
  <c r="N14" i="2"/>
  <c r="N14" i="11"/>
  <c r="O14" i="2"/>
  <c r="O14" i="11"/>
  <c r="P14" i="2"/>
  <c r="P14" i="11"/>
  <c r="Q14" i="2"/>
  <c r="Q14" i="11"/>
  <c r="R14" i="2"/>
  <c r="R14" i="11"/>
  <c r="S14" i="2"/>
  <c r="S14" i="11"/>
  <c r="T14" i="2"/>
  <c r="T14" i="11"/>
  <c r="U14" i="2"/>
  <c r="U14" i="11"/>
  <c r="V14" i="2"/>
  <c r="V14" i="11"/>
  <c r="W14" i="2"/>
  <c r="W14" i="11"/>
  <c r="X14" i="2"/>
  <c r="X14" i="11"/>
  <c r="Y14" i="2"/>
  <c r="Y14" i="11"/>
  <c r="Z14" i="2"/>
  <c r="Z14" i="11"/>
  <c r="AA14" i="2"/>
  <c r="AA14" i="11"/>
  <c r="AB14" i="2"/>
  <c r="AB14" i="11"/>
  <c r="AC14" i="2"/>
  <c r="AC14" i="11"/>
  <c r="AD14" i="2"/>
  <c r="AD14" i="11"/>
  <c r="AE14" i="2"/>
  <c r="AE14" i="11"/>
  <c r="AF14" i="2"/>
  <c r="AF14" i="11"/>
  <c r="AG14" i="2"/>
  <c r="AG14" i="11"/>
  <c r="AH14" i="2"/>
  <c r="AH14" i="11"/>
  <c r="AI14" i="2"/>
  <c r="AI14" i="11"/>
  <c r="AJ14" i="2"/>
  <c r="AJ14" i="11"/>
  <c r="AK14" i="2"/>
  <c r="AK14" i="11"/>
  <c r="AL14" i="2"/>
  <c r="AL14" i="11"/>
  <c r="AM14" i="2"/>
  <c r="AM14" i="11"/>
  <c r="AN14" i="2"/>
  <c r="AN14" i="11"/>
  <c r="AO14" i="2"/>
  <c r="AO14" i="11"/>
  <c r="AP14" i="2"/>
  <c r="AP14" i="11"/>
  <c r="AQ14" i="2"/>
  <c r="AQ14" i="11"/>
  <c r="AR14" i="2"/>
  <c r="AR14" i="11"/>
  <c r="AS14" i="2"/>
  <c r="AS14" i="11"/>
  <c r="AT14" i="2"/>
  <c r="AT14" i="11"/>
  <c r="AU14" i="2"/>
  <c r="AU14" i="11"/>
  <c r="D15" i="2"/>
  <c r="D15" i="11"/>
  <c r="E15" i="2"/>
  <c r="E15" i="11"/>
  <c r="F15" i="2"/>
  <c r="F15" i="11"/>
  <c r="G15" i="2"/>
  <c r="G15" i="11"/>
  <c r="H15" i="2"/>
  <c r="H15" i="11"/>
  <c r="I15" i="2"/>
  <c r="I15" i="11"/>
  <c r="J15" i="2"/>
  <c r="J15" i="11"/>
  <c r="K15" i="2"/>
  <c r="K15" i="11"/>
  <c r="L15" i="2"/>
  <c r="L15" i="11"/>
  <c r="M15" i="2"/>
  <c r="M15" i="11"/>
  <c r="N15" i="2"/>
  <c r="N15" i="11"/>
  <c r="O15" i="2"/>
  <c r="O15" i="11"/>
  <c r="P15" i="2"/>
  <c r="P15" i="11"/>
  <c r="Q15" i="2"/>
  <c r="Q15" i="11"/>
  <c r="R15" i="2"/>
  <c r="R15" i="11"/>
  <c r="S15" i="2"/>
  <c r="S15" i="11"/>
  <c r="T15" i="2"/>
  <c r="T15" i="11"/>
  <c r="U15" i="2"/>
  <c r="U15" i="11"/>
  <c r="V15" i="2"/>
  <c r="V15" i="11"/>
  <c r="W15" i="2"/>
  <c r="W15" i="11"/>
  <c r="X15" i="2"/>
  <c r="X15" i="11"/>
  <c r="Y15" i="2"/>
  <c r="Y15" i="11"/>
  <c r="Z15" i="2"/>
  <c r="Z15" i="11"/>
  <c r="AA15" i="2"/>
  <c r="AA15" i="11"/>
  <c r="AB15" i="2"/>
  <c r="AB15" i="11"/>
  <c r="AC15" i="2"/>
  <c r="AC15" i="11"/>
  <c r="AD15" i="2"/>
  <c r="AD15" i="11"/>
  <c r="AE15" i="2"/>
  <c r="AE15" i="11"/>
  <c r="AF15" i="2"/>
  <c r="AF15" i="11"/>
  <c r="AG15" i="2"/>
  <c r="AG15" i="11"/>
  <c r="AH15" i="2"/>
  <c r="AH15" i="11"/>
  <c r="AI15" i="2"/>
  <c r="AI15" i="11"/>
  <c r="AJ15" i="2"/>
  <c r="AJ15" i="11"/>
  <c r="AK15" i="2"/>
  <c r="AK15" i="11"/>
  <c r="AL15" i="2"/>
  <c r="AL15" i="11"/>
  <c r="AM15" i="2"/>
  <c r="AM15" i="11"/>
  <c r="AN15" i="2"/>
  <c r="AN15" i="11"/>
  <c r="AO15" i="2"/>
  <c r="AO15" i="11"/>
  <c r="AP15" i="2"/>
  <c r="AP15" i="11"/>
  <c r="AQ15" i="2"/>
  <c r="AQ15" i="11"/>
  <c r="AR15" i="2"/>
  <c r="AR15" i="11"/>
  <c r="AS15" i="2"/>
  <c r="AS15" i="11"/>
  <c r="AT15" i="2"/>
  <c r="AT15" i="11"/>
  <c r="AU15" i="2"/>
  <c r="AU15" i="11"/>
  <c r="D16" i="2"/>
  <c r="D16" i="11"/>
  <c r="E16" i="2"/>
  <c r="E16" i="11"/>
  <c r="F16" i="2"/>
  <c r="F16" i="11"/>
  <c r="G16" i="2"/>
  <c r="G16" i="11"/>
  <c r="H16" i="2"/>
  <c r="H16" i="11"/>
  <c r="I16" i="2"/>
  <c r="I16" i="11"/>
  <c r="J16" i="2"/>
  <c r="J16" i="11"/>
  <c r="K16" i="2"/>
  <c r="K16" i="11"/>
  <c r="L16" i="2"/>
  <c r="L16" i="11"/>
  <c r="M16" i="2"/>
  <c r="M16" i="11"/>
  <c r="N16" i="2"/>
  <c r="N16" i="11"/>
  <c r="O16" i="2"/>
  <c r="O16" i="11"/>
  <c r="P16" i="2"/>
  <c r="P16" i="11"/>
  <c r="Q16" i="2"/>
  <c r="Q16" i="11"/>
  <c r="R16" i="2"/>
  <c r="R16" i="11"/>
  <c r="S16" i="2"/>
  <c r="S16" i="11"/>
  <c r="T16" i="2"/>
  <c r="T16" i="11"/>
  <c r="U16" i="2"/>
  <c r="U16" i="11"/>
  <c r="V16" i="2"/>
  <c r="V16" i="11"/>
  <c r="W16" i="2"/>
  <c r="W16" i="11"/>
  <c r="X16" i="2"/>
  <c r="X16" i="11"/>
  <c r="Y16" i="2"/>
  <c r="Y16" i="11"/>
  <c r="Z16" i="2"/>
  <c r="Z16" i="11"/>
  <c r="AA16" i="2"/>
  <c r="AA16" i="11"/>
  <c r="AB16" i="2"/>
  <c r="AB16" i="11"/>
  <c r="AC16" i="2"/>
  <c r="AC16" i="11"/>
  <c r="AD16" i="2"/>
  <c r="AD16" i="11"/>
  <c r="AE16" i="2"/>
  <c r="AE16" i="11"/>
  <c r="AF16" i="2"/>
  <c r="AF16" i="11"/>
  <c r="AG16" i="2"/>
  <c r="AG16" i="11"/>
  <c r="AH16" i="2"/>
  <c r="AH16" i="11"/>
  <c r="AI16" i="2"/>
  <c r="AI16" i="11"/>
  <c r="AJ16" i="2"/>
  <c r="AJ16" i="11"/>
  <c r="AK16" i="2"/>
  <c r="AK16" i="11"/>
  <c r="AL16" i="2"/>
  <c r="AL16" i="11"/>
  <c r="AM16" i="2"/>
  <c r="AM16" i="11"/>
  <c r="AN16" i="2"/>
  <c r="AN16" i="11"/>
  <c r="AO16" i="2"/>
  <c r="AO16" i="11"/>
  <c r="AP16" i="2"/>
  <c r="AP16" i="11"/>
  <c r="AQ16" i="2"/>
  <c r="AQ16" i="11"/>
  <c r="AR16" i="2"/>
  <c r="AR16" i="11"/>
  <c r="AS16" i="2"/>
  <c r="AS16" i="11"/>
  <c r="AT16" i="2"/>
  <c r="AT16" i="11"/>
  <c r="AU16" i="2"/>
  <c r="AU16" i="11"/>
  <c r="D17" i="2"/>
  <c r="D17" i="11"/>
  <c r="E17" i="2"/>
  <c r="E17" i="11"/>
  <c r="F17" i="2"/>
  <c r="F17" i="11"/>
  <c r="G17" i="2"/>
  <c r="G17" i="11"/>
  <c r="H17" i="2"/>
  <c r="H17" i="11"/>
  <c r="I17" i="2"/>
  <c r="I17" i="11"/>
  <c r="J17" i="2"/>
  <c r="J17" i="11"/>
  <c r="K17" i="2"/>
  <c r="K17" i="11"/>
  <c r="L17" i="2"/>
  <c r="L17" i="11"/>
  <c r="M17" i="2"/>
  <c r="M17" i="11"/>
  <c r="N17" i="2"/>
  <c r="N17" i="11"/>
  <c r="O17" i="2"/>
  <c r="O17" i="11"/>
  <c r="P17" i="2"/>
  <c r="P17" i="11"/>
  <c r="Q17" i="2"/>
  <c r="Q17" i="11"/>
  <c r="D18" i="2"/>
  <c r="D18" i="11"/>
  <c r="E18" i="2"/>
  <c r="E18" i="11"/>
  <c r="F18" i="2"/>
  <c r="F18" i="11"/>
  <c r="G18" i="2"/>
  <c r="G18" i="11"/>
  <c r="H18" i="2"/>
  <c r="H18" i="11"/>
  <c r="I18" i="2"/>
  <c r="I18" i="11"/>
  <c r="J18" i="2"/>
  <c r="J18" i="11"/>
  <c r="K18" i="2"/>
  <c r="K18" i="11"/>
  <c r="L18" i="2"/>
  <c r="L18" i="11"/>
  <c r="M18" i="2"/>
  <c r="M18" i="11"/>
  <c r="N18" i="2"/>
  <c r="N18" i="11"/>
  <c r="O18" i="2"/>
  <c r="O18" i="11"/>
  <c r="P18" i="2"/>
  <c r="P18" i="11"/>
  <c r="Q18" i="2"/>
  <c r="Q18" i="11"/>
  <c r="D19" i="2"/>
  <c r="D19" i="11"/>
  <c r="E19" i="2"/>
  <c r="E19" i="11"/>
  <c r="F19" i="2"/>
  <c r="F19" i="11"/>
  <c r="G19" i="2"/>
  <c r="G19" i="11"/>
  <c r="H19" i="2"/>
  <c r="H19" i="11"/>
  <c r="I19" i="2"/>
  <c r="I19" i="11"/>
  <c r="J19" i="2"/>
  <c r="J19" i="11"/>
  <c r="K19" i="2"/>
  <c r="K19" i="11"/>
  <c r="L19" i="2"/>
  <c r="L19" i="11"/>
  <c r="M19" i="2"/>
  <c r="M19" i="11"/>
  <c r="N19" i="2"/>
  <c r="N19" i="11"/>
  <c r="O19" i="2"/>
  <c r="O19" i="11"/>
  <c r="P19" i="2"/>
  <c r="P19" i="11"/>
  <c r="Q19" i="2"/>
  <c r="Q19" i="11"/>
  <c r="R19" i="2"/>
  <c r="R19" i="11"/>
  <c r="S19" i="2"/>
  <c r="S19" i="11"/>
  <c r="T19" i="2"/>
  <c r="T19" i="11"/>
  <c r="U19" i="2"/>
  <c r="U19" i="11"/>
  <c r="V19" i="2"/>
  <c r="V19" i="11"/>
  <c r="W19" i="2"/>
  <c r="W19" i="11"/>
  <c r="X19" i="2"/>
  <c r="X19" i="11"/>
  <c r="Y19" i="2"/>
  <c r="Y19" i="11"/>
  <c r="Z19" i="2"/>
  <c r="Z19" i="11"/>
  <c r="AA19" i="2"/>
  <c r="AA19" i="11"/>
  <c r="AB19" i="2"/>
  <c r="AB19" i="11"/>
  <c r="AC19" i="2"/>
  <c r="AC19" i="11"/>
  <c r="AD19" i="2"/>
  <c r="AD19" i="11"/>
  <c r="AE19" i="2"/>
  <c r="AE19" i="11"/>
  <c r="AF19" i="2"/>
  <c r="AF19" i="11"/>
  <c r="AG19" i="2"/>
  <c r="AG19" i="11"/>
  <c r="AH19" i="2"/>
  <c r="AH19" i="11"/>
  <c r="AI19" i="2"/>
  <c r="AI19" i="11"/>
  <c r="AJ19" i="2"/>
  <c r="AJ19" i="11"/>
  <c r="AK19" i="2"/>
  <c r="AK19" i="11"/>
  <c r="AL19" i="2"/>
  <c r="AL19" i="11"/>
  <c r="AM19" i="2"/>
  <c r="AM19" i="11"/>
  <c r="AN19" i="2"/>
  <c r="AN19" i="11"/>
  <c r="AO19" i="2"/>
  <c r="AO19" i="11"/>
  <c r="AP19" i="2"/>
  <c r="AP19" i="11"/>
  <c r="AQ19" i="2"/>
  <c r="AQ19" i="11"/>
  <c r="AR19" i="2"/>
  <c r="AR19" i="11"/>
  <c r="AS19" i="2"/>
  <c r="AS19" i="11"/>
  <c r="AT19" i="2"/>
  <c r="AT19" i="11"/>
  <c r="AU19" i="2"/>
  <c r="AU19" i="11"/>
  <c r="D20" i="2"/>
  <c r="D20" i="11"/>
  <c r="E20" i="2"/>
  <c r="E20" i="11"/>
  <c r="F20" i="2"/>
  <c r="F20" i="11"/>
  <c r="G20" i="2"/>
  <c r="G20" i="11"/>
  <c r="H20" i="2"/>
  <c r="H20" i="11"/>
  <c r="I20" i="2"/>
  <c r="I20" i="11"/>
  <c r="J20" i="2"/>
  <c r="J20" i="11"/>
  <c r="K20" i="2"/>
  <c r="K20" i="11"/>
  <c r="L20" i="2"/>
  <c r="L20" i="11"/>
  <c r="M20" i="2"/>
  <c r="M20" i="11"/>
  <c r="N20" i="2"/>
  <c r="N20" i="11"/>
  <c r="O20" i="2"/>
  <c r="O20" i="11"/>
  <c r="P20" i="2"/>
  <c r="P20" i="11"/>
  <c r="Q20" i="2"/>
  <c r="Q20" i="11"/>
  <c r="R20" i="2"/>
  <c r="R20" i="11"/>
  <c r="S20" i="2"/>
  <c r="S20" i="11"/>
  <c r="T20" i="2"/>
  <c r="T20" i="11"/>
  <c r="U20" i="2"/>
  <c r="U20" i="11"/>
  <c r="V20" i="2"/>
  <c r="V20" i="11"/>
  <c r="W20" i="2"/>
  <c r="W20" i="11"/>
  <c r="X20" i="2"/>
  <c r="X20" i="11"/>
  <c r="Y20" i="2"/>
  <c r="Y20" i="11"/>
  <c r="Z20" i="2"/>
  <c r="Z20" i="11"/>
  <c r="AA20" i="2"/>
  <c r="AA20" i="11"/>
  <c r="AB20" i="2"/>
  <c r="AB20" i="11"/>
  <c r="AC20" i="2"/>
  <c r="AC20" i="11"/>
  <c r="AD20" i="2"/>
  <c r="AD20" i="11"/>
  <c r="AE20" i="2"/>
  <c r="AE20" i="11"/>
  <c r="AF20" i="2"/>
  <c r="AF20" i="11"/>
  <c r="AG20" i="2"/>
  <c r="AG20" i="11"/>
  <c r="AH20" i="2"/>
  <c r="AH20" i="11"/>
  <c r="AI20" i="2"/>
  <c r="AI20" i="11"/>
  <c r="AJ20" i="2"/>
  <c r="AJ20" i="11"/>
  <c r="AK20" i="2"/>
  <c r="AK20" i="11"/>
  <c r="AL20" i="2"/>
  <c r="AL20" i="11"/>
  <c r="AM20" i="2"/>
  <c r="AM20" i="11"/>
  <c r="AN20" i="2"/>
  <c r="AN20" i="11"/>
  <c r="AO20" i="2"/>
  <c r="AO20" i="11"/>
  <c r="AP20" i="2"/>
  <c r="AP20" i="11"/>
  <c r="AQ20" i="2"/>
  <c r="AQ20" i="11"/>
  <c r="AR20" i="2"/>
  <c r="AR20" i="11"/>
  <c r="AS20" i="2"/>
  <c r="AS20" i="11"/>
  <c r="AT20" i="2"/>
  <c r="AT20" i="11"/>
  <c r="AU20" i="2"/>
  <c r="AU20" i="11"/>
  <c r="D21" i="2"/>
  <c r="D21" i="11"/>
  <c r="E21" i="2"/>
  <c r="E21" i="11"/>
  <c r="F21" i="2"/>
  <c r="F21" i="11"/>
  <c r="G21" i="2"/>
  <c r="G21" i="11"/>
  <c r="H21" i="2"/>
  <c r="H21" i="11"/>
  <c r="I21" i="2"/>
  <c r="I21" i="11"/>
  <c r="J21" i="2"/>
  <c r="J21" i="11"/>
  <c r="K21" i="2"/>
  <c r="K21" i="11"/>
  <c r="L21" i="2"/>
  <c r="L21" i="11"/>
  <c r="M21" i="2"/>
  <c r="M21" i="11"/>
  <c r="N21" i="2"/>
  <c r="N21" i="11"/>
  <c r="O21" i="2"/>
  <c r="O21" i="11"/>
  <c r="P21" i="2"/>
  <c r="P21" i="11"/>
  <c r="Q21" i="2"/>
  <c r="Q21" i="11"/>
  <c r="R21" i="2"/>
  <c r="R21" i="11"/>
  <c r="S21" i="2"/>
  <c r="S21" i="11"/>
  <c r="T21" i="2"/>
  <c r="T21" i="11"/>
  <c r="U21" i="2"/>
  <c r="U21" i="11"/>
  <c r="V21" i="2"/>
  <c r="V21" i="11"/>
  <c r="W21" i="2"/>
  <c r="W21" i="11"/>
  <c r="X21" i="2"/>
  <c r="X21" i="11"/>
  <c r="Y21" i="2"/>
  <c r="Y21" i="11"/>
  <c r="Z21" i="2"/>
  <c r="Z21" i="11"/>
  <c r="AA21" i="2"/>
  <c r="AA21" i="11"/>
  <c r="AB21" i="2"/>
  <c r="AB21" i="11"/>
  <c r="AC21" i="2"/>
  <c r="AC21" i="11"/>
  <c r="AD21" i="2"/>
  <c r="AD21" i="11"/>
  <c r="AE21" i="2"/>
  <c r="AE21" i="11"/>
  <c r="AF21" i="2"/>
  <c r="AF21" i="11"/>
  <c r="AG21" i="2"/>
  <c r="AG21" i="11"/>
  <c r="AH21" i="2"/>
  <c r="AH21" i="11"/>
  <c r="AI21" i="2"/>
  <c r="AI21" i="11"/>
  <c r="AJ21" i="2"/>
  <c r="AJ21" i="11"/>
  <c r="AK21" i="2"/>
  <c r="AK21" i="11"/>
  <c r="AL21" i="2"/>
  <c r="AL21" i="11"/>
  <c r="AM21" i="2"/>
  <c r="AM21" i="11"/>
  <c r="AN21" i="2"/>
  <c r="AN21" i="11"/>
  <c r="AO21" i="2"/>
  <c r="AO21" i="11"/>
  <c r="AP21" i="2"/>
  <c r="AP21" i="11"/>
  <c r="AQ21" i="2"/>
  <c r="AQ21" i="11"/>
  <c r="AR21" i="2"/>
  <c r="AR21" i="11"/>
  <c r="AS21" i="2"/>
  <c r="AS21" i="11"/>
  <c r="AT21" i="2"/>
  <c r="AT21" i="11"/>
  <c r="AU21" i="2"/>
  <c r="AU21" i="11"/>
  <c r="D22" i="2"/>
  <c r="D22" i="11"/>
  <c r="E22" i="2"/>
  <c r="E22" i="11"/>
  <c r="F22" i="2"/>
  <c r="F22" i="11"/>
  <c r="G22" i="2"/>
  <c r="G22" i="11"/>
  <c r="H22" i="2"/>
  <c r="H22" i="11"/>
  <c r="I22" i="2"/>
  <c r="I22" i="11"/>
  <c r="J22" i="2"/>
  <c r="J22" i="11"/>
  <c r="K22" i="2"/>
  <c r="K22" i="11"/>
  <c r="L22" i="2"/>
  <c r="L22" i="11"/>
  <c r="M22" i="2"/>
  <c r="M22" i="11"/>
  <c r="N22" i="2"/>
  <c r="N22" i="11"/>
  <c r="O22" i="2"/>
  <c r="O22" i="11"/>
  <c r="P22" i="2"/>
  <c r="P22" i="11"/>
  <c r="Q22" i="2"/>
  <c r="Q22" i="11"/>
  <c r="R22" i="2"/>
  <c r="R22" i="11"/>
  <c r="S22" i="2"/>
  <c r="S22" i="11"/>
  <c r="T22" i="2"/>
  <c r="T22" i="11"/>
  <c r="U22" i="2"/>
  <c r="U22" i="11"/>
  <c r="V22" i="2"/>
  <c r="V22" i="11"/>
  <c r="W22" i="2"/>
  <c r="W22" i="11"/>
  <c r="X22" i="2"/>
  <c r="X22" i="11"/>
  <c r="Y22" i="2"/>
  <c r="Y22" i="11"/>
  <c r="Z22" i="2"/>
  <c r="Z22" i="11"/>
  <c r="AA22" i="2"/>
  <c r="AA22" i="11"/>
  <c r="AB22" i="2"/>
  <c r="AB22" i="11"/>
  <c r="AC22" i="2"/>
  <c r="AC22" i="11"/>
  <c r="AD22" i="2"/>
  <c r="AD22" i="11"/>
  <c r="AE22" i="2"/>
  <c r="AE22" i="11"/>
  <c r="AF22" i="2"/>
  <c r="AF22" i="11"/>
  <c r="AG22" i="2"/>
  <c r="AG22" i="11"/>
  <c r="AH22" i="2"/>
  <c r="AH22" i="11"/>
  <c r="AI22" i="2"/>
  <c r="AI22" i="11"/>
  <c r="AJ22" i="2"/>
  <c r="AJ22" i="11"/>
  <c r="AK22" i="2"/>
  <c r="AK22" i="11"/>
  <c r="AL22" i="2"/>
  <c r="AL22" i="11"/>
  <c r="AM22" i="2"/>
  <c r="AM22" i="11"/>
  <c r="AN22" i="2"/>
  <c r="AN22" i="11"/>
  <c r="AO22" i="2"/>
  <c r="AO22" i="11"/>
  <c r="AP22" i="2"/>
  <c r="AP22" i="11"/>
  <c r="AQ22" i="2"/>
  <c r="AQ22" i="11"/>
  <c r="AR22" i="2"/>
  <c r="AR22" i="11"/>
  <c r="AS22" i="2"/>
  <c r="AS22" i="11"/>
  <c r="AT22" i="2"/>
  <c r="AT22" i="11"/>
  <c r="AU22" i="2"/>
  <c r="AU22" i="11"/>
  <c r="D23" i="2"/>
  <c r="D23" i="11"/>
  <c r="E23" i="2"/>
  <c r="E23" i="11"/>
  <c r="F23" i="2"/>
  <c r="F23" i="11"/>
  <c r="G23" i="2"/>
  <c r="G23" i="11"/>
  <c r="H23" i="2"/>
  <c r="H23" i="11"/>
  <c r="I23" i="2"/>
  <c r="I23" i="11"/>
  <c r="J23" i="2"/>
  <c r="J23" i="11"/>
  <c r="K23" i="2"/>
  <c r="K23" i="11"/>
  <c r="L23" i="2"/>
  <c r="L23" i="11"/>
  <c r="M23" i="2"/>
  <c r="M23" i="11"/>
  <c r="N23" i="2"/>
  <c r="N23" i="11"/>
  <c r="O23" i="2"/>
  <c r="O23" i="11"/>
  <c r="P23" i="2"/>
  <c r="P23" i="11"/>
  <c r="Q23" i="2"/>
  <c r="Q23" i="11"/>
  <c r="R23" i="2"/>
  <c r="R23" i="11"/>
  <c r="S23" i="2"/>
  <c r="S23" i="11"/>
  <c r="T23" i="2"/>
  <c r="T23" i="11"/>
  <c r="U23" i="2"/>
  <c r="U23" i="11"/>
  <c r="V23" i="2"/>
  <c r="V23" i="11"/>
  <c r="W23" i="2"/>
  <c r="W23" i="11"/>
  <c r="X23" i="2"/>
  <c r="X23" i="11"/>
  <c r="Y23" i="2"/>
  <c r="Y23" i="11"/>
  <c r="Z23" i="2"/>
  <c r="Z23" i="11"/>
  <c r="AA23" i="2"/>
  <c r="AA23" i="11"/>
  <c r="AB23" i="2"/>
  <c r="AB23" i="11"/>
  <c r="AC23" i="2"/>
  <c r="AC23" i="11"/>
  <c r="AD23" i="2"/>
  <c r="AD23" i="11"/>
  <c r="AE23" i="2"/>
  <c r="AE23" i="11"/>
  <c r="AF23" i="2"/>
  <c r="AF23" i="11"/>
  <c r="AG23" i="2"/>
  <c r="AG23" i="11"/>
  <c r="AH23" i="2"/>
  <c r="AH23" i="11"/>
  <c r="AI23" i="2"/>
  <c r="AI23" i="11"/>
  <c r="AJ23" i="2"/>
  <c r="AJ23" i="11"/>
  <c r="AK23" i="2"/>
  <c r="AK23" i="11"/>
  <c r="AL23" i="2"/>
  <c r="AL23" i="11"/>
  <c r="AM23" i="2"/>
  <c r="AM23" i="11"/>
  <c r="AN23" i="2"/>
  <c r="AN23" i="11"/>
  <c r="AO23" i="2"/>
  <c r="AO23" i="11"/>
  <c r="AP23" i="2"/>
  <c r="AP23" i="11"/>
  <c r="AQ23" i="2"/>
  <c r="AQ23" i="11"/>
  <c r="AR23" i="2"/>
  <c r="AR23" i="11"/>
  <c r="AS23" i="2"/>
  <c r="AS23" i="11"/>
  <c r="AT23" i="2"/>
  <c r="AT23" i="11"/>
  <c r="AU23" i="2"/>
  <c r="AU23" i="11"/>
  <c r="D24" i="2"/>
  <c r="D24" i="11"/>
  <c r="E24" i="2"/>
  <c r="E24" i="11"/>
  <c r="F24" i="2"/>
  <c r="F24" i="11"/>
  <c r="G24" i="2"/>
  <c r="G24" i="11"/>
  <c r="H24" i="2"/>
  <c r="H24" i="11"/>
  <c r="I24" i="2"/>
  <c r="I24" i="11"/>
  <c r="J24" i="2"/>
  <c r="J24" i="11"/>
  <c r="K24" i="2"/>
  <c r="K24" i="11"/>
  <c r="L24" i="2"/>
  <c r="L24" i="11"/>
  <c r="M24" i="2"/>
  <c r="M24" i="11"/>
  <c r="N24" i="2"/>
  <c r="N24" i="11"/>
  <c r="O24" i="2"/>
  <c r="O24" i="11"/>
  <c r="P24" i="2"/>
  <c r="P24" i="11"/>
  <c r="Q24" i="2"/>
  <c r="Q24" i="11"/>
  <c r="R24" i="2"/>
  <c r="R24" i="11"/>
  <c r="S24" i="2"/>
  <c r="S24" i="11"/>
  <c r="T24" i="2"/>
  <c r="T24" i="11"/>
  <c r="U24" i="2"/>
  <c r="U24" i="11"/>
  <c r="V24" i="2"/>
  <c r="V24" i="11"/>
  <c r="W24" i="2"/>
  <c r="W24" i="11"/>
  <c r="X24" i="2"/>
  <c r="X24" i="11"/>
  <c r="Y24" i="2"/>
  <c r="Y24" i="11"/>
  <c r="Z24" i="2"/>
  <c r="Z24" i="11"/>
  <c r="AA24" i="2"/>
  <c r="AA24" i="11"/>
  <c r="AB24" i="2"/>
  <c r="AB24" i="11"/>
  <c r="AC24" i="2"/>
  <c r="AC24" i="11"/>
  <c r="AD24" i="2"/>
  <c r="AD24" i="11"/>
  <c r="AE24" i="2"/>
  <c r="AE24" i="11"/>
  <c r="AF24" i="2"/>
  <c r="AF24" i="11"/>
  <c r="AG24" i="2"/>
  <c r="AG24" i="11"/>
  <c r="AH24" i="2"/>
  <c r="AH24" i="11"/>
  <c r="AI24" i="2"/>
  <c r="AI24" i="11"/>
  <c r="AJ24" i="2"/>
  <c r="AJ24" i="11"/>
  <c r="AK24" i="2"/>
  <c r="AK24" i="11"/>
  <c r="AL24" i="2"/>
  <c r="AL24" i="11"/>
  <c r="AM24" i="2"/>
  <c r="AM24" i="11"/>
  <c r="AN24" i="2"/>
  <c r="AN24" i="11"/>
  <c r="AO24" i="2"/>
  <c r="AO24" i="11"/>
  <c r="AP24" i="2"/>
  <c r="AP24" i="11"/>
  <c r="AQ24" i="2"/>
  <c r="AQ24" i="11"/>
  <c r="AR24" i="2"/>
  <c r="AR24" i="11"/>
  <c r="AS24" i="2"/>
  <c r="AS24" i="11"/>
  <c r="AT24" i="2"/>
  <c r="AT24" i="11"/>
  <c r="AU24" i="2"/>
  <c r="AU24" i="11"/>
  <c r="D25" i="2"/>
  <c r="D25" i="11"/>
  <c r="E25" i="2"/>
  <c r="E25" i="11"/>
  <c r="F25" i="2"/>
  <c r="F25" i="11"/>
  <c r="G25" i="2"/>
  <c r="G25" i="11"/>
  <c r="H25" i="2"/>
  <c r="H25" i="11"/>
  <c r="I25" i="2"/>
  <c r="I25" i="11"/>
  <c r="J25" i="2"/>
  <c r="J25" i="11"/>
  <c r="K25" i="2"/>
  <c r="K25" i="11"/>
  <c r="L25" i="2"/>
  <c r="L25" i="11"/>
  <c r="M25" i="2"/>
  <c r="M25" i="11"/>
  <c r="N25" i="2"/>
  <c r="N25" i="11"/>
  <c r="O25" i="2"/>
  <c r="O25" i="11"/>
  <c r="P25" i="2"/>
  <c r="P25" i="11"/>
  <c r="Q25" i="2"/>
  <c r="Q25" i="11"/>
  <c r="R25" i="2"/>
  <c r="R25" i="11"/>
  <c r="S25" i="2"/>
  <c r="S25" i="11"/>
  <c r="T25" i="2"/>
  <c r="T25" i="11"/>
  <c r="U25" i="2"/>
  <c r="U25" i="11"/>
  <c r="V25" i="2"/>
  <c r="V25" i="11"/>
  <c r="W25" i="2"/>
  <c r="W25" i="11"/>
  <c r="X25" i="2"/>
  <c r="X25" i="11"/>
  <c r="Y25" i="2"/>
  <c r="Y25" i="11"/>
  <c r="Z25" i="2"/>
  <c r="Z25" i="11"/>
  <c r="AA25" i="2"/>
  <c r="AA25" i="11"/>
  <c r="AB25" i="2"/>
  <c r="AB25" i="11"/>
  <c r="AC25" i="2"/>
  <c r="AC25" i="11"/>
  <c r="AD25" i="2"/>
  <c r="AD25" i="11"/>
  <c r="AE25" i="2"/>
  <c r="AE25" i="11"/>
  <c r="AF25" i="2"/>
  <c r="AF25" i="11"/>
  <c r="AG25" i="2"/>
  <c r="AG25" i="11"/>
  <c r="AH25" i="2"/>
  <c r="AH25" i="11"/>
  <c r="AI25" i="2"/>
  <c r="AI25" i="11"/>
  <c r="AJ25" i="2"/>
  <c r="AJ25" i="11"/>
  <c r="AK25" i="2"/>
  <c r="AK25" i="11"/>
  <c r="AL25" i="2"/>
  <c r="AL25" i="11"/>
  <c r="AM25" i="2"/>
  <c r="AM25" i="11"/>
  <c r="AN25" i="2"/>
  <c r="AN25" i="11"/>
  <c r="AO25" i="2"/>
  <c r="AO25" i="11"/>
  <c r="AP25" i="2"/>
  <c r="AP25" i="11"/>
  <c r="AQ25" i="2"/>
  <c r="AQ25" i="11"/>
  <c r="AR25" i="2"/>
  <c r="AR25" i="11"/>
  <c r="AS25" i="2"/>
  <c r="AS25" i="11"/>
  <c r="AT25" i="2"/>
  <c r="AT25" i="11"/>
  <c r="AU25" i="2"/>
  <c r="AU25" i="11"/>
  <c r="D26" i="2"/>
  <c r="D26" i="11"/>
  <c r="E26" i="2"/>
  <c r="E26" i="11"/>
  <c r="F26" i="2"/>
  <c r="F26" i="11"/>
  <c r="G26" i="2"/>
  <c r="G26" i="11"/>
  <c r="H26" i="2"/>
  <c r="H26" i="11"/>
  <c r="I26" i="2"/>
  <c r="I26" i="11"/>
  <c r="J26" i="2"/>
  <c r="J26" i="11"/>
  <c r="K26" i="2"/>
  <c r="K26" i="11"/>
  <c r="L26" i="2"/>
  <c r="L26" i="11"/>
  <c r="M26" i="2"/>
  <c r="M26" i="11"/>
  <c r="N26" i="2"/>
  <c r="N26" i="11"/>
  <c r="O26" i="2"/>
  <c r="O26" i="11"/>
  <c r="P26" i="2"/>
  <c r="P26" i="11"/>
  <c r="Q26" i="2"/>
  <c r="Q26" i="11"/>
  <c r="R26" i="2"/>
  <c r="R26" i="11"/>
  <c r="S26" i="2"/>
  <c r="S26" i="11"/>
  <c r="T26" i="2"/>
  <c r="T26" i="11"/>
  <c r="U26" i="2"/>
  <c r="U26" i="11"/>
  <c r="V26" i="2"/>
  <c r="V26" i="11"/>
  <c r="W26" i="2"/>
  <c r="W26" i="11"/>
  <c r="X26" i="2"/>
  <c r="X26" i="11"/>
  <c r="Y26" i="2"/>
  <c r="Y26" i="11"/>
  <c r="Z26" i="2"/>
  <c r="Z26" i="11"/>
  <c r="AA26" i="2"/>
  <c r="AA26" i="11"/>
  <c r="AB26" i="2"/>
  <c r="AB26" i="11"/>
  <c r="AC26" i="2"/>
  <c r="AC26" i="11"/>
  <c r="AD26" i="2"/>
  <c r="AD26" i="11"/>
  <c r="AE26" i="2"/>
  <c r="AE26" i="11"/>
  <c r="AF26" i="2"/>
  <c r="AF26" i="11"/>
  <c r="AG26" i="2"/>
  <c r="AG26" i="11"/>
  <c r="AH26" i="2"/>
  <c r="AH26" i="11"/>
  <c r="AI26" i="2"/>
  <c r="AI26" i="11"/>
  <c r="AJ26" i="2"/>
  <c r="AJ26" i="11"/>
  <c r="AK26" i="2"/>
  <c r="AK26" i="11"/>
  <c r="AL26" i="2"/>
  <c r="AL26" i="11"/>
  <c r="AM26" i="2"/>
  <c r="AM26" i="11"/>
  <c r="AN26" i="2"/>
  <c r="AN26" i="11"/>
  <c r="AO26" i="2"/>
  <c r="AO26" i="11"/>
  <c r="AP26" i="2"/>
  <c r="AP26" i="11"/>
  <c r="AQ26" i="2"/>
  <c r="AQ26" i="11"/>
  <c r="AR26" i="2"/>
  <c r="AR26" i="11"/>
  <c r="AS26" i="2"/>
  <c r="AS26" i="11"/>
  <c r="AT26" i="2"/>
  <c r="AT26" i="11"/>
  <c r="AU26" i="2"/>
  <c r="AU26" i="11"/>
  <c r="D27" i="2"/>
  <c r="D27" i="11"/>
  <c r="E27" i="2"/>
  <c r="E27" i="11"/>
  <c r="F27" i="2"/>
  <c r="F27" i="11"/>
  <c r="G27" i="2"/>
  <c r="G27" i="11"/>
  <c r="H27" i="2"/>
  <c r="H27" i="11"/>
  <c r="I27" i="2"/>
  <c r="I27" i="11"/>
  <c r="J27" i="2"/>
  <c r="J27" i="11"/>
  <c r="K27" i="2"/>
  <c r="K27" i="11"/>
  <c r="L27" i="2"/>
  <c r="L27" i="11"/>
  <c r="M27" i="2"/>
  <c r="M27" i="11"/>
  <c r="N27" i="2"/>
  <c r="N27" i="11"/>
  <c r="O27" i="2"/>
  <c r="O27" i="11"/>
  <c r="P27" i="2"/>
  <c r="P27" i="11"/>
  <c r="Q27" i="2"/>
  <c r="Q27" i="11"/>
  <c r="D28" i="2"/>
  <c r="D28" i="11"/>
  <c r="E28" i="2"/>
  <c r="E28" i="11"/>
  <c r="F28" i="2"/>
  <c r="F28" i="11"/>
  <c r="G28" i="2"/>
  <c r="G28" i="11"/>
  <c r="H28" i="2"/>
  <c r="H28" i="11"/>
  <c r="I28" i="2"/>
  <c r="I28" i="11"/>
  <c r="J28" i="2"/>
  <c r="J28" i="11"/>
  <c r="K28" i="2"/>
  <c r="K28" i="11"/>
  <c r="L28" i="2"/>
  <c r="L28" i="11"/>
  <c r="M28" i="2"/>
  <c r="M28" i="11"/>
  <c r="N28" i="2"/>
  <c r="N28" i="11"/>
  <c r="O28" i="2"/>
  <c r="O28" i="11"/>
  <c r="P28" i="2"/>
  <c r="P28" i="11"/>
  <c r="Q28" i="2"/>
  <c r="Q28" i="11"/>
  <c r="R28" i="2"/>
  <c r="R28" i="11"/>
  <c r="S28" i="2"/>
  <c r="S28" i="11"/>
  <c r="T28" i="2"/>
  <c r="T28" i="11"/>
  <c r="U28" i="2"/>
  <c r="U28" i="11"/>
  <c r="V28" i="2"/>
  <c r="V28" i="11"/>
  <c r="W28" i="2"/>
  <c r="W28" i="11"/>
  <c r="X28" i="2"/>
  <c r="X28" i="11"/>
  <c r="Y28" i="2"/>
  <c r="Y28" i="11"/>
  <c r="Z28" i="2"/>
  <c r="Z28" i="11"/>
  <c r="AA28" i="2"/>
  <c r="AA28" i="11"/>
  <c r="AB28" i="2"/>
  <c r="AB28" i="11"/>
  <c r="AC28" i="2"/>
  <c r="AC28" i="11"/>
  <c r="AD28" i="2"/>
  <c r="AD28" i="11"/>
  <c r="AE28" i="2"/>
  <c r="AE28" i="11"/>
  <c r="AF28" i="2"/>
  <c r="AF28" i="11"/>
  <c r="AG28" i="2"/>
  <c r="AG28" i="11"/>
  <c r="AH28" i="2"/>
  <c r="AH28" i="11"/>
  <c r="AI28" i="2"/>
  <c r="AI28" i="11"/>
  <c r="AJ28" i="2"/>
  <c r="AJ28" i="11"/>
  <c r="AK28" i="2"/>
  <c r="AK28" i="11"/>
  <c r="AL28" i="2"/>
  <c r="AL28" i="11"/>
  <c r="AM28" i="2"/>
  <c r="AM28" i="11"/>
  <c r="AN28" i="2"/>
  <c r="AN28" i="11"/>
  <c r="AO28" i="2"/>
  <c r="AO28" i="11"/>
  <c r="AP28" i="2"/>
  <c r="AP28" i="11"/>
  <c r="AQ28" i="2"/>
  <c r="AQ28" i="11"/>
  <c r="AR28" i="2"/>
  <c r="AR28" i="11"/>
  <c r="AS28" i="2"/>
  <c r="AS28" i="11"/>
  <c r="AT28" i="2"/>
  <c r="AT28" i="11"/>
  <c r="AU28" i="2"/>
  <c r="AU28" i="11"/>
  <c r="D29" i="2"/>
  <c r="D29" i="11"/>
  <c r="E29" i="2"/>
  <c r="E29" i="11"/>
  <c r="F29" i="2"/>
  <c r="F29" i="11"/>
  <c r="G29" i="2"/>
  <c r="G29" i="11"/>
  <c r="H29" i="2"/>
  <c r="H29" i="11"/>
  <c r="I29" i="2"/>
  <c r="I29" i="11"/>
  <c r="J29" i="2"/>
  <c r="J29" i="11"/>
  <c r="K29" i="2"/>
  <c r="K29" i="11"/>
  <c r="L29" i="2"/>
  <c r="L29" i="11"/>
  <c r="M29" i="2"/>
  <c r="M29" i="11"/>
  <c r="N29" i="2"/>
  <c r="N29" i="11"/>
  <c r="O29" i="2"/>
  <c r="O29" i="11"/>
  <c r="P29" i="2"/>
  <c r="P29" i="11"/>
  <c r="Q29" i="2"/>
  <c r="Q29" i="11"/>
  <c r="R29" i="2"/>
  <c r="R29" i="11"/>
  <c r="S29" i="2"/>
  <c r="S29" i="11"/>
  <c r="T29" i="2"/>
  <c r="T29" i="11"/>
  <c r="U29" i="2"/>
  <c r="U29" i="11"/>
  <c r="V29" i="2"/>
  <c r="V29" i="11"/>
  <c r="W29" i="2"/>
  <c r="W29" i="11"/>
  <c r="X29" i="2"/>
  <c r="X29" i="11"/>
  <c r="Y29" i="2"/>
  <c r="Y29" i="11"/>
  <c r="Z29" i="2"/>
  <c r="Z29" i="11"/>
  <c r="AA29" i="2"/>
  <c r="AA29" i="11"/>
  <c r="AB29" i="2"/>
  <c r="AB29" i="11"/>
  <c r="AC29" i="2"/>
  <c r="AC29" i="11"/>
  <c r="AD29" i="2"/>
  <c r="AD29" i="11"/>
  <c r="AE29" i="2"/>
  <c r="AE29" i="11"/>
  <c r="AF29" i="2"/>
  <c r="AF29" i="11"/>
  <c r="AG29" i="2"/>
  <c r="AG29" i="11"/>
  <c r="AH29" i="2"/>
  <c r="AH29" i="11"/>
  <c r="AI29" i="2"/>
  <c r="AI29" i="11"/>
  <c r="AJ29" i="2"/>
  <c r="AJ29" i="11"/>
  <c r="AK29" i="2"/>
  <c r="AK29" i="11"/>
  <c r="AL29" i="2"/>
  <c r="AL29" i="11"/>
  <c r="AM29" i="2"/>
  <c r="AM29" i="11"/>
  <c r="AN29" i="2"/>
  <c r="AN29" i="11"/>
  <c r="AO29" i="2"/>
  <c r="AO29" i="11"/>
  <c r="AP29" i="2"/>
  <c r="AP29" i="11"/>
  <c r="AQ29" i="2"/>
  <c r="AQ29" i="11"/>
  <c r="AR29" i="2"/>
  <c r="AR29" i="11"/>
  <c r="AS29" i="2"/>
  <c r="AS29" i="11"/>
  <c r="AT29" i="2"/>
  <c r="AT29" i="11"/>
  <c r="AU29" i="2"/>
  <c r="AU29" i="11"/>
  <c r="D30" i="2"/>
  <c r="D30" i="11"/>
  <c r="E30" i="2"/>
  <c r="E30" i="11"/>
  <c r="F30" i="2"/>
  <c r="F30" i="11"/>
  <c r="G30" i="2"/>
  <c r="G30" i="11"/>
  <c r="H30" i="2"/>
  <c r="H30" i="11"/>
  <c r="I30" i="2"/>
  <c r="I30" i="11"/>
  <c r="J30" i="2"/>
  <c r="J30" i="11"/>
  <c r="K30" i="2"/>
  <c r="K30" i="11"/>
  <c r="L30" i="2"/>
  <c r="L30" i="11"/>
  <c r="M30" i="2"/>
  <c r="M30" i="11"/>
  <c r="N30" i="2"/>
  <c r="N30" i="11"/>
  <c r="O30" i="2"/>
  <c r="O30" i="11"/>
  <c r="P30" i="2"/>
  <c r="P30" i="11"/>
  <c r="Q30" i="2"/>
  <c r="Q30" i="11"/>
  <c r="R30" i="2"/>
  <c r="R30" i="11"/>
  <c r="S30" i="2"/>
  <c r="S30" i="11"/>
  <c r="T30" i="2"/>
  <c r="T30" i="11"/>
  <c r="U30" i="2"/>
  <c r="U30" i="11"/>
  <c r="V30" i="2"/>
  <c r="V30" i="11"/>
  <c r="W30" i="2"/>
  <c r="W30" i="11"/>
  <c r="X30" i="2"/>
  <c r="X30" i="11"/>
  <c r="Y30" i="2"/>
  <c r="Y30" i="11"/>
  <c r="Z30" i="2"/>
  <c r="Z30" i="11"/>
  <c r="AA30" i="2"/>
  <c r="AA30" i="11"/>
  <c r="AB30" i="2"/>
  <c r="AB30" i="11"/>
  <c r="AC30" i="2"/>
  <c r="AC30" i="11"/>
  <c r="AD30" i="2"/>
  <c r="AD30" i="11"/>
  <c r="AE30" i="2"/>
  <c r="AE30" i="11"/>
  <c r="AF30" i="2"/>
  <c r="AF30" i="11"/>
  <c r="AG30" i="2"/>
  <c r="AG30" i="11"/>
  <c r="AH30" i="2"/>
  <c r="AH30" i="11"/>
  <c r="AI30" i="2"/>
  <c r="AI30" i="11"/>
  <c r="AJ30" i="2"/>
  <c r="AJ30" i="11"/>
  <c r="AK30" i="2"/>
  <c r="AK30" i="11"/>
  <c r="AL30" i="2"/>
  <c r="AL30" i="11"/>
  <c r="AM30" i="2"/>
  <c r="AM30" i="11"/>
  <c r="AN30" i="2"/>
  <c r="AN30" i="11"/>
  <c r="AO30" i="2"/>
  <c r="AO30" i="11"/>
  <c r="AP30" i="2"/>
  <c r="AP30" i="11"/>
  <c r="AQ30" i="2"/>
  <c r="AQ30" i="11"/>
  <c r="AR30" i="2"/>
  <c r="AR30" i="11"/>
  <c r="AS30" i="2"/>
  <c r="AS30" i="11"/>
  <c r="AT30" i="2"/>
  <c r="AT30" i="11"/>
  <c r="AU30" i="2"/>
  <c r="AU30" i="11"/>
  <c r="C5" i="2"/>
  <c r="C5" i="11"/>
  <c r="C6" i="2"/>
  <c r="C6" i="11"/>
  <c r="C7" i="2"/>
  <c r="C7" i="11"/>
  <c r="C8" i="2"/>
  <c r="C8" i="11"/>
  <c r="C9" i="2"/>
  <c r="C9" i="11"/>
  <c r="C10" i="2"/>
  <c r="C10" i="11"/>
  <c r="C11" i="2"/>
  <c r="C11" i="11"/>
  <c r="C12" i="2"/>
  <c r="C12" i="11"/>
  <c r="C13" i="2"/>
  <c r="C13" i="11"/>
  <c r="C14" i="2"/>
  <c r="C14" i="11"/>
  <c r="C15" i="2"/>
  <c r="C15" i="11"/>
  <c r="C16" i="2"/>
  <c r="C16" i="11"/>
  <c r="C17" i="2"/>
  <c r="C17" i="11"/>
  <c r="C18" i="2"/>
  <c r="C18" i="11"/>
  <c r="C19" i="2"/>
  <c r="C19" i="11"/>
  <c r="C20" i="2"/>
  <c r="C20" i="11"/>
  <c r="C21" i="2"/>
  <c r="C21" i="11"/>
  <c r="C22" i="2"/>
  <c r="C22" i="11"/>
  <c r="C23" i="2"/>
  <c r="C23" i="11"/>
  <c r="C24" i="2"/>
  <c r="C24" i="11"/>
  <c r="C25" i="2"/>
  <c r="C25" i="11"/>
  <c r="C26" i="2"/>
  <c r="C26" i="11"/>
  <c r="C27" i="2"/>
  <c r="C27" i="11"/>
  <c r="C28" i="2"/>
  <c r="C28" i="11"/>
  <c r="C29" i="2"/>
  <c r="C29" i="11"/>
  <c r="C30" i="2"/>
  <c r="C30" i="11"/>
  <c r="B30" i="2"/>
  <c r="B30" i="11"/>
  <c r="B6" i="2"/>
  <c r="B6" i="11"/>
  <c r="B7" i="2"/>
  <c r="B7" i="11"/>
  <c r="B8" i="2"/>
  <c r="B8" i="11"/>
  <c r="B9" i="2"/>
  <c r="B9" i="11"/>
  <c r="B10" i="2"/>
  <c r="B10" i="11"/>
  <c r="B11" i="2"/>
  <c r="B11" i="11"/>
  <c r="B12" i="2"/>
  <c r="B12" i="11"/>
  <c r="B13" i="2"/>
  <c r="B13" i="11"/>
  <c r="B14" i="2"/>
  <c r="B14" i="11"/>
  <c r="B15" i="2"/>
  <c r="B15" i="11"/>
  <c r="B16" i="2"/>
  <c r="B16" i="11"/>
  <c r="B17" i="2"/>
  <c r="B17" i="11"/>
  <c r="B18" i="2"/>
  <c r="B18" i="11"/>
  <c r="B19" i="2"/>
  <c r="B19" i="11"/>
  <c r="B20" i="2"/>
  <c r="B20" i="11"/>
  <c r="B21" i="2"/>
  <c r="B21" i="11"/>
  <c r="B22" i="2"/>
  <c r="B22" i="11"/>
  <c r="B23" i="2"/>
  <c r="B23" i="11"/>
  <c r="B24" i="2"/>
  <c r="B24" i="11"/>
  <c r="B25" i="2"/>
  <c r="B25" i="11"/>
  <c r="B26" i="2"/>
  <c r="B26" i="11"/>
  <c r="B27" i="2"/>
  <c r="B27" i="11"/>
  <c r="B28" i="2"/>
  <c r="B28" i="11"/>
  <c r="B29" i="2"/>
  <c r="B29" i="11"/>
  <c r="B5" i="2"/>
  <c r="B5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O5" i="8"/>
  <c r="O32" i="8"/>
  <c r="N5" i="8"/>
  <c r="N32" i="8"/>
  <c r="M5" i="8"/>
  <c r="M32" i="8"/>
  <c r="L5" i="8"/>
  <c r="L32" i="8"/>
  <c r="K5" i="8"/>
  <c r="K32" i="8"/>
  <c r="J5" i="8"/>
  <c r="J32" i="8"/>
  <c r="I5" i="8"/>
  <c r="I32" i="8"/>
  <c r="H5" i="8"/>
  <c r="H32" i="8"/>
  <c r="G5" i="8"/>
  <c r="G32" i="8"/>
  <c r="F5" i="8"/>
  <c r="F32" i="8"/>
  <c r="E5" i="8"/>
  <c r="E32" i="8"/>
  <c r="D5" i="8"/>
  <c r="D32" i="8"/>
  <c r="C5" i="8"/>
  <c r="C32" i="8"/>
  <c r="B5" i="8"/>
  <c r="B32" i="8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B32" i="2"/>
  <c r="W6" i="2"/>
  <c r="W6" i="11"/>
  <c r="W27" i="2"/>
  <c r="W27" i="11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F32" i="1"/>
  <c r="E32" i="1"/>
  <c r="D32" i="1"/>
  <c r="C32" i="1"/>
  <c r="E31" i="1"/>
  <c r="D31" i="1"/>
  <c r="C31" i="1"/>
  <c r="I29" i="1"/>
  <c r="H29" i="1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I28" i="1"/>
  <c r="H28" i="1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I27" i="1"/>
  <c r="H27" i="1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I26" i="1"/>
  <c r="H26" i="1"/>
  <c r="P27" i="9"/>
  <c r="Q27" i="9"/>
  <c r="I25" i="1"/>
  <c r="H25" i="1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I24" i="1"/>
  <c r="H24" i="1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I23" i="1"/>
  <c r="H23" i="1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I22" i="1"/>
  <c r="H22" i="1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I21" i="1"/>
  <c r="H21" i="1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I20" i="1"/>
  <c r="H20" i="1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I19" i="1"/>
  <c r="H19" i="1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I18" i="1"/>
  <c r="H18" i="1"/>
  <c r="P19" i="9"/>
  <c r="Q19" i="9"/>
  <c r="I17" i="1"/>
  <c r="H17" i="1"/>
  <c r="P18" i="9"/>
  <c r="Q18" i="9"/>
  <c r="I16" i="1"/>
  <c r="H16" i="1"/>
  <c r="P17" i="9"/>
  <c r="Q17" i="9"/>
  <c r="I15" i="1"/>
  <c r="H15" i="1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I14" i="1"/>
  <c r="H14" i="1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I13" i="1"/>
  <c r="H13" i="1"/>
  <c r="P14" i="9"/>
  <c r="Q14" i="9"/>
  <c r="I12" i="1"/>
  <c r="H12" i="1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I11" i="1"/>
  <c r="H11" i="1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I10" i="1"/>
  <c r="H10" i="1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I9" i="1"/>
  <c r="H9" i="1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I8" i="1"/>
  <c r="H8" i="1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I7" i="1"/>
  <c r="H7" i="1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I6" i="1"/>
  <c r="H6" i="1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I5" i="1"/>
  <c r="H5" i="1"/>
  <c r="P6" i="9"/>
  <c r="Q6" i="9"/>
  <c r="I4" i="1"/>
  <c r="H4" i="1"/>
  <c r="X17" i="2"/>
  <c r="X17" i="11"/>
  <c r="W17" i="2"/>
  <c r="W17" i="11"/>
  <c r="U17" i="2"/>
  <c r="U17" i="11"/>
  <c r="S17" i="2"/>
  <c r="S17" i="11"/>
  <c r="V17" i="2"/>
  <c r="V17" i="11"/>
  <c r="T17" i="2"/>
  <c r="T17" i="11"/>
  <c r="R17" i="2"/>
  <c r="R17" i="11"/>
  <c r="T27" i="2"/>
  <c r="T27" i="11"/>
  <c r="V27" i="2"/>
  <c r="V27" i="11"/>
  <c r="R27" i="2"/>
  <c r="R19" i="9"/>
  <c r="S19" i="9"/>
  <c r="T19" i="9"/>
  <c r="U19" i="9"/>
  <c r="V19" i="9"/>
  <c r="W19" i="9"/>
  <c r="X19" i="9"/>
  <c r="U27" i="2"/>
  <c r="U27" i="11"/>
  <c r="S27" i="2"/>
  <c r="V6" i="2"/>
  <c r="V6" i="11"/>
  <c r="T6" i="2"/>
  <c r="T6" i="11"/>
  <c r="R6" i="2"/>
  <c r="R6" i="11"/>
  <c r="U6" i="2"/>
  <c r="U6" i="11"/>
  <c r="S6" i="2"/>
  <c r="S6" i="11"/>
  <c r="A32" i="7"/>
  <c r="R17" i="9"/>
  <c r="S17" i="9"/>
  <c r="T17" i="9"/>
  <c r="U17" i="9"/>
  <c r="V17" i="9"/>
  <c r="W17" i="9"/>
  <c r="X17" i="9"/>
  <c r="Y17" i="2"/>
  <c r="Y17" i="11"/>
  <c r="S27" i="11"/>
  <c r="R27" i="9"/>
  <c r="S27" i="9"/>
  <c r="T27" i="9"/>
  <c r="U27" i="9"/>
  <c r="V27" i="9"/>
  <c r="W27" i="9"/>
  <c r="R27" i="11"/>
  <c r="X27" i="2"/>
  <c r="R18" i="2"/>
  <c r="Y19" i="9"/>
  <c r="R14" i="9"/>
  <c r="X6" i="2"/>
  <c r="X6" i="11"/>
  <c r="R6" i="9"/>
  <c r="S6" i="9"/>
  <c r="T6" i="9"/>
  <c r="U6" i="9"/>
  <c r="V6" i="9"/>
  <c r="W6" i="9"/>
  <c r="R32" i="2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Z17" i="2"/>
  <c r="Z17" i="11"/>
  <c r="Y17" i="9"/>
  <c r="Z17" i="9"/>
  <c r="X27" i="9"/>
  <c r="X27" i="11"/>
  <c r="R18" i="9"/>
  <c r="R18" i="11"/>
  <c r="R32" i="11"/>
  <c r="X6" i="9"/>
  <c r="Y27" i="2"/>
  <c r="S18" i="2"/>
  <c r="Z19" i="9"/>
  <c r="S14" i="9"/>
  <c r="Y6" i="2"/>
  <c r="Y6" i="11"/>
  <c r="AA17" i="2"/>
  <c r="AA17" i="11"/>
  <c r="Y27" i="9"/>
  <c r="Y27" i="11"/>
  <c r="S18" i="9"/>
  <c r="S18" i="11"/>
  <c r="S32" i="11"/>
  <c r="Y6" i="9"/>
  <c r="S32" i="2"/>
  <c r="Z27" i="2"/>
  <c r="T18" i="2"/>
  <c r="AA19" i="9"/>
  <c r="T32" i="2"/>
  <c r="Z6" i="2"/>
  <c r="Z6" i="11"/>
  <c r="C4" i="7"/>
  <c r="AA17" i="9"/>
  <c r="AB17" i="2"/>
  <c r="AB17" i="11"/>
  <c r="Z27" i="9"/>
  <c r="Z27" i="11"/>
  <c r="T18" i="9"/>
  <c r="T18" i="11"/>
  <c r="T32" i="11"/>
  <c r="Z6" i="9"/>
  <c r="AA27" i="2"/>
  <c r="U18" i="2"/>
  <c r="AB19" i="9"/>
  <c r="T14" i="9"/>
  <c r="AA6" i="2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C17" i="2"/>
  <c r="AC17" i="11"/>
  <c r="AB17" i="9"/>
  <c r="AA27" i="9"/>
  <c r="AA27" i="11"/>
  <c r="U18" i="9"/>
  <c r="U18" i="11"/>
  <c r="U32" i="11"/>
  <c r="AA6" i="9"/>
  <c r="AA6" i="11"/>
  <c r="AB27" i="2"/>
  <c r="U32" i="2"/>
  <c r="V18" i="2"/>
  <c r="AC19" i="9"/>
  <c r="U14" i="9"/>
  <c r="AB6" i="2"/>
  <c r="P32" i="9"/>
  <c r="R32" i="7"/>
  <c r="Q32" i="7"/>
  <c r="AC17" i="9"/>
  <c r="AD17" i="2"/>
  <c r="AD17" i="11"/>
  <c r="AB27" i="9"/>
  <c r="AB27" i="11"/>
  <c r="V18" i="9"/>
  <c r="W18" i="2"/>
  <c r="W18" i="9"/>
  <c r="V18" i="11"/>
  <c r="V32" i="11"/>
  <c r="AB6" i="9"/>
  <c r="AB6" i="11"/>
  <c r="V32" i="2"/>
  <c r="AC27" i="2"/>
  <c r="W18" i="11"/>
  <c r="W32" i="11"/>
  <c r="AD19" i="9"/>
  <c r="V14" i="9"/>
  <c r="W14" i="9"/>
  <c r="W32" i="2"/>
  <c r="AC6" i="2"/>
  <c r="Q32" i="9"/>
  <c r="S32" i="7"/>
  <c r="AE17" i="2"/>
  <c r="AE17" i="11"/>
  <c r="AD17" i="9"/>
  <c r="AC27" i="9"/>
  <c r="AC27" i="11"/>
  <c r="AC6" i="9"/>
  <c r="AC6" i="11"/>
  <c r="AD27" i="2"/>
  <c r="X18" i="2"/>
  <c r="AE19" i="9"/>
  <c r="X32" i="2"/>
  <c r="Z32" i="7"/>
  <c r="X14" i="9"/>
  <c r="AD6" i="2"/>
  <c r="R32" i="9"/>
  <c r="T32" i="7"/>
  <c r="AE17" i="9"/>
  <c r="AF17" i="2"/>
  <c r="AF17" i="11"/>
  <c r="AD27" i="9"/>
  <c r="AD27" i="11"/>
  <c r="X18" i="9"/>
  <c r="X18" i="11"/>
  <c r="X32" i="11"/>
  <c r="AD6" i="9"/>
  <c r="AD6" i="11"/>
  <c r="AE27" i="2"/>
  <c r="Y18" i="2"/>
  <c r="AF19" i="9"/>
  <c r="Y32" i="2"/>
  <c r="AA32" i="7"/>
  <c r="Y14" i="9"/>
  <c r="AE6" i="2"/>
  <c r="S32" i="9"/>
  <c r="U32" i="7"/>
  <c r="AG17" i="2"/>
  <c r="AG17" i="11"/>
  <c r="AF17" i="9"/>
  <c r="AG17" i="9"/>
  <c r="AE27" i="9"/>
  <c r="AE27" i="11"/>
  <c r="Y18" i="9"/>
  <c r="Y18" i="11"/>
  <c r="Y32" i="11"/>
  <c r="AE6" i="9"/>
  <c r="AE6" i="11"/>
  <c r="AF27" i="2"/>
  <c r="AF27" i="11"/>
  <c r="AF27" i="9"/>
  <c r="Z18" i="2"/>
  <c r="AG19" i="9"/>
  <c r="Z32" i="2"/>
  <c r="AB32" i="7"/>
  <c r="Z14" i="9"/>
  <c r="AF6" i="2"/>
  <c r="T32" i="9"/>
  <c r="V32" i="7"/>
  <c r="AH17" i="2"/>
  <c r="AH17" i="11"/>
  <c r="AH17" i="9"/>
  <c r="Z18" i="9"/>
  <c r="Z18" i="11"/>
  <c r="Z32" i="11"/>
  <c r="AF6" i="9"/>
  <c r="AF6" i="11"/>
  <c r="AG27" i="2"/>
  <c r="AG27" i="11"/>
  <c r="AA18" i="2"/>
  <c r="AH19" i="9"/>
  <c r="AC32" i="7"/>
  <c r="AG6" i="2"/>
  <c r="U32" i="9"/>
  <c r="W32" i="7"/>
  <c r="AI17" i="2"/>
  <c r="AI17" i="11"/>
  <c r="AI17" i="9"/>
  <c r="AG27" i="9"/>
  <c r="AA18" i="9"/>
  <c r="AA18" i="11"/>
  <c r="AA32" i="11"/>
  <c r="AG6" i="9"/>
  <c r="AG6" i="11"/>
  <c r="AH27" i="2"/>
  <c r="AA32" i="2"/>
  <c r="AB18" i="2"/>
  <c r="AI19" i="9"/>
  <c r="AA14" i="9"/>
  <c r="AD32" i="7"/>
  <c r="AH6" i="2"/>
  <c r="V32" i="9"/>
  <c r="X32" i="7"/>
  <c r="AJ17" i="2"/>
  <c r="AJ17" i="11"/>
  <c r="AJ17" i="9"/>
  <c r="AH27" i="9"/>
  <c r="AH27" i="11"/>
  <c r="AB18" i="9"/>
  <c r="AB18" i="11"/>
  <c r="AB32" i="11"/>
  <c r="AH6" i="9"/>
  <c r="AH6" i="11"/>
  <c r="AB32" i="2"/>
  <c r="AI27" i="2"/>
  <c r="AI27" i="11"/>
  <c r="AC18" i="2"/>
  <c r="AJ19" i="9"/>
  <c r="AB14" i="9"/>
  <c r="AC14" i="9"/>
  <c r="AE32" i="7"/>
  <c r="AI6" i="2"/>
  <c r="W32" i="9"/>
  <c r="Y32" i="7"/>
  <c r="AK17" i="2"/>
  <c r="AK17" i="11"/>
  <c r="AI27" i="9"/>
  <c r="AC18" i="9"/>
  <c r="AC18" i="11"/>
  <c r="AC32" i="11"/>
  <c r="AI6" i="9"/>
  <c r="AI6" i="11"/>
  <c r="AC32" i="2"/>
  <c r="AJ27" i="2"/>
  <c r="AD18" i="2"/>
  <c r="AD18" i="11"/>
  <c r="AD32" i="11"/>
  <c r="AK19" i="9"/>
  <c r="AD32" i="2"/>
  <c r="AF32" i="7"/>
  <c r="AJ6" i="2"/>
  <c r="C21" i="7"/>
  <c r="X32" i="9"/>
  <c r="AK17" i="9"/>
  <c r="AL17" i="2"/>
  <c r="AL17" i="11"/>
  <c r="AD18" i="9"/>
  <c r="AE18" i="2"/>
  <c r="AE18" i="9"/>
  <c r="AJ27" i="9"/>
  <c r="AJ27" i="11"/>
  <c r="AJ6" i="9"/>
  <c r="AJ6" i="11"/>
  <c r="AK27" i="2"/>
  <c r="AE18" i="11"/>
  <c r="AE32" i="11"/>
  <c r="AL19" i="9"/>
  <c r="AD14" i="9"/>
  <c r="AE14" i="9"/>
  <c r="AE32" i="2"/>
  <c r="AG32" i="7"/>
  <c r="AK6" i="2"/>
  <c r="C20" i="7"/>
  <c r="Y32" i="9"/>
  <c r="AM17" i="2"/>
  <c r="AM17" i="11"/>
  <c r="AL17" i="9"/>
  <c r="AM17" i="9"/>
  <c r="AK27" i="9"/>
  <c r="AK27" i="11"/>
  <c r="AK6" i="9"/>
  <c r="AK6" i="11"/>
  <c r="AL27" i="2"/>
  <c r="AF18" i="2"/>
  <c r="AM19" i="9"/>
  <c r="AF32" i="2"/>
  <c r="AH32" i="7"/>
  <c r="AL6" i="2"/>
  <c r="Z32" i="9"/>
  <c r="AN17" i="2"/>
  <c r="AN17" i="11"/>
  <c r="AL27" i="9"/>
  <c r="AL27" i="11"/>
  <c r="AF18" i="9"/>
  <c r="AF18" i="11"/>
  <c r="AF32" i="11"/>
  <c r="AL6" i="9"/>
  <c r="AL6" i="11"/>
  <c r="AM27" i="2"/>
  <c r="AM27" i="11"/>
  <c r="AM27" i="9"/>
  <c r="AG18" i="2"/>
  <c r="AG18" i="11"/>
  <c r="AG32" i="11"/>
  <c r="AN19" i="9"/>
  <c r="AF14" i="9"/>
  <c r="AI32" i="7"/>
  <c r="AM6" i="2"/>
  <c r="AA32" i="9"/>
  <c r="AG18" i="9"/>
  <c r="AN17" i="9"/>
  <c r="AO17" i="2"/>
  <c r="AO17" i="11"/>
  <c r="AM6" i="9"/>
  <c r="AM6" i="11"/>
  <c r="AN27" i="2"/>
  <c r="AN27" i="11"/>
  <c r="AN27" i="9"/>
  <c r="AG32" i="2"/>
  <c r="AH18" i="2"/>
  <c r="AO19" i="9"/>
  <c r="AG14" i="9"/>
  <c r="AJ32" i="7"/>
  <c r="AN6" i="2"/>
  <c r="AB32" i="9"/>
  <c r="AP17" i="2"/>
  <c r="AP17" i="11"/>
  <c r="AO17" i="9"/>
  <c r="AH32" i="2"/>
  <c r="AH18" i="9"/>
  <c r="AH18" i="11"/>
  <c r="AH32" i="11"/>
  <c r="AN6" i="9"/>
  <c r="AN6" i="11"/>
  <c r="AO27" i="2"/>
  <c r="AI18" i="2"/>
  <c r="AI18" i="11"/>
  <c r="AI32" i="11"/>
  <c r="AI18" i="9"/>
  <c r="AP19" i="9"/>
  <c r="AH14" i="9"/>
  <c r="AI14" i="9"/>
  <c r="AI32" i="2"/>
  <c r="AK32" i="7"/>
  <c r="AO6" i="2"/>
  <c r="C22" i="7"/>
  <c r="AC32" i="9"/>
  <c r="AP17" i="9"/>
  <c r="AQ17" i="2"/>
  <c r="AQ17" i="11"/>
  <c r="AO27" i="9"/>
  <c r="AO27" i="11"/>
  <c r="AO6" i="9"/>
  <c r="AO6" i="11"/>
  <c r="AP27" i="2"/>
  <c r="AJ18" i="2"/>
  <c r="AQ19" i="9"/>
  <c r="AJ32" i="2"/>
  <c r="AL32" i="7"/>
  <c r="AP6" i="2"/>
  <c r="C23" i="7"/>
  <c r="C25" i="7"/>
  <c r="C29" i="7"/>
  <c r="AD32" i="9"/>
  <c r="AR17" i="2"/>
  <c r="AR17" i="11"/>
  <c r="AQ17" i="9"/>
  <c r="AP27" i="9"/>
  <c r="AP27" i="11"/>
  <c r="AJ18" i="9"/>
  <c r="AJ18" i="11"/>
  <c r="AJ32" i="11"/>
  <c r="AP6" i="9"/>
  <c r="AP6" i="11"/>
  <c r="AQ27" i="2"/>
  <c r="AK18" i="2"/>
  <c r="AK18" i="11"/>
  <c r="AK32" i="11"/>
  <c r="AK18" i="9"/>
  <c r="AR19" i="9"/>
  <c r="AJ14" i="9"/>
  <c r="AM32" i="7"/>
  <c r="AQ6" i="2"/>
  <c r="C13" i="7"/>
  <c r="C15" i="7"/>
  <c r="C30" i="7"/>
  <c r="C26" i="7"/>
  <c r="C28" i="7"/>
  <c r="C24" i="7"/>
  <c r="AE32" i="9"/>
  <c r="AR17" i="9"/>
  <c r="AS17" i="2"/>
  <c r="AS17" i="11"/>
  <c r="AK32" i="2"/>
  <c r="AQ27" i="9"/>
  <c r="AQ27" i="11"/>
  <c r="AQ6" i="9"/>
  <c r="AQ6" i="11"/>
  <c r="AR27" i="2"/>
  <c r="AL18" i="2"/>
  <c r="AL18" i="11"/>
  <c r="AL32" i="11"/>
  <c r="AL18" i="9"/>
  <c r="AS19" i="9"/>
  <c r="AK14" i="9"/>
  <c r="AL14" i="9"/>
  <c r="AL32" i="2"/>
  <c r="AN32" i="7"/>
  <c r="AR6" i="2"/>
  <c r="AF32" i="9"/>
  <c r="AT17" i="2"/>
  <c r="AT17" i="11"/>
  <c r="AS17" i="9"/>
  <c r="AT17" i="9"/>
  <c r="AR27" i="9"/>
  <c r="AR27" i="11"/>
  <c r="AR6" i="9"/>
  <c r="AR6" i="11"/>
  <c r="AS27" i="2"/>
  <c r="AM18" i="2"/>
  <c r="AT19" i="9"/>
  <c r="AM32" i="2"/>
  <c r="AO32" i="7"/>
  <c r="AM14" i="9"/>
  <c r="AS6" i="2"/>
  <c r="C16" i="7"/>
  <c r="C12" i="7"/>
  <c r="C10" i="7"/>
  <c r="C8" i="7"/>
  <c r="AG32" i="9"/>
  <c r="AU17" i="2"/>
  <c r="AU17" i="11"/>
  <c r="AS27" i="9"/>
  <c r="AS27" i="11"/>
  <c r="AM18" i="9"/>
  <c r="AM18" i="11"/>
  <c r="AM32" i="11"/>
  <c r="AS6" i="9"/>
  <c r="AS6" i="11"/>
  <c r="AT27" i="2"/>
  <c r="AN18" i="2"/>
  <c r="AU19" i="9"/>
  <c r="AP32" i="7"/>
  <c r="AT6" i="2"/>
  <c r="AH32" i="9"/>
  <c r="AU17" i="9"/>
  <c r="C17" i="7"/>
  <c r="AT27" i="9"/>
  <c r="AT27" i="11"/>
  <c r="AN18" i="9"/>
  <c r="AN18" i="11"/>
  <c r="AN32" i="11"/>
  <c r="AT6" i="9"/>
  <c r="AT6" i="11"/>
  <c r="AN32" i="2"/>
  <c r="AU27" i="2"/>
  <c r="AO18" i="2"/>
  <c r="AV19" i="9"/>
  <c r="C19" i="7"/>
  <c r="AN14" i="9"/>
  <c r="AO32" i="2"/>
  <c r="AQ32" i="7"/>
  <c r="AU6" i="2"/>
  <c r="C9" i="7"/>
  <c r="C11" i="7"/>
  <c r="C7" i="7"/>
  <c r="AI32" i="9"/>
  <c r="AV17" i="9"/>
  <c r="AU27" i="9"/>
  <c r="AU27" i="11"/>
  <c r="AO18" i="9"/>
  <c r="AO18" i="11"/>
  <c r="AO32" i="11"/>
  <c r="AU6" i="9"/>
  <c r="AU6" i="11"/>
  <c r="C27" i="7"/>
  <c r="AP18" i="2"/>
  <c r="AO14" i="9"/>
  <c r="AR32" i="7"/>
  <c r="C6" i="7"/>
  <c r="AJ32" i="9"/>
  <c r="AV27" i="9"/>
  <c r="AP18" i="9"/>
  <c r="AP18" i="11"/>
  <c r="AP32" i="11"/>
  <c r="AV6" i="9"/>
  <c r="AP32" i="2"/>
  <c r="AQ18" i="2"/>
  <c r="AP14" i="9"/>
  <c r="AQ14" i="9"/>
  <c r="AS32" i="7"/>
  <c r="AK32" i="9"/>
  <c r="AQ18" i="9"/>
  <c r="AQ18" i="11"/>
  <c r="AQ32" i="11"/>
  <c r="AQ32" i="2"/>
  <c r="AR18" i="2"/>
  <c r="AR32" i="2"/>
  <c r="AT32" i="7"/>
  <c r="AL32" i="9"/>
  <c r="AR18" i="9"/>
  <c r="AR18" i="11"/>
  <c r="AR32" i="11"/>
  <c r="AS18" i="2"/>
  <c r="AR14" i="9"/>
  <c r="AS14" i="9"/>
  <c r="AS32" i="2"/>
  <c r="AU32" i="7"/>
  <c r="AM32" i="9"/>
  <c r="AS18" i="9"/>
  <c r="AS18" i="11"/>
  <c r="AS32" i="11"/>
  <c r="AT18" i="2"/>
  <c r="AV32" i="7"/>
  <c r="AN32" i="9"/>
  <c r="AT18" i="9"/>
  <c r="AT18" i="11"/>
  <c r="AT32" i="11"/>
  <c r="AT32" i="2"/>
  <c r="AU18" i="2"/>
  <c r="AT14" i="9"/>
  <c r="AU14" i="9"/>
  <c r="AU32" i="2"/>
  <c r="AW32" i="7"/>
  <c r="AO32" i="9"/>
  <c r="AU18" i="9"/>
  <c r="AU18" i="11"/>
  <c r="AU32" i="11"/>
  <c r="C18" i="7"/>
  <c r="C14" i="7"/>
  <c r="AX32" i="7"/>
  <c r="AP32" i="9"/>
  <c r="AV18" i="9"/>
  <c r="AV32" i="2"/>
  <c r="AV14" i="9"/>
  <c r="AQ32" i="9"/>
  <c r="AV32" i="11"/>
  <c r="AR32" i="9"/>
  <c r="AS32" i="9"/>
  <c r="AT32" i="9"/>
  <c r="AU32" i="9"/>
  <c r="AV32" i="9"/>
  <c r="C32" i="7"/>
  <c r="C5" i="7"/>
</calcChain>
</file>

<file path=xl/sharedStrings.xml><?xml version="1.0" encoding="utf-8"?>
<sst xmlns="http://schemas.openxmlformats.org/spreadsheetml/2006/main" count="249" uniqueCount="65">
  <si>
    <t>Target</t>
  </si>
  <si>
    <t>Local Planning Authority</t>
  </si>
  <si>
    <t>Average annual dwelling additions 2007-2017</t>
  </si>
  <si>
    <t>Additions in 2016-7</t>
  </si>
  <si>
    <t>Additions in peak year</t>
  </si>
  <si>
    <t>2016 No of dwellings</t>
  </si>
  <si>
    <t>Peak year</t>
  </si>
  <si>
    <t>Employment per dwelling average 2007-2017</t>
  </si>
  <si>
    <t>Percentage of households based on 2016 numbers</t>
  </si>
  <si>
    <t>Cherwell</t>
  </si>
  <si>
    <t>2015-16</t>
  </si>
  <si>
    <t>Oxford City</t>
  </si>
  <si>
    <t>2008-09</t>
  </si>
  <si>
    <t>South Oxfordshire</t>
  </si>
  <si>
    <t>2017-18</t>
  </si>
  <si>
    <t>Vale of White Horse</t>
  </si>
  <si>
    <t>2016-17</t>
  </si>
  <si>
    <t>West Oxfordshire</t>
  </si>
  <si>
    <t>2007-08</t>
  </si>
  <si>
    <t>Aylesbury Vale</t>
  </si>
  <si>
    <t>2014-15</t>
  </si>
  <si>
    <t>Wycombe</t>
  </si>
  <si>
    <t>Chiltern</t>
  </si>
  <si>
    <t>2012-13</t>
  </si>
  <si>
    <t>South Bucks</t>
  </si>
  <si>
    <t>Bedford</t>
  </si>
  <si>
    <t>Central Bedfordshire</t>
  </si>
  <si>
    <t>Daventry</t>
  </si>
  <si>
    <t>Luton</t>
  </si>
  <si>
    <t>Milton Keynes</t>
  </si>
  <si>
    <t>Northampton</t>
  </si>
  <si>
    <t>South Northamptonshire</t>
  </si>
  <si>
    <t>Wellingborough</t>
  </si>
  <si>
    <t>Peterborough</t>
  </si>
  <si>
    <t>Kettering</t>
  </si>
  <si>
    <t>Corby</t>
  </si>
  <si>
    <t>East Northamptonshire</t>
  </si>
  <si>
    <t>Fenland</t>
  </si>
  <si>
    <t>Cambridge</t>
  </si>
  <si>
    <t>East Cambridgeshire</t>
  </si>
  <si>
    <t>2007-18</t>
  </si>
  <si>
    <t>Huntingdonshire</t>
  </si>
  <si>
    <t>2011-12</t>
  </si>
  <si>
    <t>South Cambridgeshire</t>
  </si>
  <si>
    <t>Corridor average</t>
  </si>
  <si>
    <t xml:space="preserve">Corridor total </t>
  </si>
  <si>
    <t>Estimated number of dwellings by local authorities in Arc</t>
  </si>
  <si>
    <t>No of extra dwellings to build</t>
  </si>
  <si>
    <t>14,660 per annum (based on dwelling completions 2007-2017) + 15,340 extra household split between 7 major conurbations</t>
  </si>
  <si>
    <t>% of new builds</t>
  </si>
  <si>
    <t>Area Name</t>
  </si>
  <si>
    <t>Oxford</t>
  </si>
  <si>
    <t>Total</t>
  </si>
  <si>
    <t>Population density</t>
  </si>
  <si>
    <t>Area</t>
  </si>
  <si>
    <t>Area (sq km)</t>
  </si>
  <si>
    <t>Estimated Population mid-2017</t>
  </si>
  <si>
    <t>2017 people per sq. km</t>
  </si>
  <si>
    <t>Dwellings 2017</t>
  </si>
  <si>
    <t>People per dwelling 2017</t>
  </si>
  <si>
    <t>2050 people per sq. km</t>
  </si>
  <si>
    <t>Change</t>
  </si>
  <si>
    <t>Estimated number of employed people by local authorities in Arc</t>
  </si>
  <si>
    <t>39,539 per annum, based on employment per dwelling (30,000 dwellings)</t>
  </si>
  <si>
    <t>14,660 per annum, based on dwelling additions 2007-2017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</si>
</sst>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0"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5" fontId="0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165" fontId="0" fillId="0" borderId="0" xfId="1" applyNumberFormat="1" applyFont="1" applyFill="1"/>
    <xf numFmtId="0" fontId="0" fillId="0" borderId="0" xfId="0" applyFill="1"/>
    <xf numFmtId="0" fontId="0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Alignment="1">
      <alignment wrapText="1"/>
    </xf>
    <xf numFmtId="1" fontId="0" fillId="0" borderId="0" xfId="0" applyNumberFormat="1" applyFont="1"/>
    <xf numFmtId="0" fontId="2" fillId="0" borderId="0" xfId="3" applyFont="1"/>
    <xf numFmtId="0" fontId="4" fillId="0" borderId="0" xfId="3" applyFont="1"/>
    <xf numFmtId="3" fontId="2" fillId="0" borderId="0" xfId="3" applyNumberFormat="1" applyFont="1"/>
    <xf numFmtId="0" fontId="4" fillId="0" borderId="1" xfId="3" applyFont="1" applyBorder="1"/>
    <xf numFmtId="1" fontId="4" fillId="0" borderId="1" xfId="3" applyNumberFormat="1" applyFont="1" applyBorder="1" applyAlignment="1">
      <alignment horizontal="center"/>
    </xf>
    <xf numFmtId="0" fontId="4" fillId="0" borderId="1" xfId="3" applyNumberFormat="1" applyFont="1" applyBorder="1" applyAlignment="1">
      <alignment horizontal="center"/>
    </xf>
    <xf numFmtId="0" fontId="2" fillId="0" borderId="0" xfId="4" applyNumberFormat="1" applyFont="1" applyFill="1" applyBorder="1"/>
    <xf numFmtId="165" fontId="5" fillId="0" borderId="0" xfId="1" applyNumberFormat="1" applyFont="1" applyBorder="1"/>
    <xf numFmtId="165" fontId="2" fillId="0" borderId="0" xfId="4" applyNumberFormat="1" applyFont="1" applyFill="1" applyBorder="1"/>
    <xf numFmtId="165" fontId="2" fillId="0" borderId="0" xfId="1" applyNumberFormat="1" applyFont="1" applyFill="1" applyBorder="1"/>
    <xf numFmtId="165" fontId="2" fillId="0" borderId="0" xfId="3" applyNumberFormat="1" applyFont="1"/>
    <xf numFmtId="165" fontId="2" fillId="0" borderId="0" xfId="1" applyNumberFormat="1" applyFont="1" applyBorder="1"/>
    <xf numFmtId="0" fontId="2" fillId="0" borderId="0" xfId="3" applyNumberFormat="1" applyFont="1" applyFill="1" applyBorder="1"/>
    <xf numFmtId="0" fontId="2" fillId="0" borderId="0" xfId="3" applyNumberFormat="1" applyFont="1" applyBorder="1"/>
    <xf numFmtId="165" fontId="2" fillId="0" borderId="0" xfId="4" applyNumberFormat="1" applyFont="1" applyBorder="1"/>
    <xf numFmtId="165" fontId="2" fillId="0" borderId="0" xfId="1" applyNumberFormat="1" applyFont="1"/>
    <xf numFmtId="0" fontId="0" fillId="0" borderId="0" xfId="3" applyFont="1"/>
    <xf numFmtId="0" fontId="6" fillId="0" borderId="0" xfId="3" applyFont="1"/>
    <xf numFmtId="0" fontId="7" fillId="0" borderId="0" xfId="3" applyFont="1"/>
    <xf numFmtId="0" fontId="6" fillId="0" borderId="1" xfId="3" applyFont="1" applyBorder="1"/>
    <xf numFmtId="0" fontId="6" fillId="0" borderId="1" xfId="3" applyNumberFormat="1" applyFont="1" applyBorder="1" applyAlignment="1">
      <alignment horizontal="center"/>
    </xf>
    <xf numFmtId="0" fontId="7" fillId="0" borderId="0" xfId="4" applyNumberFormat="1" applyFont="1" applyFill="1" applyBorder="1"/>
    <xf numFmtId="0" fontId="7" fillId="0" borderId="0" xfId="0" applyFont="1"/>
    <xf numFmtId="165" fontId="7" fillId="0" borderId="0" xfId="3" applyNumberFormat="1" applyFont="1"/>
    <xf numFmtId="0" fontId="7" fillId="0" borderId="0" xfId="0" applyFont="1" applyAlignment="1">
      <alignment wrapText="1"/>
    </xf>
    <xf numFmtId="0" fontId="7" fillId="0" borderId="0" xfId="3" applyNumberFormat="1" applyFont="1" applyFill="1" applyBorder="1"/>
    <xf numFmtId="0" fontId="7" fillId="0" borderId="0" xfId="3" applyNumberFormat="1" applyFont="1" applyBorder="1"/>
    <xf numFmtId="165" fontId="7" fillId="0" borderId="0" xfId="1" applyNumberFormat="1" applyFont="1"/>
    <xf numFmtId="165" fontId="1" fillId="0" borderId="0" xfId="1" applyNumberFormat="1" applyFont="1" applyAlignment="1">
      <alignment horizontal="right" vertical="center"/>
    </xf>
    <xf numFmtId="3" fontId="8" fillId="0" borderId="1" xfId="3" applyNumberFormat="1" applyFont="1" applyFill="1" applyBorder="1" applyAlignment="1">
      <alignment horizontal="center" vertical="center" wrapText="1"/>
    </xf>
    <xf numFmtId="3" fontId="9" fillId="0" borderId="0" xfId="3" applyNumberFormat="1" applyFont="1" applyFill="1"/>
    <xf numFmtId="2" fontId="2" fillId="0" borderId="0" xfId="3" applyNumberFormat="1" applyFont="1"/>
    <xf numFmtId="1" fontId="2" fillId="0" borderId="0" xfId="3" applyNumberFormat="1" applyFont="1"/>
    <xf numFmtId="0" fontId="4" fillId="0" borderId="1" xfId="3" applyFont="1" applyBorder="1" applyAlignment="1">
      <alignment horizontal="center" vertical="center" wrapText="1"/>
    </xf>
    <xf numFmtId="166" fontId="2" fillId="0" borderId="0" xfId="2" applyNumberFormat="1" applyFont="1"/>
    <xf numFmtId="0" fontId="4" fillId="0" borderId="1" xfId="3" applyFont="1" applyBorder="1" applyAlignment="1">
      <alignment horizontal="center" vertical="center"/>
    </xf>
  </cellXfs>
  <cellStyles count="6">
    <cellStyle name="Comma" xfId="1" builtinId="3"/>
    <cellStyle name="Comma 2" xfId="4" xr:uid="{00000000-0005-0000-0000-000001000000}"/>
    <cellStyle name="Comma 3" xfId="5" xr:uid="{00000000-0005-0000-0000-000002000000}"/>
    <cellStyle name="Normal" xfId="0" builtinId="0"/>
    <cellStyle name="Normal 2" xfId="3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dwellings: Expansion </a:t>
            </a:r>
            <a:r>
              <a:rPr lang="en-GB" sz="2400" baseline="0"/>
              <a:t>Scenario</a:t>
            </a:r>
            <a:br>
              <a:rPr lang="en-GB" sz="2400"/>
            </a:br>
            <a:r>
              <a:rPr lang="en-GB" sz="2000"/>
              <a:t>Baseline (14,660 per annum) </a:t>
            </a:r>
            <a:br>
              <a:rPr lang="en-GB" sz="2000"/>
            </a:br>
            <a:r>
              <a:rPr lang="en-GB" sz="2000"/>
              <a:t>+ 15,340 split</a:t>
            </a:r>
            <a:r>
              <a:rPr lang="en-GB" sz="2000" baseline="0"/>
              <a:t> between 7 locations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'Projection Expansion data'!$A$5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data'!$B$5:$AV$5</c:f>
              <c:numCache>
                <c:formatCode>_-* #,##0_-;\-* #,##0_-;_-* "-"??_-;_-@_-</c:formatCode>
                <c:ptCount val="47"/>
                <c:pt idx="0">
                  <c:v>55670</c:v>
                </c:pt>
                <c:pt idx="1">
                  <c:v>56260</c:v>
                </c:pt>
                <c:pt idx="2">
                  <c:v>57180</c:v>
                </c:pt>
                <c:pt idx="3">
                  <c:v>57900</c:v>
                </c:pt>
                <c:pt idx="4">
                  <c:v>58200</c:v>
                </c:pt>
                <c:pt idx="5">
                  <c:v>58490</c:v>
                </c:pt>
                <c:pt idx="6">
                  <c:v>58790</c:v>
                </c:pt>
                <c:pt idx="7">
                  <c:v>59020</c:v>
                </c:pt>
                <c:pt idx="8">
                  <c:v>59370</c:v>
                </c:pt>
                <c:pt idx="9">
                  <c:v>59720</c:v>
                </c:pt>
                <c:pt idx="10">
                  <c:v>60130</c:v>
                </c:pt>
                <c:pt idx="11">
                  <c:v>61070</c:v>
                </c:pt>
                <c:pt idx="12">
                  <c:v>62500</c:v>
                </c:pt>
                <c:pt idx="13">
                  <c:v>63070</c:v>
                </c:pt>
                <c:pt idx="14">
                  <c:v>63640</c:v>
                </c:pt>
                <c:pt idx="15">
                  <c:v>64210</c:v>
                </c:pt>
                <c:pt idx="16">
                  <c:v>64780</c:v>
                </c:pt>
                <c:pt idx="17">
                  <c:v>65350</c:v>
                </c:pt>
                <c:pt idx="18">
                  <c:v>65920</c:v>
                </c:pt>
                <c:pt idx="19">
                  <c:v>66490</c:v>
                </c:pt>
                <c:pt idx="20">
                  <c:v>67060</c:v>
                </c:pt>
                <c:pt idx="21">
                  <c:v>67630</c:v>
                </c:pt>
                <c:pt idx="22">
                  <c:v>68200</c:v>
                </c:pt>
                <c:pt idx="23">
                  <c:v>68770</c:v>
                </c:pt>
                <c:pt idx="24">
                  <c:v>69340</c:v>
                </c:pt>
                <c:pt idx="25">
                  <c:v>69910</c:v>
                </c:pt>
                <c:pt idx="26">
                  <c:v>70480</c:v>
                </c:pt>
                <c:pt idx="27">
                  <c:v>71050</c:v>
                </c:pt>
                <c:pt idx="28">
                  <c:v>71620</c:v>
                </c:pt>
                <c:pt idx="29">
                  <c:v>72190</c:v>
                </c:pt>
                <c:pt idx="30">
                  <c:v>72760</c:v>
                </c:pt>
                <c:pt idx="31">
                  <c:v>73330</c:v>
                </c:pt>
                <c:pt idx="32">
                  <c:v>73900</c:v>
                </c:pt>
                <c:pt idx="33">
                  <c:v>74470</c:v>
                </c:pt>
                <c:pt idx="34">
                  <c:v>75040</c:v>
                </c:pt>
                <c:pt idx="35">
                  <c:v>75610</c:v>
                </c:pt>
                <c:pt idx="36">
                  <c:v>76180</c:v>
                </c:pt>
                <c:pt idx="37">
                  <c:v>76750</c:v>
                </c:pt>
                <c:pt idx="38">
                  <c:v>77320</c:v>
                </c:pt>
                <c:pt idx="39">
                  <c:v>77890</c:v>
                </c:pt>
                <c:pt idx="40">
                  <c:v>78460</c:v>
                </c:pt>
                <c:pt idx="41">
                  <c:v>79030</c:v>
                </c:pt>
                <c:pt idx="42">
                  <c:v>79600</c:v>
                </c:pt>
                <c:pt idx="43">
                  <c:v>80170</c:v>
                </c:pt>
                <c:pt idx="44">
                  <c:v>80740</c:v>
                </c:pt>
                <c:pt idx="45">
                  <c:v>81310</c:v>
                </c:pt>
                <c:pt idx="46">
                  <c:v>81880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C-45AA-9841-645C3CCCB7FB}"/>
            </c:ext>
          </c:extLst>
        </c:ser>
        <c:ser>
          <c:idx val="2"/>
          <c:order val="1"/>
          <c:tx>
            <c:strRef>
              <c:f>'Projection Expansion data'!$A$6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data'!$B$6:$AV$6</c:f>
              <c:numCache>
                <c:formatCode>_-* #,##0_-;\-* #,##0_-;_-* "-"??_-;_-@_-</c:formatCode>
                <c:ptCount val="47"/>
                <c:pt idx="0">
                  <c:v>53940</c:v>
                </c:pt>
                <c:pt idx="1">
                  <c:v>54460</c:v>
                </c:pt>
                <c:pt idx="2">
                  <c:v>55260</c:v>
                </c:pt>
                <c:pt idx="3">
                  <c:v>55980</c:v>
                </c:pt>
                <c:pt idx="4">
                  <c:v>56400</c:v>
                </c:pt>
                <c:pt idx="5">
                  <c:v>56960</c:v>
                </c:pt>
                <c:pt idx="6">
                  <c:v>57110</c:v>
                </c:pt>
                <c:pt idx="7">
                  <c:v>57220</c:v>
                </c:pt>
                <c:pt idx="8">
                  <c:v>57480</c:v>
                </c:pt>
                <c:pt idx="9">
                  <c:v>57690</c:v>
                </c:pt>
                <c:pt idx="10">
                  <c:v>57760</c:v>
                </c:pt>
                <c:pt idx="11">
                  <c:v>58030</c:v>
                </c:pt>
                <c:pt idx="12">
                  <c:v>58400</c:v>
                </c:pt>
                <c:pt idx="13">
                  <c:v>58674</c:v>
                </c:pt>
                <c:pt idx="14">
                  <c:v>58948</c:v>
                </c:pt>
                <c:pt idx="15">
                  <c:v>59222</c:v>
                </c:pt>
                <c:pt idx="16">
                  <c:v>60723.199999999997</c:v>
                </c:pt>
                <c:pt idx="17">
                  <c:v>62224.399999999994</c:v>
                </c:pt>
                <c:pt idx="18">
                  <c:v>63725.599999999991</c:v>
                </c:pt>
                <c:pt idx="19">
                  <c:v>65226.799999999988</c:v>
                </c:pt>
                <c:pt idx="20">
                  <c:v>66727.999999999985</c:v>
                </c:pt>
                <c:pt idx="21">
                  <c:v>68229.199999999983</c:v>
                </c:pt>
                <c:pt idx="22">
                  <c:v>69730.39999999998</c:v>
                </c:pt>
                <c:pt idx="23">
                  <c:v>71231.599999999977</c:v>
                </c:pt>
                <c:pt idx="24">
                  <c:v>72732.799999999974</c:v>
                </c:pt>
                <c:pt idx="25">
                  <c:v>74233.999999999971</c:v>
                </c:pt>
                <c:pt idx="26">
                  <c:v>75735.199999999968</c:v>
                </c:pt>
                <c:pt idx="27">
                  <c:v>77236.399999999965</c:v>
                </c:pt>
                <c:pt idx="28">
                  <c:v>78737.599999999962</c:v>
                </c:pt>
                <c:pt idx="29">
                  <c:v>80238.799999999959</c:v>
                </c:pt>
                <c:pt idx="30">
                  <c:v>81739.999999999956</c:v>
                </c:pt>
                <c:pt idx="31">
                  <c:v>83241.199999999953</c:v>
                </c:pt>
                <c:pt idx="32">
                  <c:v>84742.399999999951</c:v>
                </c:pt>
                <c:pt idx="33">
                  <c:v>86243.599999999948</c:v>
                </c:pt>
                <c:pt idx="34">
                  <c:v>87744.799999999945</c:v>
                </c:pt>
                <c:pt idx="35">
                  <c:v>89245.999999999942</c:v>
                </c:pt>
                <c:pt idx="36">
                  <c:v>90747.199999999939</c:v>
                </c:pt>
                <c:pt idx="37">
                  <c:v>92248.399999999936</c:v>
                </c:pt>
                <c:pt idx="38">
                  <c:v>93749.599999999933</c:v>
                </c:pt>
                <c:pt idx="39">
                  <c:v>95250.79999999993</c:v>
                </c:pt>
                <c:pt idx="40">
                  <c:v>96751.999999999927</c:v>
                </c:pt>
                <c:pt idx="41">
                  <c:v>98253.199999999924</c:v>
                </c:pt>
                <c:pt idx="42">
                  <c:v>99754.399999999921</c:v>
                </c:pt>
                <c:pt idx="43">
                  <c:v>101255.59999999992</c:v>
                </c:pt>
                <c:pt idx="44">
                  <c:v>102756.79999999992</c:v>
                </c:pt>
                <c:pt idx="45">
                  <c:v>104257.99999999991</c:v>
                </c:pt>
                <c:pt idx="46">
                  <c:v>105759.19999999991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C-45AA-9841-645C3CCCB7FB}"/>
            </c:ext>
          </c:extLst>
        </c:ser>
        <c:ser>
          <c:idx val="3"/>
          <c:order val="2"/>
          <c:tx>
            <c:strRef>
              <c:f>'Projection Expansion data'!$A$7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data'!$B$7:$AV$7</c:f>
              <c:numCache>
                <c:formatCode>_-* #,##0_-;\-* #,##0_-;_-* "-"??_-;_-@_-</c:formatCode>
                <c:ptCount val="47"/>
                <c:pt idx="0">
                  <c:v>54740</c:v>
                </c:pt>
                <c:pt idx="1">
                  <c:v>54930</c:v>
                </c:pt>
                <c:pt idx="2">
                  <c:v>55150</c:v>
                </c:pt>
                <c:pt idx="3">
                  <c:v>55360</c:v>
                </c:pt>
                <c:pt idx="4">
                  <c:v>55900</c:v>
                </c:pt>
                <c:pt idx="5">
                  <c:v>56180</c:v>
                </c:pt>
                <c:pt idx="6">
                  <c:v>56410</c:v>
                </c:pt>
                <c:pt idx="7">
                  <c:v>56640</c:v>
                </c:pt>
                <c:pt idx="8">
                  <c:v>57120</c:v>
                </c:pt>
                <c:pt idx="9">
                  <c:v>57600</c:v>
                </c:pt>
                <c:pt idx="10">
                  <c:v>58110</c:v>
                </c:pt>
                <c:pt idx="11">
                  <c:v>58730</c:v>
                </c:pt>
                <c:pt idx="12">
                  <c:v>59310</c:v>
                </c:pt>
                <c:pt idx="13">
                  <c:v>59777</c:v>
                </c:pt>
                <c:pt idx="14">
                  <c:v>60244</c:v>
                </c:pt>
                <c:pt idx="15">
                  <c:v>60711</c:v>
                </c:pt>
                <c:pt idx="16">
                  <c:v>61178</c:v>
                </c:pt>
                <c:pt idx="17">
                  <c:v>61645</c:v>
                </c:pt>
                <c:pt idx="18">
                  <c:v>62112</c:v>
                </c:pt>
                <c:pt idx="19">
                  <c:v>62579</c:v>
                </c:pt>
                <c:pt idx="20">
                  <c:v>63046</c:v>
                </c:pt>
                <c:pt idx="21">
                  <c:v>63513</c:v>
                </c:pt>
                <c:pt idx="22">
                  <c:v>63980</c:v>
                </c:pt>
                <c:pt idx="23">
                  <c:v>64447</c:v>
                </c:pt>
                <c:pt idx="24">
                  <c:v>64914</c:v>
                </c:pt>
                <c:pt idx="25">
                  <c:v>65381</c:v>
                </c:pt>
                <c:pt idx="26">
                  <c:v>65848</c:v>
                </c:pt>
                <c:pt idx="27">
                  <c:v>66315</c:v>
                </c:pt>
                <c:pt idx="28">
                  <c:v>66782</c:v>
                </c:pt>
                <c:pt idx="29">
                  <c:v>67249</c:v>
                </c:pt>
                <c:pt idx="30">
                  <c:v>67716</c:v>
                </c:pt>
                <c:pt idx="31">
                  <c:v>68183</c:v>
                </c:pt>
                <c:pt idx="32">
                  <c:v>68650</c:v>
                </c:pt>
                <c:pt idx="33">
                  <c:v>69117</c:v>
                </c:pt>
                <c:pt idx="34">
                  <c:v>69584</c:v>
                </c:pt>
                <c:pt idx="35">
                  <c:v>70051</c:v>
                </c:pt>
                <c:pt idx="36">
                  <c:v>70518</c:v>
                </c:pt>
                <c:pt idx="37">
                  <c:v>70985</c:v>
                </c:pt>
                <c:pt idx="38">
                  <c:v>71452</c:v>
                </c:pt>
                <c:pt idx="39">
                  <c:v>71919</c:v>
                </c:pt>
                <c:pt idx="40">
                  <c:v>72386</c:v>
                </c:pt>
                <c:pt idx="41">
                  <c:v>72853</c:v>
                </c:pt>
                <c:pt idx="42">
                  <c:v>73320</c:v>
                </c:pt>
                <c:pt idx="43">
                  <c:v>73787</c:v>
                </c:pt>
                <c:pt idx="44">
                  <c:v>74254</c:v>
                </c:pt>
                <c:pt idx="45">
                  <c:v>74721</c:v>
                </c:pt>
                <c:pt idx="46">
                  <c:v>75188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C-45AA-9841-645C3CCCB7FB}"/>
            </c:ext>
          </c:extLst>
        </c:ser>
        <c:ser>
          <c:idx val="4"/>
          <c:order val="3"/>
          <c:tx>
            <c:strRef>
              <c:f>'Projection Expansion data'!$A$8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data'!$B$8:$AV$8</c:f>
              <c:numCache>
                <c:formatCode>_-* #,##0_-;\-* #,##0_-;_-* "-"??_-;_-@_-</c:formatCode>
                <c:ptCount val="47"/>
                <c:pt idx="0">
                  <c:v>47520</c:v>
                </c:pt>
                <c:pt idx="1">
                  <c:v>48270</c:v>
                </c:pt>
                <c:pt idx="2">
                  <c:v>48910</c:v>
                </c:pt>
                <c:pt idx="3">
                  <c:v>49450</c:v>
                </c:pt>
                <c:pt idx="4">
                  <c:v>49910</c:v>
                </c:pt>
                <c:pt idx="5">
                  <c:v>50240</c:v>
                </c:pt>
                <c:pt idx="6">
                  <c:v>50680</c:v>
                </c:pt>
                <c:pt idx="7">
                  <c:v>51020</c:v>
                </c:pt>
                <c:pt idx="8">
                  <c:v>51400</c:v>
                </c:pt>
                <c:pt idx="9">
                  <c:v>51720</c:v>
                </c:pt>
                <c:pt idx="10">
                  <c:v>52270</c:v>
                </c:pt>
                <c:pt idx="11">
                  <c:v>53090</c:v>
                </c:pt>
                <c:pt idx="12">
                  <c:v>54220</c:v>
                </c:pt>
                <c:pt idx="13">
                  <c:v>54859</c:v>
                </c:pt>
                <c:pt idx="14">
                  <c:v>55498</c:v>
                </c:pt>
                <c:pt idx="15">
                  <c:v>56137</c:v>
                </c:pt>
                <c:pt idx="16">
                  <c:v>56776</c:v>
                </c:pt>
                <c:pt idx="17">
                  <c:v>57415</c:v>
                </c:pt>
                <c:pt idx="18">
                  <c:v>58054</c:v>
                </c:pt>
                <c:pt idx="19">
                  <c:v>58693</c:v>
                </c:pt>
                <c:pt idx="20">
                  <c:v>59332</c:v>
                </c:pt>
                <c:pt idx="21">
                  <c:v>59971</c:v>
                </c:pt>
                <c:pt idx="22">
                  <c:v>60610</c:v>
                </c:pt>
                <c:pt idx="23">
                  <c:v>61249</c:v>
                </c:pt>
                <c:pt idx="24">
                  <c:v>61888</c:v>
                </c:pt>
                <c:pt idx="25">
                  <c:v>62527</c:v>
                </c:pt>
                <c:pt idx="26">
                  <c:v>63166</c:v>
                </c:pt>
                <c:pt idx="27">
                  <c:v>63805</c:v>
                </c:pt>
                <c:pt idx="28">
                  <c:v>64444</c:v>
                </c:pt>
                <c:pt idx="29">
                  <c:v>65083</c:v>
                </c:pt>
                <c:pt idx="30">
                  <c:v>65722</c:v>
                </c:pt>
                <c:pt idx="31">
                  <c:v>66361</c:v>
                </c:pt>
                <c:pt idx="32">
                  <c:v>67000</c:v>
                </c:pt>
                <c:pt idx="33">
                  <c:v>67639</c:v>
                </c:pt>
                <c:pt idx="34">
                  <c:v>68278</c:v>
                </c:pt>
                <c:pt idx="35">
                  <c:v>68917</c:v>
                </c:pt>
                <c:pt idx="36">
                  <c:v>69556</c:v>
                </c:pt>
                <c:pt idx="37">
                  <c:v>70195</c:v>
                </c:pt>
                <c:pt idx="38">
                  <c:v>70834</c:v>
                </c:pt>
                <c:pt idx="39">
                  <c:v>71473</c:v>
                </c:pt>
                <c:pt idx="40">
                  <c:v>72112</c:v>
                </c:pt>
                <c:pt idx="41">
                  <c:v>72751</c:v>
                </c:pt>
                <c:pt idx="42">
                  <c:v>73390</c:v>
                </c:pt>
                <c:pt idx="43">
                  <c:v>74029</c:v>
                </c:pt>
                <c:pt idx="44">
                  <c:v>74668</c:v>
                </c:pt>
                <c:pt idx="45">
                  <c:v>75307</c:v>
                </c:pt>
                <c:pt idx="46">
                  <c:v>75946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AC-45AA-9841-645C3CCCB7FB}"/>
            </c:ext>
          </c:extLst>
        </c:ser>
        <c:ser>
          <c:idx val="5"/>
          <c:order val="4"/>
          <c:tx>
            <c:strRef>
              <c:f>'Projection Expansion data'!$A$9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data'!$B$9:$AV$9</c:f>
              <c:numCache>
                <c:formatCode>_-* #,##0_-;\-* #,##0_-;_-* "-"??_-;_-@_-</c:formatCode>
                <c:ptCount val="47"/>
                <c:pt idx="0">
                  <c:v>41420</c:v>
                </c:pt>
                <c:pt idx="1">
                  <c:v>42010</c:v>
                </c:pt>
                <c:pt idx="2">
                  <c:v>42710</c:v>
                </c:pt>
                <c:pt idx="3">
                  <c:v>43480</c:v>
                </c:pt>
                <c:pt idx="4">
                  <c:v>44320</c:v>
                </c:pt>
                <c:pt idx="5">
                  <c:v>44850</c:v>
                </c:pt>
                <c:pt idx="6">
                  <c:v>45200</c:v>
                </c:pt>
                <c:pt idx="7">
                  <c:v>45580</c:v>
                </c:pt>
                <c:pt idx="8">
                  <c:v>45940</c:v>
                </c:pt>
                <c:pt idx="9">
                  <c:v>46220</c:v>
                </c:pt>
                <c:pt idx="10">
                  <c:v>46400</c:v>
                </c:pt>
                <c:pt idx="11">
                  <c:v>46800</c:v>
                </c:pt>
                <c:pt idx="12">
                  <c:v>47050</c:v>
                </c:pt>
                <c:pt idx="13">
                  <c:v>47459</c:v>
                </c:pt>
                <c:pt idx="14">
                  <c:v>47868</c:v>
                </c:pt>
                <c:pt idx="15">
                  <c:v>48277</c:v>
                </c:pt>
                <c:pt idx="16">
                  <c:v>48686</c:v>
                </c:pt>
                <c:pt idx="17">
                  <c:v>49095</c:v>
                </c:pt>
                <c:pt idx="18">
                  <c:v>49504</c:v>
                </c:pt>
                <c:pt idx="19">
                  <c:v>49913</c:v>
                </c:pt>
                <c:pt idx="20">
                  <c:v>50322</c:v>
                </c:pt>
                <c:pt idx="21">
                  <c:v>50731</c:v>
                </c:pt>
                <c:pt idx="22">
                  <c:v>51140</c:v>
                </c:pt>
                <c:pt idx="23">
                  <c:v>51549</c:v>
                </c:pt>
                <c:pt idx="24">
                  <c:v>51958</c:v>
                </c:pt>
                <c:pt idx="25">
                  <c:v>52367</c:v>
                </c:pt>
                <c:pt idx="26">
                  <c:v>52776</c:v>
                </c:pt>
                <c:pt idx="27">
                  <c:v>53185</c:v>
                </c:pt>
                <c:pt idx="28">
                  <c:v>53594</c:v>
                </c:pt>
                <c:pt idx="29">
                  <c:v>54003</c:v>
                </c:pt>
                <c:pt idx="30">
                  <c:v>54412</c:v>
                </c:pt>
                <c:pt idx="31">
                  <c:v>54821</c:v>
                </c:pt>
                <c:pt idx="32">
                  <c:v>55230</c:v>
                </c:pt>
                <c:pt idx="33">
                  <c:v>55639</c:v>
                </c:pt>
                <c:pt idx="34">
                  <c:v>56048</c:v>
                </c:pt>
                <c:pt idx="35">
                  <c:v>56457</c:v>
                </c:pt>
                <c:pt idx="36">
                  <c:v>56866</c:v>
                </c:pt>
                <c:pt idx="37">
                  <c:v>57275</c:v>
                </c:pt>
                <c:pt idx="38">
                  <c:v>57684</c:v>
                </c:pt>
                <c:pt idx="39">
                  <c:v>58093</c:v>
                </c:pt>
                <c:pt idx="40">
                  <c:v>58502</c:v>
                </c:pt>
                <c:pt idx="41">
                  <c:v>58911</c:v>
                </c:pt>
                <c:pt idx="42">
                  <c:v>59320</c:v>
                </c:pt>
                <c:pt idx="43">
                  <c:v>59729</c:v>
                </c:pt>
                <c:pt idx="44">
                  <c:v>60138</c:v>
                </c:pt>
                <c:pt idx="45">
                  <c:v>60547</c:v>
                </c:pt>
                <c:pt idx="46">
                  <c:v>60956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AC-45AA-9841-645C3CCCB7FB}"/>
            </c:ext>
          </c:extLst>
        </c:ser>
        <c:ser>
          <c:idx val="6"/>
          <c:order val="5"/>
          <c:tx>
            <c:strRef>
              <c:f>'Projection Expansion data'!$A$10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data'!$B$10:$AV$10</c:f>
              <c:numCache>
                <c:formatCode>_-* #,##0_-;\-* #,##0_-;_-* "-"??_-;_-@_-</c:formatCode>
                <c:ptCount val="47"/>
                <c:pt idx="0">
                  <c:v>67890</c:v>
                </c:pt>
                <c:pt idx="1">
                  <c:v>68400</c:v>
                </c:pt>
                <c:pt idx="2">
                  <c:v>68890</c:v>
                </c:pt>
                <c:pt idx="3">
                  <c:v>69350</c:v>
                </c:pt>
                <c:pt idx="4">
                  <c:v>70020</c:v>
                </c:pt>
                <c:pt idx="5">
                  <c:v>70610</c:v>
                </c:pt>
                <c:pt idx="6">
                  <c:v>71250</c:v>
                </c:pt>
                <c:pt idx="7">
                  <c:v>71880</c:v>
                </c:pt>
                <c:pt idx="8">
                  <c:v>72990</c:v>
                </c:pt>
                <c:pt idx="9">
                  <c:v>73920</c:v>
                </c:pt>
                <c:pt idx="10">
                  <c:v>74910</c:v>
                </c:pt>
                <c:pt idx="11">
                  <c:v>76330</c:v>
                </c:pt>
                <c:pt idx="12">
                  <c:v>77520</c:v>
                </c:pt>
                <c:pt idx="13">
                  <c:v>78469</c:v>
                </c:pt>
                <c:pt idx="14">
                  <c:v>79418</c:v>
                </c:pt>
                <c:pt idx="15">
                  <c:v>80367</c:v>
                </c:pt>
                <c:pt idx="16">
                  <c:v>81316</c:v>
                </c:pt>
                <c:pt idx="17">
                  <c:v>82265</c:v>
                </c:pt>
                <c:pt idx="18">
                  <c:v>83214</c:v>
                </c:pt>
                <c:pt idx="19">
                  <c:v>84163</c:v>
                </c:pt>
                <c:pt idx="20">
                  <c:v>85112</c:v>
                </c:pt>
                <c:pt idx="21">
                  <c:v>86061</c:v>
                </c:pt>
                <c:pt idx="22">
                  <c:v>87010</c:v>
                </c:pt>
                <c:pt idx="23">
                  <c:v>87959</c:v>
                </c:pt>
                <c:pt idx="24">
                  <c:v>88908</c:v>
                </c:pt>
                <c:pt idx="25">
                  <c:v>89857</c:v>
                </c:pt>
                <c:pt idx="26">
                  <c:v>90806</c:v>
                </c:pt>
                <c:pt idx="27">
                  <c:v>91755</c:v>
                </c:pt>
                <c:pt idx="28">
                  <c:v>92704</c:v>
                </c:pt>
                <c:pt idx="29">
                  <c:v>93653</c:v>
                </c:pt>
                <c:pt idx="30">
                  <c:v>94602</c:v>
                </c:pt>
                <c:pt idx="31">
                  <c:v>95551</c:v>
                </c:pt>
                <c:pt idx="32">
                  <c:v>96500</c:v>
                </c:pt>
                <c:pt idx="33">
                  <c:v>97449</c:v>
                </c:pt>
                <c:pt idx="34">
                  <c:v>98398</c:v>
                </c:pt>
                <c:pt idx="35">
                  <c:v>99347</c:v>
                </c:pt>
                <c:pt idx="36">
                  <c:v>100296</c:v>
                </c:pt>
                <c:pt idx="37">
                  <c:v>101245</c:v>
                </c:pt>
                <c:pt idx="38">
                  <c:v>102194</c:v>
                </c:pt>
                <c:pt idx="39">
                  <c:v>103143</c:v>
                </c:pt>
                <c:pt idx="40">
                  <c:v>104092</c:v>
                </c:pt>
                <c:pt idx="41">
                  <c:v>105041</c:v>
                </c:pt>
                <c:pt idx="42">
                  <c:v>105990</c:v>
                </c:pt>
                <c:pt idx="43">
                  <c:v>106939</c:v>
                </c:pt>
                <c:pt idx="44">
                  <c:v>107888</c:v>
                </c:pt>
                <c:pt idx="45">
                  <c:v>108837</c:v>
                </c:pt>
                <c:pt idx="46">
                  <c:v>109786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AC-45AA-9841-645C3CCCB7FB}"/>
            </c:ext>
          </c:extLst>
        </c:ser>
        <c:ser>
          <c:idx val="7"/>
          <c:order val="6"/>
          <c:tx>
            <c:strRef>
              <c:f>'Projection Expansion data'!$A$11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data'!$B$11:$AV$11</c:f>
              <c:numCache>
                <c:formatCode>_-* #,##0_-;\-* #,##0_-;_-* "-"??_-;_-@_-</c:formatCode>
                <c:ptCount val="47"/>
                <c:pt idx="0">
                  <c:v>66430</c:v>
                </c:pt>
                <c:pt idx="1">
                  <c:v>66700</c:v>
                </c:pt>
                <c:pt idx="2">
                  <c:v>67060</c:v>
                </c:pt>
                <c:pt idx="3">
                  <c:v>67730</c:v>
                </c:pt>
                <c:pt idx="4">
                  <c:v>68400</c:v>
                </c:pt>
                <c:pt idx="5">
                  <c:v>69080</c:v>
                </c:pt>
                <c:pt idx="6">
                  <c:v>69450</c:v>
                </c:pt>
                <c:pt idx="7">
                  <c:v>70090</c:v>
                </c:pt>
                <c:pt idx="8">
                  <c:v>70600</c:v>
                </c:pt>
                <c:pt idx="9">
                  <c:v>70820</c:v>
                </c:pt>
                <c:pt idx="10">
                  <c:v>71090</c:v>
                </c:pt>
                <c:pt idx="11">
                  <c:v>71520</c:v>
                </c:pt>
                <c:pt idx="12">
                  <c:v>71890</c:v>
                </c:pt>
                <c:pt idx="13">
                  <c:v>72385</c:v>
                </c:pt>
                <c:pt idx="14">
                  <c:v>72880</c:v>
                </c:pt>
                <c:pt idx="15">
                  <c:v>73375</c:v>
                </c:pt>
                <c:pt idx="16">
                  <c:v>73870</c:v>
                </c:pt>
                <c:pt idx="17">
                  <c:v>74365</c:v>
                </c:pt>
                <c:pt idx="18">
                  <c:v>74860</c:v>
                </c:pt>
                <c:pt idx="19">
                  <c:v>75355</c:v>
                </c:pt>
                <c:pt idx="20">
                  <c:v>75850</c:v>
                </c:pt>
                <c:pt idx="21">
                  <c:v>76345</c:v>
                </c:pt>
                <c:pt idx="22">
                  <c:v>76840</c:v>
                </c:pt>
                <c:pt idx="23">
                  <c:v>77335</c:v>
                </c:pt>
                <c:pt idx="24">
                  <c:v>77830</c:v>
                </c:pt>
                <c:pt idx="25">
                  <c:v>78325</c:v>
                </c:pt>
                <c:pt idx="26">
                  <c:v>78820</c:v>
                </c:pt>
                <c:pt idx="27">
                  <c:v>79315</c:v>
                </c:pt>
                <c:pt idx="28">
                  <c:v>79810</c:v>
                </c:pt>
                <c:pt idx="29">
                  <c:v>80305</c:v>
                </c:pt>
                <c:pt idx="30">
                  <c:v>80800</c:v>
                </c:pt>
                <c:pt idx="31">
                  <c:v>81295</c:v>
                </c:pt>
                <c:pt idx="32">
                  <c:v>81790</c:v>
                </c:pt>
                <c:pt idx="33">
                  <c:v>82285</c:v>
                </c:pt>
                <c:pt idx="34">
                  <c:v>82780</c:v>
                </c:pt>
                <c:pt idx="35">
                  <c:v>83275</c:v>
                </c:pt>
                <c:pt idx="36">
                  <c:v>83770</c:v>
                </c:pt>
                <c:pt idx="37">
                  <c:v>84265</c:v>
                </c:pt>
                <c:pt idx="38">
                  <c:v>84760</c:v>
                </c:pt>
                <c:pt idx="39">
                  <c:v>85255</c:v>
                </c:pt>
                <c:pt idx="40">
                  <c:v>85750</c:v>
                </c:pt>
                <c:pt idx="41">
                  <c:v>86245</c:v>
                </c:pt>
                <c:pt idx="42">
                  <c:v>86740</c:v>
                </c:pt>
                <c:pt idx="43">
                  <c:v>87235</c:v>
                </c:pt>
                <c:pt idx="44">
                  <c:v>87730</c:v>
                </c:pt>
                <c:pt idx="45">
                  <c:v>88225</c:v>
                </c:pt>
                <c:pt idx="46">
                  <c:v>88720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AC-45AA-9841-645C3CCCB7FB}"/>
            </c:ext>
          </c:extLst>
        </c:ser>
        <c:ser>
          <c:idx val="8"/>
          <c:order val="7"/>
          <c:tx>
            <c:strRef>
              <c:f>'Projection Expansion data'!$A$12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data'!$B$12:$AV$12</c:f>
              <c:numCache>
                <c:formatCode>_-* #,##0_-;\-* #,##0_-;_-* "-"??_-;_-@_-</c:formatCode>
                <c:ptCount val="47"/>
                <c:pt idx="0">
                  <c:v>36890</c:v>
                </c:pt>
                <c:pt idx="1">
                  <c:v>37140</c:v>
                </c:pt>
                <c:pt idx="2">
                  <c:v>37410</c:v>
                </c:pt>
                <c:pt idx="3">
                  <c:v>37670</c:v>
                </c:pt>
                <c:pt idx="4">
                  <c:v>37900</c:v>
                </c:pt>
                <c:pt idx="5">
                  <c:v>38040</c:v>
                </c:pt>
                <c:pt idx="6">
                  <c:v>38160</c:v>
                </c:pt>
                <c:pt idx="7">
                  <c:v>38290</c:v>
                </c:pt>
                <c:pt idx="8">
                  <c:v>38460</c:v>
                </c:pt>
                <c:pt idx="9">
                  <c:v>38770</c:v>
                </c:pt>
                <c:pt idx="10">
                  <c:v>38930</c:v>
                </c:pt>
                <c:pt idx="11">
                  <c:v>39050</c:v>
                </c:pt>
                <c:pt idx="12">
                  <c:v>39220</c:v>
                </c:pt>
                <c:pt idx="13">
                  <c:v>39399</c:v>
                </c:pt>
                <c:pt idx="14">
                  <c:v>39578</c:v>
                </c:pt>
                <c:pt idx="15">
                  <c:v>39757</c:v>
                </c:pt>
                <c:pt idx="16">
                  <c:v>39936</c:v>
                </c:pt>
                <c:pt idx="17">
                  <c:v>40115</c:v>
                </c:pt>
                <c:pt idx="18">
                  <c:v>40294</c:v>
                </c:pt>
                <c:pt idx="19">
                  <c:v>40473</c:v>
                </c:pt>
                <c:pt idx="20">
                  <c:v>40652</c:v>
                </c:pt>
                <c:pt idx="21">
                  <c:v>40831</c:v>
                </c:pt>
                <c:pt idx="22">
                  <c:v>41010</c:v>
                </c:pt>
                <c:pt idx="23">
                  <c:v>41189</c:v>
                </c:pt>
                <c:pt idx="24">
                  <c:v>41368</c:v>
                </c:pt>
                <c:pt idx="25">
                  <c:v>41547</c:v>
                </c:pt>
                <c:pt idx="26">
                  <c:v>41726</c:v>
                </c:pt>
                <c:pt idx="27">
                  <c:v>41905</c:v>
                </c:pt>
                <c:pt idx="28">
                  <c:v>42084</c:v>
                </c:pt>
                <c:pt idx="29">
                  <c:v>42263</c:v>
                </c:pt>
                <c:pt idx="30">
                  <c:v>42442</c:v>
                </c:pt>
                <c:pt idx="31">
                  <c:v>42621</c:v>
                </c:pt>
                <c:pt idx="32">
                  <c:v>42800</c:v>
                </c:pt>
                <c:pt idx="33">
                  <c:v>42979</c:v>
                </c:pt>
                <c:pt idx="34">
                  <c:v>43158</c:v>
                </c:pt>
                <c:pt idx="35">
                  <c:v>43337</c:v>
                </c:pt>
                <c:pt idx="36">
                  <c:v>43516</c:v>
                </c:pt>
                <c:pt idx="37">
                  <c:v>43695</c:v>
                </c:pt>
                <c:pt idx="38">
                  <c:v>43874</c:v>
                </c:pt>
                <c:pt idx="39">
                  <c:v>44053</c:v>
                </c:pt>
                <c:pt idx="40">
                  <c:v>44232</c:v>
                </c:pt>
                <c:pt idx="41">
                  <c:v>44411</c:v>
                </c:pt>
                <c:pt idx="42">
                  <c:v>44590</c:v>
                </c:pt>
                <c:pt idx="43">
                  <c:v>44769</c:v>
                </c:pt>
                <c:pt idx="44">
                  <c:v>44948</c:v>
                </c:pt>
                <c:pt idx="45">
                  <c:v>45127</c:v>
                </c:pt>
                <c:pt idx="46">
                  <c:v>45306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AC-45AA-9841-645C3CCCB7FB}"/>
            </c:ext>
          </c:extLst>
        </c:ser>
        <c:ser>
          <c:idx val="9"/>
          <c:order val="8"/>
          <c:tx>
            <c:strRef>
              <c:f>'Projection Expansion data'!$A$13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data'!$B$13:$AV$13</c:f>
              <c:numCache>
                <c:formatCode>_-* #,##0_-;\-* #,##0_-;_-* "-"??_-;_-@_-</c:formatCode>
                <c:ptCount val="47"/>
                <c:pt idx="0">
                  <c:v>26150</c:v>
                </c:pt>
                <c:pt idx="1">
                  <c:v>26360</c:v>
                </c:pt>
                <c:pt idx="2">
                  <c:v>26520</c:v>
                </c:pt>
                <c:pt idx="3">
                  <c:v>26760</c:v>
                </c:pt>
                <c:pt idx="4">
                  <c:v>27170</c:v>
                </c:pt>
                <c:pt idx="5">
                  <c:v>27400</c:v>
                </c:pt>
                <c:pt idx="6">
                  <c:v>27550</c:v>
                </c:pt>
                <c:pt idx="7">
                  <c:v>27710</c:v>
                </c:pt>
                <c:pt idx="8">
                  <c:v>27840</c:v>
                </c:pt>
                <c:pt idx="9">
                  <c:v>28060</c:v>
                </c:pt>
                <c:pt idx="10">
                  <c:v>28210</c:v>
                </c:pt>
                <c:pt idx="11">
                  <c:v>28350</c:v>
                </c:pt>
                <c:pt idx="12">
                  <c:v>28430</c:v>
                </c:pt>
                <c:pt idx="13">
                  <c:v>28654</c:v>
                </c:pt>
                <c:pt idx="14">
                  <c:v>28878</c:v>
                </c:pt>
                <c:pt idx="15">
                  <c:v>29102</c:v>
                </c:pt>
                <c:pt idx="16">
                  <c:v>29326</c:v>
                </c:pt>
                <c:pt idx="17">
                  <c:v>29550</c:v>
                </c:pt>
                <c:pt idx="18">
                  <c:v>29774</c:v>
                </c:pt>
                <c:pt idx="19">
                  <c:v>29998</c:v>
                </c:pt>
                <c:pt idx="20">
                  <c:v>30222</c:v>
                </c:pt>
                <c:pt idx="21">
                  <c:v>30446</c:v>
                </c:pt>
                <c:pt idx="22">
                  <c:v>30670</c:v>
                </c:pt>
                <c:pt idx="23">
                  <c:v>30894</c:v>
                </c:pt>
                <c:pt idx="24">
                  <c:v>31118</c:v>
                </c:pt>
                <c:pt idx="25">
                  <c:v>31342</c:v>
                </c:pt>
                <c:pt idx="26">
                  <c:v>31566</c:v>
                </c:pt>
                <c:pt idx="27">
                  <c:v>31790</c:v>
                </c:pt>
                <c:pt idx="28">
                  <c:v>32014</c:v>
                </c:pt>
                <c:pt idx="29">
                  <c:v>32238</c:v>
                </c:pt>
                <c:pt idx="30">
                  <c:v>32462</c:v>
                </c:pt>
                <c:pt idx="31">
                  <c:v>32686</c:v>
                </c:pt>
                <c:pt idx="32">
                  <c:v>32910</c:v>
                </c:pt>
                <c:pt idx="33">
                  <c:v>33134</c:v>
                </c:pt>
                <c:pt idx="34">
                  <c:v>33358</c:v>
                </c:pt>
                <c:pt idx="35">
                  <c:v>33582</c:v>
                </c:pt>
                <c:pt idx="36">
                  <c:v>33806</c:v>
                </c:pt>
                <c:pt idx="37">
                  <c:v>34030</c:v>
                </c:pt>
                <c:pt idx="38">
                  <c:v>34254</c:v>
                </c:pt>
                <c:pt idx="39">
                  <c:v>34478</c:v>
                </c:pt>
                <c:pt idx="40">
                  <c:v>34702</c:v>
                </c:pt>
                <c:pt idx="41">
                  <c:v>34926</c:v>
                </c:pt>
                <c:pt idx="42">
                  <c:v>35150</c:v>
                </c:pt>
                <c:pt idx="43">
                  <c:v>35374</c:v>
                </c:pt>
                <c:pt idx="44">
                  <c:v>35598</c:v>
                </c:pt>
                <c:pt idx="45">
                  <c:v>35822</c:v>
                </c:pt>
                <c:pt idx="46">
                  <c:v>36046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AC-45AA-9841-645C3CCCB7FB}"/>
            </c:ext>
          </c:extLst>
        </c:ser>
        <c:ser>
          <c:idx val="10"/>
          <c:order val="9"/>
          <c:tx>
            <c:strRef>
              <c:f>'Projection Expansion data'!$A$14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data'!$B$14:$AV$14</c:f>
              <c:numCache>
                <c:formatCode>_-* #,##0_-;\-* #,##0_-;_-* "-"??_-;_-@_-</c:formatCode>
                <c:ptCount val="47"/>
                <c:pt idx="0">
                  <c:v>61100</c:v>
                </c:pt>
                <c:pt idx="1">
                  <c:v>62600</c:v>
                </c:pt>
                <c:pt idx="2">
                  <c:v>61600</c:v>
                </c:pt>
                <c:pt idx="3">
                  <c:v>62300</c:v>
                </c:pt>
                <c:pt idx="4">
                  <c:v>62900</c:v>
                </c:pt>
                <c:pt idx="5">
                  <c:v>64500</c:v>
                </c:pt>
                <c:pt idx="6">
                  <c:v>66660</c:v>
                </c:pt>
                <c:pt idx="7">
                  <c:v>67330</c:v>
                </c:pt>
                <c:pt idx="8">
                  <c:v>68250</c:v>
                </c:pt>
                <c:pt idx="9">
                  <c:v>68910</c:v>
                </c:pt>
                <c:pt idx="10">
                  <c:v>69900</c:v>
                </c:pt>
                <c:pt idx="11">
                  <c:v>70730</c:v>
                </c:pt>
                <c:pt idx="12">
                  <c:v>71700</c:v>
                </c:pt>
                <c:pt idx="13">
                  <c:v>72492</c:v>
                </c:pt>
                <c:pt idx="14">
                  <c:v>73284</c:v>
                </c:pt>
                <c:pt idx="15">
                  <c:v>74076</c:v>
                </c:pt>
                <c:pt idx="16">
                  <c:v>78703</c:v>
                </c:pt>
                <c:pt idx="17">
                  <c:v>83330</c:v>
                </c:pt>
                <c:pt idx="18">
                  <c:v>87957</c:v>
                </c:pt>
                <c:pt idx="19">
                  <c:v>92584</c:v>
                </c:pt>
                <c:pt idx="20">
                  <c:v>97211</c:v>
                </c:pt>
                <c:pt idx="21">
                  <c:v>101838</c:v>
                </c:pt>
                <c:pt idx="22">
                  <c:v>106465</c:v>
                </c:pt>
                <c:pt idx="23">
                  <c:v>111092</c:v>
                </c:pt>
                <c:pt idx="24">
                  <c:v>115719</c:v>
                </c:pt>
                <c:pt idx="25">
                  <c:v>120346</c:v>
                </c:pt>
                <c:pt idx="26">
                  <c:v>124973</c:v>
                </c:pt>
                <c:pt idx="27">
                  <c:v>129600</c:v>
                </c:pt>
                <c:pt idx="28">
                  <c:v>134227</c:v>
                </c:pt>
                <c:pt idx="29">
                  <c:v>138854</c:v>
                </c:pt>
                <c:pt idx="30">
                  <c:v>143481</c:v>
                </c:pt>
                <c:pt idx="31">
                  <c:v>148108</c:v>
                </c:pt>
                <c:pt idx="32">
                  <c:v>152735</c:v>
                </c:pt>
                <c:pt idx="33">
                  <c:v>157362</c:v>
                </c:pt>
                <c:pt idx="34">
                  <c:v>161989</c:v>
                </c:pt>
                <c:pt idx="35">
                  <c:v>166616</c:v>
                </c:pt>
                <c:pt idx="36">
                  <c:v>171243</c:v>
                </c:pt>
                <c:pt idx="37">
                  <c:v>175870</c:v>
                </c:pt>
                <c:pt idx="38">
                  <c:v>180497</c:v>
                </c:pt>
                <c:pt idx="39">
                  <c:v>185124</c:v>
                </c:pt>
                <c:pt idx="40">
                  <c:v>189751</c:v>
                </c:pt>
                <c:pt idx="41">
                  <c:v>194378</c:v>
                </c:pt>
                <c:pt idx="42">
                  <c:v>199005</c:v>
                </c:pt>
                <c:pt idx="43">
                  <c:v>203632</c:v>
                </c:pt>
                <c:pt idx="44">
                  <c:v>208259</c:v>
                </c:pt>
                <c:pt idx="45">
                  <c:v>212886</c:v>
                </c:pt>
                <c:pt idx="46">
                  <c:v>217513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AC-45AA-9841-645C3CCCB7FB}"/>
            </c:ext>
          </c:extLst>
        </c:ser>
        <c:ser>
          <c:idx val="11"/>
          <c:order val="10"/>
          <c:tx>
            <c:strRef>
              <c:f>'Projection Expansion data'!$A$15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data'!$B$15:$AV$15</c:f>
              <c:numCache>
                <c:formatCode>_-* #,##0_-;\-* #,##0_-;_-* "-"??_-;_-@_-</c:formatCode>
                <c:ptCount val="47"/>
                <c:pt idx="0">
                  <c:v>99900</c:v>
                </c:pt>
                <c:pt idx="1">
                  <c:v>105600</c:v>
                </c:pt>
                <c:pt idx="2">
                  <c:v>102200</c:v>
                </c:pt>
                <c:pt idx="3">
                  <c:v>99800</c:v>
                </c:pt>
                <c:pt idx="4">
                  <c:v>100000</c:v>
                </c:pt>
                <c:pt idx="5">
                  <c:v>96000</c:v>
                </c:pt>
                <c:pt idx="6">
                  <c:v>107410</c:v>
                </c:pt>
                <c:pt idx="7">
                  <c:v>108690</c:v>
                </c:pt>
                <c:pt idx="8">
                  <c:v>109990</c:v>
                </c:pt>
                <c:pt idx="9">
                  <c:v>110960</c:v>
                </c:pt>
                <c:pt idx="10">
                  <c:v>112220</c:v>
                </c:pt>
                <c:pt idx="11">
                  <c:v>113740</c:v>
                </c:pt>
                <c:pt idx="12">
                  <c:v>115370</c:v>
                </c:pt>
                <c:pt idx="13">
                  <c:v>116660</c:v>
                </c:pt>
                <c:pt idx="14">
                  <c:v>117950</c:v>
                </c:pt>
                <c:pt idx="15">
                  <c:v>119240</c:v>
                </c:pt>
                <c:pt idx="16">
                  <c:v>120530</c:v>
                </c:pt>
                <c:pt idx="17">
                  <c:v>121820</c:v>
                </c:pt>
                <c:pt idx="18">
                  <c:v>123110</c:v>
                </c:pt>
                <c:pt idx="19">
                  <c:v>124400</c:v>
                </c:pt>
                <c:pt idx="20">
                  <c:v>125690</c:v>
                </c:pt>
                <c:pt idx="21">
                  <c:v>126980</c:v>
                </c:pt>
                <c:pt idx="22">
                  <c:v>128270</c:v>
                </c:pt>
                <c:pt idx="23">
                  <c:v>129560</c:v>
                </c:pt>
                <c:pt idx="24">
                  <c:v>130850</c:v>
                </c:pt>
                <c:pt idx="25">
                  <c:v>132140</c:v>
                </c:pt>
                <c:pt idx="26">
                  <c:v>133430</c:v>
                </c:pt>
                <c:pt idx="27">
                  <c:v>134720</c:v>
                </c:pt>
                <c:pt idx="28">
                  <c:v>136010</c:v>
                </c:pt>
                <c:pt idx="29">
                  <c:v>137300</c:v>
                </c:pt>
                <c:pt idx="30">
                  <c:v>138590</c:v>
                </c:pt>
                <c:pt idx="31">
                  <c:v>139880</c:v>
                </c:pt>
                <c:pt idx="32">
                  <c:v>141170</c:v>
                </c:pt>
                <c:pt idx="33">
                  <c:v>142460</c:v>
                </c:pt>
                <c:pt idx="34">
                  <c:v>143750</c:v>
                </c:pt>
                <c:pt idx="35">
                  <c:v>145040</c:v>
                </c:pt>
                <c:pt idx="36">
                  <c:v>146330</c:v>
                </c:pt>
                <c:pt idx="37">
                  <c:v>147620</c:v>
                </c:pt>
                <c:pt idx="38">
                  <c:v>148910</c:v>
                </c:pt>
                <c:pt idx="39">
                  <c:v>150200</c:v>
                </c:pt>
                <c:pt idx="40">
                  <c:v>151490</c:v>
                </c:pt>
                <c:pt idx="41">
                  <c:v>152780</c:v>
                </c:pt>
                <c:pt idx="42">
                  <c:v>154070</c:v>
                </c:pt>
                <c:pt idx="43">
                  <c:v>155360</c:v>
                </c:pt>
                <c:pt idx="44">
                  <c:v>156650</c:v>
                </c:pt>
                <c:pt idx="45">
                  <c:v>157940</c:v>
                </c:pt>
                <c:pt idx="46">
                  <c:v>159230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AC-45AA-9841-645C3CCCB7FB}"/>
            </c:ext>
          </c:extLst>
        </c:ser>
        <c:ser>
          <c:idx val="12"/>
          <c:order val="11"/>
          <c:tx>
            <c:strRef>
              <c:f>'Projection Expansion data'!$A$16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data'!$B$16:$AV$16</c:f>
              <c:numCache>
                <c:formatCode>_-* #,##0_-;\-* #,##0_-;_-* "-"??_-;_-@_-</c:formatCode>
                <c:ptCount val="47"/>
                <c:pt idx="0">
                  <c:v>31010</c:v>
                </c:pt>
                <c:pt idx="1">
                  <c:v>31250</c:v>
                </c:pt>
                <c:pt idx="2">
                  <c:v>31580</c:v>
                </c:pt>
                <c:pt idx="3">
                  <c:v>31840</c:v>
                </c:pt>
                <c:pt idx="4">
                  <c:v>32150</c:v>
                </c:pt>
                <c:pt idx="5">
                  <c:v>32320</c:v>
                </c:pt>
                <c:pt idx="6">
                  <c:v>32480</c:v>
                </c:pt>
                <c:pt idx="7">
                  <c:v>32620</c:v>
                </c:pt>
                <c:pt idx="8">
                  <c:v>32760</c:v>
                </c:pt>
                <c:pt idx="9">
                  <c:v>32880</c:v>
                </c:pt>
                <c:pt idx="10">
                  <c:v>33110</c:v>
                </c:pt>
                <c:pt idx="11">
                  <c:v>33500</c:v>
                </c:pt>
                <c:pt idx="12">
                  <c:v>34070</c:v>
                </c:pt>
                <c:pt idx="13">
                  <c:v>34350</c:v>
                </c:pt>
                <c:pt idx="14">
                  <c:v>34630</c:v>
                </c:pt>
                <c:pt idx="15">
                  <c:v>34910</c:v>
                </c:pt>
                <c:pt idx="16">
                  <c:v>35190</c:v>
                </c:pt>
                <c:pt idx="17">
                  <c:v>35470</c:v>
                </c:pt>
                <c:pt idx="18">
                  <c:v>35750</c:v>
                </c:pt>
                <c:pt idx="19">
                  <c:v>36030</c:v>
                </c:pt>
                <c:pt idx="20">
                  <c:v>36310</c:v>
                </c:pt>
                <c:pt idx="21">
                  <c:v>36590</c:v>
                </c:pt>
                <c:pt idx="22">
                  <c:v>36870</c:v>
                </c:pt>
                <c:pt idx="23">
                  <c:v>37150</c:v>
                </c:pt>
                <c:pt idx="24">
                  <c:v>37430</c:v>
                </c:pt>
                <c:pt idx="25">
                  <c:v>37710</c:v>
                </c:pt>
                <c:pt idx="26">
                  <c:v>37990</c:v>
                </c:pt>
                <c:pt idx="27">
                  <c:v>38270</c:v>
                </c:pt>
                <c:pt idx="28">
                  <c:v>38550</c:v>
                </c:pt>
                <c:pt idx="29">
                  <c:v>38830</c:v>
                </c:pt>
                <c:pt idx="30">
                  <c:v>39110</c:v>
                </c:pt>
                <c:pt idx="31">
                  <c:v>39390</c:v>
                </c:pt>
                <c:pt idx="32">
                  <c:v>39670</c:v>
                </c:pt>
                <c:pt idx="33">
                  <c:v>39950</c:v>
                </c:pt>
                <c:pt idx="34">
                  <c:v>40230</c:v>
                </c:pt>
                <c:pt idx="35">
                  <c:v>40510</c:v>
                </c:pt>
                <c:pt idx="36">
                  <c:v>40790</c:v>
                </c:pt>
                <c:pt idx="37">
                  <c:v>41070</c:v>
                </c:pt>
                <c:pt idx="38">
                  <c:v>41350</c:v>
                </c:pt>
                <c:pt idx="39">
                  <c:v>41630</c:v>
                </c:pt>
                <c:pt idx="40">
                  <c:v>41910</c:v>
                </c:pt>
                <c:pt idx="41">
                  <c:v>42190</c:v>
                </c:pt>
                <c:pt idx="42">
                  <c:v>42470</c:v>
                </c:pt>
                <c:pt idx="43">
                  <c:v>42750</c:v>
                </c:pt>
                <c:pt idx="44">
                  <c:v>43030</c:v>
                </c:pt>
                <c:pt idx="45">
                  <c:v>43310</c:v>
                </c:pt>
                <c:pt idx="46">
                  <c:v>43590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AC-45AA-9841-645C3CCCB7FB}"/>
            </c:ext>
          </c:extLst>
        </c:ser>
        <c:ser>
          <c:idx val="13"/>
          <c:order val="12"/>
          <c:tx>
            <c:strRef>
              <c:f>'Projection Expansion data'!$A$17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data'!$B$17:$AV$17</c:f>
              <c:numCache>
                <c:formatCode>_-* #,##0_-;\-* #,##0_-;_-* "-"??_-;_-@_-</c:formatCode>
                <c:ptCount val="47"/>
                <c:pt idx="0">
                  <c:v>73050</c:v>
                </c:pt>
                <c:pt idx="1">
                  <c:v>73590</c:v>
                </c:pt>
                <c:pt idx="2">
                  <c:v>74150</c:v>
                </c:pt>
                <c:pt idx="3">
                  <c:v>74550</c:v>
                </c:pt>
                <c:pt idx="4">
                  <c:v>75010</c:v>
                </c:pt>
                <c:pt idx="5">
                  <c:v>75430</c:v>
                </c:pt>
                <c:pt idx="6">
                  <c:v>75800</c:v>
                </c:pt>
                <c:pt idx="7">
                  <c:v>76010</c:v>
                </c:pt>
                <c:pt idx="8">
                  <c:v>76370</c:v>
                </c:pt>
                <c:pt idx="9">
                  <c:v>76730</c:v>
                </c:pt>
                <c:pt idx="10">
                  <c:v>76910</c:v>
                </c:pt>
                <c:pt idx="11">
                  <c:v>77100</c:v>
                </c:pt>
                <c:pt idx="12">
                  <c:v>77730</c:v>
                </c:pt>
                <c:pt idx="13">
                  <c:v>78128</c:v>
                </c:pt>
                <c:pt idx="14">
                  <c:v>78526</c:v>
                </c:pt>
                <c:pt idx="15">
                  <c:v>78924</c:v>
                </c:pt>
                <c:pt idx="16">
                  <c:v>79935.600000000006</c:v>
                </c:pt>
                <c:pt idx="17">
                  <c:v>80947.200000000012</c:v>
                </c:pt>
                <c:pt idx="18">
                  <c:v>81958.800000000017</c:v>
                </c:pt>
                <c:pt idx="19">
                  <c:v>82970.400000000023</c:v>
                </c:pt>
                <c:pt idx="20">
                  <c:v>83982.000000000029</c:v>
                </c:pt>
                <c:pt idx="21">
                  <c:v>84993.600000000035</c:v>
                </c:pt>
                <c:pt idx="22">
                  <c:v>86005.200000000041</c:v>
                </c:pt>
                <c:pt idx="23">
                  <c:v>87016.800000000047</c:v>
                </c:pt>
                <c:pt idx="24">
                  <c:v>88028.400000000052</c:v>
                </c:pt>
                <c:pt idx="25">
                  <c:v>89040.000000000058</c:v>
                </c:pt>
                <c:pt idx="26">
                  <c:v>90051.600000000064</c:v>
                </c:pt>
                <c:pt idx="27">
                  <c:v>91063.20000000007</c:v>
                </c:pt>
                <c:pt idx="28">
                  <c:v>92074.800000000076</c:v>
                </c:pt>
                <c:pt idx="29">
                  <c:v>93086.400000000081</c:v>
                </c:pt>
                <c:pt idx="30">
                  <c:v>94098.000000000087</c:v>
                </c:pt>
                <c:pt idx="31">
                  <c:v>95109.600000000093</c:v>
                </c:pt>
                <c:pt idx="32">
                  <c:v>96121.200000000099</c:v>
                </c:pt>
                <c:pt idx="33">
                  <c:v>97132.800000000105</c:v>
                </c:pt>
                <c:pt idx="34">
                  <c:v>98144.400000000111</c:v>
                </c:pt>
                <c:pt idx="35">
                  <c:v>99156.000000000116</c:v>
                </c:pt>
                <c:pt idx="36">
                  <c:v>100167.60000000012</c:v>
                </c:pt>
                <c:pt idx="37">
                  <c:v>101179.20000000013</c:v>
                </c:pt>
                <c:pt idx="38">
                  <c:v>102190.80000000013</c:v>
                </c:pt>
                <c:pt idx="39">
                  <c:v>103202.40000000014</c:v>
                </c:pt>
                <c:pt idx="40">
                  <c:v>104214.00000000015</c:v>
                </c:pt>
                <c:pt idx="41">
                  <c:v>105225.60000000015</c:v>
                </c:pt>
                <c:pt idx="42">
                  <c:v>106237.20000000016</c:v>
                </c:pt>
                <c:pt idx="43">
                  <c:v>107248.80000000016</c:v>
                </c:pt>
                <c:pt idx="44">
                  <c:v>108260.40000000017</c:v>
                </c:pt>
                <c:pt idx="45">
                  <c:v>109272.00000000017</c:v>
                </c:pt>
                <c:pt idx="46">
                  <c:v>110283.60000000018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AC-45AA-9841-645C3CCCB7FB}"/>
            </c:ext>
          </c:extLst>
        </c:ser>
        <c:ser>
          <c:idx val="14"/>
          <c:order val="13"/>
          <c:tx>
            <c:strRef>
              <c:f>'Projection Expansion data'!$A$18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data'!$B$18:$AV$18</c:f>
              <c:numCache>
                <c:formatCode>_-* #,##0_-;\-* #,##0_-;_-* "-"??_-;_-@_-</c:formatCode>
                <c:ptCount val="47"/>
                <c:pt idx="0">
                  <c:v>90090</c:v>
                </c:pt>
                <c:pt idx="1">
                  <c:v>91490</c:v>
                </c:pt>
                <c:pt idx="2">
                  <c:v>93320</c:v>
                </c:pt>
                <c:pt idx="3">
                  <c:v>95020</c:v>
                </c:pt>
                <c:pt idx="4">
                  <c:v>97350</c:v>
                </c:pt>
                <c:pt idx="5">
                  <c:v>99230</c:v>
                </c:pt>
                <c:pt idx="6">
                  <c:v>100680</c:v>
                </c:pt>
                <c:pt idx="7">
                  <c:v>102010</c:v>
                </c:pt>
                <c:pt idx="8">
                  <c:v>103590</c:v>
                </c:pt>
                <c:pt idx="9">
                  <c:v>104890</c:v>
                </c:pt>
                <c:pt idx="10">
                  <c:v>106130</c:v>
                </c:pt>
                <c:pt idx="11">
                  <c:v>107550</c:v>
                </c:pt>
                <c:pt idx="12">
                  <c:v>108740</c:v>
                </c:pt>
                <c:pt idx="13">
                  <c:v>110235</c:v>
                </c:pt>
                <c:pt idx="14">
                  <c:v>111730</c:v>
                </c:pt>
                <c:pt idx="15">
                  <c:v>113225</c:v>
                </c:pt>
                <c:pt idx="16">
                  <c:v>120856</c:v>
                </c:pt>
                <c:pt idx="17">
                  <c:v>128487</c:v>
                </c:pt>
                <c:pt idx="18">
                  <c:v>136118</c:v>
                </c:pt>
                <c:pt idx="19">
                  <c:v>143749</c:v>
                </c:pt>
                <c:pt idx="20">
                  <c:v>151380</c:v>
                </c:pt>
                <c:pt idx="21">
                  <c:v>159011</c:v>
                </c:pt>
                <c:pt idx="22">
                  <c:v>166642</c:v>
                </c:pt>
                <c:pt idx="23">
                  <c:v>174273</c:v>
                </c:pt>
                <c:pt idx="24">
                  <c:v>181904</c:v>
                </c:pt>
                <c:pt idx="25">
                  <c:v>189535</c:v>
                </c:pt>
                <c:pt idx="26">
                  <c:v>197166</c:v>
                </c:pt>
                <c:pt idx="27">
                  <c:v>204797</c:v>
                </c:pt>
                <c:pt idx="28">
                  <c:v>212428</c:v>
                </c:pt>
                <c:pt idx="29">
                  <c:v>220059</c:v>
                </c:pt>
                <c:pt idx="30">
                  <c:v>227690</c:v>
                </c:pt>
                <c:pt idx="31">
                  <c:v>235321</c:v>
                </c:pt>
                <c:pt idx="32">
                  <c:v>242952</c:v>
                </c:pt>
                <c:pt idx="33">
                  <c:v>250583</c:v>
                </c:pt>
                <c:pt idx="34">
                  <c:v>258214</c:v>
                </c:pt>
                <c:pt idx="35">
                  <c:v>265845</c:v>
                </c:pt>
                <c:pt idx="36">
                  <c:v>273476</c:v>
                </c:pt>
                <c:pt idx="37">
                  <c:v>281107</c:v>
                </c:pt>
                <c:pt idx="38">
                  <c:v>288738</c:v>
                </c:pt>
                <c:pt idx="39">
                  <c:v>296369</c:v>
                </c:pt>
                <c:pt idx="40">
                  <c:v>304000</c:v>
                </c:pt>
                <c:pt idx="41">
                  <c:v>311631</c:v>
                </c:pt>
                <c:pt idx="42">
                  <c:v>319262</c:v>
                </c:pt>
                <c:pt idx="43">
                  <c:v>326893</c:v>
                </c:pt>
                <c:pt idx="44">
                  <c:v>334524</c:v>
                </c:pt>
                <c:pt idx="45">
                  <c:v>342155</c:v>
                </c:pt>
                <c:pt idx="46">
                  <c:v>349786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AC-45AA-9841-645C3CCCB7FB}"/>
            </c:ext>
          </c:extLst>
        </c:ser>
        <c:ser>
          <c:idx val="15"/>
          <c:order val="14"/>
          <c:tx>
            <c:strRef>
              <c:f>'Projection Expansion data'!$A$19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data'!$B$19:$AV$19</c:f>
              <c:numCache>
                <c:formatCode>_-* #,##0_-;\-* #,##0_-;_-* "-"??_-;_-@_-</c:formatCode>
                <c:ptCount val="47"/>
                <c:pt idx="0">
                  <c:v>85590</c:v>
                </c:pt>
                <c:pt idx="1">
                  <c:v>86060</c:v>
                </c:pt>
                <c:pt idx="2">
                  <c:v>87550</c:v>
                </c:pt>
                <c:pt idx="3">
                  <c:v>89330</c:v>
                </c:pt>
                <c:pt idx="4">
                  <c:v>90290</c:v>
                </c:pt>
                <c:pt idx="5">
                  <c:v>90930</c:v>
                </c:pt>
                <c:pt idx="6">
                  <c:v>91220</c:v>
                </c:pt>
                <c:pt idx="7">
                  <c:v>91480</c:v>
                </c:pt>
                <c:pt idx="8">
                  <c:v>91910</c:v>
                </c:pt>
                <c:pt idx="9">
                  <c:v>92420</c:v>
                </c:pt>
                <c:pt idx="10">
                  <c:v>93260</c:v>
                </c:pt>
                <c:pt idx="11">
                  <c:v>94090</c:v>
                </c:pt>
                <c:pt idx="12">
                  <c:v>94830</c:v>
                </c:pt>
                <c:pt idx="13">
                  <c:v>95480</c:v>
                </c:pt>
                <c:pt idx="14">
                  <c:v>96130</c:v>
                </c:pt>
                <c:pt idx="15">
                  <c:v>96780</c:v>
                </c:pt>
                <c:pt idx="16">
                  <c:v>98964</c:v>
                </c:pt>
                <c:pt idx="17">
                  <c:v>101148</c:v>
                </c:pt>
                <c:pt idx="18">
                  <c:v>103332</c:v>
                </c:pt>
                <c:pt idx="19">
                  <c:v>105516</c:v>
                </c:pt>
                <c:pt idx="20">
                  <c:v>107700</c:v>
                </c:pt>
                <c:pt idx="21">
                  <c:v>109884</c:v>
                </c:pt>
                <c:pt idx="22">
                  <c:v>112068</c:v>
                </c:pt>
                <c:pt idx="23">
                  <c:v>114252</c:v>
                </c:pt>
                <c:pt idx="24">
                  <c:v>116436</c:v>
                </c:pt>
                <c:pt idx="25">
                  <c:v>118620</c:v>
                </c:pt>
                <c:pt idx="26">
                  <c:v>120804</c:v>
                </c:pt>
                <c:pt idx="27">
                  <c:v>122988</c:v>
                </c:pt>
                <c:pt idx="28">
                  <c:v>125172</c:v>
                </c:pt>
                <c:pt idx="29">
                  <c:v>127356</c:v>
                </c:pt>
                <c:pt idx="30">
                  <c:v>129540</c:v>
                </c:pt>
                <c:pt idx="31">
                  <c:v>131724</c:v>
                </c:pt>
                <c:pt idx="32">
                  <c:v>133908</c:v>
                </c:pt>
                <c:pt idx="33">
                  <c:v>136092</c:v>
                </c:pt>
                <c:pt idx="34">
                  <c:v>138276</c:v>
                </c:pt>
                <c:pt idx="35">
                  <c:v>140460</c:v>
                </c:pt>
                <c:pt idx="36">
                  <c:v>142644</c:v>
                </c:pt>
                <c:pt idx="37">
                  <c:v>144828</c:v>
                </c:pt>
                <c:pt idx="38">
                  <c:v>147012</c:v>
                </c:pt>
                <c:pt idx="39">
                  <c:v>149196</c:v>
                </c:pt>
                <c:pt idx="40">
                  <c:v>151380</c:v>
                </c:pt>
                <c:pt idx="41">
                  <c:v>153564</c:v>
                </c:pt>
                <c:pt idx="42">
                  <c:v>155748</c:v>
                </c:pt>
                <c:pt idx="43">
                  <c:v>157932</c:v>
                </c:pt>
                <c:pt idx="44">
                  <c:v>160116</c:v>
                </c:pt>
                <c:pt idx="45">
                  <c:v>162300</c:v>
                </c:pt>
                <c:pt idx="46">
                  <c:v>164484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6AC-45AA-9841-645C3CCCB7FB}"/>
            </c:ext>
          </c:extLst>
        </c:ser>
        <c:ser>
          <c:idx val="16"/>
          <c:order val="15"/>
          <c:tx>
            <c:strRef>
              <c:f>'Projection Expansion data'!$A$20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data'!$B$20:$AV$20</c:f>
              <c:numCache>
                <c:formatCode>_-* #,##0_-;\-* #,##0_-;_-* "-"??_-;_-@_-</c:formatCode>
                <c:ptCount val="47"/>
                <c:pt idx="0">
                  <c:v>34170</c:v>
                </c:pt>
                <c:pt idx="1">
                  <c:v>34740</c:v>
                </c:pt>
                <c:pt idx="2">
                  <c:v>35000</c:v>
                </c:pt>
                <c:pt idx="3">
                  <c:v>35220</c:v>
                </c:pt>
                <c:pt idx="4">
                  <c:v>35440</c:v>
                </c:pt>
                <c:pt idx="5">
                  <c:v>35640</c:v>
                </c:pt>
                <c:pt idx="6">
                  <c:v>35870</c:v>
                </c:pt>
                <c:pt idx="7">
                  <c:v>36040</c:v>
                </c:pt>
                <c:pt idx="8">
                  <c:v>36370</c:v>
                </c:pt>
                <c:pt idx="9">
                  <c:v>36590</c:v>
                </c:pt>
                <c:pt idx="10">
                  <c:v>36930</c:v>
                </c:pt>
                <c:pt idx="11">
                  <c:v>37270</c:v>
                </c:pt>
                <c:pt idx="12">
                  <c:v>37730</c:v>
                </c:pt>
                <c:pt idx="13">
                  <c:v>38049</c:v>
                </c:pt>
                <c:pt idx="14">
                  <c:v>38368</c:v>
                </c:pt>
                <c:pt idx="15">
                  <c:v>38687</c:v>
                </c:pt>
                <c:pt idx="16">
                  <c:v>39006</c:v>
                </c:pt>
                <c:pt idx="17">
                  <c:v>39325</c:v>
                </c:pt>
                <c:pt idx="18">
                  <c:v>39644</c:v>
                </c:pt>
                <c:pt idx="19">
                  <c:v>39963</c:v>
                </c:pt>
                <c:pt idx="20">
                  <c:v>40282</c:v>
                </c:pt>
                <c:pt idx="21">
                  <c:v>40601</c:v>
                </c:pt>
                <c:pt idx="22">
                  <c:v>40920</c:v>
                </c:pt>
                <c:pt idx="23">
                  <c:v>41239</c:v>
                </c:pt>
                <c:pt idx="24">
                  <c:v>41558</c:v>
                </c:pt>
                <c:pt idx="25">
                  <c:v>41877</c:v>
                </c:pt>
                <c:pt idx="26">
                  <c:v>42196</c:v>
                </c:pt>
                <c:pt idx="27">
                  <c:v>42515</c:v>
                </c:pt>
                <c:pt idx="28">
                  <c:v>42834</c:v>
                </c:pt>
                <c:pt idx="29">
                  <c:v>43153</c:v>
                </c:pt>
                <c:pt idx="30">
                  <c:v>43472</c:v>
                </c:pt>
                <c:pt idx="31">
                  <c:v>43791</c:v>
                </c:pt>
                <c:pt idx="32">
                  <c:v>44110</c:v>
                </c:pt>
                <c:pt idx="33">
                  <c:v>44429</c:v>
                </c:pt>
                <c:pt idx="34">
                  <c:v>44748</c:v>
                </c:pt>
                <c:pt idx="35">
                  <c:v>45067</c:v>
                </c:pt>
                <c:pt idx="36">
                  <c:v>45386</c:v>
                </c:pt>
                <c:pt idx="37">
                  <c:v>45705</c:v>
                </c:pt>
                <c:pt idx="38">
                  <c:v>46024</c:v>
                </c:pt>
                <c:pt idx="39">
                  <c:v>46343</c:v>
                </c:pt>
                <c:pt idx="40">
                  <c:v>46662</c:v>
                </c:pt>
                <c:pt idx="41">
                  <c:v>46981</c:v>
                </c:pt>
                <c:pt idx="42">
                  <c:v>47300</c:v>
                </c:pt>
                <c:pt idx="43">
                  <c:v>47619</c:v>
                </c:pt>
                <c:pt idx="44">
                  <c:v>47938</c:v>
                </c:pt>
                <c:pt idx="45">
                  <c:v>48257</c:v>
                </c:pt>
                <c:pt idx="46">
                  <c:v>48576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6AC-45AA-9841-645C3CCCB7FB}"/>
            </c:ext>
          </c:extLst>
        </c:ser>
        <c:ser>
          <c:idx val="17"/>
          <c:order val="16"/>
          <c:tx>
            <c:strRef>
              <c:f>'Projection Expansion data'!$A$21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data'!$B$21:$AV$21</c:f>
              <c:numCache>
                <c:formatCode>_-* #,##0_-;\-* #,##0_-;_-* "-"??_-;_-@_-</c:formatCode>
                <c:ptCount val="47"/>
                <c:pt idx="0">
                  <c:v>31240</c:v>
                </c:pt>
                <c:pt idx="1">
                  <c:v>31480</c:v>
                </c:pt>
                <c:pt idx="2">
                  <c:v>31800</c:v>
                </c:pt>
                <c:pt idx="3">
                  <c:v>32160</c:v>
                </c:pt>
                <c:pt idx="4">
                  <c:v>32610</c:v>
                </c:pt>
                <c:pt idx="5">
                  <c:v>32880</c:v>
                </c:pt>
                <c:pt idx="6">
                  <c:v>33000</c:v>
                </c:pt>
                <c:pt idx="7">
                  <c:v>33080</c:v>
                </c:pt>
                <c:pt idx="8">
                  <c:v>33220</c:v>
                </c:pt>
                <c:pt idx="9">
                  <c:v>33340</c:v>
                </c:pt>
                <c:pt idx="10">
                  <c:v>33590</c:v>
                </c:pt>
                <c:pt idx="11">
                  <c:v>33970</c:v>
                </c:pt>
                <c:pt idx="12">
                  <c:v>34350</c:v>
                </c:pt>
                <c:pt idx="13">
                  <c:v>34594</c:v>
                </c:pt>
                <c:pt idx="14">
                  <c:v>34838</c:v>
                </c:pt>
                <c:pt idx="15">
                  <c:v>35082</c:v>
                </c:pt>
                <c:pt idx="16">
                  <c:v>35326</c:v>
                </c:pt>
                <c:pt idx="17">
                  <c:v>35570</c:v>
                </c:pt>
                <c:pt idx="18">
                  <c:v>35814</c:v>
                </c:pt>
                <c:pt idx="19">
                  <c:v>36058</c:v>
                </c:pt>
                <c:pt idx="20">
                  <c:v>36302</c:v>
                </c:pt>
                <c:pt idx="21">
                  <c:v>36546</c:v>
                </c:pt>
                <c:pt idx="22">
                  <c:v>36790</c:v>
                </c:pt>
                <c:pt idx="23">
                  <c:v>37034</c:v>
                </c:pt>
                <c:pt idx="24">
                  <c:v>37278</c:v>
                </c:pt>
                <c:pt idx="25">
                  <c:v>37522</c:v>
                </c:pt>
                <c:pt idx="26">
                  <c:v>37766</c:v>
                </c:pt>
                <c:pt idx="27">
                  <c:v>38010</c:v>
                </c:pt>
                <c:pt idx="28">
                  <c:v>38254</c:v>
                </c:pt>
                <c:pt idx="29">
                  <c:v>38498</c:v>
                </c:pt>
                <c:pt idx="30">
                  <c:v>38742</c:v>
                </c:pt>
                <c:pt idx="31">
                  <c:v>38986</c:v>
                </c:pt>
                <c:pt idx="32">
                  <c:v>39230</c:v>
                </c:pt>
                <c:pt idx="33">
                  <c:v>39474</c:v>
                </c:pt>
                <c:pt idx="34">
                  <c:v>39718</c:v>
                </c:pt>
                <c:pt idx="35">
                  <c:v>39962</c:v>
                </c:pt>
                <c:pt idx="36">
                  <c:v>40206</c:v>
                </c:pt>
                <c:pt idx="37">
                  <c:v>40450</c:v>
                </c:pt>
                <c:pt idx="38">
                  <c:v>40694</c:v>
                </c:pt>
                <c:pt idx="39">
                  <c:v>40938</c:v>
                </c:pt>
                <c:pt idx="40">
                  <c:v>41182</c:v>
                </c:pt>
                <c:pt idx="41">
                  <c:v>41426</c:v>
                </c:pt>
                <c:pt idx="42">
                  <c:v>41670</c:v>
                </c:pt>
                <c:pt idx="43">
                  <c:v>41914</c:v>
                </c:pt>
                <c:pt idx="44">
                  <c:v>42158</c:v>
                </c:pt>
                <c:pt idx="45">
                  <c:v>42402</c:v>
                </c:pt>
                <c:pt idx="46">
                  <c:v>42646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6AC-45AA-9841-645C3CCCB7FB}"/>
            </c:ext>
          </c:extLst>
        </c:ser>
        <c:ser>
          <c:idx val="18"/>
          <c:order val="17"/>
          <c:tx>
            <c:strRef>
              <c:f>'Projection Expansion data'!$A$22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data'!$B$22:$AV$22</c:f>
              <c:numCache>
                <c:formatCode>_-* #,##0_-;\-* #,##0_-;_-* "-"??_-;_-@_-</c:formatCode>
                <c:ptCount val="47"/>
                <c:pt idx="0">
                  <c:v>70140</c:v>
                </c:pt>
                <c:pt idx="1">
                  <c:v>70980</c:v>
                </c:pt>
                <c:pt idx="2">
                  <c:v>71810</c:v>
                </c:pt>
                <c:pt idx="3">
                  <c:v>73020</c:v>
                </c:pt>
                <c:pt idx="4">
                  <c:v>73980</c:v>
                </c:pt>
                <c:pt idx="5">
                  <c:v>75000</c:v>
                </c:pt>
                <c:pt idx="6">
                  <c:v>76080</c:v>
                </c:pt>
                <c:pt idx="7">
                  <c:v>76760</c:v>
                </c:pt>
                <c:pt idx="8">
                  <c:v>77500</c:v>
                </c:pt>
                <c:pt idx="9">
                  <c:v>78270</c:v>
                </c:pt>
                <c:pt idx="10">
                  <c:v>79140</c:v>
                </c:pt>
                <c:pt idx="11">
                  <c:v>80480</c:v>
                </c:pt>
                <c:pt idx="12">
                  <c:v>81400</c:v>
                </c:pt>
                <c:pt idx="13">
                  <c:v>82358</c:v>
                </c:pt>
                <c:pt idx="14">
                  <c:v>83316</c:v>
                </c:pt>
                <c:pt idx="15">
                  <c:v>84274</c:v>
                </c:pt>
                <c:pt idx="16">
                  <c:v>85999</c:v>
                </c:pt>
                <c:pt idx="17">
                  <c:v>87724</c:v>
                </c:pt>
                <c:pt idx="18">
                  <c:v>89449</c:v>
                </c:pt>
                <c:pt idx="19">
                  <c:v>91174</c:v>
                </c:pt>
                <c:pt idx="20">
                  <c:v>92899</c:v>
                </c:pt>
                <c:pt idx="21">
                  <c:v>94624</c:v>
                </c:pt>
                <c:pt idx="22">
                  <c:v>96349</c:v>
                </c:pt>
                <c:pt idx="23">
                  <c:v>98074</c:v>
                </c:pt>
                <c:pt idx="24">
                  <c:v>99799</c:v>
                </c:pt>
                <c:pt idx="25">
                  <c:v>101524</c:v>
                </c:pt>
                <c:pt idx="26">
                  <c:v>103249</c:v>
                </c:pt>
                <c:pt idx="27">
                  <c:v>104974</c:v>
                </c:pt>
                <c:pt idx="28">
                  <c:v>106699</c:v>
                </c:pt>
                <c:pt idx="29">
                  <c:v>108424</c:v>
                </c:pt>
                <c:pt idx="30">
                  <c:v>110149</c:v>
                </c:pt>
                <c:pt idx="31">
                  <c:v>111874</c:v>
                </c:pt>
                <c:pt idx="32">
                  <c:v>113599</c:v>
                </c:pt>
                <c:pt idx="33">
                  <c:v>115324</c:v>
                </c:pt>
                <c:pt idx="34">
                  <c:v>117049</c:v>
                </c:pt>
                <c:pt idx="35">
                  <c:v>118774</c:v>
                </c:pt>
                <c:pt idx="36">
                  <c:v>120499</c:v>
                </c:pt>
                <c:pt idx="37">
                  <c:v>122224</c:v>
                </c:pt>
                <c:pt idx="38">
                  <c:v>123949</c:v>
                </c:pt>
                <c:pt idx="39">
                  <c:v>125674</c:v>
                </c:pt>
                <c:pt idx="40">
                  <c:v>127399</c:v>
                </c:pt>
                <c:pt idx="41">
                  <c:v>129124</c:v>
                </c:pt>
                <c:pt idx="42">
                  <c:v>130849</c:v>
                </c:pt>
                <c:pt idx="43">
                  <c:v>132574</c:v>
                </c:pt>
                <c:pt idx="44">
                  <c:v>134299</c:v>
                </c:pt>
                <c:pt idx="45">
                  <c:v>136024</c:v>
                </c:pt>
                <c:pt idx="46">
                  <c:v>137749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6AC-45AA-9841-645C3CCCB7FB}"/>
            </c:ext>
          </c:extLst>
        </c:ser>
        <c:ser>
          <c:idx val="19"/>
          <c:order val="18"/>
          <c:tx>
            <c:strRef>
              <c:f>'Projection Expansion data'!$A$23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data'!$B$23:$AV$23</c:f>
              <c:numCache>
                <c:formatCode>_-* #,##0_-;\-* #,##0_-;_-* "-"??_-;_-@_-</c:formatCode>
                <c:ptCount val="47"/>
                <c:pt idx="0">
                  <c:v>37360</c:v>
                </c:pt>
                <c:pt idx="1">
                  <c:v>37870</c:v>
                </c:pt>
                <c:pt idx="2">
                  <c:v>38570</c:v>
                </c:pt>
                <c:pt idx="3">
                  <c:v>39370</c:v>
                </c:pt>
                <c:pt idx="4">
                  <c:v>40120</c:v>
                </c:pt>
                <c:pt idx="5">
                  <c:v>40600</c:v>
                </c:pt>
                <c:pt idx="6">
                  <c:v>41050</c:v>
                </c:pt>
                <c:pt idx="7">
                  <c:v>41460</c:v>
                </c:pt>
                <c:pt idx="8">
                  <c:v>41780</c:v>
                </c:pt>
                <c:pt idx="9">
                  <c:v>42130</c:v>
                </c:pt>
                <c:pt idx="10">
                  <c:v>42670</c:v>
                </c:pt>
                <c:pt idx="11">
                  <c:v>42950</c:v>
                </c:pt>
                <c:pt idx="12">
                  <c:v>43500</c:v>
                </c:pt>
                <c:pt idx="13">
                  <c:v>43983</c:v>
                </c:pt>
                <c:pt idx="14">
                  <c:v>44466</c:v>
                </c:pt>
                <c:pt idx="15">
                  <c:v>44949</c:v>
                </c:pt>
                <c:pt idx="16">
                  <c:v>45432</c:v>
                </c:pt>
                <c:pt idx="17">
                  <c:v>45915</c:v>
                </c:pt>
                <c:pt idx="18">
                  <c:v>46398</c:v>
                </c:pt>
                <c:pt idx="19">
                  <c:v>46881</c:v>
                </c:pt>
                <c:pt idx="20">
                  <c:v>47364</c:v>
                </c:pt>
                <c:pt idx="21">
                  <c:v>47847</c:v>
                </c:pt>
                <c:pt idx="22">
                  <c:v>48330</c:v>
                </c:pt>
                <c:pt idx="23">
                  <c:v>48813</c:v>
                </c:pt>
                <c:pt idx="24">
                  <c:v>49296</c:v>
                </c:pt>
                <c:pt idx="25">
                  <c:v>49779</c:v>
                </c:pt>
                <c:pt idx="26">
                  <c:v>50262</c:v>
                </c:pt>
                <c:pt idx="27">
                  <c:v>50745</c:v>
                </c:pt>
                <c:pt idx="28">
                  <c:v>51228</c:v>
                </c:pt>
                <c:pt idx="29">
                  <c:v>51711</c:v>
                </c:pt>
                <c:pt idx="30">
                  <c:v>52194</c:v>
                </c:pt>
                <c:pt idx="31">
                  <c:v>52677</c:v>
                </c:pt>
                <c:pt idx="32">
                  <c:v>53160</c:v>
                </c:pt>
                <c:pt idx="33">
                  <c:v>53643</c:v>
                </c:pt>
                <c:pt idx="34">
                  <c:v>54126</c:v>
                </c:pt>
                <c:pt idx="35">
                  <c:v>54609</c:v>
                </c:pt>
                <c:pt idx="36">
                  <c:v>55092</c:v>
                </c:pt>
                <c:pt idx="37">
                  <c:v>55575</c:v>
                </c:pt>
                <c:pt idx="38">
                  <c:v>56058</c:v>
                </c:pt>
                <c:pt idx="39">
                  <c:v>56541</c:v>
                </c:pt>
                <c:pt idx="40">
                  <c:v>57024</c:v>
                </c:pt>
                <c:pt idx="41">
                  <c:v>57507</c:v>
                </c:pt>
                <c:pt idx="42">
                  <c:v>57990</c:v>
                </c:pt>
                <c:pt idx="43">
                  <c:v>58473</c:v>
                </c:pt>
                <c:pt idx="44">
                  <c:v>58956</c:v>
                </c:pt>
                <c:pt idx="45">
                  <c:v>59439</c:v>
                </c:pt>
                <c:pt idx="46">
                  <c:v>59922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6AC-45AA-9841-645C3CCCB7FB}"/>
            </c:ext>
          </c:extLst>
        </c:ser>
        <c:ser>
          <c:idx val="20"/>
          <c:order val="19"/>
          <c:tx>
            <c:strRef>
              <c:f>'Projection Expansion data'!$A$24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data'!$B$24:$AV$24</c:f>
              <c:numCache>
                <c:formatCode>_-* #,##0_-;\-* #,##0_-;_-* "-"??_-;_-@_-</c:formatCode>
                <c:ptCount val="47"/>
                <c:pt idx="0">
                  <c:v>23100</c:v>
                </c:pt>
                <c:pt idx="1">
                  <c:v>23340</c:v>
                </c:pt>
                <c:pt idx="2">
                  <c:v>23780</c:v>
                </c:pt>
                <c:pt idx="3">
                  <c:v>24470</c:v>
                </c:pt>
                <c:pt idx="4">
                  <c:v>24910</c:v>
                </c:pt>
                <c:pt idx="5">
                  <c:v>25340</c:v>
                </c:pt>
                <c:pt idx="6">
                  <c:v>25650</c:v>
                </c:pt>
                <c:pt idx="7">
                  <c:v>26180</c:v>
                </c:pt>
                <c:pt idx="8">
                  <c:v>26660</c:v>
                </c:pt>
                <c:pt idx="9">
                  <c:v>27150</c:v>
                </c:pt>
                <c:pt idx="10">
                  <c:v>27480</c:v>
                </c:pt>
                <c:pt idx="11">
                  <c:v>27870</c:v>
                </c:pt>
                <c:pt idx="12">
                  <c:v>28240</c:v>
                </c:pt>
                <c:pt idx="13">
                  <c:v>28655</c:v>
                </c:pt>
                <c:pt idx="14">
                  <c:v>29070</c:v>
                </c:pt>
                <c:pt idx="15">
                  <c:v>29485</c:v>
                </c:pt>
                <c:pt idx="16">
                  <c:v>29900</c:v>
                </c:pt>
                <c:pt idx="17">
                  <c:v>30315</c:v>
                </c:pt>
                <c:pt idx="18">
                  <c:v>30730</c:v>
                </c:pt>
                <c:pt idx="19">
                  <c:v>31145</c:v>
                </c:pt>
                <c:pt idx="20">
                  <c:v>31560</c:v>
                </c:pt>
                <c:pt idx="21">
                  <c:v>31975</c:v>
                </c:pt>
                <c:pt idx="22">
                  <c:v>32390</c:v>
                </c:pt>
                <c:pt idx="23">
                  <c:v>32805</c:v>
                </c:pt>
                <c:pt idx="24">
                  <c:v>33220</c:v>
                </c:pt>
                <c:pt idx="25">
                  <c:v>33635</c:v>
                </c:pt>
                <c:pt idx="26">
                  <c:v>34050</c:v>
                </c:pt>
                <c:pt idx="27">
                  <c:v>34465</c:v>
                </c:pt>
                <c:pt idx="28">
                  <c:v>34880</c:v>
                </c:pt>
                <c:pt idx="29">
                  <c:v>35295</c:v>
                </c:pt>
                <c:pt idx="30">
                  <c:v>35710</c:v>
                </c:pt>
                <c:pt idx="31">
                  <c:v>36125</c:v>
                </c:pt>
                <c:pt idx="32">
                  <c:v>36540</c:v>
                </c:pt>
                <c:pt idx="33">
                  <c:v>36955</c:v>
                </c:pt>
                <c:pt idx="34">
                  <c:v>37370</c:v>
                </c:pt>
                <c:pt idx="35">
                  <c:v>37785</c:v>
                </c:pt>
                <c:pt idx="36">
                  <c:v>38200</c:v>
                </c:pt>
                <c:pt idx="37">
                  <c:v>38615</c:v>
                </c:pt>
                <c:pt idx="38">
                  <c:v>39030</c:v>
                </c:pt>
                <c:pt idx="39">
                  <c:v>39445</c:v>
                </c:pt>
                <c:pt idx="40">
                  <c:v>39860</c:v>
                </c:pt>
                <c:pt idx="41">
                  <c:v>40275</c:v>
                </c:pt>
                <c:pt idx="42">
                  <c:v>40690</c:v>
                </c:pt>
                <c:pt idx="43">
                  <c:v>41105</c:v>
                </c:pt>
                <c:pt idx="44">
                  <c:v>41520</c:v>
                </c:pt>
                <c:pt idx="45">
                  <c:v>41935</c:v>
                </c:pt>
                <c:pt idx="46">
                  <c:v>42350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6AC-45AA-9841-645C3CCCB7FB}"/>
            </c:ext>
          </c:extLst>
        </c:ser>
        <c:ser>
          <c:idx val="21"/>
          <c:order val="20"/>
          <c:tx>
            <c:strRef>
              <c:f>'Projection Expansion data'!$A$25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data'!$B$25:$AV$25</c:f>
              <c:numCache>
                <c:formatCode>_-* #,##0_-;\-* #,##0_-;_-* "-"??_-;_-@_-</c:formatCode>
                <c:ptCount val="47"/>
                <c:pt idx="0">
                  <c:v>34230</c:v>
                </c:pt>
                <c:pt idx="1">
                  <c:v>34840</c:v>
                </c:pt>
                <c:pt idx="2">
                  <c:v>35540</c:v>
                </c:pt>
                <c:pt idx="3">
                  <c:v>36030</c:v>
                </c:pt>
                <c:pt idx="4">
                  <c:v>36610</c:v>
                </c:pt>
                <c:pt idx="5">
                  <c:v>36820</c:v>
                </c:pt>
                <c:pt idx="6">
                  <c:v>37070</c:v>
                </c:pt>
                <c:pt idx="7">
                  <c:v>37330</c:v>
                </c:pt>
                <c:pt idx="8">
                  <c:v>37510</c:v>
                </c:pt>
                <c:pt idx="9">
                  <c:v>37760</c:v>
                </c:pt>
                <c:pt idx="10">
                  <c:v>38070</c:v>
                </c:pt>
                <c:pt idx="11">
                  <c:v>38530</c:v>
                </c:pt>
                <c:pt idx="12">
                  <c:v>39100</c:v>
                </c:pt>
                <c:pt idx="13">
                  <c:v>39452</c:v>
                </c:pt>
                <c:pt idx="14">
                  <c:v>39804</c:v>
                </c:pt>
                <c:pt idx="15">
                  <c:v>40156</c:v>
                </c:pt>
                <c:pt idx="16">
                  <c:v>40508</c:v>
                </c:pt>
                <c:pt idx="17">
                  <c:v>40860</c:v>
                </c:pt>
                <c:pt idx="18">
                  <c:v>41212</c:v>
                </c:pt>
                <c:pt idx="19">
                  <c:v>41564</c:v>
                </c:pt>
                <c:pt idx="20">
                  <c:v>41916</c:v>
                </c:pt>
                <c:pt idx="21">
                  <c:v>42268</c:v>
                </c:pt>
                <c:pt idx="22">
                  <c:v>42620</c:v>
                </c:pt>
                <c:pt idx="23">
                  <c:v>42972</c:v>
                </c:pt>
                <c:pt idx="24">
                  <c:v>43324</c:v>
                </c:pt>
                <c:pt idx="25">
                  <c:v>43676</c:v>
                </c:pt>
                <c:pt idx="26">
                  <c:v>44028</c:v>
                </c:pt>
                <c:pt idx="27">
                  <c:v>44380</c:v>
                </c:pt>
                <c:pt idx="28">
                  <c:v>44732</c:v>
                </c:pt>
                <c:pt idx="29">
                  <c:v>45084</c:v>
                </c:pt>
                <c:pt idx="30">
                  <c:v>45436</c:v>
                </c:pt>
                <c:pt idx="31">
                  <c:v>45788</c:v>
                </c:pt>
                <c:pt idx="32">
                  <c:v>46140</c:v>
                </c:pt>
                <c:pt idx="33">
                  <c:v>46492</c:v>
                </c:pt>
                <c:pt idx="34">
                  <c:v>46844</c:v>
                </c:pt>
                <c:pt idx="35">
                  <c:v>47196</c:v>
                </c:pt>
                <c:pt idx="36">
                  <c:v>47548</c:v>
                </c:pt>
                <c:pt idx="37">
                  <c:v>47900</c:v>
                </c:pt>
                <c:pt idx="38">
                  <c:v>48252</c:v>
                </c:pt>
                <c:pt idx="39">
                  <c:v>48604</c:v>
                </c:pt>
                <c:pt idx="40">
                  <c:v>48956</c:v>
                </c:pt>
                <c:pt idx="41">
                  <c:v>49308</c:v>
                </c:pt>
                <c:pt idx="42">
                  <c:v>49660</c:v>
                </c:pt>
                <c:pt idx="43">
                  <c:v>50012</c:v>
                </c:pt>
                <c:pt idx="44">
                  <c:v>50364</c:v>
                </c:pt>
                <c:pt idx="45">
                  <c:v>50716</c:v>
                </c:pt>
                <c:pt idx="46">
                  <c:v>51068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6AC-45AA-9841-645C3CCCB7FB}"/>
            </c:ext>
          </c:extLst>
        </c:ser>
        <c:ser>
          <c:idx val="22"/>
          <c:order val="21"/>
          <c:tx>
            <c:strRef>
              <c:f>'Projection Expansion data'!$A$26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data'!$B$26:$AV$26</c:f>
              <c:numCache>
                <c:formatCode>_-* #,##0_-;\-* #,##0_-;_-* "-"??_-;_-@_-</c:formatCode>
                <c:ptCount val="47"/>
                <c:pt idx="0">
                  <c:v>38190</c:v>
                </c:pt>
                <c:pt idx="1">
                  <c:v>38810</c:v>
                </c:pt>
                <c:pt idx="2">
                  <c:v>39590</c:v>
                </c:pt>
                <c:pt idx="3">
                  <c:v>40330</c:v>
                </c:pt>
                <c:pt idx="4">
                  <c:v>41260</c:v>
                </c:pt>
                <c:pt idx="5">
                  <c:v>41560</c:v>
                </c:pt>
                <c:pt idx="6">
                  <c:v>41800</c:v>
                </c:pt>
                <c:pt idx="7">
                  <c:v>42090</c:v>
                </c:pt>
                <c:pt idx="8">
                  <c:v>42300</c:v>
                </c:pt>
                <c:pt idx="9">
                  <c:v>42620</c:v>
                </c:pt>
                <c:pt idx="10">
                  <c:v>42950</c:v>
                </c:pt>
                <c:pt idx="11">
                  <c:v>43560</c:v>
                </c:pt>
                <c:pt idx="12">
                  <c:v>43830</c:v>
                </c:pt>
                <c:pt idx="13">
                  <c:v>44221</c:v>
                </c:pt>
                <c:pt idx="14">
                  <c:v>44612</c:v>
                </c:pt>
                <c:pt idx="15">
                  <c:v>45003</c:v>
                </c:pt>
                <c:pt idx="16">
                  <c:v>45394</c:v>
                </c:pt>
                <c:pt idx="17">
                  <c:v>45785</c:v>
                </c:pt>
                <c:pt idx="18">
                  <c:v>46176</c:v>
                </c:pt>
                <c:pt idx="19">
                  <c:v>46567</c:v>
                </c:pt>
                <c:pt idx="20">
                  <c:v>46958</c:v>
                </c:pt>
                <c:pt idx="21">
                  <c:v>47349</c:v>
                </c:pt>
                <c:pt idx="22">
                  <c:v>47740</c:v>
                </c:pt>
                <c:pt idx="23">
                  <c:v>48131</c:v>
                </c:pt>
                <c:pt idx="24">
                  <c:v>48522</c:v>
                </c:pt>
                <c:pt idx="25">
                  <c:v>48913</c:v>
                </c:pt>
                <c:pt idx="26">
                  <c:v>49304</c:v>
                </c:pt>
                <c:pt idx="27">
                  <c:v>49695</c:v>
                </c:pt>
                <c:pt idx="28">
                  <c:v>50086</c:v>
                </c:pt>
                <c:pt idx="29">
                  <c:v>50477</c:v>
                </c:pt>
                <c:pt idx="30">
                  <c:v>50868</c:v>
                </c:pt>
                <c:pt idx="31">
                  <c:v>51259</c:v>
                </c:pt>
                <c:pt idx="32">
                  <c:v>51650</c:v>
                </c:pt>
                <c:pt idx="33">
                  <c:v>52041</c:v>
                </c:pt>
                <c:pt idx="34">
                  <c:v>52432</c:v>
                </c:pt>
                <c:pt idx="35">
                  <c:v>52823</c:v>
                </c:pt>
                <c:pt idx="36">
                  <c:v>53214</c:v>
                </c:pt>
                <c:pt idx="37">
                  <c:v>53605</c:v>
                </c:pt>
                <c:pt idx="38">
                  <c:v>53996</c:v>
                </c:pt>
                <c:pt idx="39">
                  <c:v>54387</c:v>
                </c:pt>
                <c:pt idx="40">
                  <c:v>54778</c:v>
                </c:pt>
                <c:pt idx="41">
                  <c:v>55169</c:v>
                </c:pt>
                <c:pt idx="42">
                  <c:v>55560</c:v>
                </c:pt>
                <c:pt idx="43">
                  <c:v>55951</c:v>
                </c:pt>
                <c:pt idx="44">
                  <c:v>56342</c:v>
                </c:pt>
                <c:pt idx="45">
                  <c:v>56733</c:v>
                </c:pt>
                <c:pt idx="46">
                  <c:v>57124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6AC-45AA-9841-645C3CCCB7FB}"/>
            </c:ext>
          </c:extLst>
        </c:ser>
        <c:ser>
          <c:idx val="0"/>
          <c:order val="22"/>
          <c:tx>
            <c:strRef>
              <c:f>'Projection Expansion data'!$A$27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data'!$B$27:$AV$27</c:f>
              <c:numCache>
                <c:formatCode>_-* #,##0_-;\-* #,##0_-;_-* "-"??_-;_-@_-</c:formatCode>
                <c:ptCount val="47"/>
                <c:pt idx="0">
                  <c:v>44390</c:v>
                </c:pt>
                <c:pt idx="1">
                  <c:v>45010</c:v>
                </c:pt>
                <c:pt idx="2">
                  <c:v>45750</c:v>
                </c:pt>
                <c:pt idx="3">
                  <c:v>46440</c:v>
                </c:pt>
                <c:pt idx="4">
                  <c:v>46970</c:v>
                </c:pt>
                <c:pt idx="5">
                  <c:v>47580</c:v>
                </c:pt>
                <c:pt idx="6">
                  <c:v>47880</c:v>
                </c:pt>
                <c:pt idx="7">
                  <c:v>48290</c:v>
                </c:pt>
                <c:pt idx="8">
                  <c:v>48620</c:v>
                </c:pt>
                <c:pt idx="9">
                  <c:v>49100</c:v>
                </c:pt>
                <c:pt idx="10">
                  <c:v>50400</c:v>
                </c:pt>
                <c:pt idx="11">
                  <c:v>51120</c:v>
                </c:pt>
                <c:pt idx="12">
                  <c:v>52000</c:v>
                </c:pt>
                <c:pt idx="13">
                  <c:v>52674</c:v>
                </c:pt>
                <c:pt idx="14">
                  <c:v>53348</c:v>
                </c:pt>
                <c:pt idx="15">
                  <c:v>54022</c:v>
                </c:pt>
                <c:pt idx="16">
                  <c:v>55923.199999999997</c:v>
                </c:pt>
                <c:pt idx="17">
                  <c:v>57824.399999999994</c:v>
                </c:pt>
                <c:pt idx="18">
                  <c:v>59725.599999999991</c:v>
                </c:pt>
                <c:pt idx="19">
                  <c:v>61626.799999999988</c:v>
                </c:pt>
                <c:pt idx="20">
                  <c:v>63527.999999999985</c:v>
                </c:pt>
                <c:pt idx="21">
                  <c:v>65429.199999999983</c:v>
                </c:pt>
                <c:pt idx="22">
                  <c:v>67330.39999999998</c:v>
                </c:pt>
                <c:pt idx="23">
                  <c:v>69231.599999999977</c:v>
                </c:pt>
                <c:pt idx="24">
                  <c:v>71132.799999999974</c:v>
                </c:pt>
                <c:pt idx="25">
                  <c:v>73033.999999999971</c:v>
                </c:pt>
                <c:pt idx="26">
                  <c:v>74935.199999999968</c:v>
                </c:pt>
                <c:pt idx="27">
                  <c:v>76836.399999999965</c:v>
                </c:pt>
                <c:pt idx="28">
                  <c:v>78737.599999999962</c:v>
                </c:pt>
                <c:pt idx="29">
                  <c:v>80638.799999999959</c:v>
                </c:pt>
                <c:pt idx="30">
                  <c:v>82539.999999999956</c:v>
                </c:pt>
                <c:pt idx="31">
                  <c:v>84441.199999999953</c:v>
                </c:pt>
                <c:pt idx="32">
                  <c:v>86342.399999999951</c:v>
                </c:pt>
                <c:pt idx="33">
                  <c:v>88243.599999999948</c:v>
                </c:pt>
                <c:pt idx="34">
                  <c:v>90144.799999999945</c:v>
                </c:pt>
                <c:pt idx="35">
                  <c:v>92045.999999999942</c:v>
                </c:pt>
                <c:pt idx="36">
                  <c:v>93947.199999999939</c:v>
                </c:pt>
                <c:pt idx="37">
                  <c:v>95848.399999999936</c:v>
                </c:pt>
                <c:pt idx="38">
                  <c:v>97749.599999999933</c:v>
                </c:pt>
                <c:pt idx="39">
                  <c:v>99650.79999999993</c:v>
                </c:pt>
                <c:pt idx="40">
                  <c:v>101551.99999999993</c:v>
                </c:pt>
                <c:pt idx="41">
                  <c:v>103453.19999999992</c:v>
                </c:pt>
                <c:pt idx="42">
                  <c:v>105354.39999999992</c:v>
                </c:pt>
                <c:pt idx="43">
                  <c:v>107255.59999999992</c:v>
                </c:pt>
                <c:pt idx="44">
                  <c:v>109156.79999999992</c:v>
                </c:pt>
                <c:pt idx="45">
                  <c:v>111057.99999999991</c:v>
                </c:pt>
                <c:pt idx="46">
                  <c:v>112959.19999999991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6AC-45AA-9841-645C3CCCB7FB}"/>
            </c:ext>
          </c:extLst>
        </c:ser>
        <c:ser>
          <c:idx val="23"/>
          <c:order val="23"/>
          <c:tx>
            <c:strRef>
              <c:f>'Projection Expansion data'!$A$28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data'!$B$28:$AV$28</c:f>
              <c:numCache>
                <c:formatCode>_-* #,##0_-;\-* #,##0_-;_-* "-"??_-;_-@_-</c:formatCode>
                <c:ptCount val="47"/>
                <c:pt idx="0">
                  <c:v>32430</c:v>
                </c:pt>
                <c:pt idx="1">
                  <c:v>32780</c:v>
                </c:pt>
                <c:pt idx="2">
                  <c:v>33520</c:v>
                </c:pt>
                <c:pt idx="3">
                  <c:v>34160</c:v>
                </c:pt>
                <c:pt idx="4">
                  <c:v>34860</c:v>
                </c:pt>
                <c:pt idx="5">
                  <c:v>35280</c:v>
                </c:pt>
                <c:pt idx="6">
                  <c:v>35430</c:v>
                </c:pt>
                <c:pt idx="7">
                  <c:v>35750</c:v>
                </c:pt>
                <c:pt idx="8">
                  <c:v>36120</c:v>
                </c:pt>
                <c:pt idx="9">
                  <c:v>36410</c:v>
                </c:pt>
                <c:pt idx="10">
                  <c:v>36600</c:v>
                </c:pt>
                <c:pt idx="11">
                  <c:v>36760</c:v>
                </c:pt>
                <c:pt idx="12">
                  <c:v>36940</c:v>
                </c:pt>
                <c:pt idx="13">
                  <c:v>37242</c:v>
                </c:pt>
                <c:pt idx="14">
                  <c:v>37544</c:v>
                </c:pt>
                <c:pt idx="15">
                  <c:v>37846</c:v>
                </c:pt>
                <c:pt idx="16">
                  <c:v>38148</c:v>
                </c:pt>
                <c:pt idx="17">
                  <c:v>38450</c:v>
                </c:pt>
                <c:pt idx="18">
                  <c:v>38752</c:v>
                </c:pt>
                <c:pt idx="19">
                  <c:v>39054</c:v>
                </c:pt>
                <c:pt idx="20">
                  <c:v>39356</c:v>
                </c:pt>
                <c:pt idx="21">
                  <c:v>39658</c:v>
                </c:pt>
                <c:pt idx="22">
                  <c:v>39960</c:v>
                </c:pt>
                <c:pt idx="23">
                  <c:v>40262</c:v>
                </c:pt>
                <c:pt idx="24">
                  <c:v>40564</c:v>
                </c:pt>
                <c:pt idx="25">
                  <c:v>40866</c:v>
                </c:pt>
                <c:pt idx="26">
                  <c:v>41168</c:v>
                </c:pt>
                <c:pt idx="27">
                  <c:v>41470</c:v>
                </c:pt>
                <c:pt idx="28">
                  <c:v>41772</c:v>
                </c:pt>
                <c:pt idx="29">
                  <c:v>42074</c:v>
                </c:pt>
                <c:pt idx="30">
                  <c:v>42376</c:v>
                </c:pt>
                <c:pt idx="31">
                  <c:v>42678</c:v>
                </c:pt>
                <c:pt idx="32">
                  <c:v>42980</c:v>
                </c:pt>
                <c:pt idx="33">
                  <c:v>43282</c:v>
                </c:pt>
                <c:pt idx="34">
                  <c:v>43584</c:v>
                </c:pt>
                <c:pt idx="35">
                  <c:v>43886</c:v>
                </c:pt>
                <c:pt idx="36">
                  <c:v>44188</c:v>
                </c:pt>
                <c:pt idx="37">
                  <c:v>44490</c:v>
                </c:pt>
                <c:pt idx="38">
                  <c:v>44792</c:v>
                </c:pt>
                <c:pt idx="39">
                  <c:v>45094</c:v>
                </c:pt>
                <c:pt idx="40">
                  <c:v>45396</c:v>
                </c:pt>
                <c:pt idx="41">
                  <c:v>45698</c:v>
                </c:pt>
                <c:pt idx="42">
                  <c:v>46000</c:v>
                </c:pt>
                <c:pt idx="43">
                  <c:v>46302</c:v>
                </c:pt>
                <c:pt idx="44">
                  <c:v>46604</c:v>
                </c:pt>
                <c:pt idx="45">
                  <c:v>46906</c:v>
                </c:pt>
                <c:pt idx="46">
                  <c:v>47208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6AC-45AA-9841-645C3CCCB7FB}"/>
            </c:ext>
          </c:extLst>
        </c:ser>
        <c:ser>
          <c:idx val="24"/>
          <c:order val="24"/>
          <c:tx>
            <c:strRef>
              <c:f>'Projection Expansion data'!$A$29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data'!$B$29:$AV$29</c:f>
              <c:numCache>
                <c:formatCode>_-* #,##0_-;\-* #,##0_-;_-* "-"??_-;_-@_-</c:formatCode>
                <c:ptCount val="47"/>
                <c:pt idx="0">
                  <c:v>66410</c:v>
                </c:pt>
                <c:pt idx="1">
                  <c:v>67060</c:v>
                </c:pt>
                <c:pt idx="2">
                  <c:v>67770</c:v>
                </c:pt>
                <c:pt idx="3">
                  <c:v>68380</c:v>
                </c:pt>
                <c:pt idx="4">
                  <c:v>69090</c:v>
                </c:pt>
                <c:pt idx="5">
                  <c:v>69870</c:v>
                </c:pt>
                <c:pt idx="6">
                  <c:v>70640</c:v>
                </c:pt>
                <c:pt idx="7">
                  <c:v>71400</c:v>
                </c:pt>
                <c:pt idx="8">
                  <c:v>72270</c:v>
                </c:pt>
                <c:pt idx="9">
                  <c:v>72690</c:v>
                </c:pt>
                <c:pt idx="10">
                  <c:v>73370</c:v>
                </c:pt>
                <c:pt idx="11">
                  <c:v>73890</c:v>
                </c:pt>
                <c:pt idx="12">
                  <c:v>74420</c:v>
                </c:pt>
                <c:pt idx="13">
                  <c:v>75093</c:v>
                </c:pt>
                <c:pt idx="14">
                  <c:v>75766</c:v>
                </c:pt>
                <c:pt idx="15">
                  <c:v>76439</c:v>
                </c:pt>
                <c:pt idx="16">
                  <c:v>77112</c:v>
                </c:pt>
                <c:pt idx="17">
                  <c:v>77785</c:v>
                </c:pt>
                <c:pt idx="18">
                  <c:v>78458</c:v>
                </c:pt>
                <c:pt idx="19">
                  <c:v>79131</c:v>
                </c:pt>
                <c:pt idx="20">
                  <c:v>79804</c:v>
                </c:pt>
                <c:pt idx="21">
                  <c:v>80477</c:v>
                </c:pt>
                <c:pt idx="22">
                  <c:v>81150</c:v>
                </c:pt>
                <c:pt idx="23">
                  <c:v>81823</c:v>
                </c:pt>
                <c:pt idx="24">
                  <c:v>82496</c:v>
                </c:pt>
                <c:pt idx="25">
                  <c:v>83169</c:v>
                </c:pt>
                <c:pt idx="26">
                  <c:v>83842</c:v>
                </c:pt>
                <c:pt idx="27">
                  <c:v>84515</c:v>
                </c:pt>
                <c:pt idx="28">
                  <c:v>85188</c:v>
                </c:pt>
                <c:pt idx="29">
                  <c:v>85861</c:v>
                </c:pt>
                <c:pt idx="30">
                  <c:v>86534</c:v>
                </c:pt>
                <c:pt idx="31">
                  <c:v>87207</c:v>
                </c:pt>
                <c:pt idx="32">
                  <c:v>87880</c:v>
                </c:pt>
                <c:pt idx="33">
                  <c:v>88553</c:v>
                </c:pt>
                <c:pt idx="34">
                  <c:v>89226</c:v>
                </c:pt>
                <c:pt idx="35">
                  <c:v>89899</c:v>
                </c:pt>
                <c:pt idx="36">
                  <c:v>90572</c:v>
                </c:pt>
                <c:pt idx="37">
                  <c:v>91245</c:v>
                </c:pt>
                <c:pt idx="38">
                  <c:v>91918</c:v>
                </c:pt>
                <c:pt idx="39">
                  <c:v>92591</c:v>
                </c:pt>
                <c:pt idx="40">
                  <c:v>93264</c:v>
                </c:pt>
                <c:pt idx="41">
                  <c:v>93937</c:v>
                </c:pt>
                <c:pt idx="42">
                  <c:v>94610</c:v>
                </c:pt>
                <c:pt idx="43">
                  <c:v>95283</c:v>
                </c:pt>
                <c:pt idx="44">
                  <c:v>95956</c:v>
                </c:pt>
                <c:pt idx="45">
                  <c:v>96629</c:v>
                </c:pt>
                <c:pt idx="46">
                  <c:v>97302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AC-45AA-9841-645C3CCCB7FB}"/>
            </c:ext>
          </c:extLst>
        </c:ser>
        <c:ser>
          <c:idx val="25"/>
          <c:order val="25"/>
          <c:tx>
            <c:strRef>
              <c:f>'Projection Expansion data'!$A$30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data'!$B$30:$AV$30</c:f>
              <c:numCache>
                <c:formatCode>_-* #,##0_-;\-* #,##0_-;_-* "-"??_-;_-@_-</c:formatCode>
                <c:ptCount val="47"/>
                <c:pt idx="0">
                  <c:v>55830</c:v>
                </c:pt>
                <c:pt idx="1">
                  <c:v>56450</c:v>
                </c:pt>
                <c:pt idx="2">
                  <c:v>57370</c:v>
                </c:pt>
                <c:pt idx="3">
                  <c:v>58350</c:v>
                </c:pt>
                <c:pt idx="4">
                  <c:v>59690</c:v>
                </c:pt>
                <c:pt idx="5">
                  <c:v>60350</c:v>
                </c:pt>
                <c:pt idx="6">
                  <c:v>61010</c:v>
                </c:pt>
                <c:pt idx="7">
                  <c:v>61720</c:v>
                </c:pt>
                <c:pt idx="8">
                  <c:v>62420</c:v>
                </c:pt>
                <c:pt idx="9">
                  <c:v>63010</c:v>
                </c:pt>
                <c:pt idx="10">
                  <c:v>63640</c:v>
                </c:pt>
                <c:pt idx="11">
                  <c:v>64510</c:v>
                </c:pt>
                <c:pt idx="12">
                  <c:v>65180</c:v>
                </c:pt>
                <c:pt idx="13">
                  <c:v>65918</c:v>
                </c:pt>
                <c:pt idx="14">
                  <c:v>66656</c:v>
                </c:pt>
                <c:pt idx="15">
                  <c:v>67394</c:v>
                </c:pt>
                <c:pt idx="16">
                  <c:v>68132</c:v>
                </c:pt>
                <c:pt idx="17">
                  <c:v>68870</c:v>
                </c:pt>
                <c:pt idx="18">
                  <c:v>69608</c:v>
                </c:pt>
                <c:pt idx="19">
                  <c:v>70346</c:v>
                </c:pt>
                <c:pt idx="20">
                  <c:v>71084</c:v>
                </c:pt>
                <c:pt idx="21">
                  <c:v>71822</c:v>
                </c:pt>
                <c:pt idx="22">
                  <c:v>72560</c:v>
                </c:pt>
                <c:pt idx="23">
                  <c:v>73298</c:v>
                </c:pt>
                <c:pt idx="24">
                  <c:v>74036</c:v>
                </c:pt>
                <c:pt idx="25">
                  <c:v>74774</c:v>
                </c:pt>
                <c:pt idx="26">
                  <c:v>75512</c:v>
                </c:pt>
                <c:pt idx="27">
                  <c:v>76250</c:v>
                </c:pt>
                <c:pt idx="28">
                  <c:v>76988</c:v>
                </c:pt>
                <c:pt idx="29">
                  <c:v>77726</c:v>
                </c:pt>
                <c:pt idx="30">
                  <c:v>78464</c:v>
                </c:pt>
                <c:pt idx="31">
                  <c:v>79202</c:v>
                </c:pt>
                <c:pt idx="32">
                  <c:v>79940</c:v>
                </c:pt>
                <c:pt idx="33">
                  <c:v>80678</c:v>
                </c:pt>
                <c:pt idx="34">
                  <c:v>81416</c:v>
                </c:pt>
                <c:pt idx="35">
                  <c:v>82154</c:v>
                </c:pt>
                <c:pt idx="36">
                  <c:v>82892</c:v>
                </c:pt>
                <c:pt idx="37">
                  <c:v>83630</c:v>
                </c:pt>
                <c:pt idx="38">
                  <c:v>84368</c:v>
                </c:pt>
                <c:pt idx="39">
                  <c:v>85106</c:v>
                </c:pt>
                <c:pt idx="40">
                  <c:v>85844</c:v>
                </c:pt>
                <c:pt idx="41">
                  <c:v>86582</c:v>
                </c:pt>
                <c:pt idx="42">
                  <c:v>87320</c:v>
                </c:pt>
                <c:pt idx="43">
                  <c:v>88058</c:v>
                </c:pt>
                <c:pt idx="44">
                  <c:v>88796</c:v>
                </c:pt>
                <c:pt idx="45">
                  <c:v>89534</c:v>
                </c:pt>
                <c:pt idx="46">
                  <c:v>90272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6AC-45AA-9841-645C3CCCB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25008"/>
        <c:axId val="327425400"/>
      </c:areaChart>
      <c:catAx>
        <c:axId val="32742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25400"/>
        <c:crosses val="autoZero"/>
        <c:auto val="1"/>
        <c:lblAlgn val="ctr"/>
        <c:lblOffset val="100"/>
        <c:noMultiLvlLbl val="0"/>
      </c:catAx>
      <c:valAx>
        <c:axId val="327425400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dwellings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2500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08624093915444"/>
          <c:y val="0.128291932683298"/>
          <c:w val="0.11573020253228451"/>
          <c:h val="0.82514127931733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employed people - Expansion </a:t>
            </a:r>
            <a:r>
              <a:rPr lang="en-GB" sz="2400" baseline="0"/>
              <a:t>Scenario</a:t>
            </a:r>
            <a:br>
              <a:rPr lang="en-GB" sz="2400"/>
            </a:br>
            <a:r>
              <a:rPr lang="en-GB" sz="2000"/>
              <a:t>Based on Baseline employment </a:t>
            </a:r>
            <a:br>
              <a:rPr lang="en-GB" sz="2000"/>
            </a:br>
            <a:r>
              <a:rPr lang="en-GB" sz="2000"/>
              <a:t>+ additional e</a:t>
            </a:r>
            <a:r>
              <a:rPr lang="en-GB" sz="2000" baseline="0"/>
              <a:t>mployment per extra dwelling (based on 2007-2017 ave)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'Employment expansion'!$A$5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expansion'!$B$5:$AV$5</c:f>
              <c:numCache>
                <c:formatCode>_-* #,##0_-;\-* #,##0_-;_-* "-"??_-;_-@_-</c:formatCode>
                <c:ptCount val="47"/>
                <c:pt idx="0">
                  <c:v>76100</c:v>
                </c:pt>
                <c:pt idx="1">
                  <c:v>75000</c:v>
                </c:pt>
                <c:pt idx="2">
                  <c:v>77900</c:v>
                </c:pt>
                <c:pt idx="3">
                  <c:v>77000</c:v>
                </c:pt>
                <c:pt idx="4">
                  <c:v>80000</c:v>
                </c:pt>
                <c:pt idx="5">
                  <c:v>71700</c:v>
                </c:pt>
                <c:pt idx="6">
                  <c:v>74700</c:v>
                </c:pt>
                <c:pt idx="7">
                  <c:v>74400</c:v>
                </c:pt>
                <c:pt idx="8">
                  <c:v>83300</c:v>
                </c:pt>
                <c:pt idx="9">
                  <c:v>78800</c:v>
                </c:pt>
                <c:pt idx="10">
                  <c:v>72600</c:v>
                </c:pt>
                <c:pt idx="11">
                  <c:v>73200</c:v>
                </c:pt>
                <c:pt idx="12">
                  <c:v>75600</c:v>
                </c:pt>
                <c:pt idx="13">
                  <c:v>84200</c:v>
                </c:pt>
                <c:pt idx="14">
                  <c:v>84932.434640747859</c:v>
                </c:pt>
                <c:pt idx="15">
                  <c:v>85664.869281495718</c:v>
                </c:pt>
                <c:pt idx="16">
                  <c:v>86397.303922243576</c:v>
                </c:pt>
                <c:pt idx="17">
                  <c:v>87129.738562991435</c:v>
                </c:pt>
                <c:pt idx="18">
                  <c:v>87862.173203739294</c:v>
                </c:pt>
                <c:pt idx="19">
                  <c:v>88594.607844487153</c:v>
                </c:pt>
                <c:pt idx="20">
                  <c:v>89327.042485235012</c:v>
                </c:pt>
                <c:pt idx="21">
                  <c:v>90059.47712598287</c:v>
                </c:pt>
                <c:pt idx="22">
                  <c:v>90791.911766730729</c:v>
                </c:pt>
                <c:pt idx="23">
                  <c:v>91524.346407478588</c:v>
                </c:pt>
                <c:pt idx="24">
                  <c:v>92256.781048226447</c:v>
                </c:pt>
                <c:pt idx="25">
                  <c:v>92989.215688974306</c:v>
                </c:pt>
                <c:pt idx="26">
                  <c:v>93721.650329722164</c:v>
                </c:pt>
                <c:pt idx="27">
                  <c:v>94454.084970470023</c:v>
                </c:pt>
                <c:pt idx="28">
                  <c:v>95186.519611217882</c:v>
                </c:pt>
                <c:pt idx="29">
                  <c:v>95918.954251965741</c:v>
                </c:pt>
                <c:pt idx="30">
                  <c:v>96651.388892713599</c:v>
                </c:pt>
                <c:pt idx="31">
                  <c:v>97383.823533461458</c:v>
                </c:pt>
                <c:pt idx="32">
                  <c:v>98116.258174209317</c:v>
                </c:pt>
                <c:pt idx="33">
                  <c:v>98848.692814957176</c:v>
                </c:pt>
                <c:pt idx="34">
                  <c:v>99581.127455705035</c:v>
                </c:pt>
                <c:pt idx="35">
                  <c:v>100313.56209645289</c:v>
                </c:pt>
                <c:pt idx="36">
                  <c:v>101045.99673720075</c:v>
                </c:pt>
                <c:pt idx="37">
                  <c:v>101778.43137794861</c:v>
                </c:pt>
                <c:pt idx="38">
                  <c:v>102510.86601869647</c:v>
                </c:pt>
                <c:pt idx="39">
                  <c:v>103243.30065944433</c:v>
                </c:pt>
                <c:pt idx="40">
                  <c:v>103975.73530019219</c:v>
                </c:pt>
                <c:pt idx="41">
                  <c:v>104708.16994094005</c:v>
                </c:pt>
                <c:pt idx="42">
                  <c:v>105440.60458168791</c:v>
                </c:pt>
                <c:pt idx="43">
                  <c:v>106173.03922243576</c:v>
                </c:pt>
                <c:pt idx="44">
                  <c:v>106905.47386318362</c:v>
                </c:pt>
                <c:pt idx="45">
                  <c:v>107637.90850393148</c:v>
                </c:pt>
                <c:pt idx="46">
                  <c:v>108370.34314467934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B-4B96-AF36-F694701A5A08}"/>
            </c:ext>
          </c:extLst>
        </c:ser>
        <c:ser>
          <c:idx val="4"/>
          <c:order val="1"/>
          <c:tx>
            <c:strRef>
              <c:f>'Employment expansion'!$A$6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expansion'!$B$6:$AV$6</c:f>
              <c:numCache>
                <c:formatCode>_-* #,##0_-;\-* #,##0_-;_-* "-"??_-;_-@_-</c:formatCode>
                <c:ptCount val="47"/>
                <c:pt idx="0">
                  <c:v>74900</c:v>
                </c:pt>
                <c:pt idx="1">
                  <c:v>79100</c:v>
                </c:pt>
                <c:pt idx="2">
                  <c:v>76400</c:v>
                </c:pt>
                <c:pt idx="3">
                  <c:v>75600</c:v>
                </c:pt>
                <c:pt idx="4">
                  <c:v>81500</c:v>
                </c:pt>
                <c:pt idx="5">
                  <c:v>78900</c:v>
                </c:pt>
                <c:pt idx="6">
                  <c:v>78900</c:v>
                </c:pt>
                <c:pt idx="7">
                  <c:v>87000</c:v>
                </c:pt>
                <c:pt idx="8">
                  <c:v>85400</c:v>
                </c:pt>
                <c:pt idx="9">
                  <c:v>86500</c:v>
                </c:pt>
                <c:pt idx="10">
                  <c:v>86700</c:v>
                </c:pt>
                <c:pt idx="11">
                  <c:v>100600</c:v>
                </c:pt>
                <c:pt idx="12">
                  <c:v>93900</c:v>
                </c:pt>
                <c:pt idx="13">
                  <c:v>96700</c:v>
                </c:pt>
                <c:pt idx="14">
                  <c:v>97112.454955815047</c:v>
                </c:pt>
                <c:pt idx="15">
                  <c:v>97524.909911630093</c:v>
                </c:pt>
                <c:pt idx="16">
                  <c:v>99784.681370278049</c:v>
                </c:pt>
                <c:pt idx="17">
                  <c:v>102044.45282892601</c:v>
                </c:pt>
                <c:pt idx="18">
                  <c:v>104304.22428757396</c:v>
                </c:pt>
                <c:pt idx="19">
                  <c:v>106563.99574622192</c:v>
                </c:pt>
                <c:pt idx="20">
                  <c:v>108823.76720486987</c:v>
                </c:pt>
                <c:pt idx="21">
                  <c:v>111083.53866351783</c:v>
                </c:pt>
                <c:pt idx="22">
                  <c:v>113343.31012216579</c:v>
                </c:pt>
                <c:pt idx="23">
                  <c:v>115603.08158081374</c:v>
                </c:pt>
                <c:pt idx="24">
                  <c:v>117862.8530394617</c:v>
                </c:pt>
                <c:pt idx="25">
                  <c:v>120122.62449810965</c:v>
                </c:pt>
                <c:pt idx="26">
                  <c:v>122382.39595675761</c:v>
                </c:pt>
                <c:pt idx="27">
                  <c:v>124642.16741540557</c:v>
                </c:pt>
                <c:pt idx="28">
                  <c:v>126901.93887405352</c:v>
                </c:pt>
                <c:pt idx="29">
                  <c:v>129161.71033270148</c:v>
                </c:pt>
                <c:pt idx="30">
                  <c:v>131421.48179134942</c:v>
                </c:pt>
                <c:pt idx="31">
                  <c:v>133681.25324999736</c:v>
                </c:pt>
                <c:pt idx="32">
                  <c:v>135941.0247086453</c:v>
                </c:pt>
                <c:pt idx="33">
                  <c:v>138200.79616729324</c:v>
                </c:pt>
                <c:pt idx="34">
                  <c:v>140460.56762594118</c:v>
                </c:pt>
                <c:pt idx="35">
                  <c:v>142720.33908458913</c:v>
                </c:pt>
                <c:pt idx="36">
                  <c:v>144980.11054323707</c:v>
                </c:pt>
                <c:pt idx="37">
                  <c:v>147239.88200188501</c:v>
                </c:pt>
                <c:pt idx="38">
                  <c:v>149499.65346053295</c:v>
                </c:pt>
                <c:pt idx="39">
                  <c:v>151759.42491918089</c:v>
                </c:pt>
                <c:pt idx="40">
                  <c:v>154019.19637782883</c:v>
                </c:pt>
                <c:pt idx="41">
                  <c:v>156278.96783647678</c:v>
                </c:pt>
                <c:pt idx="42">
                  <c:v>158538.73929512472</c:v>
                </c:pt>
                <c:pt idx="43">
                  <c:v>160798.51075377266</c:v>
                </c:pt>
                <c:pt idx="44">
                  <c:v>163058.2822124206</c:v>
                </c:pt>
                <c:pt idx="45">
                  <c:v>165318.05367106854</c:v>
                </c:pt>
                <c:pt idx="46">
                  <c:v>167577.82512971648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B-4B96-AF36-F694701A5A08}"/>
            </c:ext>
          </c:extLst>
        </c:ser>
        <c:ser>
          <c:idx val="5"/>
          <c:order val="2"/>
          <c:tx>
            <c:strRef>
              <c:f>'Employment expansion'!$A$7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expansion'!$B$7:$AV$7</c:f>
              <c:numCache>
                <c:formatCode>_-* #,##0_-;\-* #,##0_-;_-* "-"??_-;_-@_-</c:formatCode>
                <c:ptCount val="47"/>
                <c:pt idx="0">
                  <c:v>68200</c:v>
                </c:pt>
                <c:pt idx="1">
                  <c:v>68600</c:v>
                </c:pt>
                <c:pt idx="2">
                  <c:v>67300</c:v>
                </c:pt>
                <c:pt idx="3">
                  <c:v>67500</c:v>
                </c:pt>
                <c:pt idx="4">
                  <c:v>70700</c:v>
                </c:pt>
                <c:pt idx="5">
                  <c:v>75000</c:v>
                </c:pt>
                <c:pt idx="6">
                  <c:v>70100</c:v>
                </c:pt>
                <c:pt idx="7">
                  <c:v>71500</c:v>
                </c:pt>
                <c:pt idx="8">
                  <c:v>71900</c:v>
                </c:pt>
                <c:pt idx="9">
                  <c:v>69500</c:v>
                </c:pt>
                <c:pt idx="10">
                  <c:v>75400</c:v>
                </c:pt>
                <c:pt idx="11">
                  <c:v>78500</c:v>
                </c:pt>
                <c:pt idx="12">
                  <c:v>71300</c:v>
                </c:pt>
                <c:pt idx="13">
                  <c:v>68800</c:v>
                </c:pt>
                <c:pt idx="14">
                  <c:v>69384.883913849641</c:v>
                </c:pt>
                <c:pt idx="15">
                  <c:v>69969.767827699281</c:v>
                </c:pt>
                <c:pt idx="16">
                  <c:v>70554.651741548922</c:v>
                </c:pt>
                <c:pt idx="17">
                  <c:v>71139.535655398562</c:v>
                </c:pt>
                <c:pt idx="18">
                  <c:v>71724.419569248203</c:v>
                </c:pt>
                <c:pt idx="19">
                  <c:v>72309.303483097843</c:v>
                </c:pt>
                <c:pt idx="20">
                  <c:v>72894.187396947484</c:v>
                </c:pt>
                <c:pt idx="21">
                  <c:v>73479.071310797124</c:v>
                </c:pt>
                <c:pt idx="22">
                  <c:v>74063.955224646765</c:v>
                </c:pt>
                <c:pt idx="23">
                  <c:v>74648.839138496405</c:v>
                </c:pt>
                <c:pt idx="24">
                  <c:v>75233.723052346046</c:v>
                </c:pt>
                <c:pt idx="25">
                  <c:v>75818.606966195686</c:v>
                </c:pt>
                <c:pt idx="26">
                  <c:v>76403.490880045327</c:v>
                </c:pt>
                <c:pt idx="27">
                  <c:v>76988.374793894967</c:v>
                </c:pt>
                <c:pt idx="28">
                  <c:v>77573.258707744608</c:v>
                </c:pt>
                <c:pt idx="29">
                  <c:v>78158.142621594248</c:v>
                </c:pt>
                <c:pt idx="30">
                  <c:v>78743.026535443889</c:v>
                </c:pt>
                <c:pt idx="31">
                  <c:v>79327.910449293529</c:v>
                </c:pt>
                <c:pt idx="32">
                  <c:v>79912.79436314317</c:v>
                </c:pt>
                <c:pt idx="33">
                  <c:v>80497.67827699281</c:v>
                </c:pt>
                <c:pt idx="34">
                  <c:v>81082.562190842451</c:v>
                </c:pt>
                <c:pt idx="35">
                  <c:v>81667.446104692091</c:v>
                </c:pt>
                <c:pt idx="36">
                  <c:v>82252.330018541732</c:v>
                </c:pt>
                <c:pt idx="37">
                  <c:v>82837.213932391373</c:v>
                </c:pt>
                <c:pt idx="38">
                  <c:v>83422.097846241013</c:v>
                </c:pt>
                <c:pt idx="39">
                  <c:v>84006.981760090654</c:v>
                </c:pt>
                <c:pt idx="40">
                  <c:v>84591.865673940294</c:v>
                </c:pt>
                <c:pt idx="41">
                  <c:v>85176.749587789935</c:v>
                </c:pt>
                <c:pt idx="42">
                  <c:v>85761.633501639575</c:v>
                </c:pt>
                <c:pt idx="43">
                  <c:v>86346.517415489216</c:v>
                </c:pt>
                <c:pt idx="44">
                  <c:v>86931.401329338856</c:v>
                </c:pt>
                <c:pt idx="45">
                  <c:v>87516.285243188497</c:v>
                </c:pt>
                <c:pt idx="46">
                  <c:v>88101.169157038137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9B-4B96-AF36-F694701A5A08}"/>
            </c:ext>
          </c:extLst>
        </c:ser>
        <c:ser>
          <c:idx val="7"/>
          <c:order val="3"/>
          <c:tx>
            <c:strRef>
              <c:f>'Employment expansion'!$A$8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expansion'!$B$8:$AV$8</c:f>
              <c:numCache>
                <c:formatCode>_-* #,##0_-;\-* #,##0_-;_-* "-"??_-;_-@_-</c:formatCode>
                <c:ptCount val="47"/>
                <c:pt idx="0">
                  <c:v>61400</c:v>
                </c:pt>
                <c:pt idx="1">
                  <c:v>65300</c:v>
                </c:pt>
                <c:pt idx="2">
                  <c:v>64000</c:v>
                </c:pt>
                <c:pt idx="3">
                  <c:v>67600</c:v>
                </c:pt>
                <c:pt idx="4">
                  <c:v>64900</c:v>
                </c:pt>
                <c:pt idx="5">
                  <c:v>63800</c:v>
                </c:pt>
                <c:pt idx="6">
                  <c:v>63500</c:v>
                </c:pt>
                <c:pt idx="7">
                  <c:v>63000</c:v>
                </c:pt>
                <c:pt idx="8">
                  <c:v>65400</c:v>
                </c:pt>
                <c:pt idx="9">
                  <c:v>65500</c:v>
                </c:pt>
                <c:pt idx="10">
                  <c:v>59600</c:v>
                </c:pt>
                <c:pt idx="11">
                  <c:v>64500</c:v>
                </c:pt>
                <c:pt idx="12">
                  <c:v>68100</c:v>
                </c:pt>
                <c:pt idx="13">
                  <c:v>68300</c:v>
                </c:pt>
                <c:pt idx="14">
                  <c:v>69102.817281352472</c:v>
                </c:pt>
                <c:pt idx="15">
                  <c:v>69905.634562704945</c:v>
                </c:pt>
                <c:pt idx="16">
                  <c:v>70708.451844057417</c:v>
                </c:pt>
                <c:pt idx="17">
                  <c:v>71511.26912540989</c:v>
                </c:pt>
                <c:pt idx="18">
                  <c:v>72314.086406762362</c:v>
                </c:pt>
                <c:pt idx="19">
                  <c:v>73116.903688114835</c:v>
                </c:pt>
                <c:pt idx="20">
                  <c:v>73919.720969467307</c:v>
                </c:pt>
                <c:pt idx="21">
                  <c:v>74722.53825081978</c:v>
                </c:pt>
                <c:pt idx="22">
                  <c:v>75525.355532172252</c:v>
                </c:pt>
                <c:pt idx="23">
                  <c:v>76328.172813524725</c:v>
                </c:pt>
                <c:pt idx="24">
                  <c:v>77130.990094877197</c:v>
                </c:pt>
                <c:pt idx="25">
                  <c:v>77933.80737622967</c:v>
                </c:pt>
                <c:pt idx="26">
                  <c:v>78736.624657582142</c:v>
                </c:pt>
                <c:pt idx="27">
                  <c:v>79539.441938934615</c:v>
                </c:pt>
                <c:pt idx="28">
                  <c:v>80342.259220287087</c:v>
                </c:pt>
                <c:pt idx="29">
                  <c:v>81145.07650163956</c:v>
                </c:pt>
                <c:pt idx="30">
                  <c:v>81947.893782992032</c:v>
                </c:pt>
                <c:pt idx="31">
                  <c:v>82750.711064344505</c:v>
                </c:pt>
                <c:pt idx="32">
                  <c:v>83553.528345696977</c:v>
                </c:pt>
                <c:pt idx="33">
                  <c:v>84356.34562704945</c:v>
                </c:pt>
                <c:pt idx="34">
                  <c:v>85159.162908401922</c:v>
                </c:pt>
                <c:pt idx="35">
                  <c:v>85961.980189754395</c:v>
                </c:pt>
                <c:pt idx="36">
                  <c:v>86764.797471106867</c:v>
                </c:pt>
                <c:pt idx="37">
                  <c:v>87567.61475245934</c:v>
                </c:pt>
                <c:pt idx="38">
                  <c:v>88370.432033811812</c:v>
                </c:pt>
                <c:pt idx="39">
                  <c:v>89173.249315164285</c:v>
                </c:pt>
                <c:pt idx="40">
                  <c:v>89976.066596516757</c:v>
                </c:pt>
                <c:pt idx="41">
                  <c:v>90778.88387786923</c:v>
                </c:pt>
                <c:pt idx="42">
                  <c:v>91581.701159221702</c:v>
                </c:pt>
                <c:pt idx="43">
                  <c:v>92384.518440574175</c:v>
                </c:pt>
                <c:pt idx="44">
                  <c:v>93187.335721926647</c:v>
                </c:pt>
                <c:pt idx="45">
                  <c:v>93990.15300327912</c:v>
                </c:pt>
                <c:pt idx="46">
                  <c:v>94792.970284631592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9B-4B96-AF36-F694701A5A08}"/>
            </c:ext>
          </c:extLst>
        </c:ser>
        <c:ser>
          <c:idx val="8"/>
          <c:order val="4"/>
          <c:tx>
            <c:strRef>
              <c:f>'Employment expansion'!$A$9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expansion'!$B$9:$AV$9</c:f>
              <c:numCache>
                <c:formatCode>_-* #,##0_-;\-* #,##0_-;_-* "-"??_-;_-@_-</c:formatCode>
                <c:ptCount val="47"/>
                <c:pt idx="0">
                  <c:v>53200</c:v>
                </c:pt>
                <c:pt idx="1">
                  <c:v>56200</c:v>
                </c:pt>
                <c:pt idx="2">
                  <c:v>57800</c:v>
                </c:pt>
                <c:pt idx="3">
                  <c:v>57400</c:v>
                </c:pt>
                <c:pt idx="4">
                  <c:v>59100</c:v>
                </c:pt>
                <c:pt idx="5">
                  <c:v>55400</c:v>
                </c:pt>
                <c:pt idx="6">
                  <c:v>56300</c:v>
                </c:pt>
                <c:pt idx="7">
                  <c:v>59200</c:v>
                </c:pt>
                <c:pt idx="8">
                  <c:v>57100</c:v>
                </c:pt>
                <c:pt idx="9">
                  <c:v>58800</c:v>
                </c:pt>
                <c:pt idx="10">
                  <c:v>58500</c:v>
                </c:pt>
                <c:pt idx="11">
                  <c:v>59900</c:v>
                </c:pt>
                <c:pt idx="12">
                  <c:v>58100</c:v>
                </c:pt>
                <c:pt idx="13">
                  <c:v>59400</c:v>
                </c:pt>
                <c:pt idx="14">
                  <c:v>59919.634710406368</c:v>
                </c:pt>
                <c:pt idx="15">
                  <c:v>60439.269420812736</c:v>
                </c:pt>
                <c:pt idx="16">
                  <c:v>60958.904131219104</c:v>
                </c:pt>
                <c:pt idx="17">
                  <c:v>61478.538841625472</c:v>
                </c:pt>
                <c:pt idx="18">
                  <c:v>61998.17355203184</c:v>
                </c:pt>
                <c:pt idx="19">
                  <c:v>62517.808262438208</c:v>
                </c:pt>
                <c:pt idx="20">
                  <c:v>63037.442972844576</c:v>
                </c:pt>
                <c:pt idx="21">
                  <c:v>63557.077683250944</c:v>
                </c:pt>
                <c:pt idx="22">
                  <c:v>64076.712393657312</c:v>
                </c:pt>
                <c:pt idx="23">
                  <c:v>64596.34710406368</c:v>
                </c:pt>
                <c:pt idx="24">
                  <c:v>65115.981814470048</c:v>
                </c:pt>
                <c:pt idx="25">
                  <c:v>65635.616524876415</c:v>
                </c:pt>
                <c:pt idx="26">
                  <c:v>66155.251235282791</c:v>
                </c:pt>
                <c:pt idx="27">
                  <c:v>66674.885945689166</c:v>
                </c:pt>
                <c:pt idx="28">
                  <c:v>67194.520656095541</c:v>
                </c:pt>
                <c:pt idx="29">
                  <c:v>67714.155366501916</c:v>
                </c:pt>
                <c:pt idx="30">
                  <c:v>68233.790076908292</c:v>
                </c:pt>
                <c:pt idx="31">
                  <c:v>68753.424787314667</c:v>
                </c:pt>
                <c:pt idx="32">
                  <c:v>69273.059497721042</c:v>
                </c:pt>
                <c:pt idx="33">
                  <c:v>69792.694208127417</c:v>
                </c:pt>
                <c:pt idx="34">
                  <c:v>70312.328918533793</c:v>
                </c:pt>
                <c:pt idx="35">
                  <c:v>70831.963628940168</c:v>
                </c:pt>
                <c:pt idx="36">
                  <c:v>71351.598339346543</c:v>
                </c:pt>
                <c:pt idx="37">
                  <c:v>71871.233049752918</c:v>
                </c:pt>
                <c:pt idx="38">
                  <c:v>72390.867760159294</c:v>
                </c:pt>
                <c:pt idx="39">
                  <c:v>72910.502470565669</c:v>
                </c:pt>
                <c:pt idx="40">
                  <c:v>73430.137180972044</c:v>
                </c:pt>
                <c:pt idx="41">
                  <c:v>73949.771891378419</c:v>
                </c:pt>
                <c:pt idx="42">
                  <c:v>74469.406601784794</c:v>
                </c:pt>
                <c:pt idx="43">
                  <c:v>74989.04131219117</c:v>
                </c:pt>
                <c:pt idx="44">
                  <c:v>75508.676022597545</c:v>
                </c:pt>
                <c:pt idx="45">
                  <c:v>76028.31073300392</c:v>
                </c:pt>
                <c:pt idx="46">
                  <c:v>76547.945443410295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9B-4B96-AF36-F694701A5A08}"/>
            </c:ext>
          </c:extLst>
        </c:ser>
        <c:ser>
          <c:idx val="9"/>
          <c:order val="5"/>
          <c:tx>
            <c:strRef>
              <c:f>'Employment expansion'!$A$10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expansion'!$B$10:$AV$10</c:f>
              <c:numCache>
                <c:formatCode>_-* #,##0_-;\-* #,##0_-;_-* "-"??_-;_-@_-</c:formatCode>
                <c:ptCount val="47"/>
                <c:pt idx="0">
                  <c:v>91000</c:v>
                </c:pt>
                <c:pt idx="1">
                  <c:v>91200</c:v>
                </c:pt>
                <c:pt idx="2">
                  <c:v>88300</c:v>
                </c:pt>
                <c:pt idx="3">
                  <c:v>85500</c:v>
                </c:pt>
                <c:pt idx="4">
                  <c:v>94700</c:v>
                </c:pt>
                <c:pt idx="5">
                  <c:v>95200</c:v>
                </c:pt>
                <c:pt idx="6">
                  <c:v>91400</c:v>
                </c:pt>
                <c:pt idx="7">
                  <c:v>90800</c:v>
                </c:pt>
                <c:pt idx="8">
                  <c:v>91700</c:v>
                </c:pt>
                <c:pt idx="9">
                  <c:v>92800</c:v>
                </c:pt>
                <c:pt idx="10">
                  <c:v>99000</c:v>
                </c:pt>
                <c:pt idx="11">
                  <c:v>99700</c:v>
                </c:pt>
                <c:pt idx="12">
                  <c:v>103500</c:v>
                </c:pt>
                <c:pt idx="13">
                  <c:v>107700</c:v>
                </c:pt>
                <c:pt idx="14">
                  <c:v>108936.01055208671</c:v>
                </c:pt>
                <c:pt idx="15">
                  <c:v>110172.02110417341</c:v>
                </c:pt>
                <c:pt idx="16">
                  <c:v>111408.03165626012</c:v>
                </c:pt>
                <c:pt idx="17">
                  <c:v>112644.04220834683</c:v>
                </c:pt>
                <c:pt idx="18">
                  <c:v>113880.05276043354</c:v>
                </c:pt>
                <c:pt idx="19">
                  <c:v>115116.06331252024</c:v>
                </c:pt>
                <c:pt idx="20">
                  <c:v>116352.07386460695</c:v>
                </c:pt>
                <c:pt idx="21">
                  <c:v>117588.08441669366</c:v>
                </c:pt>
                <c:pt idx="22">
                  <c:v>118824.09496878037</c:v>
                </c:pt>
                <c:pt idx="23">
                  <c:v>120060.10552086707</c:v>
                </c:pt>
                <c:pt idx="24">
                  <c:v>121296.11607295378</c:v>
                </c:pt>
                <c:pt idx="25">
                  <c:v>122532.12662504049</c:v>
                </c:pt>
                <c:pt idx="26">
                  <c:v>123768.1371771272</c:v>
                </c:pt>
                <c:pt idx="27">
                  <c:v>125004.1477292139</c:v>
                </c:pt>
                <c:pt idx="28">
                  <c:v>126240.15828130061</c:v>
                </c:pt>
                <c:pt idx="29">
                  <c:v>127476.16883338732</c:v>
                </c:pt>
                <c:pt idx="30">
                  <c:v>128712.17938547402</c:v>
                </c:pt>
                <c:pt idx="31">
                  <c:v>129948.18993756073</c:v>
                </c:pt>
                <c:pt idx="32">
                  <c:v>131184.20048964745</c:v>
                </c:pt>
                <c:pt idx="33">
                  <c:v>132420.21104173418</c:v>
                </c:pt>
                <c:pt idx="34">
                  <c:v>133656.2215938209</c:v>
                </c:pt>
                <c:pt idx="35">
                  <c:v>134892.23214590762</c:v>
                </c:pt>
                <c:pt idx="36">
                  <c:v>136128.24269799434</c:v>
                </c:pt>
                <c:pt idx="37">
                  <c:v>137364.25325008106</c:v>
                </c:pt>
                <c:pt idx="38">
                  <c:v>138600.26380216778</c:v>
                </c:pt>
                <c:pt idx="39">
                  <c:v>139836.27435425451</c:v>
                </c:pt>
                <c:pt idx="40">
                  <c:v>141072.28490634123</c:v>
                </c:pt>
                <c:pt idx="41">
                  <c:v>142308.29545842795</c:v>
                </c:pt>
                <c:pt idx="42">
                  <c:v>143544.30601051467</c:v>
                </c:pt>
                <c:pt idx="43">
                  <c:v>144780.31656260139</c:v>
                </c:pt>
                <c:pt idx="44">
                  <c:v>146016.32711468812</c:v>
                </c:pt>
                <c:pt idx="45">
                  <c:v>147252.33766677484</c:v>
                </c:pt>
                <c:pt idx="46">
                  <c:v>148488.34821886156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9B-4B96-AF36-F694701A5A08}"/>
            </c:ext>
          </c:extLst>
        </c:ser>
        <c:ser>
          <c:idx val="1"/>
          <c:order val="6"/>
          <c:tx>
            <c:strRef>
              <c:f>'Employment expansion'!$A$11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expansion'!$B$11:$AV$11</c:f>
              <c:numCache>
                <c:formatCode>_-* #,##0_-;\-* #,##0_-;_-* "-"??_-;_-@_-</c:formatCode>
                <c:ptCount val="47"/>
                <c:pt idx="0">
                  <c:v>84600</c:v>
                </c:pt>
                <c:pt idx="1">
                  <c:v>89200</c:v>
                </c:pt>
                <c:pt idx="2">
                  <c:v>87900</c:v>
                </c:pt>
                <c:pt idx="3">
                  <c:v>87400</c:v>
                </c:pt>
                <c:pt idx="4">
                  <c:v>83600</c:v>
                </c:pt>
                <c:pt idx="5">
                  <c:v>82100</c:v>
                </c:pt>
                <c:pt idx="6">
                  <c:v>85100</c:v>
                </c:pt>
                <c:pt idx="7">
                  <c:v>88400</c:v>
                </c:pt>
                <c:pt idx="8">
                  <c:v>84000</c:v>
                </c:pt>
                <c:pt idx="9">
                  <c:v>87400</c:v>
                </c:pt>
                <c:pt idx="10">
                  <c:v>87700</c:v>
                </c:pt>
                <c:pt idx="11">
                  <c:v>90300</c:v>
                </c:pt>
                <c:pt idx="12">
                  <c:v>92700</c:v>
                </c:pt>
                <c:pt idx="13">
                  <c:v>89800</c:v>
                </c:pt>
                <c:pt idx="14">
                  <c:v>90413.7055447444</c:v>
                </c:pt>
                <c:pt idx="15">
                  <c:v>91027.4110894888</c:v>
                </c:pt>
                <c:pt idx="16">
                  <c:v>91641.1166342332</c:v>
                </c:pt>
                <c:pt idx="17">
                  <c:v>92254.8221789776</c:v>
                </c:pt>
                <c:pt idx="18">
                  <c:v>92868.527723722</c:v>
                </c:pt>
                <c:pt idx="19">
                  <c:v>93482.2332684664</c:v>
                </c:pt>
                <c:pt idx="20">
                  <c:v>94095.9388132108</c:v>
                </c:pt>
                <c:pt idx="21">
                  <c:v>94709.6443579552</c:v>
                </c:pt>
                <c:pt idx="22">
                  <c:v>95323.3499026996</c:v>
                </c:pt>
                <c:pt idx="23">
                  <c:v>95937.055447444</c:v>
                </c:pt>
                <c:pt idx="24">
                  <c:v>96550.7609921884</c:v>
                </c:pt>
                <c:pt idx="25">
                  <c:v>97164.466536932799</c:v>
                </c:pt>
                <c:pt idx="26">
                  <c:v>97778.172081677199</c:v>
                </c:pt>
                <c:pt idx="27">
                  <c:v>98391.877626421599</c:v>
                </c:pt>
                <c:pt idx="28">
                  <c:v>99005.583171165999</c:v>
                </c:pt>
                <c:pt idx="29">
                  <c:v>99619.288715910399</c:v>
                </c:pt>
                <c:pt idx="30">
                  <c:v>100232.9942606548</c:v>
                </c:pt>
                <c:pt idx="31">
                  <c:v>100846.6998053992</c:v>
                </c:pt>
                <c:pt idx="32">
                  <c:v>101460.4053501436</c:v>
                </c:pt>
                <c:pt idx="33">
                  <c:v>102074.110894888</c:v>
                </c:pt>
                <c:pt idx="34">
                  <c:v>102687.8164396324</c:v>
                </c:pt>
                <c:pt idx="35">
                  <c:v>103301.5219843768</c:v>
                </c:pt>
                <c:pt idx="36">
                  <c:v>103915.2275291212</c:v>
                </c:pt>
                <c:pt idx="37">
                  <c:v>104528.9330738656</c:v>
                </c:pt>
                <c:pt idx="38">
                  <c:v>105142.63861861</c:v>
                </c:pt>
                <c:pt idx="39">
                  <c:v>105756.3441633544</c:v>
                </c:pt>
                <c:pt idx="40">
                  <c:v>106370.0497080988</c:v>
                </c:pt>
                <c:pt idx="41">
                  <c:v>106983.7552528432</c:v>
                </c:pt>
                <c:pt idx="42">
                  <c:v>107597.4607975876</c:v>
                </c:pt>
                <c:pt idx="43">
                  <c:v>108211.166342332</c:v>
                </c:pt>
                <c:pt idx="44">
                  <c:v>108824.8718870764</c:v>
                </c:pt>
                <c:pt idx="45">
                  <c:v>109438.5774318208</c:v>
                </c:pt>
                <c:pt idx="46">
                  <c:v>110052.2829765652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9B-4B96-AF36-F694701A5A08}"/>
            </c:ext>
          </c:extLst>
        </c:ser>
        <c:ser>
          <c:idx val="2"/>
          <c:order val="7"/>
          <c:tx>
            <c:strRef>
              <c:f>'Employment expansion'!$A$12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expansion'!$B$12:$AV$12</c:f>
              <c:numCache>
                <c:formatCode>_-* #,##0_-;\-* #,##0_-;_-* "-"??_-;_-@_-</c:formatCode>
                <c:ptCount val="47"/>
                <c:pt idx="0">
                  <c:v>44700</c:v>
                </c:pt>
                <c:pt idx="1">
                  <c:v>44400</c:v>
                </c:pt>
                <c:pt idx="2">
                  <c:v>45500</c:v>
                </c:pt>
                <c:pt idx="3">
                  <c:v>45500</c:v>
                </c:pt>
                <c:pt idx="4">
                  <c:v>46100</c:v>
                </c:pt>
                <c:pt idx="5">
                  <c:v>45300</c:v>
                </c:pt>
                <c:pt idx="6">
                  <c:v>42800</c:v>
                </c:pt>
                <c:pt idx="7">
                  <c:v>46000</c:v>
                </c:pt>
                <c:pt idx="8">
                  <c:v>44300</c:v>
                </c:pt>
                <c:pt idx="9">
                  <c:v>45300</c:v>
                </c:pt>
                <c:pt idx="10">
                  <c:v>45900</c:v>
                </c:pt>
                <c:pt idx="11">
                  <c:v>46300</c:v>
                </c:pt>
                <c:pt idx="12">
                  <c:v>48900</c:v>
                </c:pt>
                <c:pt idx="13">
                  <c:v>47200</c:v>
                </c:pt>
                <c:pt idx="14">
                  <c:v>47412.648849891819</c:v>
                </c:pt>
                <c:pt idx="15">
                  <c:v>47625.297699783638</c:v>
                </c:pt>
                <c:pt idx="16">
                  <c:v>47837.946549675456</c:v>
                </c:pt>
                <c:pt idx="17">
                  <c:v>48050.595399567275</c:v>
                </c:pt>
                <c:pt idx="18">
                  <c:v>48263.244249459094</c:v>
                </c:pt>
                <c:pt idx="19">
                  <c:v>48475.893099350913</c:v>
                </c:pt>
                <c:pt idx="20">
                  <c:v>48688.541949242732</c:v>
                </c:pt>
                <c:pt idx="21">
                  <c:v>48901.190799134551</c:v>
                </c:pt>
                <c:pt idx="22">
                  <c:v>49113.839649026369</c:v>
                </c:pt>
                <c:pt idx="23">
                  <c:v>49326.488498918188</c:v>
                </c:pt>
                <c:pt idx="24">
                  <c:v>49539.137348810007</c:v>
                </c:pt>
                <c:pt idx="25">
                  <c:v>49751.786198701826</c:v>
                </c:pt>
                <c:pt idx="26">
                  <c:v>49964.435048593645</c:v>
                </c:pt>
                <c:pt idx="27">
                  <c:v>50177.083898485464</c:v>
                </c:pt>
                <c:pt idx="28">
                  <c:v>50389.732748377282</c:v>
                </c:pt>
                <c:pt idx="29">
                  <c:v>50602.381598269101</c:v>
                </c:pt>
                <c:pt idx="30">
                  <c:v>50815.03044816092</c:v>
                </c:pt>
                <c:pt idx="31">
                  <c:v>51027.679298052739</c:v>
                </c:pt>
                <c:pt idx="32">
                  <c:v>51240.328147944558</c:v>
                </c:pt>
                <c:pt idx="33">
                  <c:v>51452.976997836377</c:v>
                </c:pt>
                <c:pt idx="34">
                  <c:v>51665.625847728195</c:v>
                </c:pt>
                <c:pt idx="35">
                  <c:v>51878.274697620014</c:v>
                </c:pt>
                <c:pt idx="36">
                  <c:v>52090.923547511833</c:v>
                </c:pt>
                <c:pt idx="37">
                  <c:v>52303.572397403652</c:v>
                </c:pt>
                <c:pt idx="38">
                  <c:v>52516.221247295471</c:v>
                </c:pt>
                <c:pt idx="39">
                  <c:v>52728.87009718729</c:v>
                </c:pt>
                <c:pt idx="40">
                  <c:v>52941.518947079108</c:v>
                </c:pt>
                <c:pt idx="41">
                  <c:v>53154.167796970927</c:v>
                </c:pt>
                <c:pt idx="42">
                  <c:v>53366.816646862746</c:v>
                </c:pt>
                <c:pt idx="43">
                  <c:v>53579.465496754565</c:v>
                </c:pt>
                <c:pt idx="44">
                  <c:v>53792.114346646384</c:v>
                </c:pt>
                <c:pt idx="45">
                  <c:v>54004.763196538202</c:v>
                </c:pt>
                <c:pt idx="46">
                  <c:v>54217.412046430021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9B-4B96-AF36-F694701A5A08}"/>
            </c:ext>
          </c:extLst>
        </c:ser>
        <c:ser>
          <c:idx val="6"/>
          <c:order val="8"/>
          <c:tx>
            <c:strRef>
              <c:f>'Employment expansion'!$A$13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expansion'!$B$13:$AV$13</c:f>
              <c:numCache>
                <c:formatCode>_-* #,##0_-;\-* #,##0_-;_-* "-"??_-;_-@_-</c:formatCode>
                <c:ptCount val="47"/>
                <c:pt idx="0">
                  <c:v>31700</c:v>
                </c:pt>
                <c:pt idx="1">
                  <c:v>32500</c:v>
                </c:pt>
                <c:pt idx="2">
                  <c:v>33000</c:v>
                </c:pt>
                <c:pt idx="3">
                  <c:v>30700</c:v>
                </c:pt>
                <c:pt idx="4">
                  <c:v>32700</c:v>
                </c:pt>
                <c:pt idx="5">
                  <c:v>31700</c:v>
                </c:pt>
                <c:pt idx="6">
                  <c:v>29800</c:v>
                </c:pt>
                <c:pt idx="7">
                  <c:v>33300</c:v>
                </c:pt>
                <c:pt idx="8">
                  <c:v>36900</c:v>
                </c:pt>
                <c:pt idx="9">
                  <c:v>31300</c:v>
                </c:pt>
                <c:pt idx="10">
                  <c:v>34800</c:v>
                </c:pt>
                <c:pt idx="11">
                  <c:v>32700</c:v>
                </c:pt>
                <c:pt idx="12">
                  <c:v>34900</c:v>
                </c:pt>
                <c:pt idx="13">
                  <c:v>31700</c:v>
                </c:pt>
                <c:pt idx="14">
                  <c:v>31963.768667781183</c:v>
                </c:pt>
                <c:pt idx="15">
                  <c:v>32227.537335562367</c:v>
                </c:pt>
                <c:pt idx="16">
                  <c:v>32491.30600334355</c:v>
                </c:pt>
                <c:pt idx="17">
                  <c:v>32755.074671124734</c:v>
                </c:pt>
                <c:pt idx="18">
                  <c:v>33018.843338905914</c:v>
                </c:pt>
                <c:pt idx="19">
                  <c:v>33282.612006687094</c:v>
                </c:pt>
                <c:pt idx="20">
                  <c:v>33546.380674468273</c:v>
                </c:pt>
                <c:pt idx="21">
                  <c:v>33810.149342249453</c:v>
                </c:pt>
                <c:pt idx="22">
                  <c:v>34073.918010030633</c:v>
                </c:pt>
                <c:pt idx="23">
                  <c:v>34337.686677811813</c:v>
                </c:pt>
                <c:pt idx="24">
                  <c:v>34601.455345592993</c:v>
                </c:pt>
                <c:pt idx="25">
                  <c:v>34865.224013374173</c:v>
                </c:pt>
                <c:pt idx="26">
                  <c:v>35128.992681155352</c:v>
                </c:pt>
                <c:pt idx="27">
                  <c:v>35392.761348936532</c:v>
                </c:pt>
                <c:pt idx="28">
                  <c:v>35656.530016717712</c:v>
                </c:pt>
                <c:pt idx="29">
                  <c:v>35920.298684498892</c:v>
                </c:pt>
                <c:pt idx="30">
                  <c:v>36184.067352280072</c:v>
                </c:pt>
                <c:pt idx="31">
                  <c:v>36447.836020061251</c:v>
                </c:pt>
                <c:pt idx="32">
                  <c:v>36711.604687842431</c:v>
                </c:pt>
                <c:pt idx="33">
                  <c:v>36975.373355623611</c:v>
                </c:pt>
                <c:pt idx="34">
                  <c:v>37239.142023404791</c:v>
                </c:pt>
                <c:pt idx="35">
                  <c:v>37502.910691185971</c:v>
                </c:pt>
                <c:pt idx="36">
                  <c:v>37766.679358967151</c:v>
                </c:pt>
                <c:pt idx="37">
                  <c:v>38030.44802674833</c:v>
                </c:pt>
                <c:pt idx="38">
                  <c:v>38294.21669452951</c:v>
                </c:pt>
                <c:pt idx="39">
                  <c:v>38557.98536231069</c:v>
                </c:pt>
                <c:pt idx="40">
                  <c:v>38821.75403009187</c:v>
                </c:pt>
                <c:pt idx="41">
                  <c:v>39085.52269787305</c:v>
                </c:pt>
                <c:pt idx="42">
                  <c:v>39349.29136565423</c:v>
                </c:pt>
                <c:pt idx="43">
                  <c:v>39613.060033435409</c:v>
                </c:pt>
                <c:pt idx="44">
                  <c:v>39876.828701216589</c:v>
                </c:pt>
                <c:pt idx="45">
                  <c:v>40140.597368997769</c:v>
                </c:pt>
                <c:pt idx="46">
                  <c:v>40404.366036778949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9B-4B96-AF36-F694701A5A08}"/>
            </c:ext>
          </c:extLst>
        </c:ser>
        <c:ser>
          <c:idx val="10"/>
          <c:order val="9"/>
          <c:tx>
            <c:strRef>
              <c:f>'Employment expansion'!$A$14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expansion'!$B$14:$AV$14</c:f>
              <c:numCache>
                <c:formatCode>_-* #,##0_-;\-* #,##0_-;_-* "-"??_-;_-@_-</c:formatCode>
                <c:ptCount val="47"/>
                <c:pt idx="0">
                  <c:v>79800</c:v>
                </c:pt>
                <c:pt idx="1">
                  <c:v>80900</c:v>
                </c:pt>
                <c:pt idx="2">
                  <c:v>78800</c:v>
                </c:pt>
                <c:pt idx="3">
                  <c:v>80400</c:v>
                </c:pt>
                <c:pt idx="4">
                  <c:v>75500</c:v>
                </c:pt>
                <c:pt idx="5">
                  <c:v>82200</c:v>
                </c:pt>
                <c:pt idx="6">
                  <c:v>82500</c:v>
                </c:pt>
                <c:pt idx="7">
                  <c:v>85000</c:v>
                </c:pt>
                <c:pt idx="8">
                  <c:v>85200</c:v>
                </c:pt>
                <c:pt idx="9">
                  <c:v>86400</c:v>
                </c:pt>
                <c:pt idx="10">
                  <c:v>86200</c:v>
                </c:pt>
                <c:pt idx="11">
                  <c:v>86600</c:v>
                </c:pt>
                <c:pt idx="12">
                  <c:v>86100</c:v>
                </c:pt>
                <c:pt idx="13">
                  <c:v>89900</c:v>
                </c:pt>
                <c:pt idx="14">
                  <c:v>90883.954019063953</c:v>
                </c:pt>
                <c:pt idx="15">
                  <c:v>91867.908038127905</c:v>
                </c:pt>
                <c:pt idx="16">
                  <c:v>97616.33637930073</c:v>
                </c:pt>
                <c:pt idx="17">
                  <c:v>103364.76472047355</c:v>
                </c:pt>
                <c:pt idx="18">
                  <c:v>109113.19306164638</c:v>
                </c:pt>
                <c:pt idx="19">
                  <c:v>114861.6214028192</c:v>
                </c:pt>
                <c:pt idx="20">
                  <c:v>120610.04974399203</c:v>
                </c:pt>
                <c:pt idx="21">
                  <c:v>126358.47808516485</c:v>
                </c:pt>
                <c:pt idx="22">
                  <c:v>132106.90642633769</c:v>
                </c:pt>
                <c:pt idx="23">
                  <c:v>137855.33476751053</c:v>
                </c:pt>
                <c:pt idx="24">
                  <c:v>143603.76310868337</c:v>
                </c:pt>
                <c:pt idx="25">
                  <c:v>149352.19144985621</c:v>
                </c:pt>
                <c:pt idx="26">
                  <c:v>155100.61979102905</c:v>
                </c:pt>
                <c:pt idx="27">
                  <c:v>160849.04813220189</c:v>
                </c:pt>
                <c:pt idx="28">
                  <c:v>166597.47647337473</c:v>
                </c:pt>
                <c:pt idx="29">
                  <c:v>172345.90481454757</c:v>
                </c:pt>
                <c:pt idx="30">
                  <c:v>178094.33315572041</c:v>
                </c:pt>
                <c:pt idx="31">
                  <c:v>183842.76149689325</c:v>
                </c:pt>
                <c:pt idx="32">
                  <c:v>189591.18983806609</c:v>
                </c:pt>
                <c:pt idx="33">
                  <c:v>195339.61817923893</c:v>
                </c:pt>
                <c:pt idx="34">
                  <c:v>201088.04652041176</c:v>
                </c:pt>
                <c:pt idx="35">
                  <c:v>206836.4748615846</c:v>
                </c:pt>
                <c:pt idx="36">
                  <c:v>212584.90320275744</c:v>
                </c:pt>
                <c:pt idx="37">
                  <c:v>218333.33154393028</c:v>
                </c:pt>
                <c:pt idx="38">
                  <c:v>224081.75988510312</c:v>
                </c:pt>
                <c:pt idx="39">
                  <c:v>229830.18822627596</c:v>
                </c:pt>
                <c:pt idx="40">
                  <c:v>235578.6165674488</c:v>
                </c:pt>
                <c:pt idx="41">
                  <c:v>241327.04490862164</c:v>
                </c:pt>
                <c:pt idx="42">
                  <c:v>247075.47324979448</c:v>
                </c:pt>
                <c:pt idx="43">
                  <c:v>252823.90159096732</c:v>
                </c:pt>
                <c:pt idx="44">
                  <c:v>258572.32993214016</c:v>
                </c:pt>
                <c:pt idx="45">
                  <c:v>264320.758273313</c:v>
                </c:pt>
                <c:pt idx="46">
                  <c:v>270069.18661448581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9B-4B96-AF36-F694701A5A08}"/>
            </c:ext>
          </c:extLst>
        </c:ser>
        <c:ser>
          <c:idx val="11"/>
          <c:order val="10"/>
          <c:tx>
            <c:strRef>
              <c:f>'Employment expansion'!$A$15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expansion'!$B$15:$AV$15</c:f>
              <c:numCache>
                <c:formatCode>_-* #,##0_-;\-* #,##0_-;_-* "-"??_-;_-@_-</c:formatCode>
                <c:ptCount val="47"/>
                <c:pt idx="0">
                  <c:v>132200</c:v>
                </c:pt>
                <c:pt idx="1">
                  <c:v>128600</c:v>
                </c:pt>
                <c:pt idx="2">
                  <c:v>128500</c:v>
                </c:pt>
                <c:pt idx="3">
                  <c:v>135400</c:v>
                </c:pt>
                <c:pt idx="4">
                  <c:v>141800</c:v>
                </c:pt>
                <c:pt idx="5">
                  <c:v>133500</c:v>
                </c:pt>
                <c:pt idx="6">
                  <c:v>137200</c:v>
                </c:pt>
                <c:pt idx="7">
                  <c:v>139600</c:v>
                </c:pt>
                <c:pt idx="8">
                  <c:v>134800</c:v>
                </c:pt>
                <c:pt idx="9">
                  <c:v>139200</c:v>
                </c:pt>
                <c:pt idx="10">
                  <c:v>149200</c:v>
                </c:pt>
                <c:pt idx="11">
                  <c:v>146900</c:v>
                </c:pt>
                <c:pt idx="12">
                  <c:v>147600</c:v>
                </c:pt>
                <c:pt idx="13">
                  <c:v>154100</c:v>
                </c:pt>
                <c:pt idx="14">
                  <c:v>155792.07116972006</c:v>
                </c:pt>
                <c:pt idx="15">
                  <c:v>157484.14233944012</c:v>
                </c:pt>
                <c:pt idx="16">
                  <c:v>159176.21350916018</c:v>
                </c:pt>
                <c:pt idx="17">
                  <c:v>160868.28467888024</c:v>
                </c:pt>
                <c:pt idx="18">
                  <c:v>162560.3558486003</c:v>
                </c:pt>
                <c:pt idx="19">
                  <c:v>164252.42701832036</c:v>
                </c:pt>
                <c:pt idx="20">
                  <c:v>165944.49818804042</c:v>
                </c:pt>
                <c:pt idx="21">
                  <c:v>167636.56935776048</c:v>
                </c:pt>
                <c:pt idx="22">
                  <c:v>169328.64052748054</c:v>
                </c:pt>
                <c:pt idx="23">
                  <c:v>171020.7116972006</c:v>
                </c:pt>
                <c:pt idx="24">
                  <c:v>172712.78286692066</c:v>
                </c:pt>
                <c:pt idx="25">
                  <c:v>174404.85403664073</c:v>
                </c:pt>
                <c:pt idx="26">
                  <c:v>176096.92520636079</c:v>
                </c:pt>
                <c:pt idx="27">
                  <c:v>177788.99637608085</c:v>
                </c:pt>
                <c:pt idx="28">
                  <c:v>179481.06754580091</c:v>
                </c:pt>
                <c:pt idx="29">
                  <c:v>181173.13871552097</c:v>
                </c:pt>
                <c:pt idx="30">
                  <c:v>182865.20988524103</c:v>
                </c:pt>
                <c:pt idx="31">
                  <c:v>184557.28105496109</c:v>
                </c:pt>
                <c:pt idx="32">
                  <c:v>186249.35222468115</c:v>
                </c:pt>
                <c:pt idx="33">
                  <c:v>187941.42339440121</c:v>
                </c:pt>
                <c:pt idx="34">
                  <c:v>189633.49456412127</c:v>
                </c:pt>
                <c:pt idx="35">
                  <c:v>191325.56573384133</c:v>
                </c:pt>
                <c:pt idx="36">
                  <c:v>193017.63690356139</c:v>
                </c:pt>
                <c:pt idx="37">
                  <c:v>194709.70807328145</c:v>
                </c:pt>
                <c:pt idx="38">
                  <c:v>196401.77924300151</c:v>
                </c:pt>
                <c:pt idx="39">
                  <c:v>198093.85041272157</c:v>
                </c:pt>
                <c:pt idx="40">
                  <c:v>199785.92158244163</c:v>
                </c:pt>
                <c:pt idx="41">
                  <c:v>201477.99275216169</c:v>
                </c:pt>
                <c:pt idx="42">
                  <c:v>203170.06392188175</c:v>
                </c:pt>
                <c:pt idx="43">
                  <c:v>204862.13509160181</c:v>
                </c:pt>
                <c:pt idx="44">
                  <c:v>206554.20626132187</c:v>
                </c:pt>
                <c:pt idx="45">
                  <c:v>208246.27743104193</c:v>
                </c:pt>
                <c:pt idx="46">
                  <c:v>209938.34860076199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9B-4B96-AF36-F694701A5A08}"/>
            </c:ext>
          </c:extLst>
        </c:ser>
        <c:ser>
          <c:idx val="12"/>
          <c:order val="11"/>
          <c:tx>
            <c:strRef>
              <c:f>'Employment expansion'!$A$16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expansion'!$B$16:$AV$16</c:f>
              <c:numCache>
                <c:formatCode>_-* #,##0_-;\-* #,##0_-;_-* "-"??_-;_-@_-</c:formatCode>
                <c:ptCount val="47"/>
                <c:pt idx="0">
                  <c:v>38800</c:v>
                </c:pt>
                <c:pt idx="1">
                  <c:v>39900</c:v>
                </c:pt>
                <c:pt idx="2">
                  <c:v>40800</c:v>
                </c:pt>
                <c:pt idx="3">
                  <c:v>40400</c:v>
                </c:pt>
                <c:pt idx="4">
                  <c:v>42300</c:v>
                </c:pt>
                <c:pt idx="5">
                  <c:v>42600</c:v>
                </c:pt>
                <c:pt idx="6">
                  <c:v>39200</c:v>
                </c:pt>
                <c:pt idx="7">
                  <c:v>37800</c:v>
                </c:pt>
                <c:pt idx="8">
                  <c:v>38000</c:v>
                </c:pt>
                <c:pt idx="9">
                  <c:v>39500</c:v>
                </c:pt>
                <c:pt idx="10">
                  <c:v>41600</c:v>
                </c:pt>
                <c:pt idx="11">
                  <c:v>39000</c:v>
                </c:pt>
                <c:pt idx="12">
                  <c:v>41600</c:v>
                </c:pt>
                <c:pt idx="13">
                  <c:v>40600</c:v>
                </c:pt>
                <c:pt idx="14">
                  <c:v>40942.444289441322</c:v>
                </c:pt>
                <c:pt idx="15">
                  <c:v>41284.888578882645</c:v>
                </c:pt>
                <c:pt idx="16">
                  <c:v>41627.332868323967</c:v>
                </c:pt>
                <c:pt idx="17">
                  <c:v>41969.777157765289</c:v>
                </c:pt>
                <c:pt idx="18">
                  <c:v>42312.221447206612</c:v>
                </c:pt>
                <c:pt idx="19">
                  <c:v>42654.665736647934</c:v>
                </c:pt>
                <c:pt idx="20">
                  <c:v>42997.110026089256</c:v>
                </c:pt>
                <c:pt idx="21">
                  <c:v>43339.554315530579</c:v>
                </c:pt>
                <c:pt idx="22">
                  <c:v>43681.998604971901</c:v>
                </c:pt>
                <c:pt idx="23">
                  <c:v>44024.442894413223</c:v>
                </c:pt>
                <c:pt idx="24">
                  <c:v>44366.887183854546</c:v>
                </c:pt>
                <c:pt idx="25">
                  <c:v>44709.331473295868</c:v>
                </c:pt>
                <c:pt idx="26">
                  <c:v>45051.77576273719</c:v>
                </c:pt>
                <c:pt idx="27">
                  <c:v>45394.220052178513</c:v>
                </c:pt>
                <c:pt idx="28">
                  <c:v>45736.664341619835</c:v>
                </c:pt>
                <c:pt idx="29">
                  <c:v>46079.108631061157</c:v>
                </c:pt>
                <c:pt idx="30">
                  <c:v>46421.55292050248</c:v>
                </c:pt>
                <c:pt idx="31">
                  <c:v>46763.997209943802</c:v>
                </c:pt>
                <c:pt idx="32">
                  <c:v>47106.441499385124</c:v>
                </c:pt>
                <c:pt idx="33">
                  <c:v>47448.885788826447</c:v>
                </c:pt>
                <c:pt idx="34">
                  <c:v>47791.330078267769</c:v>
                </c:pt>
                <c:pt idx="35">
                  <c:v>48133.774367709091</c:v>
                </c:pt>
                <c:pt idx="36">
                  <c:v>48476.218657150413</c:v>
                </c:pt>
                <c:pt idx="37">
                  <c:v>48818.662946591736</c:v>
                </c:pt>
                <c:pt idx="38">
                  <c:v>49161.107236033058</c:v>
                </c:pt>
                <c:pt idx="39">
                  <c:v>49503.55152547438</c:v>
                </c:pt>
                <c:pt idx="40">
                  <c:v>49845.995814915703</c:v>
                </c:pt>
                <c:pt idx="41">
                  <c:v>50188.440104357025</c:v>
                </c:pt>
                <c:pt idx="42">
                  <c:v>50530.884393798347</c:v>
                </c:pt>
                <c:pt idx="43">
                  <c:v>50873.32868323967</c:v>
                </c:pt>
                <c:pt idx="44">
                  <c:v>51215.772972680992</c:v>
                </c:pt>
                <c:pt idx="45">
                  <c:v>51558.217262122314</c:v>
                </c:pt>
                <c:pt idx="46">
                  <c:v>51900.661551563637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9B-4B96-AF36-F694701A5A08}"/>
            </c:ext>
          </c:extLst>
        </c:ser>
        <c:ser>
          <c:idx val="13"/>
          <c:order val="12"/>
          <c:tx>
            <c:strRef>
              <c:f>'Employment expansion'!$A$17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expansion'!$B$17:$AV$17</c:f>
              <c:numCache>
                <c:formatCode>_-* #,##0_-;\-* #,##0_-;_-* "-"??_-;_-@_-</c:formatCode>
                <c:ptCount val="47"/>
                <c:pt idx="0">
                  <c:v>89900</c:v>
                </c:pt>
                <c:pt idx="1">
                  <c:v>87800</c:v>
                </c:pt>
                <c:pt idx="2">
                  <c:v>91800</c:v>
                </c:pt>
                <c:pt idx="3">
                  <c:v>89900</c:v>
                </c:pt>
                <c:pt idx="4">
                  <c:v>92300</c:v>
                </c:pt>
                <c:pt idx="5">
                  <c:v>92700</c:v>
                </c:pt>
                <c:pt idx="6">
                  <c:v>96300</c:v>
                </c:pt>
                <c:pt idx="7">
                  <c:v>94300</c:v>
                </c:pt>
                <c:pt idx="8">
                  <c:v>98200</c:v>
                </c:pt>
                <c:pt idx="9">
                  <c:v>103000</c:v>
                </c:pt>
                <c:pt idx="10">
                  <c:v>99100</c:v>
                </c:pt>
                <c:pt idx="11">
                  <c:v>102800</c:v>
                </c:pt>
                <c:pt idx="12">
                  <c:v>102600</c:v>
                </c:pt>
                <c:pt idx="13">
                  <c:v>111200</c:v>
                </c:pt>
                <c:pt idx="14">
                  <c:v>111712.68765991213</c:v>
                </c:pt>
                <c:pt idx="15">
                  <c:v>112225.37531982426</c:v>
                </c:pt>
                <c:pt idx="16">
                  <c:v>113528.47792476678</c:v>
                </c:pt>
                <c:pt idx="17">
                  <c:v>114831.58052970929</c:v>
                </c:pt>
                <c:pt idx="18">
                  <c:v>116134.6831346518</c:v>
                </c:pt>
                <c:pt idx="19">
                  <c:v>117437.78573959431</c:v>
                </c:pt>
                <c:pt idx="20">
                  <c:v>118740.88834453683</c:v>
                </c:pt>
                <c:pt idx="21">
                  <c:v>120043.99094947934</c:v>
                </c:pt>
                <c:pt idx="22">
                  <c:v>121347.09355442185</c:v>
                </c:pt>
                <c:pt idx="23">
                  <c:v>122650.19615936436</c:v>
                </c:pt>
                <c:pt idx="24">
                  <c:v>123953.29876430688</c:v>
                </c:pt>
                <c:pt idx="25">
                  <c:v>125256.40136924939</c:v>
                </c:pt>
                <c:pt idx="26">
                  <c:v>126559.5039741919</c:v>
                </c:pt>
                <c:pt idx="27">
                  <c:v>127862.60657913442</c:v>
                </c:pt>
                <c:pt idx="28">
                  <c:v>129165.70918407693</c:v>
                </c:pt>
                <c:pt idx="29">
                  <c:v>130468.81178901944</c:v>
                </c:pt>
                <c:pt idx="30">
                  <c:v>131771.91439396195</c:v>
                </c:pt>
                <c:pt idx="31">
                  <c:v>133075.01699890447</c:v>
                </c:pt>
                <c:pt idx="32">
                  <c:v>134378.11960384698</c:v>
                </c:pt>
                <c:pt idx="33">
                  <c:v>135681.22220878949</c:v>
                </c:pt>
                <c:pt idx="34">
                  <c:v>136984.324813732</c:v>
                </c:pt>
                <c:pt idx="35">
                  <c:v>138287.42741867452</c:v>
                </c:pt>
                <c:pt idx="36">
                  <c:v>139590.53002361703</c:v>
                </c:pt>
                <c:pt idx="37">
                  <c:v>140893.63262855954</c:v>
                </c:pt>
                <c:pt idx="38">
                  <c:v>142196.73523350206</c:v>
                </c:pt>
                <c:pt idx="39">
                  <c:v>143499.83783844457</c:v>
                </c:pt>
                <c:pt idx="40">
                  <c:v>144802.94044338708</c:v>
                </c:pt>
                <c:pt idx="41">
                  <c:v>146106.04304832959</c:v>
                </c:pt>
                <c:pt idx="42">
                  <c:v>147409.14565327211</c:v>
                </c:pt>
                <c:pt idx="43">
                  <c:v>148712.24825821462</c:v>
                </c:pt>
                <c:pt idx="44">
                  <c:v>150015.35086315713</c:v>
                </c:pt>
                <c:pt idx="45">
                  <c:v>151318.45346809964</c:v>
                </c:pt>
                <c:pt idx="46">
                  <c:v>152621.55607304216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9B-4B96-AF36-F694701A5A08}"/>
            </c:ext>
          </c:extLst>
        </c:ser>
        <c:ser>
          <c:idx val="14"/>
          <c:order val="13"/>
          <c:tx>
            <c:strRef>
              <c:f>'Employment expansion'!$A$18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expansion'!$B$18:$AV$18</c:f>
              <c:numCache>
                <c:formatCode>_-* #,##0_-;\-* #,##0_-;_-* "-"??_-;_-@_-</c:formatCode>
                <c:ptCount val="47"/>
                <c:pt idx="0">
                  <c:v>124300</c:v>
                </c:pt>
                <c:pt idx="1">
                  <c:v>127000</c:v>
                </c:pt>
                <c:pt idx="2">
                  <c:v>128200</c:v>
                </c:pt>
                <c:pt idx="3">
                  <c:v>132300</c:v>
                </c:pt>
                <c:pt idx="4">
                  <c:v>133600</c:v>
                </c:pt>
                <c:pt idx="5">
                  <c:v>133500</c:v>
                </c:pt>
                <c:pt idx="6">
                  <c:v>135500</c:v>
                </c:pt>
                <c:pt idx="7">
                  <c:v>135700</c:v>
                </c:pt>
                <c:pt idx="8">
                  <c:v>136800</c:v>
                </c:pt>
                <c:pt idx="9">
                  <c:v>134500</c:v>
                </c:pt>
                <c:pt idx="10">
                  <c:v>135900</c:v>
                </c:pt>
                <c:pt idx="11">
                  <c:v>137600</c:v>
                </c:pt>
                <c:pt idx="12">
                  <c:v>133400</c:v>
                </c:pt>
                <c:pt idx="13">
                  <c:v>142300</c:v>
                </c:pt>
                <c:pt idx="14">
                  <c:v>144266.14653008204</c:v>
                </c:pt>
                <c:pt idx="15">
                  <c:v>146232.29306016408</c:v>
                </c:pt>
                <c:pt idx="16">
                  <c:v>156268.18882675684</c:v>
                </c:pt>
                <c:pt idx="17">
                  <c:v>166304.0845933496</c:v>
                </c:pt>
                <c:pt idx="18">
                  <c:v>176339.98035994236</c:v>
                </c:pt>
                <c:pt idx="19">
                  <c:v>186375.87612653512</c:v>
                </c:pt>
                <c:pt idx="20">
                  <c:v>196411.77189312788</c:v>
                </c:pt>
                <c:pt idx="21">
                  <c:v>206447.66765972064</c:v>
                </c:pt>
                <c:pt idx="22">
                  <c:v>216483.5634263134</c:v>
                </c:pt>
                <c:pt idx="23">
                  <c:v>226519.45919290616</c:v>
                </c:pt>
                <c:pt idx="24">
                  <c:v>236555.35495949892</c:v>
                </c:pt>
                <c:pt idx="25">
                  <c:v>246591.25072609168</c:v>
                </c:pt>
                <c:pt idx="26">
                  <c:v>256627.14649268443</c:v>
                </c:pt>
                <c:pt idx="27">
                  <c:v>266663.04225927719</c:v>
                </c:pt>
                <c:pt idx="28">
                  <c:v>276698.93802586995</c:v>
                </c:pt>
                <c:pt idx="29">
                  <c:v>286734.83379246271</c:v>
                </c:pt>
                <c:pt idx="30">
                  <c:v>296770.72955905547</c:v>
                </c:pt>
                <c:pt idx="31">
                  <c:v>306806.62532564823</c:v>
                </c:pt>
                <c:pt idx="32">
                  <c:v>316842.52109224099</c:v>
                </c:pt>
                <c:pt idx="33">
                  <c:v>326878.41685883375</c:v>
                </c:pt>
                <c:pt idx="34">
                  <c:v>336914.31262542651</c:v>
                </c:pt>
                <c:pt idx="35">
                  <c:v>346950.20839201927</c:v>
                </c:pt>
                <c:pt idx="36">
                  <c:v>356986.10415861203</c:v>
                </c:pt>
                <c:pt idx="37">
                  <c:v>367021.99992520479</c:v>
                </c:pt>
                <c:pt idx="38">
                  <c:v>377057.89569179754</c:v>
                </c:pt>
                <c:pt idx="39">
                  <c:v>387093.7914583903</c:v>
                </c:pt>
                <c:pt idx="40">
                  <c:v>397129.68722498306</c:v>
                </c:pt>
                <c:pt idx="41">
                  <c:v>407165.58299157582</c:v>
                </c:pt>
                <c:pt idx="42">
                  <c:v>417201.47875816858</c:v>
                </c:pt>
                <c:pt idx="43">
                  <c:v>427237.37452476134</c:v>
                </c:pt>
                <c:pt idx="44">
                  <c:v>437273.2702913541</c:v>
                </c:pt>
                <c:pt idx="45">
                  <c:v>447309.16605794686</c:v>
                </c:pt>
                <c:pt idx="46">
                  <c:v>457345.06182453962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9B-4B96-AF36-F694701A5A08}"/>
            </c:ext>
          </c:extLst>
        </c:ser>
        <c:ser>
          <c:idx val="15"/>
          <c:order val="14"/>
          <c:tx>
            <c:strRef>
              <c:f>'Employment expansion'!$A$19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expansion'!$B$19:$AV$19</c:f>
              <c:numCache>
                <c:formatCode>_-* #,##0_-;\-* #,##0_-;_-* "-"??_-;_-@_-</c:formatCode>
                <c:ptCount val="47"/>
                <c:pt idx="0">
                  <c:v>105000</c:v>
                </c:pt>
                <c:pt idx="1">
                  <c:v>104100</c:v>
                </c:pt>
                <c:pt idx="2">
                  <c:v>107200</c:v>
                </c:pt>
                <c:pt idx="3">
                  <c:v>112200</c:v>
                </c:pt>
                <c:pt idx="4">
                  <c:v>112800</c:v>
                </c:pt>
                <c:pt idx="5">
                  <c:v>117200</c:v>
                </c:pt>
                <c:pt idx="6">
                  <c:v>111200</c:v>
                </c:pt>
                <c:pt idx="7">
                  <c:v>114500</c:v>
                </c:pt>
                <c:pt idx="8">
                  <c:v>112400</c:v>
                </c:pt>
                <c:pt idx="9">
                  <c:v>115700</c:v>
                </c:pt>
                <c:pt idx="10">
                  <c:v>118100</c:v>
                </c:pt>
                <c:pt idx="11">
                  <c:v>118500</c:v>
                </c:pt>
                <c:pt idx="12">
                  <c:v>119900</c:v>
                </c:pt>
                <c:pt idx="13">
                  <c:v>115900</c:v>
                </c:pt>
                <c:pt idx="14">
                  <c:v>116712.13051442461</c:v>
                </c:pt>
                <c:pt idx="15">
                  <c:v>117524.26102884923</c:v>
                </c:pt>
                <c:pt idx="16">
                  <c:v>120253.01955731593</c:v>
                </c:pt>
                <c:pt idx="17">
                  <c:v>122981.77808578263</c:v>
                </c:pt>
                <c:pt idx="18">
                  <c:v>125710.53661424933</c:v>
                </c:pt>
                <c:pt idx="19">
                  <c:v>128439.29514271603</c:v>
                </c:pt>
                <c:pt idx="20">
                  <c:v>131168.05367118272</c:v>
                </c:pt>
                <c:pt idx="21">
                  <c:v>133896.8121996494</c:v>
                </c:pt>
                <c:pt idx="22">
                  <c:v>136625.57072811609</c:v>
                </c:pt>
                <c:pt idx="23">
                  <c:v>139354.32925658277</c:v>
                </c:pt>
                <c:pt idx="24">
                  <c:v>142083.08778504946</c:v>
                </c:pt>
                <c:pt idx="25">
                  <c:v>144811.84631351614</c:v>
                </c:pt>
                <c:pt idx="26">
                  <c:v>147540.60484198283</c:v>
                </c:pt>
                <c:pt idx="27">
                  <c:v>150269.36337044952</c:v>
                </c:pt>
                <c:pt idx="28">
                  <c:v>152998.1218989162</c:v>
                </c:pt>
                <c:pt idx="29">
                  <c:v>155726.88042738289</c:v>
                </c:pt>
                <c:pt idx="30">
                  <c:v>158455.63895584957</c:v>
                </c:pt>
                <c:pt idx="31">
                  <c:v>161184.39748431626</c:v>
                </c:pt>
                <c:pt idx="32">
                  <c:v>163913.15601278294</c:v>
                </c:pt>
                <c:pt idx="33">
                  <c:v>166641.91454124963</c:v>
                </c:pt>
                <c:pt idx="34">
                  <c:v>169370.67306971631</c:v>
                </c:pt>
                <c:pt idx="35">
                  <c:v>172099.431598183</c:v>
                </c:pt>
                <c:pt idx="36">
                  <c:v>174828.19012664969</c:v>
                </c:pt>
                <c:pt idx="37">
                  <c:v>177556.94865511637</c:v>
                </c:pt>
                <c:pt idx="38">
                  <c:v>180285.70718358306</c:v>
                </c:pt>
                <c:pt idx="39">
                  <c:v>183014.46571204974</c:v>
                </c:pt>
                <c:pt idx="40">
                  <c:v>185743.22424051643</c:v>
                </c:pt>
                <c:pt idx="41">
                  <c:v>188471.98276898311</c:v>
                </c:pt>
                <c:pt idx="42">
                  <c:v>191200.7412974498</c:v>
                </c:pt>
                <c:pt idx="43">
                  <c:v>193929.49982591649</c:v>
                </c:pt>
                <c:pt idx="44">
                  <c:v>196658.25835438317</c:v>
                </c:pt>
                <c:pt idx="45">
                  <c:v>199387.01688284986</c:v>
                </c:pt>
                <c:pt idx="46">
                  <c:v>202115.77541131654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9B-4B96-AF36-F694701A5A08}"/>
            </c:ext>
          </c:extLst>
        </c:ser>
        <c:ser>
          <c:idx val="16"/>
          <c:order val="15"/>
          <c:tx>
            <c:strRef>
              <c:f>'Employment expansion'!$A$20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expansion'!$B$20:$AV$20</c:f>
              <c:numCache>
                <c:formatCode>_-* #,##0_-;\-* #,##0_-;_-* "-"??_-;_-@_-</c:formatCode>
                <c:ptCount val="47"/>
                <c:pt idx="0">
                  <c:v>47400</c:v>
                </c:pt>
                <c:pt idx="1">
                  <c:v>49000</c:v>
                </c:pt>
                <c:pt idx="2">
                  <c:v>50700</c:v>
                </c:pt>
                <c:pt idx="3">
                  <c:v>49500</c:v>
                </c:pt>
                <c:pt idx="4">
                  <c:v>47200</c:v>
                </c:pt>
                <c:pt idx="5">
                  <c:v>43900</c:v>
                </c:pt>
                <c:pt idx="6">
                  <c:v>47000</c:v>
                </c:pt>
                <c:pt idx="7">
                  <c:v>46100</c:v>
                </c:pt>
                <c:pt idx="8">
                  <c:v>49700</c:v>
                </c:pt>
                <c:pt idx="9">
                  <c:v>53300</c:v>
                </c:pt>
                <c:pt idx="10">
                  <c:v>49400</c:v>
                </c:pt>
                <c:pt idx="11">
                  <c:v>44400</c:v>
                </c:pt>
                <c:pt idx="12">
                  <c:v>47200</c:v>
                </c:pt>
                <c:pt idx="13">
                  <c:v>50200</c:v>
                </c:pt>
                <c:pt idx="14">
                  <c:v>50619.948252237809</c:v>
                </c:pt>
                <c:pt idx="15">
                  <c:v>51039.896504475619</c:v>
                </c:pt>
                <c:pt idx="16">
                  <c:v>51459.844756713428</c:v>
                </c:pt>
                <c:pt idx="17">
                  <c:v>51879.793008951237</c:v>
                </c:pt>
                <c:pt idx="18">
                  <c:v>52299.741261189047</c:v>
                </c:pt>
                <c:pt idx="19">
                  <c:v>52719.689513426856</c:v>
                </c:pt>
                <c:pt idx="20">
                  <c:v>53139.637765664665</c:v>
                </c:pt>
                <c:pt idx="21">
                  <c:v>53559.586017902475</c:v>
                </c:pt>
                <c:pt idx="22">
                  <c:v>53979.534270140284</c:v>
                </c:pt>
                <c:pt idx="23">
                  <c:v>54399.482522378094</c:v>
                </c:pt>
                <c:pt idx="24">
                  <c:v>54819.430774615903</c:v>
                </c:pt>
                <c:pt idx="25">
                  <c:v>55239.379026853712</c:v>
                </c:pt>
                <c:pt idx="26">
                  <c:v>55659.327279091522</c:v>
                </c:pt>
                <c:pt idx="27">
                  <c:v>56079.275531329331</c:v>
                </c:pt>
                <c:pt idx="28">
                  <c:v>56499.22378356714</c:v>
                </c:pt>
                <c:pt idx="29">
                  <c:v>56919.17203580495</c:v>
                </c:pt>
                <c:pt idx="30">
                  <c:v>57339.120288042759</c:v>
                </c:pt>
                <c:pt idx="31">
                  <c:v>57759.068540280568</c:v>
                </c:pt>
                <c:pt idx="32">
                  <c:v>58179.016792518378</c:v>
                </c:pt>
                <c:pt idx="33">
                  <c:v>58598.965044756187</c:v>
                </c:pt>
                <c:pt idx="34">
                  <c:v>59018.913296993996</c:v>
                </c:pt>
                <c:pt idx="35">
                  <c:v>59438.861549231806</c:v>
                </c:pt>
                <c:pt idx="36">
                  <c:v>59858.809801469615</c:v>
                </c:pt>
                <c:pt idx="37">
                  <c:v>60278.758053707425</c:v>
                </c:pt>
                <c:pt idx="38">
                  <c:v>60698.706305945234</c:v>
                </c:pt>
                <c:pt idx="39">
                  <c:v>61118.654558183043</c:v>
                </c:pt>
                <c:pt idx="40">
                  <c:v>61538.602810420853</c:v>
                </c:pt>
                <c:pt idx="41">
                  <c:v>61958.551062658662</c:v>
                </c:pt>
                <c:pt idx="42">
                  <c:v>62378.499314896471</c:v>
                </c:pt>
                <c:pt idx="43">
                  <c:v>62798.447567134281</c:v>
                </c:pt>
                <c:pt idx="44">
                  <c:v>63218.39581937209</c:v>
                </c:pt>
                <c:pt idx="45">
                  <c:v>63638.344071609899</c:v>
                </c:pt>
                <c:pt idx="46">
                  <c:v>64058.292323847709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C9B-4B96-AF36-F694701A5A08}"/>
            </c:ext>
          </c:extLst>
        </c:ser>
        <c:ser>
          <c:idx val="17"/>
          <c:order val="16"/>
          <c:tx>
            <c:strRef>
              <c:f>'Employment expansion'!$A$21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expansion'!$B$21:$AV$21</c:f>
              <c:numCache>
                <c:formatCode>_-* #,##0_-;\-* #,##0_-;_-* "-"??_-;_-@_-</c:formatCode>
                <c:ptCount val="47"/>
                <c:pt idx="0">
                  <c:v>38900</c:v>
                </c:pt>
                <c:pt idx="1">
                  <c:v>39500</c:v>
                </c:pt>
                <c:pt idx="2">
                  <c:v>40200</c:v>
                </c:pt>
                <c:pt idx="3">
                  <c:v>39800</c:v>
                </c:pt>
                <c:pt idx="4">
                  <c:v>39600</c:v>
                </c:pt>
                <c:pt idx="5">
                  <c:v>39900</c:v>
                </c:pt>
                <c:pt idx="6">
                  <c:v>40500</c:v>
                </c:pt>
                <c:pt idx="7">
                  <c:v>42400</c:v>
                </c:pt>
                <c:pt idx="8">
                  <c:v>37200</c:v>
                </c:pt>
                <c:pt idx="9">
                  <c:v>38500</c:v>
                </c:pt>
                <c:pt idx="10">
                  <c:v>38200</c:v>
                </c:pt>
                <c:pt idx="11">
                  <c:v>37200</c:v>
                </c:pt>
                <c:pt idx="12">
                  <c:v>37900</c:v>
                </c:pt>
                <c:pt idx="13">
                  <c:v>42100</c:v>
                </c:pt>
                <c:pt idx="14">
                  <c:v>42388.400384366621</c:v>
                </c:pt>
                <c:pt idx="15">
                  <c:v>42676.800768733243</c:v>
                </c:pt>
                <c:pt idx="16">
                  <c:v>42965.201153099864</c:v>
                </c:pt>
                <c:pt idx="17">
                  <c:v>43253.601537466486</c:v>
                </c:pt>
                <c:pt idx="18">
                  <c:v>43542.001921833107</c:v>
                </c:pt>
                <c:pt idx="19">
                  <c:v>43830.402306199729</c:v>
                </c:pt>
                <c:pt idx="20">
                  <c:v>44118.80269056635</c:v>
                </c:pt>
                <c:pt idx="21">
                  <c:v>44407.203074932972</c:v>
                </c:pt>
                <c:pt idx="22">
                  <c:v>44695.603459299593</c:v>
                </c:pt>
                <c:pt idx="23">
                  <c:v>44984.003843666214</c:v>
                </c:pt>
                <c:pt idx="24">
                  <c:v>45272.404228032836</c:v>
                </c:pt>
                <c:pt idx="25">
                  <c:v>45560.804612399457</c:v>
                </c:pt>
                <c:pt idx="26">
                  <c:v>45849.204996766079</c:v>
                </c:pt>
                <c:pt idx="27">
                  <c:v>46137.6053811327</c:v>
                </c:pt>
                <c:pt idx="28">
                  <c:v>46426.005765499322</c:v>
                </c:pt>
                <c:pt idx="29">
                  <c:v>46714.406149865943</c:v>
                </c:pt>
                <c:pt idx="30">
                  <c:v>47002.806534232564</c:v>
                </c:pt>
                <c:pt idx="31">
                  <c:v>47291.206918599186</c:v>
                </c:pt>
                <c:pt idx="32">
                  <c:v>47579.607302965807</c:v>
                </c:pt>
                <c:pt idx="33">
                  <c:v>47868.007687332429</c:v>
                </c:pt>
                <c:pt idx="34">
                  <c:v>48156.40807169905</c:v>
                </c:pt>
                <c:pt idx="35">
                  <c:v>48444.808456065672</c:v>
                </c:pt>
                <c:pt idx="36">
                  <c:v>48733.208840432293</c:v>
                </c:pt>
                <c:pt idx="37">
                  <c:v>49021.609224798915</c:v>
                </c:pt>
                <c:pt idx="38">
                  <c:v>49310.009609165536</c:v>
                </c:pt>
                <c:pt idx="39">
                  <c:v>49598.409993532157</c:v>
                </c:pt>
                <c:pt idx="40">
                  <c:v>49886.810377898779</c:v>
                </c:pt>
                <c:pt idx="41">
                  <c:v>50175.2107622654</c:v>
                </c:pt>
                <c:pt idx="42">
                  <c:v>50463.611146632022</c:v>
                </c:pt>
                <c:pt idx="43">
                  <c:v>50752.011530998643</c:v>
                </c:pt>
                <c:pt idx="44">
                  <c:v>51040.411915365265</c:v>
                </c:pt>
                <c:pt idx="45">
                  <c:v>51328.812299731886</c:v>
                </c:pt>
                <c:pt idx="46">
                  <c:v>51617.212684098507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C9B-4B96-AF36-F694701A5A08}"/>
            </c:ext>
          </c:extLst>
        </c:ser>
        <c:ser>
          <c:idx val="20"/>
          <c:order val="17"/>
          <c:tx>
            <c:strRef>
              <c:f>'Employment expansion'!$A$22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expansion'!$B$22:$AV$22</c:f>
              <c:numCache>
                <c:formatCode>_-* #,##0_-;\-* #,##0_-;_-* "-"??_-;_-@_-</c:formatCode>
                <c:ptCount val="47"/>
                <c:pt idx="0">
                  <c:v>81200</c:v>
                </c:pt>
                <c:pt idx="1">
                  <c:v>80800</c:v>
                </c:pt>
                <c:pt idx="2">
                  <c:v>82800</c:v>
                </c:pt>
                <c:pt idx="3">
                  <c:v>83000</c:v>
                </c:pt>
                <c:pt idx="4">
                  <c:v>83800</c:v>
                </c:pt>
                <c:pt idx="5">
                  <c:v>82500</c:v>
                </c:pt>
                <c:pt idx="6">
                  <c:v>81800</c:v>
                </c:pt>
                <c:pt idx="7">
                  <c:v>85300</c:v>
                </c:pt>
                <c:pt idx="8">
                  <c:v>83800</c:v>
                </c:pt>
                <c:pt idx="9">
                  <c:v>90000</c:v>
                </c:pt>
                <c:pt idx="10">
                  <c:v>90800</c:v>
                </c:pt>
                <c:pt idx="11">
                  <c:v>93700</c:v>
                </c:pt>
                <c:pt idx="12">
                  <c:v>95600</c:v>
                </c:pt>
                <c:pt idx="13">
                  <c:v>92200</c:v>
                </c:pt>
                <c:pt idx="14">
                  <c:v>93279.279107193957</c:v>
                </c:pt>
                <c:pt idx="15">
                  <c:v>94358.558214387915</c:v>
                </c:pt>
                <c:pt idx="16">
                  <c:v>96301.936565024211</c:v>
                </c:pt>
                <c:pt idx="17">
                  <c:v>98245.314915660507</c:v>
                </c:pt>
                <c:pt idx="18">
                  <c:v>100188.6932662968</c:v>
                </c:pt>
                <c:pt idx="19">
                  <c:v>102132.0716169331</c:v>
                </c:pt>
                <c:pt idx="20">
                  <c:v>104075.4499675694</c:v>
                </c:pt>
                <c:pt idx="21">
                  <c:v>106018.82831820569</c:v>
                </c:pt>
                <c:pt idx="22">
                  <c:v>107962.20666884199</c:v>
                </c:pt>
                <c:pt idx="23">
                  <c:v>109905.58501947828</c:v>
                </c:pt>
                <c:pt idx="24">
                  <c:v>111848.96337011458</c:v>
                </c:pt>
                <c:pt idx="25">
                  <c:v>113792.34172075088</c:v>
                </c:pt>
                <c:pt idx="26">
                  <c:v>115735.72007138717</c:v>
                </c:pt>
                <c:pt idx="27">
                  <c:v>117679.09842202347</c:v>
                </c:pt>
                <c:pt idx="28">
                  <c:v>119622.47677265976</c:v>
                </c:pt>
                <c:pt idx="29">
                  <c:v>121565.85512329606</c:v>
                </c:pt>
                <c:pt idx="30">
                  <c:v>123509.23347393236</c:v>
                </c:pt>
                <c:pt idx="31">
                  <c:v>125452.61182456865</c:v>
                </c:pt>
                <c:pt idx="32">
                  <c:v>127395.99017520495</c:v>
                </c:pt>
                <c:pt idx="33">
                  <c:v>129339.36852584124</c:v>
                </c:pt>
                <c:pt idx="34">
                  <c:v>131282.74687647753</c:v>
                </c:pt>
                <c:pt idx="35">
                  <c:v>133226.12522711381</c:v>
                </c:pt>
                <c:pt idx="36">
                  <c:v>135169.50357775009</c:v>
                </c:pt>
                <c:pt idx="37">
                  <c:v>137112.88192838637</c:v>
                </c:pt>
                <c:pt idx="38">
                  <c:v>139056.26027902265</c:v>
                </c:pt>
                <c:pt idx="39">
                  <c:v>140999.63862965893</c:v>
                </c:pt>
                <c:pt idx="40">
                  <c:v>142943.01698029522</c:v>
                </c:pt>
                <c:pt idx="41">
                  <c:v>144886.3953309315</c:v>
                </c:pt>
                <c:pt idx="42">
                  <c:v>146829.77368156778</c:v>
                </c:pt>
                <c:pt idx="43">
                  <c:v>148773.15203220406</c:v>
                </c:pt>
                <c:pt idx="44">
                  <c:v>150716.53038284034</c:v>
                </c:pt>
                <c:pt idx="45">
                  <c:v>152659.90873347662</c:v>
                </c:pt>
                <c:pt idx="46">
                  <c:v>154603.2870841129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C9B-4B96-AF36-F694701A5A08}"/>
            </c:ext>
          </c:extLst>
        </c:ser>
        <c:ser>
          <c:idx val="22"/>
          <c:order val="18"/>
          <c:tx>
            <c:strRef>
              <c:f>'Employment expansion'!$A$23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expansion'!$B$23:$AV$23</c:f>
              <c:numCache>
                <c:formatCode>_-* #,##0_-;\-* #,##0_-;_-* "-"??_-;_-@_-</c:formatCode>
                <c:ptCount val="47"/>
                <c:pt idx="0">
                  <c:v>42400</c:v>
                </c:pt>
                <c:pt idx="1">
                  <c:v>42200</c:v>
                </c:pt>
                <c:pt idx="2">
                  <c:v>44800</c:v>
                </c:pt>
                <c:pt idx="3">
                  <c:v>50700</c:v>
                </c:pt>
                <c:pt idx="4">
                  <c:v>44300</c:v>
                </c:pt>
                <c:pt idx="5">
                  <c:v>45900</c:v>
                </c:pt>
                <c:pt idx="6">
                  <c:v>46600</c:v>
                </c:pt>
                <c:pt idx="7">
                  <c:v>49300</c:v>
                </c:pt>
                <c:pt idx="8">
                  <c:v>47800</c:v>
                </c:pt>
                <c:pt idx="9">
                  <c:v>49600</c:v>
                </c:pt>
                <c:pt idx="10">
                  <c:v>46700</c:v>
                </c:pt>
                <c:pt idx="11">
                  <c:v>48500</c:v>
                </c:pt>
                <c:pt idx="12">
                  <c:v>50100</c:v>
                </c:pt>
                <c:pt idx="13">
                  <c:v>45900</c:v>
                </c:pt>
                <c:pt idx="14">
                  <c:v>46452.691724268967</c:v>
                </c:pt>
                <c:pt idx="15">
                  <c:v>47005.383448537934</c:v>
                </c:pt>
                <c:pt idx="16">
                  <c:v>47558.075172806901</c:v>
                </c:pt>
                <c:pt idx="17">
                  <c:v>48110.766897075868</c:v>
                </c:pt>
                <c:pt idx="18">
                  <c:v>48663.458621344835</c:v>
                </c:pt>
                <c:pt idx="19">
                  <c:v>49216.150345613802</c:v>
                </c:pt>
                <c:pt idx="20">
                  <c:v>49768.842069882769</c:v>
                </c:pt>
                <c:pt idx="21">
                  <c:v>50321.533794151735</c:v>
                </c:pt>
                <c:pt idx="22">
                  <c:v>50874.225518420702</c:v>
                </c:pt>
                <c:pt idx="23">
                  <c:v>51426.917242689669</c:v>
                </c:pt>
                <c:pt idx="24">
                  <c:v>51979.608966958636</c:v>
                </c:pt>
                <c:pt idx="25">
                  <c:v>52532.300691227603</c:v>
                </c:pt>
                <c:pt idx="26">
                  <c:v>53084.99241549657</c:v>
                </c:pt>
                <c:pt idx="27">
                  <c:v>53637.684139765537</c:v>
                </c:pt>
                <c:pt idx="28">
                  <c:v>54190.375864034504</c:v>
                </c:pt>
                <c:pt idx="29">
                  <c:v>54743.067588303471</c:v>
                </c:pt>
                <c:pt idx="30">
                  <c:v>55295.759312572438</c:v>
                </c:pt>
                <c:pt idx="31">
                  <c:v>55848.451036841405</c:v>
                </c:pt>
                <c:pt idx="32">
                  <c:v>56401.142761110372</c:v>
                </c:pt>
                <c:pt idx="33">
                  <c:v>56953.834485379339</c:v>
                </c:pt>
                <c:pt idx="34">
                  <c:v>57506.526209648306</c:v>
                </c:pt>
                <c:pt idx="35">
                  <c:v>58059.217933917273</c:v>
                </c:pt>
                <c:pt idx="36">
                  <c:v>58611.90965818624</c:v>
                </c:pt>
                <c:pt idx="37">
                  <c:v>59164.601382455206</c:v>
                </c:pt>
                <c:pt idx="38">
                  <c:v>59717.293106724173</c:v>
                </c:pt>
                <c:pt idx="39">
                  <c:v>60269.98483099314</c:v>
                </c:pt>
                <c:pt idx="40">
                  <c:v>60822.676555262107</c:v>
                </c:pt>
                <c:pt idx="41">
                  <c:v>61375.368279531074</c:v>
                </c:pt>
                <c:pt idx="42">
                  <c:v>61928.060003800041</c:v>
                </c:pt>
                <c:pt idx="43">
                  <c:v>62480.751728069008</c:v>
                </c:pt>
                <c:pt idx="44">
                  <c:v>63033.443452337975</c:v>
                </c:pt>
                <c:pt idx="45">
                  <c:v>63586.135176606942</c:v>
                </c:pt>
                <c:pt idx="46">
                  <c:v>64138.826900875909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9B-4B96-AF36-F694701A5A08}"/>
            </c:ext>
          </c:extLst>
        </c:ser>
        <c:ser>
          <c:idx val="23"/>
          <c:order val="19"/>
          <c:tx>
            <c:strRef>
              <c:f>'Employment expansion'!$A$24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expansion'!$B$24:$AV$24</c:f>
              <c:numCache>
                <c:formatCode>_-* #,##0_-;\-* #,##0_-;_-* "-"??_-;_-@_-</c:formatCode>
                <c:ptCount val="47"/>
                <c:pt idx="0">
                  <c:v>26900</c:v>
                </c:pt>
                <c:pt idx="1">
                  <c:v>27200</c:v>
                </c:pt>
                <c:pt idx="2">
                  <c:v>27200</c:v>
                </c:pt>
                <c:pt idx="3">
                  <c:v>28900</c:v>
                </c:pt>
                <c:pt idx="4">
                  <c:v>29700</c:v>
                </c:pt>
                <c:pt idx="5">
                  <c:v>29600</c:v>
                </c:pt>
                <c:pt idx="6">
                  <c:v>31200</c:v>
                </c:pt>
                <c:pt idx="7">
                  <c:v>32700</c:v>
                </c:pt>
                <c:pt idx="8">
                  <c:v>34200</c:v>
                </c:pt>
                <c:pt idx="9">
                  <c:v>29900</c:v>
                </c:pt>
                <c:pt idx="10">
                  <c:v>30800</c:v>
                </c:pt>
                <c:pt idx="11">
                  <c:v>31800</c:v>
                </c:pt>
                <c:pt idx="12">
                  <c:v>33700</c:v>
                </c:pt>
                <c:pt idx="13">
                  <c:v>37300</c:v>
                </c:pt>
                <c:pt idx="14">
                  <c:v>37796.031971825862</c:v>
                </c:pt>
                <c:pt idx="15">
                  <c:v>38292.063943651723</c:v>
                </c:pt>
                <c:pt idx="16">
                  <c:v>38788.095915477585</c:v>
                </c:pt>
                <c:pt idx="17">
                  <c:v>39284.127887303446</c:v>
                </c:pt>
                <c:pt idx="18">
                  <c:v>39780.159859129308</c:v>
                </c:pt>
                <c:pt idx="19">
                  <c:v>40276.191830955169</c:v>
                </c:pt>
                <c:pt idx="20">
                  <c:v>40772.223802781031</c:v>
                </c:pt>
                <c:pt idx="21">
                  <c:v>41268.255774606892</c:v>
                </c:pt>
                <c:pt idx="22">
                  <c:v>41764.287746432754</c:v>
                </c:pt>
                <c:pt idx="23">
                  <c:v>42260.319718258615</c:v>
                </c:pt>
                <c:pt idx="24">
                  <c:v>42756.351690084477</c:v>
                </c:pt>
                <c:pt idx="25">
                  <c:v>43252.383661910339</c:v>
                </c:pt>
                <c:pt idx="26">
                  <c:v>43748.4156337362</c:v>
                </c:pt>
                <c:pt idx="27">
                  <c:v>44244.447605562062</c:v>
                </c:pt>
                <c:pt idx="28">
                  <c:v>44740.479577387923</c:v>
                </c:pt>
                <c:pt idx="29">
                  <c:v>45236.511549213785</c:v>
                </c:pt>
                <c:pt idx="30">
                  <c:v>45732.543521039646</c:v>
                </c:pt>
                <c:pt idx="31">
                  <c:v>46228.575492865508</c:v>
                </c:pt>
                <c:pt idx="32">
                  <c:v>46724.607464691369</c:v>
                </c:pt>
                <c:pt idx="33">
                  <c:v>47220.639436517231</c:v>
                </c:pt>
                <c:pt idx="34">
                  <c:v>47716.671408343092</c:v>
                </c:pt>
                <c:pt idx="35">
                  <c:v>48212.703380168954</c:v>
                </c:pt>
                <c:pt idx="36">
                  <c:v>48708.735351994816</c:v>
                </c:pt>
                <c:pt idx="37">
                  <c:v>49204.767323820677</c:v>
                </c:pt>
                <c:pt idx="38">
                  <c:v>49700.799295646539</c:v>
                </c:pt>
                <c:pt idx="39">
                  <c:v>50196.8312674724</c:v>
                </c:pt>
                <c:pt idx="40">
                  <c:v>50692.863239298262</c:v>
                </c:pt>
                <c:pt idx="41">
                  <c:v>51188.895211124123</c:v>
                </c:pt>
                <c:pt idx="42">
                  <c:v>51684.927182949985</c:v>
                </c:pt>
                <c:pt idx="43">
                  <c:v>52180.959154775846</c:v>
                </c:pt>
                <c:pt idx="44">
                  <c:v>52676.991126601708</c:v>
                </c:pt>
                <c:pt idx="45">
                  <c:v>53173.023098427569</c:v>
                </c:pt>
                <c:pt idx="46">
                  <c:v>53669.055070253431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C9B-4B96-AF36-F694701A5A08}"/>
            </c:ext>
          </c:extLst>
        </c:ser>
        <c:ser>
          <c:idx val="24"/>
          <c:order val="20"/>
          <c:tx>
            <c:strRef>
              <c:f>'Employment expansion'!$A$25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expansion'!$B$25:$AV$25</c:f>
              <c:numCache>
                <c:formatCode>_-* #,##0_-;\-* #,##0_-;_-* "-"??_-;_-@_-</c:formatCode>
                <c:ptCount val="47"/>
                <c:pt idx="0">
                  <c:v>40700</c:v>
                </c:pt>
                <c:pt idx="1">
                  <c:v>43900</c:v>
                </c:pt>
                <c:pt idx="2">
                  <c:v>43700</c:v>
                </c:pt>
                <c:pt idx="3">
                  <c:v>42900</c:v>
                </c:pt>
                <c:pt idx="4">
                  <c:v>43500</c:v>
                </c:pt>
                <c:pt idx="5">
                  <c:v>42200</c:v>
                </c:pt>
                <c:pt idx="6">
                  <c:v>43800</c:v>
                </c:pt>
                <c:pt idx="7">
                  <c:v>45200</c:v>
                </c:pt>
                <c:pt idx="8">
                  <c:v>44100</c:v>
                </c:pt>
                <c:pt idx="9">
                  <c:v>42300</c:v>
                </c:pt>
                <c:pt idx="10">
                  <c:v>48900</c:v>
                </c:pt>
                <c:pt idx="11">
                  <c:v>43900</c:v>
                </c:pt>
                <c:pt idx="12">
                  <c:v>43000</c:v>
                </c:pt>
                <c:pt idx="13">
                  <c:v>47700</c:v>
                </c:pt>
                <c:pt idx="14">
                  <c:v>48114.269993082169</c:v>
                </c:pt>
                <c:pt idx="15">
                  <c:v>48528.539986164338</c:v>
                </c:pt>
                <c:pt idx="16">
                  <c:v>48942.809979246507</c:v>
                </c:pt>
                <c:pt idx="17">
                  <c:v>49357.079972328676</c:v>
                </c:pt>
                <c:pt idx="18">
                  <c:v>49771.349965410845</c:v>
                </c:pt>
                <c:pt idx="19">
                  <c:v>50185.619958493015</c:v>
                </c:pt>
                <c:pt idx="20">
                  <c:v>50599.889951575184</c:v>
                </c:pt>
                <c:pt idx="21">
                  <c:v>51014.159944657353</c:v>
                </c:pt>
                <c:pt idx="22">
                  <c:v>51428.429937739522</c:v>
                </c:pt>
                <c:pt idx="23">
                  <c:v>51842.699930821691</c:v>
                </c:pt>
                <c:pt idx="24">
                  <c:v>52256.96992390386</c:v>
                </c:pt>
                <c:pt idx="25">
                  <c:v>52671.239916986029</c:v>
                </c:pt>
                <c:pt idx="26">
                  <c:v>53085.509910068198</c:v>
                </c:pt>
                <c:pt idx="27">
                  <c:v>53499.779903150367</c:v>
                </c:pt>
                <c:pt idx="28">
                  <c:v>53914.049896232536</c:v>
                </c:pt>
                <c:pt idx="29">
                  <c:v>54328.319889314706</c:v>
                </c:pt>
                <c:pt idx="30">
                  <c:v>54742.589882396875</c:v>
                </c:pt>
                <c:pt idx="31">
                  <c:v>55156.859875479044</c:v>
                </c:pt>
                <c:pt idx="32">
                  <c:v>55571.129868561213</c:v>
                </c:pt>
                <c:pt idx="33">
                  <c:v>55985.399861643382</c:v>
                </c:pt>
                <c:pt idx="34">
                  <c:v>56399.669854725551</c:v>
                </c:pt>
                <c:pt idx="35">
                  <c:v>56813.93984780772</c:v>
                </c:pt>
                <c:pt idx="36">
                  <c:v>57228.209840889889</c:v>
                </c:pt>
                <c:pt idx="37">
                  <c:v>57642.479833972058</c:v>
                </c:pt>
                <c:pt idx="38">
                  <c:v>58056.749827054227</c:v>
                </c:pt>
                <c:pt idx="39">
                  <c:v>58471.019820136396</c:v>
                </c:pt>
                <c:pt idx="40">
                  <c:v>58885.289813218566</c:v>
                </c:pt>
                <c:pt idx="41">
                  <c:v>59299.559806300735</c:v>
                </c:pt>
                <c:pt idx="42">
                  <c:v>59713.829799382904</c:v>
                </c:pt>
                <c:pt idx="43">
                  <c:v>60128.099792465073</c:v>
                </c:pt>
                <c:pt idx="44">
                  <c:v>60542.369785547242</c:v>
                </c:pt>
                <c:pt idx="45">
                  <c:v>60956.639778629411</c:v>
                </c:pt>
                <c:pt idx="46">
                  <c:v>61370.90977171158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9B-4B96-AF36-F694701A5A08}"/>
            </c:ext>
          </c:extLst>
        </c:ser>
        <c:ser>
          <c:idx val="25"/>
          <c:order val="21"/>
          <c:tx>
            <c:strRef>
              <c:f>'Employment expansion'!$A$26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expansion'!$B$26:$AV$26</c:f>
              <c:numCache>
                <c:formatCode>_-* #,##0_-;\-* #,##0_-;_-* "-"??_-;_-@_-</c:formatCode>
                <c:ptCount val="47"/>
                <c:pt idx="0">
                  <c:v>40800</c:v>
                </c:pt>
                <c:pt idx="1">
                  <c:v>40500</c:v>
                </c:pt>
                <c:pt idx="2">
                  <c:v>39100</c:v>
                </c:pt>
                <c:pt idx="3">
                  <c:v>43400</c:v>
                </c:pt>
                <c:pt idx="4">
                  <c:v>41500</c:v>
                </c:pt>
                <c:pt idx="5">
                  <c:v>43700</c:v>
                </c:pt>
                <c:pt idx="6">
                  <c:v>41700</c:v>
                </c:pt>
                <c:pt idx="7">
                  <c:v>40800</c:v>
                </c:pt>
                <c:pt idx="8">
                  <c:v>36500</c:v>
                </c:pt>
                <c:pt idx="9">
                  <c:v>45800</c:v>
                </c:pt>
                <c:pt idx="10">
                  <c:v>49200</c:v>
                </c:pt>
                <c:pt idx="11">
                  <c:v>47500</c:v>
                </c:pt>
                <c:pt idx="12">
                  <c:v>44500</c:v>
                </c:pt>
                <c:pt idx="13">
                  <c:v>49500</c:v>
                </c:pt>
                <c:pt idx="14">
                  <c:v>49905.520981153604</c:v>
                </c:pt>
                <c:pt idx="15">
                  <c:v>50311.041962307208</c:v>
                </c:pt>
                <c:pt idx="16">
                  <c:v>50716.562943460813</c:v>
                </c:pt>
                <c:pt idx="17">
                  <c:v>51122.083924614417</c:v>
                </c:pt>
                <c:pt idx="18">
                  <c:v>51527.604905768021</c:v>
                </c:pt>
                <c:pt idx="19">
                  <c:v>51933.125886921625</c:v>
                </c:pt>
                <c:pt idx="20">
                  <c:v>52338.64686807523</c:v>
                </c:pt>
                <c:pt idx="21">
                  <c:v>52744.167849228834</c:v>
                </c:pt>
                <c:pt idx="22">
                  <c:v>53149.688830382438</c:v>
                </c:pt>
                <c:pt idx="23">
                  <c:v>53555.209811536042</c:v>
                </c:pt>
                <c:pt idx="24">
                  <c:v>53960.730792689646</c:v>
                </c:pt>
                <c:pt idx="25">
                  <c:v>54366.251773843251</c:v>
                </c:pt>
                <c:pt idx="26">
                  <c:v>54771.772754996855</c:v>
                </c:pt>
                <c:pt idx="27">
                  <c:v>55177.293736150459</c:v>
                </c:pt>
                <c:pt idx="28">
                  <c:v>55582.814717304063</c:v>
                </c:pt>
                <c:pt idx="29">
                  <c:v>55988.335698457668</c:v>
                </c:pt>
                <c:pt idx="30">
                  <c:v>56393.856679611272</c:v>
                </c:pt>
                <c:pt idx="31">
                  <c:v>56799.377660764876</c:v>
                </c:pt>
                <c:pt idx="32">
                  <c:v>57204.89864191848</c:v>
                </c:pt>
                <c:pt idx="33">
                  <c:v>57610.419623072085</c:v>
                </c:pt>
                <c:pt idx="34">
                  <c:v>58015.940604225689</c:v>
                </c:pt>
                <c:pt idx="35">
                  <c:v>58421.461585379293</c:v>
                </c:pt>
                <c:pt idx="36">
                  <c:v>58826.982566532897</c:v>
                </c:pt>
                <c:pt idx="37">
                  <c:v>59232.503547686501</c:v>
                </c:pt>
                <c:pt idx="38">
                  <c:v>59638.024528840106</c:v>
                </c:pt>
                <c:pt idx="39">
                  <c:v>60043.54550999371</c:v>
                </c:pt>
                <c:pt idx="40">
                  <c:v>60449.066491147314</c:v>
                </c:pt>
                <c:pt idx="41">
                  <c:v>60854.587472300918</c:v>
                </c:pt>
                <c:pt idx="42">
                  <c:v>61260.108453454523</c:v>
                </c:pt>
                <c:pt idx="43">
                  <c:v>61665.629434608127</c:v>
                </c:pt>
                <c:pt idx="44">
                  <c:v>62071.150415761731</c:v>
                </c:pt>
                <c:pt idx="45">
                  <c:v>62476.671396915335</c:v>
                </c:pt>
                <c:pt idx="46">
                  <c:v>62882.192378068939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C9B-4B96-AF36-F694701A5A08}"/>
            </c:ext>
          </c:extLst>
        </c:ser>
        <c:ser>
          <c:idx val="18"/>
          <c:order val="22"/>
          <c:tx>
            <c:strRef>
              <c:f>'Employment expansion'!$A$27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expansion'!$B$27:$AV$27</c:f>
              <c:numCache>
                <c:formatCode>_-* #,##0_-;\-* #,##0_-;_-* "-"??_-;_-@_-</c:formatCode>
                <c:ptCount val="47"/>
                <c:pt idx="0">
                  <c:v>62500</c:v>
                </c:pt>
                <c:pt idx="1">
                  <c:v>64100</c:v>
                </c:pt>
                <c:pt idx="2">
                  <c:v>65200</c:v>
                </c:pt>
                <c:pt idx="3">
                  <c:v>60700</c:v>
                </c:pt>
                <c:pt idx="4">
                  <c:v>60300</c:v>
                </c:pt>
                <c:pt idx="5">
                  <c:v>64600</c:v>
                </c:pt>
                <c:pt idx="6">
                  <c:v>68300</c:v>
                </c:pt>
                <c:pt idx="7">
                  <c:v>71300</c:v>
                </c:pt>
                <c:pt idx="8">
                  <c:v>73700</c:v>
                </c:pt>
                <c:pt idx="9">
                  <c:v>75100</c:v>
                </c:pt>
                <c:pt idx="10">
                  <c:v>77200</c:v>
                </c:pt>
                <c:pt idx="11">
                  <c:v>78500</c:v>
                </c:pt>
                <c:pt idx="12">
                  <c:v>75500</c:v>
                </c:pt>
                <c:pt idx="13">
                  <c:v>71000</c:v>
                </c:pt>
                <c:pt idx="14">
                  <c:v>71965.90984607565</c:v>
                </c:pt>
                <c:pt idx="15">
                  <c:v>72931.819692151301</c:v>
                </c:pt>
                <c:pt idx="16">
                  <c:v>75656.430670428774</c:v>
                </c:pt>
                <c:pt idx="17">
                  <c:v>78381.041648706247</c:v>
                </c:pt>
                <c:pt idx="18">
                  <c:v>81105.65262698372</c:v>
                </c:pt>
                <c:pt idx="19">
                  <c:v>83830.263605261192</c:v>
                </c:pt>
                <c:pt idx="20">
                  <c:v>86554.874583538665</c:v>
                </c:pt>
                <c:pt idx="21">
                  <c:v>89279.485561816138</c:v>
                </c:pt>
                <c:pt idx="22">
                  <c:v>92004.096540093611</c:v>
                </c:pt>
                <c:pt idx="23">
                  <c:v>94728.707518371084</c:v>
                </c:pt>
                <c:pt idx="24">
                  <c:v>97453.318496648557</c:v>
                </c:pt>
                <c:pt idx="25">
                  <c:v>100177.92947492603</c:v>
                </c:pt>
                <c:pt idx="26">
                  <c:v>102902.5404532035</c:v>
                </c:pt>
                <c:pt idx="27">
                  <c:v>105627.15143148098</c:v>
                </c:pt>
                <c:pt idx="28">
                  <c:v>108351.76240975845</c:v>
                </c:pt>
                <c:pt idx="29">
                  <c:v>111076.37338803592</c:v>
                </c:pt>
                <c:pt idx="30">
                  <c:v>113800.98436631339</c:v>
                </c:pt>
                <c:pt idx="31">
                  <c:v>116525.59534459087</c:v>
                </c:pt>
                <c:pt idx="32">
                  <c:v>119250.20632286834</c:v>
                </c:pt>
                <c:pt idx="33">
                  <c:v>121974.81730114581</c:v>
                </c:pt>
                <c:pt idx="34">
                  <c:v>124699.42827942329</c:v>
                </c:pt>
                <c:pt idx="35">
                  <c:v>127424.03925770076</c:v>
                </c:pt>
                <c:pt idx="36">
                  <c:v>130148.65023597823</c:v>
                </c:pt>
                <c:pt idx="37">
                  <c:v>132873.2612142557</c:v>
                </c:pt>
                <c:pt idx="38">
                  <c:v>135597.87219253319</c:v>
                </c:pt>
                <c:pt idx="39">
                  <c:v>138322.48317081068</c:v>
                </c:pt>
                <c:pt idx="40">
                  <c:v>141047.09414908817</c:v>
                </c:pt>
                <c:pt idx="41">
                  <c:v>143771.70512736565</c:v>
                </c:pt>
                <c:pt idx="42">
                  <c:v>146496.31610564314</c:v>
                </c:pt>
                <c:pt idx="43">
                  <c:v>149220.92708392063</c:v>
                </c:pt>
                <c:pt idx="44">
                  <c:v>151945.53806219812</c:v>
                </c:pt>
                <c:pt idx="45">
                  <c:v>154670.1490404756</c:v>
                </c:pt>
                <c:pt idx="46">
                  <c:v>157394.76001875309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C9B-4B96-AF36-F694701A5A08}"/>
            </c:ext>
          </c:extLst>
        </c:ser>
        <c:ser>
          <c:idx val="19"/>
          <c:order val="23"/>
          <c:tx>
            <c:strRef>
              <c:f>'Employment expansion'!$A$28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expansion'!$B$28:$AV$28</c:f>
              <c:numCache>
                <c:formatCode>_-* #,##0_-;\-* #,##0_-;_-* "-"??_-;_-@_-</c:formatCode>
                <c:ptCount val="47"/>
                <c:pt idx="0">
                  <c:v>40600</c:v>
                </c:pt>
                <c:pt idx="1">
                  <c:v>42000</c:v>
                </c:pt>
                <c:pt idx="2">
                  <c:v>42400</c:v>
                </c:pt>
                <c:pt idx="3">
                  <c:v>38800</c:v>
                </c:pt>
                <c:pt idx="4">
                  <c:v>46600</c:v>
                </c:pt>
                <c:pt idx="5">
                  <c:v>44300</c:v>
                </c:pt>
                <c:pt idx="6">
                  <c:v>44800</c:v>
                </c:pt>
                <c:pt idx="7">
                  <c:v>46100</c:v>
                </c:pt>
                <c:pt idx="8">
                  <c:v>45400</c:v>
                </c:pt>
                <c:pt idx="9">
                  <c:v>44200</c:v>
                </c:pt>
                <c:pt idx="10">
                  <c:v>43800</c:v>
                </c:pt>
                <c:pt idx="11">
                  <c:v>45000</c:v>
                </c:pt>
                <c:pt idx="12">
                  <c:v>47200</c:v>
                </c:pt>
                <c:pt idx="13">
                  <c:v>48300</c:v>
                </c:pt>
                <c:pt idx="14">
                  <c:v>48677.463588075305</c:v>
                </c:pt>
                <c:pt idx="15">
                  <c:v>49054.92717615061</c:v>
                </c:pt>
                <c:pt idx="16">
                  <c:v>49432.390764225915</c:v>
                </c:pt>
                <c:pt idx="17">
                  <c:v>49809.854352301219</c:v>
                </c:pt>
                <c:pt idx="18">
                  <c:v>50187.317940376524</c:v>
                </c:pt>
                <c:pt idx="19">
                  <c:v>50564.781528451829</c:v>
                </c:pt>
                <c:pt idx="20">
                  <c:v>50942.245116527134</c:v>
                </c:pt>
                <c:pt idx="21">
                  <c:v>51319.708704602439</c:v>
                </c:pt>
                <c:pt idx="22">
                  <c:v>51697.172292677744</c:v>
                </c:pt>
                <c:pt idx="23">
                  <c:v>52074.635880753049</c:v>
                </c:pt>
                <c:pt idx="24">
                  <c:v>52452.099468828354</c:v>
                </c:pt>
                <c:pt idx="25">
                  <c:v>52829.563056903658</c:v>
                </c:pt>
                <c:pt idx="26">
                  <c:v>53207.026644978963</c:v>
                </c:pt>
                <c:pt idx="27">
                  <c:v>53584.490233054268</c:v>
                </c:pt>
                <c:pt idx="28">
                  <c:v>53961.953821129573</c:v>
                </c:pt>
                <c:pt idx="29">
                  <c:v>54339.417409204878</c:v>
                </c:pt>
                <c:pt idx="30">
                  <c:v>54716.880997280183</c:v>
                </c:pt>
                <c:pt idx="31">
                  <c:v>55094.344585355488</c:v>
                </c:pt>
                <c:pt idx="32">
                  <c:v>55471.808173430793</c:v>
                </c:pt>
                <c:pt idx="33">
                  <c:v>55849.271761506097</c:v>
                </c:pt>
                <c:pt idx="34">
                  <c:v>56226.735349581402</c:v>
                </c:pt>
                <c:pt idx="35">
                  <c:v>56604.198937656707</c:v>
                </c:pt>
                <c:pt idx="36">
                  <c:v>56981.662525732012</c:v>
                </c:pt>
                <c:pt idx="37">
                  <c:v>57359.126113807317</c:v>
                </c:pt>
                <c:pt idx="38">
                  <c:v>57736.589701882622</c:v>
                </c:pt>
                <c:pt idx="39">
                  <c:v>58114.053289957927</c:v>
                </c:pt>
                <c:pt idx="40">
                  <c:v>58491.516878033231</c:v>
                </c:pt>
                <c:pt idx="41">
                  <c:v>58868.980466108536</c:v>
                </c:pt>
                <c:pt idx="42">
                  <c:v>59246.444054183841</c:v>
                </c:pt>
                <c:pt idx="43">
                  <c:v>59623.907642259146</c:v>
                </c:pt>
                <c:pt idx="44">
                  <c:v>60001.371230334451</c:v>
                </c:pt>
                <c:pt idx="45">
                  <c:v>60378.834818409756</c:v>
                </c:pt>
                <c:pt idx="46">
                  <c:v>60756.298406485061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C9B-4B96-AF36-F694701A5A08}"/>
            </c:ext>
          </c:extLst>
        </c:ser>
        <c:ser>
          <c:idx val="21"/>
          <c:order val="24"/>
          <c:tx>
            <c:strRef>
              <c:f>'Employment expansion'!$A$29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expansion'!$B$29:$AV$29</c:f>
              <c:numCache>
                <c:formatCode>_-* #,##0_-;\-* #,##0_-;_-* "-"??_-;_-@_-</c:formatCode>
                <c:ptCount val="47"/>
                <c:pt idx="0">
                  <c:v>89300</c:v>
                </c:pt>
                <c:pt idx="1">
                  <c:v>89100</c:v>
                </c:pt>
                <c:pt idx="2">
                  <c:v>90200</c:v>
                </c:pt>
                <c:pt idx="3">
                  <c:v>89300</c:v>
                </c:pt>
                <c:pt idx="4">
                  <c:v>91900</c:v>
                </c:pt>
                <c:pt idx="5">
                  <c:v>91600</c:v>
                </c:pt>
                <c:pt idx="6">
                  <c:v>88900</c:v>
                </c:pt>
                <c:pt idx="7">
                  <c:v>88300</c:v>
                </c:pt>
                <c:pt idx="8">
                  <c:v>93500</c:v>
                </c:pt>
                <c:pt idx="9">
                  <c:v>91700</c:v>
                </c:pt>
                <c:pt idx="10">
                  <c:v>99300</c:v>
                </c:pt>
                <c:pt idx="11">
                  <c:v>98000</c:v>
                </c:pt>
                <c:pt idx="12">
                  <c:v>91700</c:v>
                </c:pt>
                <c:pt idx="13">
                  <c:v>90100</c:v>
                </c:pt>
                <c:pt idx="14">
                  <c:v>90963.23344429479</c:v>
                </c:pt>
                <c:pt idx="15">
                  <c:v>91826.466888589581</c:v>
                </c:pt>
                <c:pt idx="16">
                  <c:v>92689.700332884371</c:v>
                </c:pt>
                <c:pt idx="17">
                  <c:v>93552.933777179162</c:v>
                </c:pt>
                <c:pt idx="18">
                  <c:v>94416.167221473952</c:v>
                </c:pt>
                <c:pt idx="19">
                  <c:v>95279.400665768742</c:v>
                </c:pt>
                <c:pt idx="20">
                  <c:v>96142.634110063533</c:v>
                </c:pt>
                <c:pt idx="21">
                  <c:v>97005.867554358323</c:v>
                </c:pt>
                <c:pt idx="22">
                  <c:v>97869.100998653113</c:v>
                </c:pt>
                <c:pt idx="23">
                  <c:v>98732.334442947904</c:v>
                </c:pt>
                <c:pt idx="24">
                  <c:v>99595.567887242694</c:v>
                </c:pt>
                <c:pt idx="25">
                  <c:v>100458.80133153748</c:v>
                </c:pt>
                <c:pt idx="26">
                  <c:v>101322.03477583228</c:v>
                </c:pt>
                <c:pt idx="27">
                  <c:v>102185.26822012707</c:v>
                </c:pt>
                <c:pt idx="28">
                  <c:v>103048.50166442186</c:v>
                </c:pt>
                <c:pt idx="29">
                  <c:v>103911.73510871665</c:v>
                </c:pt>
                <c:pt idx="30">
                  <c:v>104774.96855301144</c:v>
                </c:pt>
                <c:pt idx="31">
                  <c:v>105638.20199730623</c:v>
                </c:pt>
                <c:pt idx="32">
                  <c:v>106501.43544160102</c:v>
                </c:pt>
                <c:pt idx="33">
                  <c:v>107364.66888589581</c:v>
                </c:pt>
                <c:pt idx="34">
                  <c:v>108227.9023301906</c:v>
                </c:pt>
                <c:pt idx="35">
                  <c:v>109091.13577448539</c:v>
                </c:pt>
                <c:pt idx="36">
                  <c:v>109954.36921878018</c:v>
                </c:pt>
                <c:pt idx="37">
                  <c:v>110817.60266307497</c:v>
                </c:pt>
                <c:pt idx="38">
                  <c:v>111680.83610736976</c:v>
                </c:pt>
                <c:pt idx="39">
                  <c:v>112544.06955166455</c:v>
                </c:pt>
                <c:pt idx="40">
                  <c:v>113407.30299595934</c:v>
                </c:pt>
                <c:pt idx="41">
                  <c:v>114270.53644025413</c:v>
                </c:pt>
                <c:pt idx="42">
                  <c:v>115133.76988454892</c:v>
                </c:pt>
                <c:pt idx="43">
                  <c:v>115997.00332884371</c:v>
                </c:pt>
                <c:pt idx="44">
                  <c:v>116860.2367731385</c:v>
                </c:pt>
                <c:pt idx="45">
                  <c:v>117723.47021743329</c:v>
                </c:pt>
                <c:pt idx="46">
                  <c:v>118586.70366172808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C9B-4B96-AF36-F694701A5A08}"/>
            </c:ext>
          </c:extLst>
        </c:ser>
        <c:ser>
          <c:idx val="0"/>
          <c:order val="25"/>
          <c:tx>
            <c:strRef>
              <c:f>'Employment expansion'!$A$30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expansion'!$B$30:$AV$30</c:f>
              <c:numCache>
                <c:formatCode>_-* #,##0_-;\-* #,##0_-;_-* "-"??_-;_-@_-</c:formatCode>
                <c:ptCount val="47"/>
                <c:pt idx="0">
                  <c:v>76700</c:v>
                </c:pt>
                <c:pt idx="1">
                  <c:v>77600</c:v>
                </c:pt>
                <c:pt idx="2">
                  <c:v>74600</c:v>
                </c:pt>
                <c:pt idx="3">
                  <c:v>77700</c:v>
                </c:pt>
                <c:pt idx="4">
                  <c:v>79400</c:v>
                </c:pt>
                <c:pt idx="5">
                  <c:v>78500</c:v>
                </c:pt>
                <c:pt idx="6">
                  <c:v>78000</c:v>
                </c:pt>
                <c:pt idx="7">
                  <c:v>83800</c:v>
                </c:pt>
                <c:pt idx="8">
                  <c:v>80600</c:v>
                </c:pt>
                <c:pt idx="9">
                  <c:v>77900</c:v>
                </c:pt>
                <c:pt idx="10">
                  <c:v>80200</c:v>
                </c:pt>
                <c:pt idx="11">
                  <c:v>83200</c:v>
                </c:pt>
                <c:pt idx="12">
                  <c:v>85900</c:v>
                </c:pt>
                <c:pt idx="13">
                  <c:v>86200</c:v>
                </c:pt>
                <c:pt idx="14">
                  <c:v>87159.525446467393</c:v>
                </c:pt>
                <c:pt idx="15">
                  <c:v>88119.050892934785</c:v>
                </c:pt>
                <c:pt idx="16">
                  <c:v>89078.576339402178</c:v>
                </c:pt>
                <c:pt idx="17">
                  <c:v>90038.10178586957</c:v>
                </c:pt>
                <c:pt idx="18">
                  <c:v>90997.627232336963</c:v>
                </c:pt>
                <c:pt idx="19">
                  <c:v>91957.152678804356</c:v>
                </c:pt>
                <c:pt idx="20">
                  <c:v>92916.678125271748</c:v>
                </c:pt>
                <c:pt idx="21">
                  <c:v>93876.203571739141</c:v>
                </c:pt>
                <c:pt idx="22">
                  <c:v>94835.729018206534</c:v>
                </c:pt>
                <c:pt idx="23">
                  <c:v>95795.254464673926</c:v>
                </c:pt>
                <c:pt idx="24">
                  <c:v>96754.779911141319</c:v>
                </c:pt>
                <c:pt idx="25">
                  <c:v>97714.305357608711</c:v>
                </c:pt>
                <c:pt idx="26">
                  <c:v>98673.830804076104</c:v>
                </c:pt>
                <c:pt idx="27">
                  <c:v>99633.356250543497</c:v>
                </c:pt>
                <c:pt idx="28">
                  <c:v>100592.88169701089</c:v>
                </c:pt>
                <c:pt idx="29">
                  <c:v>101552.40714347828</c:v>
                </c:pt>
                <c:pt idx="30">
                  <c:v>102511.93258994567</c:v>
                </c:pt>
                <c:pt idx="31">
                  <c:v>103471.45803641307</c:v>
                </c:pt>
                <c:pt idx="32">
                  <c:v>104430.98348288046</c:v>
                </c:pt>
                <c:pt idx="33">
                  <c:v>105390.50892934785</c:v>
                </c:pt>
                <c:pt idx="34">
                  <c:v>106350.03437581524</c:v>
                </c:pt>
                <c:pt idx="35">
                  <c:v>107309.55982228264</c:v>
                </c:pt>
                <c:pt idx="36">
                  <c:v>108269.08526875003</c:v>
                </c:pt>
                <c:pt idx="37">
                  <c:v>109228.61071521742</c:v>
                </c:pt>
                <c:pt idx="38">
                  <c:v>110188.13616168482</c:v>
                </c:pt>
                <c:pt idx="39">
                  <c:v>111147.66160815221</c:v>
                </c:pt>
                <c:pt idx="40">
                  <c:v>112107.1870546196</c:v>
                </c:pt>
                <c:pt idx="41">
                  <c:v>113066.71250108699</c:v>
                </c:pt>
                <c:pt idx="42">
                  <c:v>114026.23794755439</c:v>
                </c:pt>
                <c:pt idx="43">
                  <c:v>114985.76339402178</c:v>
                </c:pt>
                <c:pt idx="44">
                  <c:v>115945.28884048917</c:v>
                </c:pt>
                <c:pt idx="45">
                  <c:v>116904.81428695656</c:v>
                </c:pt>
                <c:pt idx="46">
                  <c:v>117864.33973342396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C9B-4B96-AF36-F694701A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27640"/>
        <c:axId val="328128032"/>
      </c:areaChart>
      <c:catAx>
        <c:axId val="32812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28032"/>
        <c:crosses val="autoZero"/>
        <c:auto val="1"/>
        <c:lblAlgn val="ctr"/>
        <c:lblOffset val="100"/>
        <c:noMultiLvlLbl val="0"/>
      </c:catAx>
      <c:valAx>
        <c:axId val="328128032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employed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2764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08624093915444"/>
          <c:y val="0.17633487758259617"/>
          <c:w val="0.11573020253228451"/>
          <c:h val="0.777098334418041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2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3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4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%20Unplanned%20Development%20-%20Dwelling+Employment%20projec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%20Baseline%20-%20Dwelling+Employment%20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data"/>
      <sheetName val="Projection UnplannedDev"/>
      <sheetName val="Projection UnplannedDev density"/>
      <sheetName val="Employment UnplannedDev"/>
      <sheetName val="UnplannedDev dwellings chart"/>
      <sheetName val="UnplannedDev employment chart"/>
      <sheetName val="Employment per dwell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E5">
            <v>1.3298791018998273</v>
          </cell>
          <cell r="F5">
            <v>1.3745704467353952</v>
          </cell>
          <cell r="G5">
            <v>1.2258505727474782</v>
          </cell>
          <cell r="H5">
            <v>1.2706242558258207</v>
          </cell>
          <cell r="I5">
            <v>1.2605896306336835</v>
          </cell>
          <cell r="J5">
            <v>1.4030655213070575</v>
          </cell>
          <cell r="K5">
            <v>1.3194909578030811</v>
          </cell>
          <cell r="L5">
            <v>1.2073840013304507</v>
          </cell>
          <cell r="M5">
            <v>1.1986245292287538</v>
          </cell>
          <cell r="N5">
            <v>1.2096</v>
          </cell>
          <cell r="O5">
            <v>1.335024575868083</v>
          </cell>
        </row>
        <row r="6">
          <cell r="E6">
            <v>1.3504823151125402</v>
          </cell>
          <cell r="F6">
            <v>1.4450354609929077</v>
          </cell>
          <cell r="G6">
            <v>1.385182584269663</v>
          </cell>
          <cell r="H6">
            <v>1.3815443880231133</v>
          </cell>
          <cell r="I6">
            <v>1.5204473960153793</v>
          </cell>
          <cell r="J6">
            <v>1.4857341684064023</v>
          </cell>
          <cell r="K6">
            <v>1.4993933090656959</v>
          </cell>
          <cell r="L6">
            <v>1.5010387811634349</v>
          </cell>
          <cell r="M6">
            <v>1.7335860761674995</v>
          </cell>
          <cell r="N6">
            <v>1.6078767123287672</v>
          </cell>
          <cell r="O6">
            <v>1.6480894433650339</v>
          </cell>
        </row>
        <row r="7">
          <cell r="E7">
            <v>1.2192919075144508</v>
          </cell>
          <cell r="F7">
            <v>1.2647584973166368</v>
          </cell>
          <cell r="G7">
            <v>1.33499466002136</v>
          </cell>
          <cell r="H7">
            <v>1.2426874667612124</v>
          </cell>
          <cell r="I7">
            <v>1.2623587570621468</v>
          </cell>
          <cell r="J7">
            <v>1.2587535014005602</v>
          </cell>
          <cell r="K7">
            <v>1.2065972222222223</v>
          </cell>
          <cell r="L7">
            <v>1.2975391498881432</v>
          </cell>
          <cell r="M7">
            <v>1.3366252341222544</v>
          </cell>
          <cell r="N7">
            <v>1.2021581520822795</v>
          </cell>
          <cell r="O7">
            <v>1.1509443431420112</v>
          </cell>
        </row>
        <row r="8">
          <cell r="E8">
            <v>1.3670374115267947</v>
          </cell>
          <cell r="F8">
            <v>1.3003406131035864</v>
          </cell>
          <cell r="G8">
            <v>1.269904458598726</v>
          </cell>
          <cell r="H8">
            <v>1.2529597474348855</v>
          </cell>
          <cell r="I8">
            <v>1.2348098784790278</v>
          </cell>
          <cell r="J8">
            <v>1.272373540856031</v>
          </cell>
          <cell r="K8">
            <v>1.2664346481051818</v>
          </cell>
          <cell r="L8">
            <v>1.1402334034819208</v>
          </cell>
          <cell r="M8">
            <v>1.2149180636654737</v>
          </cell>
          <cell r="N8">
            <v>1.2559940981187754</v>
          </cell>
          <cell r="O8">
            <v>1.2450099345595071</v>
          </cell>
        </row>
        <row r="9">
          <cell r="E9">
            <v>1.3201471941122356</v>
          </cell>
          <cell r="F9">
            <v>1.3334837545126355</v>
          </cell>
          <cell r="G9">
            <v>1.2352285395763656</v>
          </cell>
          <cell r="H9">
            <v>1.2455752212389382</v>
          </cell>
          <cell r="I9">
            <v>1.2988152698551996</v>
          </cell>
          <cell r="J9">
            <v>1.2429255550718328</v>
          </cell>
          <cell r="K9">
            <v>1.2721765469493727</v>
          </cell>
          <cell r="L9">
            <v>1.2607758620689655</v>
          </cell>
          <cell r="M9">
            <v>1.2799145299145298</v>
          </cell>
          <cell r="N9">
            <v>1.2348565356004251</v>
          </cell>
          <cell r="O9">
            <v>1.2516066499504837</v>
          </cell>
        </row>
        <row r="10">
          <cell r="E10">
            <v>1.2328767123287672</v>
          </cell>
          <cell r="F10">
            <v>1.3524707226506711</v>
          </cell>
          <cell r="G10">
            <v>1.3482509559552471</v>
          </cell>
          <cell r="H10">
            <v>1.2828070175438597</v>
          </cell>
          <cell r="I10">
            <v>1.2632164718976071</v>
          </cell>
          <cell r="J10">
            <v>1.2563364844499247</v>
          </cell>
          <cell r="K10">
            <v>1.2554112554112553</v>
          </cell>
          <cell r="L10">
            <v>1.3215859030837005</v>
          </cell>
          <cell r="M10">
            <v>1.3061705751342854</v>
          </cell>
          <cell r="N10">
            <v>1.335139318885449</v>
          </cell>
          <cell r="O10">
            <v>1.3725165351922415</v>
          </cell>
        </row>
        <row r="11">
          <cell r="E11">
            <v>1.2904178355234017</v>
          </cell>
          <cell r="F11">
            <v>1.2222222222222223</v>
          </cell>
          <cell r="G11">
            <v>1.1884771279675739</v>
          </cell>
          <cell r="H11">
            <v>1.2253419726421886</v>
          </cell>
          <cell r="I11">
            <v>1.2612355542873448</v>
          </cell>
          <cell r="J11">
            <v>1.1898016997167138</v>
          </cell>
          <cell r="K11">
            <v>1.2341146568765886</v>
          </cell>
          <cell r="L11">
            <v>1.233647489098326</v>
          </cell>
          <cell r="M11">
            <v>1.2625838926174497</v>
          </cell>
          <cell r="N11">
            <v>1.2894700236472387</v>
          </cell>
          <cell r="O11">
            <v>1.2405885197209368</v>
          </cell>
        </row>
        <row r="12">
          <cell r="E12">
            <v>1.2078577117069287</v>
          </cell>
          <cell r="F12">
            <v>1.2163588390501319</v>
          </cell>
          <cell r="G12">
            <v>1.1908517350157728</v>
          </cell>
          <cell r="H12">
            <v>1.1215932914046121</v>
          </cell>
          <cell r="I12">
            <v>1.2013580569339253</v>
          </cell>
          <cell r="J12">
            <v>1.1518460738429537</v>
          </cell>
          <cell r="K12">
            <v>1.1684291978333763</v>
          </cell>
          <cell r="L12">
            <v>1.1790393013100438</v>
          </cell>
          <cell r="M12">
            <v>1.1856594110115237</v>
          </cell>
          <cell r="N12">
            <v>1.2468128505864355</v>
          </cell>
          <cell r="O12">
            <v>1.1979999492372904</v>
          </cell>
        </row>
        <row r="13">
          <cell r="E13">
            <v>1.1472346786248131</v>
          </cell>
          <cell r="F13">
            <v>1.2035333087964666</v>
          </cell>
          <cell r="G13">
            <v>1.1569343065693432</v>
          </cell>
          <cell r="H13">
            <v>1.0816696914700545</v>
          </cell>
          <cell r="I13">
            <v>1.2017322266329844</v>
          </cell>
          <cell r="J13">
            <v>1.3254310344827587</v>
          </cell>
          <cell r="K13">
            <v>1.1154668567355666</v>
          </cell>
          <cell r="L13">
            <v>1.2336051045728464</v>
          </cell>
          <cell r="M13">
            <v>1.1534391534391535</v>
          </cell>
          <cell r="N13">
            <v>1.2275765036932818</v>
          </cell>
          <cell r="O13">
            <v>1.1063027849514901</v>
          </cell>
        </row>
        <row r="14">
          <cell r="E14">
            <v>1.290529695024077</v>
          </cell>
          <cell r="F14">
            <v>1.2003179650238474</v>
          </cell>
          <cell r="G14">
            <v>1.2744186046511627</v>
          </cell>
          <cell r="H14">
            <v>1.2376237623762376</v>
          </cell>
          <cell r="I14">
            <v>1.2624387345908212</v>
          </cell>
          <cell r="J14">
            <v>1.2483516483516484</v>
          </cell>
          <cell r="K14">
            <v>1.2538093164997823</v>
          </cell>
          <cell r="L14">
            <v>1.2331902718168812</v>
          </cell>
          <cell r="M14">
            <v>1.2243743814505867</v>
          </cell>
          <cell r="N14">
            <v>1.2008368200836821</v>
          </cell>
          <cell r="O14">
            <v>1.2401368426860895</v>
          </cell>
        </row>
        <row r="15">
          <cell r="E15">
            <v>1.3567134268537073</v>
          </cell>
          <cell r="F15">
            <v>1.4179999999999999</v>
          </cell>
          <cell r="G15">
            <v>1.390625</v>
          </cell>
          <cell r="H15">
            <v>1.2773484777953636</v>
          </cell>
          <cell r="I15">
            <v>1.2843867881129818</v>
          </cell>
          <cell r="J15">
            <v>1.2255659605418674</v>
          </cell>
          <cell r="K15">
            <v>1.2545061283345349</v>
          </cell>
          <cell r="L15">
            <v>1.329531277847086</v>
          </cell>
          <cell r="M15">
            <v>1.2915421135924037</v>
          </cell>
          <cell r="N15">
            <v>1.2793620525266534</v>
          </cell>
          <cell r="O15">
            <v>1.3209326247214126</v>
          </cell>
        </row>
        <row r="16">
          <cell r="E16">
            <v>1.2688442211055277</v>
          </cell>
          <cell r="F16">
            <v>1.3157076205287714</v>
          </cell>
          <cell r="G16">
            <v>1.318069306930693</v>
          </cell>
          <cell r="H16">
            <v>1.2068965517241379</v>
          </cell>
          <cell r="I16">
            <v>1.1587982832618027</v>
          </cell>
          <cell r="J16">
            <v>1.15995115995116</v>
          </cell>
          <cell r="K16">
            <v>1.2013381995133821</v>
          </cell>
          <cell r="L16">
            <v>1.2564180006040471</v>
          </cell>
          <cell r="M16">
            <v>1.164179104477612</v>
          </cell>
          <cell r="N16">
            <v>1.2210155562078076</v>
          </cell>
          <cell r="O16">
            <v>1.1819505094614264</v>
          </cell>
        </row>
        <row r="17">
          <cell r="E17">
            <v>1.2059020791415158</v>
          </cell>
          <cell r="F17">
            <v>1.2305025996533796</v>
          </cell>
          <cell r="G17">
            <v>1.2289539970833885</v>
          </cell>
          <cell r="H17">
            <v>1.2704485488126649</v>
          </cell>
          <cell r="I17">
            <v>1.2406262333903433</v>
          </cell>
          <cell r="J17">
            <v>1.2858452271834491</v>
          </cell>
          <cell r="K17">
            <v>1.3423693470611233</v>
          </cell>
          <cell r="L17">
            <v>1.2885190482382005</v>
          </cell>
          <cell r="M17">
            <v>1.3333333333333333</v>
          </cell>
          <cell r="N17">
            <v>1.3199536858355847</v>
          </cell>
          <cell r="O17">
            <v>1.423305345074749</v>
          </cell>
        </row>
        <row r="18">
          <cell r="E18">
            <v>1.3923384550620921</v>
          </cell>
          <cell r="F18">
            <v>1.3723677452491012</v>
          </cell>
          <cell r="G18">
            <v>1.345359266350902</v>
          </cell>
          <cell r="H18">
            <v>1.3458482320222487</v>
          </cell>
          <cell r="I18">
            <v>1.3302617390451916</v>
          </cell>
          <cell r="J18">
            <v>1.3205907906168548</v>
          </cell>
          <cell r="K18">
            <v>1.2822957383926017</v>
          </cell>
          <cell r="L18">
            <v>1.2805050409874681</v>
          </cell>
          <cell r="M18">
            <v>1.2794049279404929</v>
          </cell>
          <cell r="N18">
            <v>1.2267794739746183</v>
          </cell>
          <cell r="O18">
            <v>1.2908785775842517</v>
          </cell>
        </row>
        <row r="19">
          <cell r="E19">
            <v>1.2560170155602821</v>
          </cell>
          <cell r="F19">
            <v>1.2493077860228154</v>
          </cell>
          <cell r="G19">
            <v>1.2889035521829979</v>
          </cell>
          <cell r="H19">
            <v>1.2190309142731857</v>
          </cell>
          <cell r="I19">
            <v>1.2516397026672497</v>
          </cell>
          <cell r="J19">
            <v>1.2229354803612229</v>
          </cell>
          <cell r="K19">
            <v>1.2518935295390607</v>
          </cell>
          <cell r="L19">
            <v>1.2663521338194295</v>
          </cell>
          <cell r="M19">
            <v>1.259432458284621</v>
          </cell>
          <cell r="N19">
            <v>1.264367816091954</v>
          </cell>
          <cell r="O19">
            <v>1.2138667783829074</v>
          </cell>
        </row>
        <row r="20">
          <cell r="E20">
            <v>1.405451448040886</v>
          </cell>
          <cell r="F20">
            <v>1.3318284424379232</v>
          </cell>
          <cell r="G20">
            <v>1.2317620650953984</v>
          </cell>
          <cell r="H20">
            <v>1.3102871480345692</v>
          </cell>
          <cell r="I20">
            <v>1.2791342952275249</v>
          </cell>
          <cell r="J20">
            <v>1.3665108605993952</v>
          </cell>
          <cell r="K20">
            <v>1.4566821535938781</v>
          </cell>
          <cell r="L20">
            <v>1.3376658543189819</v>
          </cell>
          <cell r="M20">
            <v>1.1913066809766568</v>
          </cell>
          <cell r="N20">
            <v>1.2509939040551286</v>
          </cell>
          <cell r="O20">
            <v>1.3193513627164972</v>
          </cell>
        </row>
        <row r="21">
          <cell r="E21">
            <v>1.2375621890547264</v>
          </cell>
          <cell r="F21">
            <v>1.2143514259429622</v>
          </cell>
          <cell r="G21">
            <v>1.2135036496350364</v>
          </cell>
          <cell r="H21">
            <v>1.2272727272727273</v>
          </cell>
          <cell r="I21">
            <v>1.2817412333736398</v>
          </cell>
          <cell r="J21">
            <v>1.1198073449729078</v>
          </cell>
          <cell r="K21">
            <v>1.1547690461907618</v>
          </cell>
          <cell r="L21">
            <v>1.1372432271509378</v>
          </cell>
          <cell r="M21">
            <v>1.0950838975566677</v>
          </cell>
          <cell r="N21">
            <v>1.1033478893740902</v>
          </cell>
          <cell r="O21">
            <v>1.2169740417413424</v>
          </cell>
        </row>
        <row r="22">
          <cell r="E22">
            <v>1.1366748835935361</v>
          </cell>
          <cell r="F22">
            <v>1.1327385779940524</v>
          </cell>
          <cell r="G22">
            <v>1.1000000000000001</v>
          </cell>
          <cell r="H22">
            <v>1.0751840168243953</v>
          </cell>
          <cell r="I22">
            <v>1.1112558624283482</v>
          </cell>
          <cell r="J22">
            <v>1.0812903225806452</v>
          </cell>
          <cell r="K22">
            <v>1.1498658489842852</v>
          </cell>
          <cell r="L22">
            <v>1.1473338387667424</v>
          </cell>
          <cell r="M22">
            <v>1.1642644135188867</v>
          </cell>
          <cell r="N22">
            <v>1.1744471744471745</v>
          </cell>
          <cell r="O22">
            <v>1.1195026591223682</v>
          </cell>
        </row>
        <row r="23">
          <cell r="E23">
            <v>1.2877825755651511</v>
          </cell>
          <cell r="F23">
            <v>1.1041874376869392</v>
          </cell>
          <cell r="G23">
            <v>1.1305418719211822</v>
          </cell>
          <cell r="H23">
            <v>1.1352009744214373</v>
          </cell>
          <cell r="I23">
            <v>1.1890979257115293</v>
          </cell>
          <cell r="J23">
            <v>1.1440880804212541</v>
          </cell>
          <cell r="K23">
            <v>1.1773083313553288</v>
          </cell>
          <cell r="L23">
            <v>1.0944457464260604</v>
          </cell>
          <cell r="M23">
            <v>1.1292200232828871</v>
          </cell>
          <cell r="N23">
            <v>1.1517241379310346</v>
          </cell>
          <cell r="O23">
            <v>1.043585021485574</v>
          </cell>
        </row>
        <row r="24">
          <cell r="E24">
            <v>1.1810380057212915</v>
          </cell>
          <cell r="F24">
            <v>1.1922922521075874</v>
          </cell>
          <cell r="G24">
            <v>1.1681136543014996</v>
          </cell>
          <cell r="H24">
            <v>1.2163742690058479</v>
          </cell>
          <cell r="I24">
            <v>1.2490450725744844</v>
          </cell>
          <cell r="J24">
            <v>1.2828207051762941</v>
          </cell>
          <cell r="K24">
            <v>1.1012891344383058</v>
          </cell>
          <cell r="L24">
            <v>1.1208151382823872</v>
          </cell>
          <cell r="M24">
            <v>1.1410118406889127</v>
          </cell>
          <cell r="N24">
            <v>1.1933427762039661</v>
          </cell>
          <cell r="O24">
            <v>1.3016925492933171</v>
          </cell>
        </row>
        <row r="25">
          <cell r="E25">
            <v>1.1906744379683598</v>
          </cell>
          <cell r="F25">
            <v>1.1881999453701175</v>
          </cell>
          <cell r="G25">
            <v>1.1461162411732755</v>
          </cell>
          <cell r="H25">
            <v>1.1815484219045049</v>
          </cell>
          <cell r="I25">
            <v>1.2108223948566836</v>
          </cell>
          <cell r="J25">
            <v>1.1756864836043721</v>
          </cell>
          <cell r="K25">
            <v>1.1202330508474576</v>
          </cell>
          <cell r="L25">
            <v>1.2844759653270292</v>
          </cell>
          <cell r="M25">
            <v>1.1393719179859849</v>
          </cell>
          <cell r="N25">
            <v>1.0997442455242967</v>
          </cell>
          <cell r="O25">
            <v>1.2090641792558046</v>
          </cell>
        </row>
        <row r="26">
          <cell r="E26">
            <v>1.0761219935531863</v>
          </cell>
          <cell r="F26">
            <v>1.005816771691711</v>
          </cell>
          <cell r="G26">
            <v>1.0514918190567855</v>
          </cell>
          <cell r="H26">
            <v>0.99760765550239239</v>
          </cell>
          <cell r="I26">
            <v>0.96935138987883107</v>
          </cell>
          <cell r="J26">
            <v>0.86288416075650121</v>
          </cell>
          <cell r="K26">
            <v>1.0746128578132332</v>
          </cell>
          <cell r="L26">
            <v>1.1455180442374855</v>
          </cell>
          <cell r="M26">
            <v>1.0904499540863177</v>
          </cell>
          <cell r="N26">
            <v>1.0152863335614877</v>
          </cell>
          <cell r="O26">
            <v>1.1193776712421699</v>
          </cell>
        </row>
        <row r="27">
          <cell r="E27">
            <v>1.3070628768303187</v>
          </cell>
          <cell r="F27">
            <v>1.2837981690440707</v>
          </cell>
          <cell r="G27">
            <v>1.3577133249264397</v>
          </cell>
          <cell r="H27">
            <v>1.4264828738512949</v>
          </cell>
          <cell r="I27">
            <v>1.4764961689790848</v>
          </cell>
          <cell r="J27">
            <v>1.5158371040723981</v>
          </cell>
          <cell r="K27">
            <v>1.5295315682281059</v>
          </cell>
          <cell r="L27">
            <v>1.5317460317460319</v>
          </cell>
          <cell r="M27">
            <v>1.5356025039123631</v>
          </cell>
          <cell r="N27">
            <v>1.4519230769230769</v>
          </cell>
          <cell r="O27">
            <v>1.3479135816531875</v>
          </cell>
        </row>
        <row r="28">
          <cell r="E28">
            <v>1.135831381733021</v>
          </cell>
          <cell r="F28">
            <v>1.3367756741250718</v>
          </cell>
          <cell r="G28">
            <v>1.2556689342403629</v>
          </cell>
          <cell r="H28">
            <v>1.2644651425345752</v>
          </cell>
          <cell r="I28">
            <v>1.2895104895104894</v>
          </cell>
          <cell r="J28">
            <v>1.2569213732004429</v>
          </cell>
          <cell r="K28">
            <v>1.213952210931063</v>
          </cell>
          <cell r="L28">
            <v>1.1967213114754098</v>
          </cell>
          <cell r="M28">
            <v>1.2241566920565832</v>
          </cell>
          <cell r="N28">
            <v>1.2777476989713048</v>
          </cell>
          <cell r="O28">
            <v>1.2969228290639601</v>
          </cell>
        </row>
        <row r="29">
          <cell r="E29">
            <v>1.3059374085990056</v>
          </cell>
          <cell r="F29">
            <v>1.3301490809089593</v>
          </cell>
          <cell r="G29">
            <v>1.3110061542865321</v>
          </cell>
          <cell r="H29">
            <v>1.2584937712344282</v>
          </cell>
          <cell r="I29">
            <v>1.2366946778711485</v>
          </cell>
          <cell r="J29">
            <v>1.2937595129375952</v>
          </cell>
          <cell r="K29">
            <v>1.2615215297840143</v>
          </cell>
          <cell r="L29">
            <v>1.353414201989914</v>
          </cell>
          <cell r="M29">
            <v>1.3262958451752604</v>
          </cell>
          <cell r="N29">
            <v>1.2321956463316313</v>
          </cell>
          <cell r="O29">
            <v>1.1998455248824791</v>
          </cell>
        </row>
        <row r="30">
          <cell r="E30">
            <v>1.3316195372750643</v>
          </cell>
          <cell r="F30">
            <v>1.3302060646674485</v>
          </cell>
          <cell r="G30">
            <v>1.3007456503728252</v>
          </cell>
          <cell r="H30">
            <v>1.2784789378790362</v>
          </cell>
          <cell r="I30">
            <v>1.3577446532728452</v>
          </cell>
          <cell r="J30">
            <v>1.2912528035885933</v>
          </cell>
          <cell r="K30">
            <v>1.2363116965561023</v>
          </cell>
          <cell r="L30">
            <v>1.2602137020741673</v>
          </cell>
          <cell r="M30">
            <v>1.2897225236397458</v>
          </cell>
          <cell r="N30">
            <v>1.3178889229825099</v>
          </cell>
          <cell r="O30">
            <v>1.3076853059862252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data"/>
      <sheetName val="Projection dwelling baseline"/>
      <sheetName val="Projection Baseline density"/>
      <sheetName val="Employment baseline"/>
      <sheetName val="Baseline dwellings chart"/>
      <sheetName val="Baseline employment chart"/>
      <sheetName val="Employment per dwelling"/>
    </sheetNames>
    <sheetDataSet>
      <sheetData sheetId="0"/>
      <sheetData sheetId="1">
        <row r="5">
          <cell r="B5">
            <v>55670</v>
          </cell>
          <cell r="C5">
            <v>56260</v>
          </cell>
          <cell r="D5">
            <v>57180</v>
          </cell>
          <cell r="E5">
            <v>57900</v>
          </cell>
          <cell r="F5">
            <v>58200</v>
          </cell>
          <cell r="G5">
            <v>58490</v>
          </cell>
          <cell r="H5">
            <v>58790</v>
          </cell>
          <cell r="I5">
            <v>59020</v>
          </cell>
          <cell r="J5">
            <v>59370</v>
          </cell>
          <cell r="K5">
            <v>59720</v>
          </cell>
          <cell r="L5">
            <v>60130</v>
          </cell>
          <cell r="M5">
            <v>61070</v>
          </cell>
          <cell r="N5">
            <v>62500</v>
          </cell>
          <cell r="O5">
            <v>63070</v>
          </cell>
        </row>
        <row r="6">
          <cell r="B6">
            <v>53940</v>
          </cell>
          <cell r="C6">
            <v>54460</v>
          </cell>
          <cell r="D6">
            <v>55260</v>
          </cell>
          <cell r="E6">
            <v>55980</v>
          </cell>
          <cell r="F6">
            <v>56400</v>
          </cell>
          <cell r="G6">
            <v>56960</v>
          </cell>
          <cell r="H6">
            <v>57110</v>
          </cell>
          <cell r="I6">
            <v>57220</v>
          </cell>
          <cell r="J6">
            <v>57480</v>
          </cell>
          <cell r="K6">
            <v>57690</v>
          </cell>
          <cell r="L6">
            <v>57760</v>
          </cell>
          <cell r="M6">
            <v>58030</v>
          </cell>
          <cell r="N6">
            <v>58400</v>
          </cell>
          <cell r="O6">
            <v>58674</v>
          </cell>
        </row>
        <row r="7">
          <cell r="B7">
            <v>54740</v>
          </cell>
          <cell r="C7">
            <v>54930</v>
          </cell>
          <cell r="D7">
            <v>55150</v>
          </cell>
          <cell r="E7">
            <v>55360</v>
          </cell>
          <cell r="F7">
            <v>55900</v>
          </cell>
          <cell r="G7">
            <v>56180</v>
          </cell>
          <cell r="H7">
            <v>56410</v>
          </cell>
          <cell r="I7">
            <v>56640</v>
          </cell>
          <cell r="J7">
            <v>57120</v>
          </cell>
          <cell r="K7">
            <v>57600</v>
          </cell>
          <cell r="L7">
            <v>58110</v>
          </cell>
          <cell r="M7">
            <v>58730</v>
          </cell>
          <cell r="N7">
            <v>59310</v>
          </cell>
          <cell r="O7">
            <v>59777</v>
          </cell>
        </row>
        <row r="8">
          <cell r="B8">
            <v>47520</v>
          </cell>
          <cell r="C8">
            <v>48270</v>
          </cell>
          <cell r="D8">
            <v>48910</v>
          </cell>
          <cell r="E8">
            <v>49450</v>
          </cell>
          <cell r="F8">
            <v>49910</v>
          </cell>
          <cell r="G8">
            <v>50240</v>
          </cell>
          <cell r="H8">
            <v>50680</v>
          </cell>
          <cell r="I8">
            <v>51020</v>
          </cell>
          <cell r="J8">
            <v>51400</v>
          </cell>
          <cell r="K8">
            <v>51720</v>
          </cell>
          <cell r="L8">
            <v>52270</v>
          </cell>
          <cell r="M8">
            <v>53090</v>
          </cell>
          <cell r="N8">
            <v>54220</v>
          </cell>
          <cell r="O8">
            <v>54859</v>
          </cell>
        </row>
        <row r="9">
          <cell r="B9">
            <v>41420</v>
          </cell>
          <cell r="C9">
            <v>42010</v>
          </cell>
          <cell r="D9">
            <v>42710</v>
          </cell>
          <cell r="E9">
            <v>43480</v>
          </cell>
          <cell r="F9">
            <v>44320</v>
          </cell>
          <cell r="G9">
            <v>44850</v>
          </cell>
          <cell r="H9">
            <v>45200</v>
          </cell>
          <cell r="I9">
            <v>45580</v>
          </cell>
          <cell r="J9">
            <v>45940</v>
          </cell>
          <cell r="K9">
            <v>46220</v>
          </cell>
          <cell r="L9">
            <v>46400</v>
          </cell>
          <cell r="M9">
            <v>46800</v>
          </cell>
          <cell r="N9">
            <v>47050</v>
          </cell>
          <cell r="O9">
            <v>47459</v>
          </cell>
        </row>
        <row r="10">
          <cell r="B10">
            <v>67890</v>
          </cell>
          <cell r="C10">
            <v>68400</v>
          </cell>
          <cell r="D10">
            <v>68890</v>
          </cell>
          <cell r="E10">
            <v>69350</v>
          </cell>
          <cell r="F10">
            <v>70020</v>
          </cell>
          <cell r="G10">
            <v>70610</v>
          </cell>
          <cell r="H10">
            <v>71250</v>
          </cell>
          <cell r="I10">
            <v>71880</v>
          </cell>
          <cell r="J10">
            <v>72990</v>
          </cell>
          <cell r="K10">
            <v>73920</v>
          </cell>
          <cell r="L10">
            <v>74910</v>
          </cell>
          <cell r="M10">
            <v>76330</v>
          </cell>
          <cell r="N10">
            <v>77520</v>
          </cell>
          <cell r="O10">
            <v>78469</v>
          </cell>
        </row>
        <row r="11">
          <cell r="B11">
            <v>66430</v>
          </cell>
          <cell r="C11">
            <v>66700</v>
          </cell>
          <cell r="D11">
            <v>67060</v>
          </cell>
          <cell r="E11">
            <v>67730</v>
          </cell>
          <cell r="F11">
            <v>68400</v>
          </cell>
          <cell r="G11">
            <v>69080</v>
          </cell>
          <cell r="H11">
            <v>69450</v>
          </cell>
          <cell r="I11">
            <v>70090</v>
          </cell>
          <cell r="J11">
            <v>70600</v>
          </cell>
          <cell r="K11">
            <v>70820</v>
          </cell>
          <cell r="L11">
            <v>71090</v>
          </cell>
          <cell r="M11">
            <v>71520</v>
          </cell>
          <cell r="N11">
            <v>71890</v>
          </cell>
          <cell r="O11">
            <v>72385</v>
          </cell>
        </row>
        <row r="12">
          <cell r="B12">
            <v>36890</v>
          </cell>
          <cell r="C12">
            <v>37140</v>
          </cell>
          <cell r="D12">
            <v>37410</v>
          </cell>
          <cell r="E12">
            <v>37670</v>
          </cell>
          <cell r="F12">
            <v>37900</v>
          </cell>
          <cell r="G12">
            <v>38040</v>
          </cell>
          <cell r="H12">
            <v>38160</v>
          </cell>
          <cell r="I12">
            <v>38290</v>
          </cell>
          <cell r="J12">
            <v>38460</v>
          </cell>
          <cell r="K12">
            <v>38770</v>
          </cell>
          <cell r="L12">
            <v>38930</v>
          </cell>
          <cell r="M12">
            <v>39050</v>
          </cell>
          <cell r="N12">
            <v>39220</v>
          </cell>
          <cell r="O12">
            <v>39399</v>
          </cell>
        </row>
        <row r="13">
          <cell r="B13">
            <v>26150</v>
          </cell>
          <cell r="C13">
            <v>26360</v>
          </cell>
          <cell r="D13">
            <v>26520</v>
          </cell>
          <cell r="E13">
            <v>26760</v>
          </cell>
          <cell r="F13">
            <v>27170</v>
          </cell>
          <cell r="G13">
            <v>27400</v>
          </cell>
          <cell r="H13">
            <v>27550</v>
          </cell>
          <cell r="I13">
            <v>27710</v>
          </cell>
          <cell r="J13">
            <v>27840</v>
          </cell>
          <cell r="K13">
            <v>28060</v>
          </cell>
          <cell r="L13">
            <v>28210</v>
          </cell>
          <cell r="M13">
            <v>28350</v>
          </cell>
          <cell r="N13">
            <v>28430</v>
          </cell>
          <cell r="O13">
            <v>28654</v>
          </cell>
        </row>
        <row r="14">
          <cell r="B14">
            <v>61100</v>
          </cell>
          <cell r="C14">
            <v>62600</v>
          </cell>
          <cell r="D14">
            <v>61600</v>
          </cell>
          <cell r="E14">
            <v>62300</v>
          </cell>
          <cell r="F14">
            <v>62900</v>
          </cell>
          <cell r="G14">
            <v>64500</v>
          </cell>
          <cell r="H14">
            <v>66660</v>
          </cell>
          <cell r="I14">
            <v>67330</v>
          </cell>
          <cell r="J14">
            <v>68250</v>
          </cell>
          <cell r="K14">
            <v>68910</v>
          </cell>
          <cell r="L14">
            <v>69900</v>
          </cell>
          <cell r="M14">
            <v>70730</v>
          </cell>
          <cell r="N14">
            <v>71700</v>
          </cell>
          <cell r="O14">
            <v>72492</v>
          </cell>
        </row>
        <row r="15">
          <cell r="B15">
            <v>99900</v>
          </cell>
          <cell r="C15">
            <v>105600</v>
          </cell>
          <cell r="D15">
            <v>102200</v>
          </cell>
          <cell r="E15">
            <v>99800</v>
          </cell>
          <cell r="F15">
            <v>100000</v>
          </cell>
          <cell r="G15">
            <v>96000</v>
          </cell>
          <cell r="H15">
            <v>107410</v>
          </cell>
          <cell r="I15">
            <v>108690</v>
          </cell>
          <cell r="J15">
            <v>109990</v>
          </cell>
          <cell r="K15">
            <v>110960</v>
          </cell>
          <cell r="L15">
            <v>112220</v>
          </cell>
          <cell r="M15">
            <v>113740</v>
          </cell>
          <cell r="N15">
            <v>115370</v>
          </cell>
          <cell r="O15">
            <v>116660</v>
          </cell>
        </row>
        <row r="16">
          <cell r="B16">
            <v>31010</v>
          </cell>
          <cell r="C16">
            <v>31250</v>
          </cell>
          <cell r="D16">
            <v>31580</v>
          </cell>
          <cell r="E16">
            <v>31840</v>
          </cell>
          <cell r="F16">
            <v>32150</v>
          </cell>
          <cell r="G16">
            <v>32320</v>
          </cell>
          <cell r="H16">
            <v>32480</v>
          </cell>
          <cell r="I16">
            <v>32620</v>
          </cell>
          <cell r="J16">
            <v>32760</v>
          </cell>
          <cell r="K16">
            <v>32880</v>
          </cell>
          <cell r="L16">
            <v>33110</v>
          </cell>
          <cell r="M16">
            <v>33500</v>
          </cell>
          <cell r="N16">
            <v>34070</v>
          </cell>
          <cell r="O16">
            <v>34350</v>
          </cell>
        </row>
        <row r="17">
          <cell r="B17">
            <v>73050</v>
          </cell>
          <cell r="C17">
            <v>73590</v>
          </cell>
          <cell r="D17">
            <v>74150</v>
          </cell>
          <cell r="E17">
            <v>74550</v>
          </cell>
          <cell r="F17">
            <v>75010</v>
          </cell>
          <cell r="G17">
            <v>75430</v>
          </cell>
          <cell r="H17">
            <v>75800</v>
          </cell>
          <cell r="I17">
            <v>76010</v>
          </cell>
          <cell r="J17">
            <v>76370</v>
          </cell>
          <cell r="K17">
            <v>76730</v>
          </cell>
          <cell r="L17">
            <v>76910</v>
          </cell>
          <cell r="M17">
            <v>77100</v>
          </cell>
          <cell r="N17">
            <v>77730</v>
          </cell>
          <cell r="O17">
            <v>78128</v>
          </cell>
        </row>
        <row r="18">
          <cell r="B18">
            <v>90090</v>
          </cell>
          <cell r="C18">
            <v>91490</v>
          </cell>
          <cell r="D18">
            <v>93320</v>
          </cell>
          <cell r="E18">
            <v>95020</v>
          </cell>
          <cell r="F18">
            <v>97350</v>
          </cell>
          <cell r="G18">
            <v>99230</v>
          </cell>
          <cell r="H18">
            <v>100680</v>
          </cell>
          <cell r="I18">
            <v>102010</v>
          </cell>
          <cell r="J18">
            <v>103590</v>
          </cell>
          <cell r="K18">
            <v>104890</v>
          </cell>
          <cell r="L18">
            <v>106130</v>
          </cell>
          <cell r="M18">
            <v>107550</v>
          </cell>
          <cell r="N18">
            <v>108740</v>
          </cell>
          <cell r="O18">
            <v>110235</v>
          </cell>
        </row>
        <row r="19">
          <cell r="B19">
            <v>85590</v>
          </cell>
          <cell r="C19">
            <v>86060</v>
          </cell>
          <cell r="D19">
            <v>87550</v>
          </cell>
          <cell r="E19">
            <v>89330</v>
          </cell>
          <cell r="F19">
            <v>90290</v>
          </cell>
          <cell r="G19">
            <v>90930</v>
          </cell>
          <cell r="H19">
            <v>91220</v>
          </cell>
          <cell r="I19">
            <v>91480</v>
          </cell>
          <cell r="J19">
            <v>91910</v>
          </cell>
          <cell r="K19">
            <v>92420</v>
          </cell>
          <cell r="L19">
            <v>93260</v>
          </cell>
          <cell r="M19">
            <v>94090</v>
          </cell>
          <cell r="N19">
            <v>94830</v>
          </cell>
          <cell r="O19">
            <v>95480</v>
          </cell>
        </row>
        <row r="20">
          <cell r="B20">
            <v>34170</v>
          </cell>
          <cell r="C20">
            <v>34740</v>
          </cell>
          <cell r="D20">
            <v>35000</v>
          </cell>
          <cell r="E20">
            <v>35220</v>
          </cell>
          <cell r="F20">
            <v>35440</v>
          </cell>
          <cell r="G20">
            <v>35640</v>
          </cell>
          <cell r="H20">
            <v>35870</v>
          </cell>
          <cell r="I20">
            <v>36040</v>
          </cell>
          <cell r="J20">
            <v>36370</v>
          </cell>
          <cell r="K20">
            <v>36590</v>
          </cell>
          <cell r="L20">
            <v>36930</v>
          </cell>
          <cell r="M20">
            <v>37270</v>
          </cell>
          <cell r="N20">
            <v>37730</v>
          </cell>
          <cell r="O20">
            <v>38049</v>
          </cell>
        </row>
        <row r="21">
          <cell r="B21">
            <v>31240</v>
          </cell>
          <cell r="C21">
            <v>31480</v>
          </cell>
          <cell r="D21">
            <v>31800</v>
          </cell>
          <cell r="E21">
            <v>32160</v>
          </cell>
          <cell r="F21">
            <v>32610</v>
          </cell>
          <cell r="G21">
            <v>32880</v>
          </cell>
          <cell r="H21">
            <v>33000</v>
          </cell>
          <cell r="I21">
            <v>33080</v>
          </cell>
          <cell r="J21">
            <v>33220</v>
          </cell>
          <cell r="K21">
            <v>33340</v>
          </cell>
          <cell r="L21">
            <v>33590</v>
          </cell>
          <cell r="M21">
            <v>33970</v>
          </cell>
          <cell r="N21">
            <v>34350</v>
          </cell>
          <cell r="O21">
            <v>34594</v>
          </cell>
        </row>
        <row r="22">
          <cell r="B22">
            <v>70140</v>
          </cell>
          <cell r="C22">
            <v>70980</v>
          </cell>
          <cell r="D22">
            <v>71810</v>
          </cell>
          <cell r="E22">
            <v>73020</v>
          </cell>
          <cell r="F22">
            <v>73980</v>
          </cell>
          <cell r="G22">
            <v>75000</v>
          </cell>
          <cell r="H22">
            <v>76080</v>
          </cell>
          <cell r="I22">
            <v>76760</v>
          </cell>
          <cell r="J22">
            <v>77500</v>
          </cell>
          <cell r="K22">
            <v>78270</v>
          </cell>
          <cell r="L22">
            <v>79140</v>
          </cell>
          <cell r="M22">
            <v>80480</v>
          </cell>
          <cell r="N22">
            <v>81400</v>
          </cell>
          <cell r="O22">
            <v>82358</v>
          </cell>
        </row>
        <row r="23">
          <cell r="B23">
            <v>37360</v>
          </cell>
          <cell r="C23">
            <v>37870</v>
          </cell>
          <cell r="D23">
            <v>38570</v>
          </cell>
          <cell r="E23">
            <v>39370</v>
          </cell>
          <cell r="F23">
            <v>40120</v>
          </cell>
          <cell r="G23">
            <v>40600</v>
          </cell>
          <cell r="H23">
            <v>41050</v>
          </cell>
          <cell r="I23">
            <v>41460</v>
          </cell>
          <cell r="J23">
            <v>41780</v>
          </cell>
          <cell r="K23">
            <v>42130</v>
          </cell>
          <cell r="L23">
            <v>42670</v>
          </cell>
          <cell r="M23">
            <v>42950</v>
          </cell>
          <cell r="N23">
            <v>43500</v>
          </cell>
          <cell r="O23">
            <v>43983</v>
          </cell>
        </row>
        <row r="24">
          <cell r="B24">
            <v>23100</v>
          </cell>
          <cell r="C24">
            <v>23340</v>
          </cell>
          <cell r="D24">
            <v>23780</v>
          </cell>
          <cell r="E24">
            <v>24470</v>
          </cell>
          <cell r="F24">
            <v>24910</v>
          </cell>
          <cell r="G24">
            <v>25340</v>
          </cell>
          <cell r="H24">
            <v>25650</v>
          </cell>
          <cell r="I24">
            <v>26180</v>
          </cell>
          <cell r="J24">
            <v>26660</v>
          </cell>
          <cell r="K24">
            <v>27150</v>
          </cell>
          <cell r="L24">
            <v>27480</v>
          </cell>
          <cell r="M24">
            <v>27870</v>
          </cell>
          <cell r="N24">
            <v>28240</v>
          </cell>
          <cell r="O24">
            <v>28655</v>
          </cell>
        </row>
        <row r="25">
          <cell r="B25">
            <v>34230</v>
          </cell>
          <cell r="C25">
            <v>34840</v>
          </cell>
          <cell r="D25">
            <v>35540</v>
          </cell>
          <cell r="E25">
            <v>36030</v>
          </cell>
          <cell r="F25">
            <v>36610</v>
          </cell>
          <cell r="G25">
            <v>36820</v>
          </cell>
          <cell r="H25">
            <v>37070</v>
          </cell>
          <cell r="I25">
            <v>37330</v>
          </cell>
          <cell r="J25">
            <v>37510</v>
          </cell>
          <cell r="K25">
            <v>37760</v>
          </cell>
          <cell r="L25">
            <v>38070</v>
          </cell>
          <cell r="M25">
            <v>38530</v>
          </cell>
          <cell r="N25">
            <v>39100</v>
          </cell>
          <cell r="O25">
            <v>39452</v>
          </cell>
        </row>
        <row r="26">
          <cell r="B26">
            <v>38190</v>
          </cell>
          <cell r="C26">
            <v>38810</v>
          </cell>
          <cell r="D26">
            <v>39590</v>
          </cell>
          <cell r="E26">
            <v>40330</v>
          </cell>
          <cell r="F26">
            <v>41260</v>
          </cell>
          <cell r="G26">
            <v>41560</v>
          </cell>
          <cell r="H26">
            <v>41800</v>
          </cell>
          <cell r="I26">
            <v>42090</v>
          </cell>
          <cell r="J26">
            <v>42300</v>
          </cell>
          <cell r="K26">
            <v>42620</v>
          </cell>
          <cell r="L26">
            <v>42950</v>
          </cell>
          <cell r="M26">
            <v>43560</v>
          </cell>
          <cell r="N26">
            <v>43830</v>
          </cell>
          <cell r="O26">
            <v>44221</v>
          </cell>
        </row>
        <row r="27">
          <cell r="B27">
            <v>44390</v>
          </cell>
          <cell r="C27">
            <v>45010</v>
          </cell>
          <cell r="D27">
            <v>45750</v>
          </cell>
          <cell r="E27">
            <v>46440</v>
          </cell>
          <cell r="F27">
            <v>46970</v>
          </cell>
          <cell r="G27">
            <v>47580</v>
          </cell>
          <cell r="H27">
            <v>47880</v>
          </cell>
          <cell r="I27">
            <v>48290</v>
          </cell>
          <cell r="J27">
            <v>48620</v>
          </cell>
          <cell r="K27">
            <v>49100</v>
          </cell>
          <cell r="L27">
            <v>50400</v>
          </cell>
          <cell r="M27">
            <v>51120</v>
          </cell>
          <cell r="N27">
            <v>52000</v>
          </cell>
          <cell r="O27">
            <v>52674</v>
          </cell>
        </row>
        <row r="28">
          <cell r="B28">
            <v>32430</v>
          </cell>
          <cell r="C28">
            <v>32780</v>
          </cell>
          <cell r="D28">
            <v>33520</v>
          </cell>
          <cell r="E28">
            <v>34160</v>
          </cell>
          <cell r="F28">
            <v>34860</v>
          </cell>
          <cell r="G28">
            <v>35280</v>
          </cell>
          <cell r="H28">
            <v>35430</v>
          </cell>
          <cell r="I28">
            <v>35750</v>
          </cell>
          <cell r="J28">
            <v>36120</v>
          </cell>
          <cell r="K28">
            <v>36410</v>
          </cell>
          <cell r="L28">
            <v>36600</v>
          </cell>
          <cell r="M28">
            <v>36760</v>
          </cell>
          <cell r="N28">
            <v>36940</v>
          </cell>
          <cell r="O28">
            <v>37242</v>
          </cell>
        </row>
        <row r="29">
          <cell r="B29">
            <v>66410</v>
          </cell>
          <cell r="C29">
            <v>67060</v>
          </cell>
          <cell r="D29">
            <v>67770</v>
          </cell>
          <cell r="E29">
            <v>68380</v>
          </cell>
          <cell r="F29">
            <v>69090</v>
          </cell>
          <cell r="G29">
            <v>69870</v>
          </cell>
          <cell r="H29">
            <v>70640</v>
          </cell>
          <cell r="I29">
            <v>71400</v>
          </cell>
          <cell r="J29">
            <v>72270</v>
          </cell>
          <cell r="K29">
            <v>72690</v>
          </cell>
          <cell r="L29">
            <v>73370</v>
          </cell>
          <cell r="M29">
            <v>73890</v>
          </cell>
          <cell r="N29">
            <v>74420</v>
          </cell>
          <cell r="O29">
            <v>75093</v>
          </cell>
        </row>
        <row r="30">
          <cell r="B30">
            <v>55830</v>
          </cell>
          <cell r="C30">
            <v>56450</v>
          </cell>
          <cell r="D30">
            <v>57370</v>
          </cell>
          <cell r="E30">
            <v>58350</v>
          </cell>
          <cell r="F30">
            <v>59690</v>
          </cell>
          <cell r="G30">
            <v>60350</v>
          </cell>
          <cell r="H30">
            <v>61010</v>
          </cell>
          <cell r="I30">
            <v>61720</v>
          </cell>
          <cell r="J30">
            <v>62420</v>
          </cell>
          <cell r="K30">
            <v>63010</v>
          </cell>
          <cell r="L30">
            <v>63640</v>
          </cell>
          <cell r="M30">
            <v>64510</v>
          </cell>
          <cell r="N30">
            <v>65180</v>
          </cell>
          <cell r="O30">
            <v>65918</v>
          </cell>
        </row>
      </sheetData>
      <sheetData sheetId="2"/>
      <sheetData sheetId="3">
        <row r="5">
          <cell r="B5">
            <v>76100</v>
          </cell>
          <cell r="C5">
            <v>75000</v>
          </cell>
          <cell r="D5">
            <v>77900</v>
          </cell>
          <cell r="E5">
            <v>77000</v>
          </cell>
          <cell r="F5">
            <v>80000</v>
          </cell>
          <cell r="G5">
            <v>71700</v>
          </cell>
          <cell r="H5">
            <v>74700</v>
          </cell>
          <cell r="I5">
            <v>74400</v>
          </cell>
          <cell r="J5">
            <v>83300</v>
          </cell>
          <cell r="K5">
            <v>78800</v>
          </cell>
          <cell r="L5">
            <v>72600</v>
          </cell>
          <cell r="M5">
            <v>73200</v>
          </cell>
          <cell r="N5">
            <v>75600</v>
          </cell>
          <cell r="O5">
            <v>84200</v>
          </cell>
        </row>
        <row r="6">
          <cell r="B6">
            <v>74900</v>
          </cell>
          <cell r="C6">
            <v>79100</v>
          </cell>
          <cell r="D6">
            <v>76400</v>
          </cell>
          <cell r="E6">
            <v>75600</v>
          </cell>
          <cell r="F6">
            <v>81500</v>
          </cell>
          <cell r="G6">
            <v>78900</v>
          </cell>
          <cell r="H6">
            <v>78900</v>
          </cell>
          <cell r="I6">
            <v>87000</v>
          </cell>
          <cell r="J6">
            <v>85400</v>
          </cell>
          <cell r="K6">
            <v>86500</v>
          </cell>
          <cell r="L6">
            <v>86700</v>
          </cell>
          <cell r="M6">
            <v>100600</v>
          </cell>
          <cell r="N6">
            <v>93900</v>
          </cell>
          <cell r="O6">
            <v>96700</v>
          </cell>
        </row>
        <row r="7">
          <cell r="B7">
            <v>68200</v>
          </cell>
          <cell r="C7">
            <v>68600</v>
          </cell>
          <cell r="D7">
            <v>67300</v>
          </cell>
          <cell r="E7">
            <v>67500</v>
          </cell>
          <cell r="F7">
            <v>70700</v>
          </cell>
          <cell r="G7">
            <v>75000</v>
          </cell>
          <cell r="H7">
            <v>70100</v>
          </cell>
          <cell r="I7">
            <v>71500</v>
          </cell>
          <cell r="J7">
            <v>71900</v>
          </cell>
          <cell r="K7">
            <v>69500</v>
          </cell>
          <cell r="L7">
            <v>75400</v>
          </cell>
          <cell r="M7">
            <v>78500</v>
          </cell>
          <cell r="N7">
            <v>71300</v>
          </cell>
          <cell r="O7">
            <v>68800</v>
          </cell>
        </row>
        <row r="8">
          <cell r="B8">
            <v>61400</v>
          </cell>
          <cell r="C8">
            <v>65300</v>
          </cell>
          <cell r="D8">
            <v>64000</v>
          </cell>
          <cell r="E8">
            <v>67600</v>
          </cell>
          <cell r="F8">
            <v>64900</v>
          </cell>
          <cell r="G8">
            <v>63800</v>
          </cell>
          <cell r="H8">
            <v>63500</v>
          </cell>
          <cell r="I8">
            <v>63000</v>
          </cell>
          <cell r="J8">
            <v>65400</v>
          </cell>
          <cell r="K8">
            <v>65500</v>
          </cell>
          <cell r="L8">
            <v>59600</v>
          </cell>
          <cell r="M8">
            <v>64500</v>
          </cell>
          <cell r="N8">
            <v>68100</v>
          </cell>
          <cell r="O8">
            <v>68300</v>
          </cell>
        </row>
        <row r="9">
          <cell r="B9">
            <v>53200</v>
          </cell>
          <cell r="C9">
            <v>56200</v>
          </cell>
          <cell r="D9">
            <v>57800</v>
          </cell>
          <cell r="E9">
            <v>57400</v>
          </cell>
          <cell r="F9">
            <v>59100</v>
          </cell>
          <cell r="G9">
            <v>55400</v>
          </cell>
          <cell r="H9">
            <v>56300</v>
          </cell>
          <cell r="I9">
            <v>59200</v>
          </cell>
          <cell r="J9">
            <v>57100</v>
          </cell>
          <cell r="K9">
            <v>58800</v>
          </cell>
          <cell r="L9">
            <v>58500</v>
          </cell>
          <cell r="M9">
            <v>59900</v>
          </cell>
          <cell r="N9">
            <v>58100</v>
          </cell>
          <cell r="O9">
            <v>59400</v>
          </cell>
        </row>
        <row r="10">
          <cell r="B10">
            <v>91000</v>
          </cell>
          <cell r="C10">
            <v>91200</v>
          </cell>
          <cell r="D10">
            <v>88300</v>
          </cell>
          <cell r="E10">
            <v>85500</v>
          </cell>
          <cell r="F10">
            <v>94700</v>
          </cell>
          <cell r="G10">
            <v>95200</v>
          </cell>
          <cell r="H10">
            <v>91400</v>
          </cell>
          <cell r="I10">
            <v>90800</v>
          </cell>
          <cell r="J10">
            <v>91700</v>
          </cell>
          <cell r="K10">
            <v>92800</v>
          </cell>
          <cell r="L10">
            <v>99000</v>
          </cell>
          <cell r="M10">
            <v>99700</v>
          </cell>
          <cell r="N10">
            <v>103500</v>
          </cell>
          <cell r="O10">
            <v>107700</v>
          </cell>
        </row>
        <row r="11">
          <cell r="B11">
            <v>84600</v>
          </cell>
          <cell r="C11">
            <v>89200</v>
          </cell>
          <cell r="D11">
            <v>87900</v>
          </cell>
          <cell r="E11">
            <v>87400</v>
          </cell>
          <cell r="F11">
            <v>83600</v>
          </cell>
          <cell r="G11">
            <v>82100</v>
          </cell>
          <cell r="H11">
            <v>85100</v>
          </cell>
          <cell r="I11">
            <v>88400</v>
          </cell>
          <cell r="J11">
            <v>84000</v>
          </cell>
          <cell r="K11">
            <v>87400</v>
          </cell>
          <cell r="L11">
            <v>87700</v>
          </cell>
          <cell r="M11">
            <v>90300</v>
          </cell>
          <cell r="N11">
            <v>92700</v>
          </cell>
          <cell r="O11">
            <v>89800</v>
          </cell>
        </row>
        <row r="12">
          <cell r="B12">
            <v>44700</v>
          </cell>
          <cell r="C12">
            <v>44400</v>
          </cell>
          <cell r="D12">
            <v>45500</v>
          </cell>
          <cell r="E12">
            <v>45500</v>
          </cell>
          <cell r="F12">
            <v>46100</v>
          </cell>
          <cell r="G12">
            <v>45300</v>
          </cell>
          <cell r="H12">
            <v>42800</v>
          </cell>
          <cell r="I12">
            <v>46000</v>
          </cell>
          <cell r="J12">
            <v>44300</v>
          </cell>
          <cell r="K12">
            <v>45300</v>
          </cell>
          <cell r="L12">
            <v>45900</v>
          </cell>
          <cell r="M12">
            <v>46300</v>
          </cell>
          <cell r="N12">
            <v>48900</v>
          </cell>
          <cell r="O12">
            <v>47200</v>
          </cell>
        </row>
        <row r="13">
          <cell r="B13">
            <v>31700</v>
          </cell>
          <cell r="C13">
            <v>32500</v>
          </cell>
          <cell r="D13">
            <v>33000</v>
          </cell>
          <cell r="E13">
            <v>30700</v>
          </cell>
          <cell r="F13">
            <v>32700</v>
          </cell>
          <cell r="G13">
            <v>31700</v>
          </cell>
          <cell r="H13">
            <v>29800</v>
          </cell>
          <cell r="I13">
            <v>33300</v>
          </cell>
          <cell r="J13">
            <v>36900</v>
          </cell>
          <cell r="K13">
            <v>31300</v>
          </cell>
          <cell r="L13">
            <v>34800</v>
          </cell>
          <cell r="M13">
            <v>32700</v>
          </cell>
          <cell r="N13">
            <v>34900</v>
          </cell>
          <cell r="O13">
            <v>31700</v>
          </cell>
        </row>
        <row r="14">
          <cell r="B14">
            <v>79800</v>
          </cell>
          <cell r="C14">
            <v>80900</v>
          </cell>
          <cell r="D14">
            <v>78800</v>
          </cell>
          <cell r="E14">
            <v>80400</v>
          </cell>
          <cell r="F14">
            <v>75500</v>
          </cell>
          <cell r="G14">
            <v>82200</v>
          </cell>
          <cell r="H14">
            <v>82500</v>
          </cell>
          <cell r="I14">
            <v>85000</v>
          </cell>
          <cell r="J14">
            <v>85200</v>
          </cell>
          <cell r="K14">
            <v>86400</v>
          </cell>
          <cell r="L14">
            <v>86200</v>
          </cell>
          <cell r="M14">
            <v>86600</v>
          </cell>
          <cell r="N14">
            <v>86100</v>
          </cell>
          <cell r="O14">
            <v>89900</v>
          </cell>
        </row>
        <row r="15">
          <cell r="B15">
            <v>132200</v>
          </cell>
          <cell r="C15">
            <v>128600</v>
          </cell>
          <cell r="D15">
            <v>128500</v>
          </cell>
          <cell r="E15">
            <v>135400</v>
          </cell>
          <cell r="F15">
            <v>141800</v>
          </cell>
          <cell r="G15">
            <v>133500</v>
          </cell>
          <cell r="H15">
            <v>137200</v>
          </cell>
          <cell r="I15">
            <v>139600</v>
          </cell>
          <cell r="J15">
            <v>134800</v>
          </cell>
          <cell r="K15">
            <v>139200</v>
          </cell>
          <cell r="L15">
            <v>149200</v>
          </cell>
          <cell r="M15">
            <v>146900</v>
          </cell>
          <cell r="N15">
            <v>147600</v>
          </cell>
          <cell r="O15">
            <v>154100</v>
          </cell>
        </row>
        <row r="16">
          <cell r="B16">
            <v>38800</v>
          </cell>
          <cell r="C16">
            <v>39900</v>
          </cell>
          <cell r="D16">
            <v>40800</v>
          </cell>
          <cell r="E16">
            <v>40400</v>
          </cell>
          <cell r="F16">
            <v>42300</v>
          </cell>
          <cell r="G16">
            <v>42600</v>
          </cell>
          <cell r="H16">
            <v>39200</v>
          </cell>
          <cell r="I16">
            <v>37800</v>
          </cell>
          <cell r="J16">
            <v>38000</v>
          </cell>
          <cell r="K16">
            <v>39500</v>
          </cell>
          <cell r="L16">
            <v>41600</v>
          </cell>
          <cell r="M16">
            <v>39000</v>
          </cell>
          <cell r="N16">
            <v>41600</v>
          </cell>
          <cell r="O16">
            <v>40600</v>
          </cell>
        </row>
        <row r="17">
          <cell r="B17">
            <v>89900</v>
          </cell>
          <cell r="C17">
            <v>87800</v>
          </cell>
          <cell r="D17">
            <v>91800</v>
          </cell>
          <cell r="E17">
            <v>89900</v>
          </cell>
          <cell r="F17">
            <v>92300</v>
          </cell>
          <cell r="G17">
            <v>92700</v>
          </cell>
          <cell r="H17">
            <v>96300</v>
          </cell>
          <cell r="I17">
            <v>94300</v>
          </cell>
          <cell r="J17">
            <v>98200</v>
          </cell>
          <cell r="K17">
            <v>103000</v>
          </cell>
          <cell r="L17">
            <v>99100</v>
          </cell>
          <cell r="M17">
            <v>102800</v>
          </cell>
          <cell r="N17">
            <v>102600</v>
          </cell>
          <cell r="O17">
            <v>111200</v>
          </cell>
        </row>
        <row r="18">
          <cell r="B18">
            <v>124300</v>
          </cell>
          <cell r="C18">
            <v>127000</v>
          </cell>
          <cell r="D18">
            <v>128200</v>
          </cell>
          <cell r="E18">
            <v>132300</v>
          </cell>
          <cell r="F18">
            <v>133600</v>
          </cell>
          <cell r="G18">
            <v>133500</v>
          </cell>
          <cell r="H18">
            <v>135500</v>
          </cell>
          <cell r="I18">
            <v>135700</v>
          </cell>
          <cell r="J18">
            <v>136800</v>
          </cell>
          <cell r="K18">
            <v>134500</v>
          </cell>
          <cell r="L18">
            <v>135900</v>
          </cell>
          <cell r="M18">
            <v>137600</v>
          </cell>
          <cell r="N18">
            <v>133400</v>
          </cell>
          <cell r="O18">
            <v>142300</v>
          </cell>
        </row>
        <row r="19">
          <cell r="B19">
            <v>105000</v>
          </cell>
          <cell r="C19">
            <v>104100</v>
          </cell>
          <cell r="D19">
            <v>107200</v>
          </cell>
          <cell r="E19">
            <v>112200</v>
          </cell>
          <cell r="F19">
            <v>112800</v>
          </cell>
          <cell r="G19">
            <v>117200</v>
          </cell>
          <cell r="H19">
            <v>111200</v>
          </cell>
          <cell r="I19">
            <v>114500</v>
          </cell>
          <cell r="J19">
            <v>112400</v>
          </cell>
          <cell r="K19">
            <v>115700</v>
          </cell>
          <cell r="L19">
            <v>118100</v>
          </cell>
          <cell r="M19">
            <v>118500</v>
          </cell>
          <cell r="N19">
            <v>119900</v>
          </cell>
          <cell r="O19">
            <v>115900</v>
          </cell>
        </row>
        <row r="20">
          <cell r="B20">
            <v>47400</v>
          </cell>
          <cell r="C20">
            <v>49000</v>
          </cell>
          <cell r="D20">
            <v>50700</v>
          </cell>
          <cell r="E20">
            <v>49500</v>
          </cell>
          <cell r="F20">
            <v>47200</v>
          </cell>
          <cell r="G20">
            <v>43900</v>
          </cell>
          <cell r="H20">
            <v>47000</v>
          </cell>
          <cell r="I20">
            <v>46100</v>
          </cell>
          <cell r="J20">
            <v>49700</v>
          </cell>
          <cell r="K20">
            <v>53300</v>
          </cell>
          <cell r="L20">
            <v>49400</v>
          </cell>
          <cell r="M20">
            <v>44400</v>
          </cell>
          <cell r="N20">
            <v>47200</v>
          </cell>
          <cell r="O20">
            <v>50200</v>
          </cell>
        </row>
        <row r="21">
          <cell r="B21">
            <v>38900</v>
          </cell>
          <cell r="C21">
            <v>39500</v>
          </cell>
          <cell r="D21">
            <v>40200</v>
          </cell>
          <cell r="E21">
            <v>39800</v>
          </cell>
          <cell r="F21">
            <v>39600</v>
          </cell>
          <cell r="G21">
            <v>39900</v>
          </cell>
          <cell r="H21">
            <v>40500</v>
          </cell>
          <cell r="I21">
            <v>42400</v>
          </cell>
          <cell r="J21">
            <v>37200</v>
          </cell>
          <cell r="K21">
            <v>38500</v>
          </cell>
          <cell r="L21">
            <v>38200</v>
          </cell>
          <cell r="M21">
            <v>37200</v>
          </cell>
          <cell r="N21">
            <v>37900</v>
          </cell>
          <cell r="O21">
            <v>42100</v>
          </cell>
        </row>
        <row r="22">
          <cell r="B22">
            <v>81200</v>
          </cell>
          <cell r="C22">
            <v>80800</v>
          </cell>
          <cell r="D22">
            <v>82800</v>
          </cell>
          <cell r="E22">
            <v>83000</v>
          </cell>
          <cell r="F22">
            <v>83800</v>
          </cell>
          <cell r="G22">
            <v>82500</v>
          </cell>
          <cell r="H22">
            <v>81800</v>
          </cell>
          <cell r="I22">
            <v>85300</v>
          </cell>
          <cell r="J22">
            <v>83800</v>
          </cell>
          <cell r="K22">
            <v>90000</v>
          </cell>
          <cell r="L22">
            <v>90800</v>
          </cell>
          <cell r="M22">
            <v>93700</v>
          </cell>
          <cell r="N22">
            <v>95600</v>
          </cell>
          <cell r="O22">
            <v>92200</v>
          </cell>
        </row>
        <row r="23">
          <cell r="B23">
            <v>42400</v>
          </cell>
          <cell r="C23">
            <v>42200</v>
          </cell>
          <cell r="D23">
            <v>44800</v>
          </cell>
          <cell r="E23">
            <v>50700</v>
          </cell>
          <cell r="F23">
            <v>44300</v>
          </cell>
          <cell r="G23">
            <v>45900</v>
          </cell>
          <cell r="H23">
            <v>46600</v>
          </cell>
          <cell r="I23">
            <v>49300</v>
          </cell>
          <cell r="J23">
            <v>47800</v>
          </cell>
          <cell r="K23">
            <v>49600</v>
          </cell>
          <cell r="L23">
            <v>46700</v>
          </cell>
          <cell r="M23">
            <v>48500</v>
          </cell>
          <cell r="N23">
            <v>50100</v>
          </cell>
          <cell r="O23">
            <v>45900</v>
          </cell>
        </row>
        <row r="24">
          <cell r="B24">
            <v>26900</v>
          </cell>
          <cell r="C24">
            <v>27200</v>
          </cell>
          <cell r="D24">
            <v>27200</v>
          </cell>
          <cell r="E24">
            <v>28900</v>
          </cell>
          <cell r="F24">
            <v>29700</v>
          </cell>
          <cell r="G24">
            <v>29600</v>
          </cell>
          <cell r="H24">
            <v>31200</v>
          </cell>
          <cell r="I24">
            <v>32700</v>
          </cell>
          <cell r="J24">
            <v>34200</v>
          </cell>
          <cell r="K24">
            <v>29900</v>
          </cell>
          <cell r="L24">
            <v>30800</v>
          </cell>
          <cell r="M24">
            <v>31800</v>
          </cell>
          <cell r="N24">
            <v>33700</v>
          </cell>
          <cell r="O24">
            <v>37300</v>
          </cell>
        </row>
        <row r="25">
          <cell r="B25">
            <v>40700</v>
          </cell>
          <cell r="C25">
            <v>43900</v>
          </cell>
          <cell r="D25">
            <v>43700</v>
          </cell>
          <cell r="E25">
            <v>42900</v>
          </cell>
          <cell r="F25">
            <v>43500</v>
          </cell>
          <cell r="G25">
            <v>42200</v>
          </cell>
          <cell r="H25">
            <v>43800</v>
          </cell>
          <cell r="I25">
            <v>45200</v>
          </cell>
          <cell r="J25">
            <v>44100</v>
          </cell>
          <cell r="K25">
            <v>42300</v>
          </cell>
          <cell r="L25">
            <v>48900</v>
          </cell>
          <cell r="M25">
            <v>43900</v>
          </cell>
          <cell r="N25">
            <v>43000</v>
          </cell>
          <cell r="O25">
            <v>47700</v>
          </cell>
        </row>
        <row r="26">
          <cell r="B26">
            <v>40800</v>
          </cell>
          <cell r="C26">
            <v>40500</v>
          </cell>
          <cell r="D26">
            <v>39100</v>
          </cell>
          <cell r="E26">
            <v>43400</v>
          </cell>
          <cell r="F26">
            <v>41500</v>
          </cell>
          <cell r="G26">
            <v>43700</v>
          </cell>
          <cell r="H26">
            <v>41700</v>
          </cell>
          <cell r="I26">
            <v>40800</v>
          </cell>
          <cell r="J26">
            <v>36500</v>
          </cell>
          <cell r="K26">
            <v>45800</v>
          </cell>
          <cell r="L26">
            <v>49200</v>
          </cell>
          <cell r="M26">
            <v>47500</v>
          </cell>
          <cell r="N26">
            <v>44500</v>
          </cell>
          <cell r="O26">
            <v>49500</v>
          </cell>
        </row>
        <row r="27">
          <cell r="B27">
            <v>62500</v>
          </cell>
          <cell r="C27">
            <v>64100</v>
          </cell>
          <cell r="D27">
            <v>65200</v>
          </cell>
          <cell r="E27">
            <v>60700</v>
          </cell>
          <cell r="F27">
            <v>60300</v>
          </cell>
          <cell r="G27">
            <v>64600</v>
          </cell>
          <cell r="H27">
            <v>68300</v>
          </cell>
          <cell r="I27">
            <v>71300</v>
          </cell>
          <cell r="J27">
            <v>73700</v>
          </cell>
          <cell r="K27">
            <v>75100</v>
          </cell>
          <cell r="L27">
            <v>77200</v>
          </cell>
          <cell r="M27">
            <v>78500</v>
          </cell>
          <cell r="N27">
            <v>75500</v>
          </cell>
          <cell r="O27">
            <v>71000</v>
          </cell>
        </row>
        <row r="28">
          <cell r="B28">
            <v>40600</v>
          </cell>
          <cell r="C28">
            <v>42000</v>
          </cell>
          <cell r="D28">
            <v>42400</v>
          </cell>
          <cell r="E28">
            <v>38800</v>
          </cell>
          <cell r="F28">
            <v>46600</v>
          </cell>
          <cell r="G28">
            <v>44300</v>
          </cell>
          <cell r="H28">
            <v>44800</v>
          </cell>
          <cell r="I28">
            <v>46100</v>
          </cell>
          <cell r="J28">
            <v>45400</v>
          </cell>
          <cell r="K28">
            <v>44200</v>
          </cell>
          <cell r="L28">
            <v>43800</v>
          </cell>
          <cell r="M28">
            <v>45000</v>
          </cell>
          <cell r="N28">
            <v>47200</v>
          </cell>
          <cell r="O28">
            <v>48300</v>
          </cell>
        </row>
        <row r="29">
          <cell r="B29">
            <v>89300</v>
          </cell>
          <cell r="C29">
            <v>89100</v>
          </cell>
          <cell r="D29">
            <v>90200</v>
          </cell>
          <cell r="E29">
            <v>89300</v>
          </cell>
          <cell r="F29">
            <v>91900</v>
          </cell>
          <cell r="G29">
            <v>91600</v>
          </cell>
          <cell r="H29">
            <v>88900</v>
          </cell>
          <cell r="I29">
            <v>88300</v>
          </cell>
          <cell r="J29">
            <v>93500</v>
          </cell>
          <cell r="K29">
            <v>91700</v>
          </cell>
          <cell r="L29">
            <v>99300</v>
          </cell>
          <cell r="M29">
            <v>98000</v>
          </cell>
          <cell r="N29">
            <v>91700</v>
          </cell>
          <cell r="O29">
            <v>90100</v>
          </cell>
        </row>
        <row r="30">
          <cell r="B30">
            <v>76700</v>
          </cell>
          <cell r="C30">
            <v>77600</v>
          </cell>
          <cell r="D30">
            <v>74600</v>
          </cell>
          <cell r="E30">
            <v>77700</v>
          </cell>
          <cell r="F30">
            <v>79400</v>
          </cell>
          <cell r="G30">
            <v>78500</v>
          </cell>
          <cell r="H30">
            <v>78000</v>
          </cell>
          <cell r="I30">
            <v>83800</v>
          </cell>
          <cell r="J30">
            <v>80600</v>
          </cell>
          <cell r="K30">
            <v>77900</v>
          </cell>
          <cell r="L30">
            <v>80200</v>
          </cell>
          <cell r="M30">
            <v>83200</v>
          </cell>
          <cell r="N30">
            <v>85900</v>
          </cell>
          <cell r="O30">
            <v>86200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sqref="A1:XFD1048576"/>
    </sheetView>
  </sheetViews>
  <sheetFormatPr defaultRowHeight="12.75"/>
  <cols>
    <col min="2" max="2" width="22.42578125" style="1" customWidth="1"/>
    <col min="3" max="9" width="18" customWidth="1"/>
  </cols>
  <sheetData>
    <row r="1" spans="2:9">
      <c r="B1" s="1" t="s">
        <v>0</v>
      </c>
    </row>
    <row r="3" spans="2:9" ht="38.25">
      <c r="B3" s="2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2" t="s">
        <v>7</v>
      </c>
      <c r="I3" s="2" t="s">
        <v>8</v>
      </c>
    </row>
    <row r="4" spans="2:9">
      <c r="B4" s="1" t="s">
        <v>9</v>
      </c>
      <c r="C4" s="6">
        <v>570</v>
      </c>
      <c r="D4" s="6">
        <v>1102</v>
      </c>
      <c r="E4" s="6">
        <v>1425</v>
      </c>
      <c r="F4" s="3">
        <v>62500</v>
      </c>
      <c r="G4" s="9" t="s">
        <v>10</v>
      </c>
      <c r="H4">
        <f>AVERAGE('[1]Employment per dwelling'!E5:O5)</f>
        <v>1.2849730539436026</v>
      </c>
      <c r="I4" s="4">
        <f t="shared" ref="I4:I9" si="0">SUM(F4/F$32)</f>
        <v>4.0645912321889612E-2</v>
      </c>
    </row>
    <row r="5" spans="2:9">
      <c r="B5" s="1" t="s">
        <v>11</v>
      </c>
      <c r="C5" s="6">
        <v>274</v>
      </c>
      <c r="D5" s="6">
        <v>320</v>
      </c>
      <c r="E5" s="6">
        <v>554</v>
      </c>
      <c r="F5" s="3">
        <v>58400</v>
      </c>
      <c r="G5" s="9" t="s">
        <v>12</v>
      </c>
      <c r="H5">
        <f>AVERAGE('[1]Employment per dwelling'!E6:O6)</f>
        <v>1.5053100577191307</v>
      </c>
      <c r="I5" s="4">
        <f t="shared" si="0"/>
        <v>3.7979540473573652E-2</v>
      </c>
    </row>
    <row r="6" spans="2:9">
      <c r="B6" s="1" t="s">
        <v>13</v>
      </c>
      <c r="C6" s="6">
        <v>467</v>
      </c>
      <c r="D6" s="6">
        <v>722</v>
      </c>
      <c r="E6" s="6">
        <v>903</v>
      </c>
      <c r="F6" s="3">
        <v>59310</v>
      </c>
      <c r="G6" s="9" t="s">
        <v>14</v>
      </c>
      <c r="H6">
        <f>AVERAGE('[1]Employment per dwelling'!E7:O7)</f>
        <v>1.2524280810484798</v>
      </c>
      <c r="I6" s="4">
        <f t="shared" si="0"/>
        <v>3.8571344956980363E-2</v>
      </c>
    </row>
    <row r="7" spans="2:9">
      <c r="B7" s="1" t="s">
        <v>15</v>
      </c>
      <c r="C7" s="6">
        <v>639</v>
      </c>
      <c r="D7" s="6">
        <v>1615</v>
      </c>
      <c r="E7" s="6">
        <v>1615</v>
      </c>
      <c r="F7" s="3">
        <v>54220</v>
      </c>
      <c r="G7" s="9" t="s">
        <v>16</v>
      </c>
      <c r="H7">
        <f>AVERAGE('[1]Employment per dwelling'!E8:O8)</f>
        <v>1.2563650725390827</v>
      </c>
      <c r="I7" s="4">
        <f t="shared" si="0"/>
        <v>3.5261141857485676E-2</v>
      </c>
    </row>
    <row r="8" spans="2:9">
      <c r="B8" s="1" t="s">
        <v>17</v>
      </c>
      <c r="C8" s="6">
        <v>409</v>
      </c>
      <c r="D8" s="6">
        <v>518</v>
      </c>
      <c r="E8" s="6">
        <v>839</v>
      </c>
      <c r="F8" s="3">
        <v>47050</v>
      </c>
      <c r="G8" s="9" t="s">
        <v>18</v>
      </c>
      <c r="H8">
        <f>AVERAGE('[1]Employment per dwelling'!E9:O9)</f>
        <v>1.2705005144409987</v>
      </c>
      <c r="I8" s="4">
        <f t="shared" si="0"/>
        <v>3.0598242795918499E-2</v>
      </c>
    </row>
    <row r="9" spans="2:9">
      <c r="B9" s="1" t="s">
        <v>19</v>
      </c>
      <c r="C9" s="6">
        <v>949</v>
      </c>
      <c r="D9" s="6">
        <v>1323</v>
      </c>
      <c r="E9" s="6">
        <v>1423</v>
      </c>
      <c r="F9" s="3">
        <v>77520</v>
      </c>
      <c r="G9" s="9" t="s">
        <v>20</v>
      </c>
      <c r="H9">
        <f>AVERAGE('[1]Employment per dwelling'!E10:O10)</f>
        <v>1.3024347229575464</v>
      </c>
      <c r="I9" s="4">
        <f t="shared" si="0"/>
        <v>5.0413937971086127E-2</v>
      </c>
    </row>
    <row r="10" spans="2:9">
      <c r="B10" s="10" t="s">
        <v>21</v>
      </c>
      <c r="C10" s="6">
        <v>495</v>
      </c>
      <c r="D10" s="6">
        <v>788</v>
      </c>
      <c r="E10" s="6">
        <v>788</v>
      </c>
      <c r="F10" s="3">
        <v>71890</v>
      </c>
      <c r="G10" s="9" t="s">
        <v>16</v>
      </c>
      <c r="H10">
        <f>AVERAGE('[1]Employment per dwelling'!E11:O11)</f>
        <v>1.2398091813018168</v>
      </c>
      <c r="I10" s="4">
        <f t="shared" ref="I10:I26" si="1">SUM(F10/F$32)</f>
        <v>4.675255418913031E-2</v>
      </c>
    </row>
    <row r="11" spans="2:9">
      <c r="B11" s="10" t="s">
        <v>22</v>
      </c>
      <c r="C11" s="6">
        <v>179</v>
      </c>
      <c r="D11" s="6">
        <v>234</v>
      </c>
      <c r="E11" s="6">
        <v>310</v>
      </c>
      <c r="F11" s="3">
        <v>39220</v>
      </c>
      <c r="G11" s="9" t="s">
        <v>23</v>
      </c>
      <c r="H11">
        <f>AVERAGE('[1]Employment per dwelling'!E12:O12)</f>
        <v>1.1879824016302722</v>
      </c>
      <c r="I11" s="4">
        <f t="shared" si="1"/>
        <v>2.5506122900232169E-2</v>
      </c>
    </row>
    <row r="12" spans="2:9">
      <c r="B12" s="10" t="s">
        <v>24</v>
      </c>
      <c r="C12" s="6">
        <v>224</v>
      </c>
      <c r="D12" s="6">
        <v>569</v>
      </c>
      <c r="E12" s="6">
        <v>569</v>
      </c>
      <c r="F12" s="3">
        <v>28430</v>
      </c>
      <c r="G12" s="9" t="s">
        <v>16</v>
      </c>
      <c r="H12">
        <f>AVERAGE('[1]Employment per dwelling'!E13:O13)</f>
        <v>1.1775386954517055</v>
      </c>
      <c r="I12" s="4">
        <f t="shared" si="1"/>
        <v>1.8489012596981148E-2</v>
      </c>
    </row>
    <row r="13" spans="2:9">
      <c r="B13" s="1" t="s">
        <v>25</v>
      </c>
      <c r="C13" s="6">
        <v>792</v>
      </c>
      <c r="D13" s="6">
        <v>1255</v>
      </c>
      <c r="E13" s="6">
        <v>1350</v>
      </c>
      <c r="F13" s="3">
        <v>71700</v>
      </c>
      <c r="G13" s="9" t="s">
        <v>14</v>
      </c>
      <c r="H13">
        <f>AVERAGE('[1]Employment per dwelling'!E14:O14)</f>
        <v>1.2423661856868016</v>
      </c>
      <c r="I13" s="4">
        <f t="shared" si="1"/>
        <v>4.6628990615671766E-2</v>
      </c>
    </row>
    <row r="14" spans="2:9">
      <c r="B14" s="1" t="s">
        <v>26</v>
      </c>
      <c r="C14" s="6">
        <v>1290</v>
      </c>
      <c r="D14" s="6">
        <v>1773</v>
      </c>
      <c r="E14" s="6">
        <v>2103</v>
      </c>
      <c r="F14" s="3">
        <v>115370</v>
      </c>
      <c r="G14" s="9" t="s">
        <v>14</v>
      </c>
      <c r="H14">
        <f>AVERAGE('[1]Employment per dwelling'!E15:O15)</f>
        <v>1.3116830773023647</v>
      </c>
      <c r="I14" s="4">
        <f t="shared" si="1"/>
        <v>7.5029102473222475E-2</v>
      </c>
    </row>
    <row r="15" spans="2:9">
      <c r="B15" s="1" t="s">
        <v>27</v>
      </c>
      <c r="C15" s="6">
        <v>280</v>
      </c>
      <c r="D15" s="6">
        <v>563</v>
      </c>
      <c r="E15" s="6">
        <v>854</v>
      </c>
      <c r="F15" s="3">
        <v>34070</v>
      </c>
      <c r="G15" s="9" t="s">
        <v>14</v>
      </c>
      <c r="H15">
        <f>AVERAGE('[1]Employment per dwelling'!E16:O16)</f>
        <v>1.2230153194333062</v>
      </c>
      <c r="I15" s="4">
        <f t="shared" si="1"/>
        <v>2.2156899724908464E-2</v>
      </c>
    </row>
    <row r="16" spans="2:9">
      <c r="B16" s="1" t="s">
        <v>28</v>
      </c>
      <c r="C16" s="6">
        <v>398</v>
      </c>
      <c r="D16" s="6">
        <v>798</v>
      </c>
      <c r="E16" s="6">
        <v>873</v>
      </c>
      <c r="F16" s="3">
        <v>77730</v>
      </c>
      <c r="G16" s="9" t="s">
        <v>14</v>
      </c>
      <c r="H16">
        <f>AVERAGE('[1]Employment per dwelling'!E17:O17)</f>
        <v>1.2881599495279756</v>
      </c>
      <c r="I16" s="4">
        <f t="shared" si="1"/>
        <v>5.0550508236487671E-2</v>
      </c>
    </row>
    <row r="17" spans="1:9">
      <c r="B17" s="1" t="s">
        <v>29</v>
      </c>
      <c r="C17" s="6">
        <v>1495</v>
      </c>
      <c r="D17" s="6">
        <v>1229</v>
      </c>
      <c r="E17" s="6">
        <v>2337</v>
      </c>
      <c r="F17" s="3">
        <v>108740</v>
      </c>
      <c r="G17" s="9" t="s">
        <v>18</v>
      </c>
      <c r="H17">
        <f>AVERAGE('[1]Employment per dwelling'!E18:O18)</f>
        <v>1.315148180656893</v>
      </c>
      <c r="I17" s="4">
        <f t="shared" si="1"/>
        <v>7.0717384094116417E-2</v>
      </c>
    </row>
    <row r="18" spans="1:9">
      <c r="B18" s="1" t="s">
        <v>30</v>
      </c>
      <c r="C18" s="6">
        <v>650</v>
      </c>
      <c r="D18" s="6">
        <v>991</v>
      </c>
      <c r="E18" s="6">
        <v>991</v>
      </c>
      <c r="F18" s="3">
        <v>94830</v>
      </c>
      <c r="G18" s="9" t="s">
        <v>16</v>
      </c>
      <c r="H18">
        <f>AVERAGE('[1]Employment per dwelling'!E19:O19)</f>
        <v>1.249431560653248</v>
      </c>
      <c r="I18" s="4">
        <f t="shared" si="1"/>
        <v>6.1671229847756671E-2</v>
      </c>
    </row>
    <row r="19" spans="1:9">
      <c r="B19" s="1" t="s">
        <v>31</v>
      </c>
      <c r="C19" s="6">
        <v>319</v>
      </c>
      <c r="D19" s="6">
        <v>681</v>
      </c>
      <c r="E19" s="6">
        <v>832</v>
      </c>
      <c r="F19" s="3">
        <v>37730</v>
      </c>
      <c r="G19" s="9" t="s">
        <v>14</v>
      </c>
      <c r="H19">
        <f>AVERAGE('[1]Employment per dwelling'!E20:O20)</f>
        <v>1.31645220137244</v>
      </c>
      <c r="I19" s="4">
        <f t="shared" si="1"/>
        <v>2.453712435047832E-2</v>
      </c>
    </row>
    <row r="20" spans="1:9">
      <c r="B20" s="1" t="s">
        <v>32</v>
      </c>
      <c r="C20" s="6">
        <v>244</v>
      </c>
      <c r="D20" s="6">
        <v>247</v>
      </c>
      <c r="E20" s="6">
        <v>448</v>
      </c>
      <c r="F20" s="3">
        <v>34350</v>
      </c>
      <c r="G20" s="9" t="s">
        <v>18</v>
      </c>
      <c r="H20">
        <f>AVERAGE('[1]Employment per dwelling'!E21:O21)</f>
        <v>1.1819687883877998</v>
      </c>
      <c r="I20" s="4">
        <f t="shared" si="1"/>
        <v>2.2338993412110531E-2</v>
      </c>
    </row>
    <row r="21" spans="1:9">
      <c r="B21" s="10" t="s">
        <v>33</v>
      </c>
      <c r="C21" s="6">
        <v>958</v>
      </c>
      <c r="D21" s="6">
        <v>1201</v>
      </c>
      <c r="E21" s="6">
        <v>1342</v>
      </c>
      <c r="F21" s="3">
        <v>81400</v>
      </c>
      <c r="G21" s="9" t="s">
        <v>20</v>
      </c>
      <c r="H21">
        <f>AVERAGE('[1]Employment per dwelling'!E22:O22)</f>
        <v>1.1265961452964031</v>
      </c>
      <c r="I21" s="4">
        <f t="shared" si="1"/>
        <v>5.293723620802903E-2</v>
      </c>
    </row>
    <row r="22" spans="1:9">
      <c r="B22" s="10" t="s">
        <v>34</v>
      </c>
      <c r="C22" s="6">
        <v>483</v>
      </c>
      <c r="D22" s="6">
        <v>706</v>
      </c>
      <c r="E22" s="6">
        <v>744</v>
      </c>
      <c r="F22" s="3">
        <v>43500</v>
      </c>
      <c r="G22" s="9" t="s">
        <v>18</v>
      </c>
      <c r="H22">
        <f>AVERAGE('[1]Employment per dwelling'!E23:O23)</f>
        <v>1.1442892842007617</v>
      </c>
      <c r="I22" s="4">
        <f t="shared" si="1"/>
        <v>2.8289554976035171E-2</v>
      </c>
    </row>
    <row r="23" spans="1:9">
      <c r="B23" s="10" t="s">
        <v>35</v>
      </c>
      <c r="C23" s="6">
        <v>415</v>
      </c>
      <c r="D23" s="6">
        <v>375</v>
      </c>
      <c r="E23" s="6">
        <v>597</v>
      </c>
      <c r="F23" s="3">
        <v>28240</v>
      </c>
      <c r="G23" s="9" t="s">
        <v>14</v>
      </c>
      <c r="H23">
        <f>AVERAGE('[1]Employment per dwelling'!E24:O24)</f>
        <v>1.1952577634358086</v>
      </c>
      <c r="I23" s="4">
        <f t="shared" si="1"/>
        <v>1.8365449023522603E-2</v>
      </c>
    </row>
    <row r="24" spans="1:9">
      <c r="B24" s="10" t="s">
        <v>36</v>
      </c>
      <c r="C24" s="6">
        <v>352</v>
      </c>
      <c r="D24" s="6">
        <v>461</v>
      </c>
      <c r="E24" s="6">
        <v>576</v>
      </c>
      <c r="F24" s="3">
        <v>39100</v>
      </c>
      <c r="G24" s="9" t="s">
        <v>18</v>
      </c>
      <c r="H24">
        <f>AVERAGE('[1]Employment per dwelling'!E25:O25)</f>
        <v>1.1769033894379897</v>
      </c>
      <c r="I24" s="4">
        <f t="shared" si="1"/>
        <v>2.5428082748574141E-2</v>
      </c>
    </row>
    <row r="25" spans="1:9">
      <c r="B25" s="10" t="s">
        <v>37</v>
      </c>
      <c r="C25" s="6">
        <v>391</v>
      </c>
      <c r="D25" s="6">
        <v>413</v>
      </c>
      <c r="E25" s="6">
        <v>923</v>
      </c>
      <c r="F25" s="3">
        <v>43830</v>
      </c>
      <c r="G25" s="9" t="s">
        <v>18</v>
      </c>
      <c r="H25">
        <f>AVERAGE('[1]Employment per dwelling'!E26:O26)</f>
        <v>1.0371380592163726</v>
      </c>
      <c r="I25" s="4">
        <f t="shared" si="1"/>
        <v>2.8504165393094746E-2</v>
      </c>
    </row>
    <row r="26" spans="1:9" s="7" customFormat="1">
      <c r="A26"/>
      <c r="B26" s="1" t="s">
        <v>38</v>
      </c>
      <c r="C26" s="6">
        <v>674</v>
      </c>
      <c r="D26" s="6">
        <v>1178</v>
      </c>
      <c r="E26" s="6">
        <v>1178</v>
      </c>
      <c r="F26" s="3">
        <v>52000</v>
      </c>
      <c r="G26" s="9" t="s">
        <v>16</v>
      </c>
      <c r="H26">
        <f>AVERAGE('[1]Employment per dwelling'!E27:O27)</f>
        <v>1.4331006618333066</v>
      </c>
      <c r="I26" s="4">
        <f t="shared" si="1"/>
        <v>3.3817399051812157E-2</v>
      </c>
    </row>
    <row r="27" spans="1:9">
      <c r="B27" s="1" t="s">
        <v>39</v>
      </c>
      <c r="C27" s="6">
        <v>302</v>
      </c>
      <c r="D27" s="6">
        <v>232</v>
      </c>
      <c r="E27" s="6">
        <v>700</v>
      </c>
      <c r="F27" s="3">
        <v>36940</v>
      </c>
      <c r="G27" s="9" t="s">
        <v>40</v>
      </c>
      <c r="H27">
        <f>AVERAGE('[1]Employment per dwelling'!E28:O28)</f>
        <v>1.2498794307129351</v>
      </c>
      <c r="I27" s="4">
        <f>SUM(F27/F$32)</f>
        <v>2.4023360018729636E-2</v>
      </c>
    </row>
    <row r="28" spans="1:9">
      <c r="B28" s="1" t="s">
        <v>41</v>
      </c>
      <c r="C28" s="6">
        <v>673</v>
      </c>
      <c r="D28" s="6">
        <v>682</v>
      </c>
      <c r="E28" s="6">
        <v>875</v>
      </c>
      <c r="F28" s="3">
        <v>74420</v>
      </c>
      <c r="G28" s="9" t="s">
        <v>42</v>
      </c>
      <c r="H28">
        <f>AVERAGE('[1]Employment per dwelling'!E29:O29)</f>
        <v>1.2826648503637244</v>
      </c>
      <c r="I28" s="4">
        <f>SUM(F28/F$32)</f>
        <v>4.8397900719920402E-2</v>
      </c>
    </row>
    <row r="29" spans="1:9">
      <c r="B29" s="1" t="s">
        <v>43</v>
      </c>
      <c r="C29" s="6">
        <v>738</v>
      </c>
      <c r="D29" s="6">
        <v>545</v>
      </c>
      <c r="E29" s="6">
        <v>1341</v>
      </c>
      <c r="F29" s="3">
        <v>65180</v>
      </c>
      <c r="G29" s="9" t="s">
        <v>18</v>
      </c>
      <c r="H29">
        <f>AVERAGE('[1]Employment per dwelling'!E30:O30)</f>
        <v>1.3001699816631422</v>
      </c>
      <c r="I29" s="4">
        <f>SUM(F29/F$32)</f>
        <v>4.2388809042252236E-2</v>
      </c>
    </row>
    <row r="30" spans="1:9">
      <c r="C30" s="3"/>
      <c r="D30" s="3"/>
      <c r="E30" s="3"/>
      <c r="F30" s="3"/>
      <c r="G30" s="9"/>
      <c r="I30" s="4"/>
    </row>
    <row r="31" spans="1:9">
      <c r="B31" s="1" t="s">
        <v>44</v>
      </c>
      <c r="C31" s="3">
        <f>AVERAGE(C4:C29)</f>
        <v>563.84615384615381</v>
      </c>
      <c r="D31" s="3">
        <f>AVERAGE(D4:D8,D9:D20,D26:D29)</f>
        <v>826.90476190476193</v>
      </c>
      <c r="E31" s="3">
        <f>AVERAGE(E4:E8,E9:E20,E26:E29)</f>
        <v>1062.2857142857142</v>
      </c>
      <c r="F31" s="3"/>
      <c r="G31" s="11"/>
      <c r="H31" s="5"/>
    </row>
    <row r="32" spans="1:9">
      <c r="B32" s="1" t="s">
        <v>45</v>
      </c>
      <c r="C32" s="3">
        <f>SUM(C4:C29)</f>
        <v>14660</v>
      </c>
      <c r="D32" s="3">
        <f t="shared" ref="D32:E32" si="2">SUM(D4:D29)</f>
        <v>20521</v>
      </c>
      <c r="E32" s="3">
        <f t="shared" si="2"/>
        <v>26490</v>
      </c>
      <c r="F32" s="3">
        <f>SUM(F4:F29)</f>
        <v>1537670</v>
      </c>
      <c r="G32" s="9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35"/>
  <sheetViews>
    <sheetView topLeftCell="A4" workbookViewId="0">
      <pane xSplit="3" topLeftCell="J1" activePane="topRight" state="frozen"/>
      <selection pane="topRight" activeCell="J27" sqref="J27"/>
    </sheetView>
  </sheetViews>
  <sheetFormatPr defaultColWidth="8.85546875" defaultRowHeight="12.75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>
      <c r="B1" s="13" t="s">
        <v>46</v>
      </c>
      <c r="C1" s="13"/>
    </row>
    <row r="2" spans="1:50">
      <c r="B2" s="12" t="s">
        <v>47</v>
      </c>
      <c r="C2" s="14">
        <f>30000-14660</f>
        <v>15340</v>
      </c>
    </row>
    <row r="3" spans="1:50">
      <c r="B3" s="13" t="s">
        <v>48</v>
      </c>
      <c r="C3" s="13"/>
    </row>
    <row r="4" spans="1:50">
      <c r="A4" s="12" t="s">
        <v>49</v>
      </c>
      <c r="B4" s="15" t="s">
        <v>50</v>
      </c>
      <c r="C4" s="16">
        <f>AX4</f>
        <v>2050</v>
      </c>
      <c r="D4" s="17">
        <v>2004</v>
      </c>
      <c r="E4" s="17">
        <v>2005</v>
      </c>
      <c r="F4" s="17">
        <v>2006</v>
      </c>
      <c r="G4" s="17">
        <v>2007</v>
      </c>
      <c r="H4" s="17">
        <v>2008</v>
      </c>
      <c r="I4" s="17">
        <v>2009</v>
      </c>
      <c r="J4" s="17">
        <v>2010</v>
      </c>
      <c r="K4" s="17">
        <v>2011</v>
      </c>
      <c r="L4" s="17">
        <v>2012</v>
      </c>
      <c r="M4" s="17">
        <v>2013</v>
      </c>
      <c r="N4" s="17">
        <v>2014</v>
      </c>
      <c r="O4" s="17">
        <v>2015</v>
      </c>
      <c r="P4" s="17">
        <v>2016</v>
      </c>
      <c r="Q4" s="17">
        <v>2017</v>
      </c>
      <c r="R4" s="17">
        <v>2018</v>
      </c>
      <c r="S4" s="17">
        <v>2019</v>
      </c>
      <c r="T4" s="17">
        <v>2020</v>
      </c>
      <c r="U4" s="17">
        <v>2021</v>
      </c>
      <c r="V4" s="17">
        <v>2022</v>
      </c>
      <c r="W4" s="17">
        <v>2023</v>
      </c>
      <c r="X4" s="17">
        <v>2024</v>
      </c>
      <c r="Y4" s="17">
        <v>2025</v>
      </c>
      <c r="Z4" s="17">
        <v>2026</v>
      </c>
      <c r="AA4" s="17">
        <v>2027</v>
      </c>
      <c r="AB4" s="17">
        <v>2028</v>
      </c>
      <c r="AC4" s="17">
        <v>2029</v>
      </c>
      <c r="AD4" s="17">
        <v>2030</v>
      </c>
      <c r="AE4" s="17">
        <v>2031</v>
      </c>
      <c r="AF4" s="17">
        <v>2032</v>
      </c>
      <c r="AG4" s="17">
        <v>2033</v>
      </c>
      <c r="AH4" s="17">
        <v>2034</v>
      </c>
      <c r="AI4" s="17">
        <v>2035</v>
      </c>
      <c r="AJ4" s="17">
        <v>2036</v>
      </c>
      <c r="AK4" s="17">
        <v>2037</v>
      </c>
      <c r="AL4" s="17">
        <v>2038</v>
      </c>
      <c r="AM4" s="17">
        <v>2039</v>
      </c>
      <c r="AN4" s="17">
        <v>2040</v>
      </c>
      <c r="AO4" s="17">
        <v>2041</v>
      </c>
      <c r="AP4" s="17">
        <v>2042</v>
      </c>
      <c r="AQ4" s="17">
        <v>2043</v>
      </c>
      <c r="AR4" s="17">
        <v>2044</v>
      </c>
      <c r="AS4" s="17">
        <v>2045</v>
      </c>
      <c r="AT4" s="17">
        <v>2046</v>
      </c>
      <c r="AU4" s="17">
        <v>2047</v>
      </c>
      <c r="AV4" s="17">
        <v>2048</v>
      </c>
      <c r="AW4" s="17">
        <v>2049</v>
      </c>
      <c r="AX4" s="17">
        <v>2050</v>
      </c>
    </row>
    <row r="5" spans="1:50">
      <c r="B5" s="18" t="s">
        <v>9</v>
      </c>
      <c r="C5" s="19">
        <f t="shared" ref="C5:C32" si="0">AX5</f>
        <v>81880</v>
      </c>
      <c r="D5" s="20">
        <v>55670</v>
      </c>
      <c r="E5" s="21">
        <v>56260</v>
      </c>
      <c r="F5" s="21">
        <v>57180</v>
      </c>
      <c r="G5" s="21">
        <v>57900</v>
      </c>
      <c r="H5" s="21">
        <v>58200</v>
      </c>
      <c r="I5" s="20">
        <v>58490</v>
      </c>
      <c r="J5" s="20">
        <v>58790</v>
      </c>
      <c r="K5" s="20">
        <v>59020</v>
      </c>
      <c r="L5" s="20">
        <v>59370</v>
      </c>
      <c r="M5" s="20">
        <v>59720</v>
      </c>
      <c r="N5" s="20">
        <v>60130</v>
      </c>
      <c r="O5" s="20">
        <v>61070</v>
      </c>
      <c r="P5" s="20">
        <v>62500</v>
      </c>
      <c r="Q5" s="22">
        <f>SUM((P5+'Baseline data'!$C4))</f>
        <v>63070</v>
      </c>
      <c r="R5" s="22">
        <f>SUM((Q5+'Baseline data'!$C4))</f>
        <v>63640</v>
      </c>
      <c r="S5" s="22">
        <f>SUM((R5+'Baseline data'!$C4))</f>
        <v>64210</v>
      </c>
      <c r="T5" s="22">
        <f>SUM((S5+'Baseline data'!$C4)+($A5*$C$2))</f>
        <v>64780</v>
      </c>
      <c r="U5" s="22">
        <f>SUM((T5+'Baseline data'!$C4)+($A5*$C$2))</f>
        <v>65350</v>
      </c>
      <c r="V5" s="22">
        <f>SUM((U5+'Baseline data'!$C4)+($A5*$C$2))</f>
        <v>65920</v>
      </c>
      <c r="W5" s="22">
        <f>SUM((V5+'Baseline data'!$C4)+($A5*$C$2))</f>
        <v>66490</v>
      </c>
      <c r="X5" s="22">
        <f>SUM((W5+'Baseline data'!$C4)+($A5*$C$2))</f>
        <v>67060</v>
      </c>
      <c r="Y5" s="22">
        <f>SUM((X5+'Baseline data'!$C4)+($A5*$C$2))</f>
        <v>67630</v>
      </c>
      <c r="Z5" s="22">
        <f>SUM((Y5+'Baseline data'!$C4)+($A5*$C$2))</f>
        <v>68200</v>
      </c>
      <c r="AA5" s="22">
        <f>SUM((Z5+'Baseline data'!$C4)+($A5*$C$2))</f>
        <v>68770</v>
      </c>
      <c r="AB5" s="22">
        <f>SUM((AA5+'Baseline data'!$C4)+($A5*$C$2))</f>
        <v>69340</v>
      </c>
      <c r="AC5" s="22">
        <f>SUM((AB5+'Baseline data'!$C4)+($A5*$C$2))</f>
        <v>69910</v>
      </c>
      <c r="AD5" s="22">
        <f>SUM((AC5+'Baseline data'!$C4)+($A5*$C$2))</f>
        <v>70480</v>
      </c>
      <c r="AE5" s="22">
        <f>SUM((AD5+'Baseline data'!$C4)+($A5*$C$2))</f>
        <v>71050</v>
      </c>
      <c r="AF5" s="22">
        <f>SUM((AE5+'Baseline data'!$C4)+($A5*$C$2))</f>
        <v>71620</v>
      </c>
      <c r="AG5" s="22">
        <f>SUM((AF5+'Baseline data'!$C4)+($A5*$C$2))</f>
        <v>72190</v>
      </c>
      <c r="AH5" s="22">
        <f>SUM((AG5+'Baseline data'!$C4)+($A5*$C$2))</f>
        <v>72760</v>
      </c>
      <c r="AI5" s="22">
        <f>SUM((AH5+'Baseline data'!$C4)+($A5*$C$2))</f>
        <v>73330</v>
      </c>
      <c r="AJ5" s="22">
        <f>SUM((AI5+'Baseline data'!$C4)+($A5*$C$2))</f>
        <v>73900</v>
      </c>
      <c r="AK5" s="22">
        <f>SUM((AJ5+'Baseline data'!$C4)+($A5*$C$2))</f>
        <v>74470</v>
      </c>
      <c r="AL5" s="22">
        <f>SUM((AK5+'Baseline data'!$C4)+($A5*$C$2))</f>
        <v>75040</v>
      </c>
      <c r="AM5" s="22">
        <f>SUM((AL5+'Baseline data'!$C4)+($A5*$C$2))</f>
        <v>75610</v>
      </c>
      <c r="AN5" s="22">
        <f>SUM((AM5+'Baseline data'!$C4)+($A5*$C$2))</f>
        <v>76180</v>
      </c>
      <c r="AO5" s="22">
        <f>SUM((AN5+'Baseline data'!$C4)+($A5*$C$2))</f>
        <v>76750</v>
      </c>
      <c r="AP5" s="22">
        <f>SUM((AO5+'Baseline data'!$C4)+($A5*$C$2))</f>
        <v>77320</v>
      </c>
      <c r="AQ5" s="22">
        <f>SUM((AP5+'Baseline data'!$C4)+($A5*$C$2))</f>
        <v>77890</v>
      </c>
      <c r="AR5" s="22">
        <f>SUM((AQ5+'Baseline data'!$C4)+($A5*$C$2))</f>
        <v>78460</v>
      </c>
      <c r="AS5" s="22">
        <f>SUM((AR5+'Baseline data'!$C4)+($A5*$C$2))</f>
        <v>79030</v>
      </c>
      <c r="AT5" s="22">
        <f>SUM((AS5+'Baseline data'!$C4)+($A5*$C$2))</f>
        <v>79600</v>
      </c>
      <c r="AU5" s="22">
        <f>SUM((AT5+'Baseline data'!$C4)+($A5*$C$2))</f>
        <v>80170</v>
      </c>
      <c r="AV5" s="22">
        <f>SUM((AU5+'Baseline data'!$C4)+($A5*$C$2))</f>
        <v>80740</v>
      </c>
      <c r="AW5" s="22">
        <f>SUM((AV5+'Baseline data'!$C4)+($A5*$C$2))</f>
        <v>81310</v>
      </c>
      <c r="AX5" s="22">
        <f>SUM((AW5+'Baseline data'!$C4)+($A5*$C$2))</f>
        <v>81880</v>
      </c>
    </row>
    <row r="6" spans="1:50">
      <c r="A6" s="12">
        <v>0.08</v>
      </c>
      <c r="B6" s="18" t="s">
        <v>51</v>
      </c>
      <c r="C6" s="19">
        <f t="shared" si="0"/>
        <v>105759.19999999991</v>
      </c>
      <c r="D6" s="20">
        <v>53940</v>
      </c>
      <c r="E6" s="21">
        <v>54460</v>
      </c>
      <c r="F6" s="21">
        <v>55260</v>
      </c>
      <c r="G6" s="21">
        <v>55980</v>
      </c>
      <c r="H6" s="21">
        <v>56400</v>
      </c>
      <c r="I6" s="20">
        <v>56960</v>
      </c>
      <c r="J6" s="20">
        <v>57110</v>
      </c>
      <c r="K6" s="20">
        <v>57220</v>
      </c>
      <c r="L6" s="20">
        <v>57480</v>
      </c>
      <c r="M6" s="20">
        <v>57690</v>
      </c>
      <c r="N6" s="20">
        <v>57760</v>
      </c>
      <c r="O6" s="20">
        <v>58030</v>
      </c>
      <c r="P6" s="20">
        <v>58400</v>
      </c>
      <c r="Q6" s="22">
        <f>SUM((P6+'Baseline data'!$C5))</f>
        <v>58674</v>
      </c>
      <c r="R6" s="22">
        <f>SUM((Q6+'Baseline data'!$C5))</f>
        <v>58948</v>
      </c>
      <c r="S6" s="22">
        <f>SUM((R6+'Baseline data'!$C5))</f>
        <v>59222</v>
      </c>
      <c r="T6" s="22">
        <f>SUM((S6+'Baseline data'!$C5)+($A6*$C$2))</f>
        <v>60723.199999999997</v>
      </c>
      <c r="U6" s="22">
        <f>SUM((T6+'Baseline data'!$C5)+($A6*$C$2))</f>
        <v>62224.399999999994</v>
      </c>
      <c r="V6" s="22">
        <f>SUM((U6+'Baseline data'!$C5)+($A6*$C$2))</f>
        <v>63725.599999999991</v>
      </c>
      <c r="W6" s="22">
        <f>SUM((V6+'Baseline data'!$C5)+($A6*$C$2))</f>
        <v>65226.799999999988</v>
      </c>
      <c r="X6" s="22">
        <f>SUM((W6+'Baseline data'!$C5)+($A6*$C$2))</f>
        <v>66727.999999999985</v>
      </c>
      <c r="Y6" s="22">
        <f>SUM((X6+'Baseline data'!$C5)+($A6*$C$2))</f>
        <v>68229.199999999983</v>
      </c>
      <c r="Z6" s="22">
        <f>SUM((Y6+'Baseline data'!$C5)+($A6*$C$2))</f>
        <v>69730.39999999998</v>
      </c>
      <c r="AA6" s="22">
        <f>SUM((Z6+'Baseline data'!$C5)+($A6*$C$2))</f>
        <v>71231.599999999977</v>
      </c>
      <c r="AB6" s="22">
        <f>SUM((AA6+'Baseline data'!$C5)+($A6*$C$2))</f>
        <v>72732.799999999974</v>
      </c>
      <c r="AC6" s="22">
        <f>SUM((AB6+'Baseline data'!$C5)+($A6*$C$2))</f>
        <v>74233.999999999971</v>
      </c>
      <c r="AD6" s="22">
        <f>SUM((AC6+'Baseline data'!$C5)+($A6*$C$2))</f>
        <v>75735.199999999968</v>
      </c>
      <c r="AE6" s="22">
        <f>SUM((AD6+'Baseline data'!$C5)+($A6*$C$2))</f>
        <v>77236.399999999965</v>
      </c>
      <c r="AF6" s="22">
        <f>SUM((AE6+'Baseline data'!$C5)+($A6*$C$2))</f>
        <v>78737.599999999962</v>
      </c>
      <c r="AG6" s="22">
        <f>SUM((AF6+'Baseline data'!$C5)+($A6*$C$2))</f>
        <v>80238.799999999959</v>
      </c>
      <c r="AH6" s="22">
        <f>SUM((AG6+'Baseline data'!$C5)+($A6*$C$2))</f>
        <v>81739.999999999956</v>
      </c>
      <c r="AI6" s="22">
        <f>SUM((AH6+'Baseline data'!$C5)+($A6*$C$2))</f>
        <v>83241.199999999953</v>
      </c>
      <c r="AJ6" s="22">
        <f>SUM((AI6+'Baseline data'!$C5)+($A6*$C$2))</f>
        <v>84742.399999999951</v>
      </c>
      <c r="AK6" s="22">
        <f>SUM((AJ6+'Baseline data'!$C5)+($A6*$C$2))</f>
        <v>86243.599999999948</v>
      </c>
      <c r="AL6" s="22">
        <f>SUM((AK6+'Baseline data'!$C5)+($A6*$C$2))</f>
        <v>87744.799999999945</v>
      </c>
      <c r="AM6" s="22">
        <f>SUM((AL6+'Baseline data'!$C5)+($A6*$C$2))</f>
        <v>89245.999999999942</v>
      </c>
      <c r="AN6" s="22">
        <f>SUM((AM6+'Baseline data'!$C5)+($A6*$C$2))</f>
        <v>90747.199999999939</v>
      </c>
      <c r="AO6" s="22">
        <f>SUM((AN6+'Baseline data'!$C5)+($A6*$C$2))</f>
        <v>92248.399999999936</v>
      </c>
      <c r="AP6" s="22">
        <f>SUM((AO6+'Baseline data'!$C5)+($A6*$C$2))</f>
        <v>93749.599999999933</v>
      </c>
      <c r="AQ6" s="22">
        <f>SUM((AP6+'Baseline data'!$C5)+($A6*$C$2))</f>
        <v>95250.79999999993</v>
      </c>
      <c r="AR6" s="22">
        <f>SUM((AQ6+'Baseline data'!$C5)+($A6*$C$2))</f>
        <v>96751.999999999927</v>
      </c>
      <c r="AS6" s="22">
        <f>SUM((AR6+'Baseline data'!$C5)+($A6*$C$2))</f>
        <v>98253.199999999924</v>
      </c>
      <c r="AT6" s="22">
        <f>SUM((AS6+'Baseline data'!$C5)+($A6*$C$2))</f>
        <v>99754.399999999921</v>
      </c>
      <c r="AU6" s="22">
        <f>SUM((AT6+'Baseline data'!$C5)+($A6*$C$2))</f>
        <v>101255.59999999992</v>
      </c>
      <c r="AV6" s="22">
        <f>SUM((AU6+'Baseline data'!$C5)+($A6*$C$2))</f>
        <v>102756.79999999992</v>
      </c>
      <c r="AW6" s="22">
        <f>SUM((AV6+'Baseline data'!$C5)+($A6*$C$2))</f>
        <v>104257.99999999991</v>
      </c>
      <c r="AX6" s="22">
        <f>SUM((AW6+'Baseline data'!$C5)+($A6*$C$2))</f>
        <v>105759.19999999991</v>
      </c>
    </row>
    <row r="7" spans="1:50">
      <c r="B7" s="18" t="s">
        <v>13</v>
      </c>
      <c r="C7" s="19">
        <f t="shared" si="0"/>
        <v>75188</v>
      </c>
      <c r="D7" s="20">
        <v>54740</v>
      </c>
      <c r="E7" s="21">
        <v>54930</v>
      </c>
      <c r="F7" s="21">
        <v>55150</v>
      </c>
      <c r="G7" s="21">
        <v>55360</v>
      </c>
      <c r="H7" s="21">
        <v>55900</v>
      </c>
      <c r="I7" s="20">
        <v>56180</v>
      </c>
      <c r="J7" s="20">
        <v>56410</v>
      </c>
      <c r="K7" s="20">
        <v>56640</v>
      </c>
      <c r="L7" s="20">
        <v>57120</v>
      </c>
      <c r="M7" s="20">
        <v>57600</v>
      </c>
      <c r="N7" s="20">
        <v>58110</v>
      </c>
      <c r="O7" s="20">
        <v>58730</v>
      </c>
      <c r="P7" s="20">
        <v>59310</v>
      </c>
      <c r="Q7" s="22">
        <f>SUM((P7+'Baseline data'!$C6))</f>
        <v>59777</v>
      </c>
      <c r="R7" s="22">
        <f>SUM((Q7+'Baseline data'!$C6))</f>
        <v>60244</v>
      </c>
      <c r="S7" s="22">
        <f>SUM((R7+'Baseline data'!$C6))</f>
        <v>60711</v>
      </c>
      <c r="T7" s="22">
        <f>SUM((S7+'Baseline data'!$C6)+($A7*$C$2))</f>
        <v>61178</v>
      </c>
      <c r="U7" s="22">
        <f>SUM((T7+'Baseline data'!$C6)+($A7*$C$2))</f>
        <v>61645</v>
      </c>
      <c r="V7" s="22">
        <f>SUM((U7+'Baseline data'!$C6)+($A7*$C$2))</f>
        <v>62112</v>
      </c>
      <c r="W7" s="22">
        <f>SUM((V7+'Baseline data'!$C6)+($A7*$C$2))</f>
        <v>62579</v>
      </c>
      <c r="X7" s="22">
        <f>SUM((W7+'Baseline data'!$C6)+($A7*$C$2))</f>
        <v>63046</v>
      </c>
      <c r="Y7" s="22">
        <f>SUM((X7+'Baseline data'!$C6)+($A7*$C$2))</f>
        <v>63513</v>
      </c>
      <c r="Z7" s="22">
        <f>SUM((Y7+'Baseline data'!$C6)+($A7*$C$2))</f>
        <v>63980</v>
      </c>
      <c r="AA7" s="22">
        <f>SUM((Z7+'Baseline data'!$C6)+($A7*$C$2))</f>
        <v>64447</v>
      </c>
      <c r="AB7" s="22">
        <f>SUM((AA7+'Baseline data'!$C6)+($A7*$C$2))</f>
        <v>64914</v>
      </c>
      <c r="AC7" s="22">
        <f>SUM((AB7+'Baseline data'!$C6)+($A7*$C$2))</f>
        <v>65381</v>
      </c>
      <c r="AD7" s="22">
        <f>SUM((AC7+'Baseline data'!$C6)+($A7*$C$2))</f>
        <v>65848</v>
      </c>
      <c r="AE7" s="22">
        <f>SUM((AD7+'Baseline data'!$C6)+($A7*$C$2))</f>
        <v>66315</v>
      </c>
      <c r="AF7" s="22">
        <f>SUM((AE7+'Baseline data'!$C6)+($A7*$C$2))</f>
        <v>66782</v>
      </c>
      <c r="AG7" s="22">
        <f>SUM((AF7+'Baseline data'!$C6)+($A7*$C$2))</f>
        <v>67249</v>
      </c>
      <c r="AH7" s="22">
        <f>SUM((AG7+'Baseline data'!$C6)+($A7*$C$2))</f>
        <v>67716</v>
      </c>
      <c r="AI7" s="22">
        <f>SUM((AH7+'Baseline data'!$C6)+($A7*$C$2))</f>
        <v>68183</v>
      </c>
      <c r="AJ7" s="22">
        <f>SUM((AI7+'Baseline data'!$C6)+($A7*$C$2))</f>
        <v>68650</v>
      </c>
      <c r="AK7" s="22">
        <f>SUM((AJ7+'Baseline data'!$C6)+($A7*$C$2))</f>
        <v>69117</v>
      </c>
      <c r="AL7" s="22">
        <f>SUM((AK7+'Baseline data'!$C6)+($A7*$C$2))</f>
        <v>69584</v>
      </c>
      <c r="AM7" s="22">
        <f>SUM((AL7+'Baseline data'!$C6)+($A7*$C$2))</f>
        <v>70051</v>
      </c>
      <c r="AN7" s="22">
        <f>SUM((AM7+'Baseline data'!$C6)+($A7*$C$2))</f>
        <v>70518</v>
      </c>
      <c r="AO7" s="22">
        <f>SUM((AN7+'Baseline data'!$C6)+($A7*$C$2))</f>
        <v>70985</v>
      </c>
      <c r="AP7" s="22">
        <f>SUM((AO7+'Baseline data'!$C6)+($A7*$C$2))</f>
        <v>71452</v>
      </c>
      <c r="AQ7" s="22">
        <f>SUM((AP7+'Baseline data'!$C6)+($A7*$C$2))</f>
        <v>71919</v>
      </c>
      <c r="AR7" s="22">
        <f>SUM((AQ7+'Baseline data'!$C6)+($A7*$C$2))</f>
        <v>72386</v>
      </c>
      <c r="AS7" s="22">
        <f>SUM((AR7+'Baseline data'!$C6)+($A7*$C$2))</f>
        <v>72853</v>
      </c>
      <c r="AT7" s="22">
        <f>SUM((AS7+'Baseline data'!$C6)+($A7*$C$2))</f>
        <v>73320</v>
      </c>
      <c r="AU7" s="22">
        <f>SUM((AT7+'Baseline data'!$C6)+($A7*$C$2))</f>
        <v>73787</v>
      </c>
      <c r="AV7" s="22">
        <f>SUM((AU7+'Baseline data'!$C6)+($A7*$C$2))</f>
        <v>74254</v>
      </c>
      <c r="AW7" s="22">
        <f>SUM((AV7+'Baseline data'!$C6)+($A7*$C$2))</f>
        <v>74721</v>
      </c>
      <c r="AX7" s="22">
        <f>SUM((AW7+'Baseline data'!$C6)+($A7*$C$2))</f>
        <v>75188</v>
      </c>
    </row>
    <row r="8" spans="1:50">
      <c r="B8" s="18" t="s">
        <v>15</v>
      </c>
      <c r="C8" s="19">
        <f t="shared" si="0"/>
        <v>75946</v>
      </c>
      <c r="D8" s="20">
        <v>47520</v>
      </c>
      <c r="E8" s="21">
        <v>48270</v>
      </c>
      <c r="F8" s="21">
        <v>48910</v>
      </c>
      <c r="G8" s="21">
        <v>49450</v>
      </c>
      <c r="H8" s="21">
        <v>49910</v>
      </c>
      <c r="I8" s="20">
        <v>50240</v>
      </c>
      <c r="J8" s="20">
        <v>50680</v>
      </c>
      <c r="K8" s="20">
        <v>51020</v>
      </c>
      <c r="L8" s="20">
        <v>51400</v>
      </c>
      <c r="M8" s="20">
        <v>51720</v>
      </c>
      <c r="N8" s="20">
        <v>52270</v>
      </c>
      <c r="O8" s="20">
        <v>53090</v>
      </c>
      <c r="P8" s="20">
        <v>54220</v>
      </c>
      <c r="Q8" s="22">
        <f>SUM((P8+'Baseline data'!$C7))</f>
        <v>54859</v>
      </c>
      <c r="R8" s="22">
        <f>SUM((Q8+'Baseline data'!$C7))</f>
        <v>55498</v>
      </c>
      <c r="S8" s="22">
        <f>SUM((R8+'Baseline data'!$C7))</f>
        <v>56137</v>
      </c>
      <c r="T8" s="22">
        <f>SUM((S8+'Baseline data'!$C7)+($A8*$C$2))</f>
        <v>56776</v>
      </c>
      <c r="U8" s="22">
        <f>SUM((T8+'Baseline data'!$C7)+($A8*$C$2))</f>
        <v>57415</v>
      </c>
      <c r="V8" s="22">
        <f>SUM((U8+'Baseline data'!$C7)+($A8*$C$2))</f>
        <v>58054</v>
      </c>
      <c r="W8" s="22">
        <f>SUM((V8+'Baseline data'!$C7)+($A8*$C$2))</f>
        <v>58693</v>
      </c>
      <c r="X8" s="22">
        <f>SUM((W8+'Baseline data'!$C7)+($A8*$C$2))</f>
        <v>59332</v>
      </c>
      <c r="Y8" s="22">
        <f>SUM((X8+'Baseline data'!$C7)+($A8*$C$2))</f>
        <v>59971</v>
      </c>
      <c r="Z8" s="22">
        <f>SUM((Y8+'Baseline data'!$C7)+($A8*$C$2))</f>
        <v>60610</v>
      </c>
      <c r="AA8" s="22">
        <f>SUM((Z8+'Baseline data'!$C7)+($A8*$C$2))</f>
        <v>61249</v>
      </c>
      <c r="AB8" s="22">
        <f>SUM((AA8+'Baseline data'!$C7)+($A8*$C$2))</f>
        <v>61888</v>
      </c>
      <c r="AC8" s="22">
        <f>SUM((AB8+'Baseline data'!$C7)+($A8*$C$2))</f>
        <v>62527</v>
      </c>
      <c r="AD8" s="22">
        <f>SUM((AC8+'Baseline data'!$C7)+($A8*$C$2))</f>
        <v>63166</v>
      </c>
      <c r="AE8" s="22">
        <f>SUM((AD8+'Baseline data'!$C7)+($A8*$C$2))</f>
        <v>63805</v>
      </c>
      <c r="AF8" s="22">
        <f>SUM((AE8+'Baseline data'!$C7)+($A8*$C$2))</f>
        <v>64444</v>
      </c>
      <c r="AG8" s="22">
        <f>SUM((AF8+'Baseline data'!$C7)+($A8*$C$2))</f>
        <v>65083</v>
      </c>
      <c r="AH8" s="22">
        <f>SUM((AG8+'Baseline data'!$C7)+($A8*$C$2))</f>
        <v>65722</v>
      </c>
      <c r="AI8" s="22">
        <f>SUM((AH8+'Baseline data'!$C7)+($A8*$C$2))</f>
        <v>66361</v>
      </c>
      <c r="AJ8" s="22">
        <f>SUM((AI8+'Baseline data'!$C7)+($A8*$C$2))</f>
        <v>67000</v>
      </c>
      <c r="AK8" s="22">
        <f>SUM((AJ8+'Baseline data'!$C7)+($A8*$C$2))</f>
        <v>67639</v>
      </c>
      <c r="AL8" s="22">
        <f>SUM((AK8+'Baseline data'!$C7)+($A8*$C$2))</f>
        <v>68278</v>
      </c>
      <c r="AM8" s="22">
        <f>SUM((AL8+'Baseline data'!$C7)+($A8*$C$2))</f>
        <v>68917</v>
      </c>
      <c r="AN8" s="22">
        <f>SUM((AM8+'Baseline data'!$C7)+($A8*$C$2))</f>
        <v>69556</v>
      </c>
      <c r="AO8" s="22">
        <f>SUM((AN8+'Baseline data'!$C7)+($A8*$C$2))</f>
        <v>70195</v>
      </c>
      <c r="AP8" s="22">
        <f>SUM((AO8+'Baseline data'!$C7)+($A8*$C$2))</f>
        <v>70834</v>
      </c>
      <c r="AQ8" s="22">
        <f>SUM((AP8+'Baseline data'!$C7)+($A8*$C$2))</f>
        <v>71473</v>
      </c>
      <c r="AR8" s="22">
        <f>SUM((AQ8+'Baseline data'!$C7)+($A8*$C$2))</f>
        <v>72112</v>
      </c>
      <c r="AS8" s="22">
        <f>SUM((AR8+'Baseline data'!$C7)+($A8*$C$2))</f>
        <v>72751</v>
      </c>
      <c r="AT8" s="22">
        <f>SUM((AS8+'Baseline data'!$C7)+($A8*$C$2))</f>
        <v>73390</v>
      </c>
      <c r="AU8" s="22">
        <f>SUM((AT8+'Baseline data'!$C7)+($A8*$C$2))</f>
        <v>74029</v>
      </c>
      <c r="AV8" s="22">
        <f>SUM((AU8+'Baseline data'!$C7)+($A8*$C$2))</f>
        <v>74668</v>
      </c>
      <c r="AW8" s="22">
        <f>SUM((AV8+'Baseline data'!$C7)+($A8*$C$2))</f>
        <v>75307</v>
      </c>
      <c r="AX8" s="22">
        <f>SUM((AW8+'Baseline data'!$C7)+($A8*$C$2))</f>
        <v>75946</v>
      </c>
    </row>
    <row r="9" spans="1:50">
      <c r="B9" s="18" t="s">
        <v>17</v>
      </c>
      <c r="C9" s="19">
        <f t="shared" si="0"/>
        <v>60956</v>
      </c>
      <c r="D9" s="20">
        <v>41420</v>
      </c>
      <c r="E9" s="21">
        <v>42010</v>
      </c>
      <c r="F9" s="21">
        <v>42710</v>
      </c>
      <c r="G9" s="21">
        <v>43480</v>
      </c>
      <c r="H9" s="21">
        <v>44320</v>
      </c>
      <c r="I9" s="20">
        <v>44850</v>
      </c>
      <c r="J9" s="20">
        <v>45200</v>
      </c>
      <c r="K9" s="20">
        <v>45580</v>
      </c>
      <c r="L9" s="20">
        <v>45940</v>
      </c>
      <c r="M9" s="20">
        <v>46220</v>
      </c>
      <c r="N9" s="20">
        <v>46400</v>
      </c>
      <c r="O9" s="20">
        <v>46800</v>
      </c>
      <c r="P9" s="20">
        <v>47050</v>
      </c>
      <c r="Q9" s="22">
        <f>SUM((P9+'Baseline data'!$C8))</f>
        <v>47459</v>
      </c>
      <c r="R9" s="22">
        <f>SUM((Q9+'Baseline data'!$C8))</f>
        <v>47868</v>
      </c>
      <c r="S9" s="22">
        <f>SUM((R9+'Baseline data'!$C8))</f>
        <v>48277</v>
      </c>
      <c r="T9" s="22">
        <f>SUM((S9+'Baseline data'!$C8)+($A9*$C$2))</f>
        <v>48686</v>
      </c>
      <c r="U9" s="22">
        <f>SUM((T9+'Baseline data'!$C8)+($A9*$C$2))</f>
        <v>49095</v>
      </c>
      <c r="V9" s="22">
        <f>SUM((U9+'Baseline data'!$C8)+($A9*$C$2))</f>
        <v>49504</v>
      </c>
      <c r="W9" s="22">
        <f>SUM((V9+'Baseline data'!$C8)+($A9*$C$2))</f>
        <v>49913</v>
      </c>
      <c r="X9" s="22">
        <f>SUM((W9+'Baseline data'!$C8)+($A9*$C$2))</f>
        <v>50322</v>
      </c>
      <c r="Y9" s="22">
        <f>SUM((X9+'Baseline data'!$C8)+($A9*$C$2))</f>
        <v>50731</v>
      </c>
      <c r="Z9" s="22">
        <f>SUM((Y9+'Baseline data'!$C8)+($A9*$C$2))</f>
        <v>51140</v>
      </c>
      <c r="AA9" s="22">
        <f>SUM((Z9+'Baseline data'!$C8)+($A9*$C$2))</f>
        <v>51549</v>
      </c>
      <c r="AB9" s="22">
        <f>SUM((AA9+'Baseline data'!$C8)+($A9*$C$2))</f>
        <v>51958</v>
      </c>
      <c r="AC9" s="22">
        <f>SUM((AB9+'Baseline data'!$C8)+($A9*$C$2))</f>
        <v>52367</v>
      </c>
      <c r="AD9" s="22">
        <f>SUM((AC9+'Baseline data'!$C8)+($A9*$C$2))</f>
        <v>52776</v>
      </c>
      <c r="AE9" s="22">
        <f>SUM((AD9+'Baseline data'!$C8)+($A9*$C$2))</f>
        <v>53185</v>
      </c>
      <c r="AF9" s="22">
        <f>SUM((AE9+'Baseline data'!$C8)+($A9*$C$2))</f>
        <v>53594</v>
      </c>
      <c r="AG9" s="22">
        <f>SUM((AF9+'Baseline data'!$C8)+($A9*$C$2))</f>
        <v>54003</v>
      </c>
      <c r="AH9" s="22">
        <f>SUM((AG9+'Baseline data'!$C8)+($A9*$C$2))</f>
        <v>54412</v>
      </c>
      <c r="AI9" s="22">
        <f>SUM((AH9+'Baseline data'!$C8)+($A9*$C$2))</f>
        <v>54821</v>
      </c>
      <c r="AJ9" s="22">
        <f>SUM((AI9+'Baseline data'!$C8)+($A9*$C$2))</f>
        <v>55230</v>
      </c>
      <c r="AK9" s="22">
        <f>SUM((AJ9+'Baseline data'!$C8)+($A9*$C$2))</f>
        <v>55639</v>
      </c>
      <c r="AL9" s="22">
        <f>SUM((AK9+'Baseline data'!$C8)+($A9*$C$2))</f>
        <v>56048</v>
      </c>
      <c r="AM9" s="22">
        <f>SUM((AL9+'Baseline data'!$C8)+($A9*$C$2))</f>
        <v>56457</v>
      </c>
      <c r="AN9" s="22">
        <f>SUM((AM9+'Baseline data'!$C8)+($A9*$C$2))</f>
        <v>56866</v>
      </c>
      <c r="AO9" s="22">
        <f>SUM((AN9+'Baseline data'!$C8)+($A9*$C$2))</f>
        <v>57275</v>
      </c>
      <c r="AP9" s="22">
        <f>SUM((AO9+'Baseline data'!$C8)+($A9*$C$2))</f>
        <v>57684</v>
      </c>
      <c r="AQ9" s="22">
        <f>SUM((AP9+'Baseline data'!$C8)+($A9*$C$2))</f>
        <v>58093</v>
      </c>
      <c r="AR9" s="22">
        <f>SUM((AQ9+'Baseline data'!$C8)+($A9*$C$2))</f>
        <v>58502</v>
      </c>
      <c r="AS9" s="22">
        <f>SUM((AR9+'Baseline data'!$C8)+($A9*$C$2))</f>
        <v>58911</v>
      </c>
      <c r="AT9" s="22">
        <f>SUM((AS9+'Baseline data'!$C8)+($A9*$C$2))</f>
        <v>59320</v>
      </c>
      <c r="AU9" s="22">
        <f>SUM((AT9+'Baseline data'!$C8)+($A9*$C$2))</f>
        <v>59729</v>
      </c>
      <c r="AV9" s="22">
        <f>SUM((AU9+'Baseline data'!$C8)+($A9*$C$2))</f>
        <v>60138</v>
      </c>
      <c r="AW9" s="22">
        <f>SUM((AV9+'Baseline data'!$C8)+($A9*$C$2))</f>
        <v>60547</v>
      </c>
      <c r="AX9" s="22">
        <f>SUM((AW9+'Baseline data'!$C8)+($A9*$C$2))</f>
        <v>60956</v>
      </c>
    </row>
    <row r="10" spans="1:50">
      <c r="B10" s="18" t="s">
        <v>19</v>
      </c>
      <c r="C10" s="19">
        <f t="shared" si="0"/>
        <v>109786</v>
      </c>
      <c r="D10" s="20">
        <v>67890</v>
      </c>
      <c r="E10" s="21">
        <v>68400</v>
      </c>
      <c r="F10" s="21">
        <v>68890</v>
      </c>
      <c r="G10" s="21">
        <v>69350</v>
      </c>
      <c r="H10" s="21">
        <v>70020</v>
      </c>
      <c r="I10" s="20">
        <v>70610</v>
      </c>
      <c r="J10" s="20">
        <v>71250</v>
      </c>
      <c r="K10" s="20">
        <v>71880</v>
      </c>
      <c r="L10" s="20">
        <v>72990</v>
      </c>
      <c r="M10" s="20">
        <v>73920</v>
      </c>
      <c r="N10" s="20">
        <v>74910</v>
      </c>
      <c r="O10" s="20">
        <v>76330</v>
      </c>
      <c r="P10" s="20">
        <v>77520</v>
      </c>
      <c r="Q10" s="22">
        <f>SUM((P10+'Baseline data'!$C9))</f>
        <v>78469</v>
      </c>
      <c r="R10" s="22">
        <f>SUM((Q10+'Baseline data'!$C9))</f>
        <v>79418</v>
      </c>
      <c r="S10" s="22">
        <f>SUM((R10+'Baseline data'!$C9))</f>
        <v>80367</v>
      </c>
      <c r="T10" s="22">
        <f>SUM((S10+'Baseline data'!$C9)+($A10*$C$2))</f>
        <v>81316</v>
      </c>
      <c r="U10" s="22">
        <f>SUM((T10+'Baseline data'!$C9)+($A10*$C$2))</f>
        <v>82265</v>
      </c>
      <c r="V10" s="22">
        <f>SUM((U10+'Baseline data'!$C9)+($A10*$C$2))</f>
        <v>83214</v>
      </c>
      <c r="W10" s="22">
        <f>SUM((V10+'Baseline data'!$C9)+($A10*$C$2))</f>
        <v>84163</v>
      </c>
      <c r="X10" s="22">
        <f>SUM((W10+'Baseline data'!$C9)+($A10*$C$2))</f>
        <v>85112</v>
      </c>
      <c r="Y10" s="22">
        <f>SUM((X10+'Baseline data'!$C9)+($A10*$C$2))</f>
        <v>86061</v>
      </c>
      <c r="Z10" s="22">
        <f>SUM((Y10+'Baseline data'!$C9)+($A10*$C$2))</f>
        <v>87010</v>
      </c>
      <c r="AA10" s="22">
        <f>SUM((Z10+'Baseline data'!$C9)+($A10*$C$2))</f>
        <v>87959</v>
      </c>
      <c r="AB10" s="22">
        <f>SUM((AA10+'Baseline data'!$C9)+($A10*$C$2))</f>
        <v>88908</v>
      </c>
      <c r="AC10" s="22">
        <f>SUM((AB10+'Baseline data'!$C9)+($A10*$C$2))</f>
        <v>89857</v>
      </c>
      <c r="AD10" s="22">
        <f>SUM((AC10+'Baseline data'!$C9)+($A10*$C$2))</f>
        <v>90806</v>
      </c>
      <c r="AE10" s="22">
        <f>SUM((AD10+'Baseline data'!$C9)+($A10*$C$2))</f>
        <v>91755</v>
      </c>
      <c r="AF10" s="22">
        <f>SUM((AE10+'Baseline data'!$C9)+($A10*$C$2))</f>
        <v>92704</v>
      </c>
      <c r="AG10" s="22">
        <f>SUM((AF10+'Baseline data'!$C9)+($A10*$C$2))</f>
        <v>93653</v>
      </c>
      <c r="AH10" s="22">
        <f>SUM((AG10+'Baseline data'!$C9)+($A10*$C$2))</f>
        <v>94602</v>
      </c>
      <c r="AI10" s="22">
        <f>SUM((AH10+'Baseline data'!$C9)+($A10*$C$2))</f>
        <v>95551</v>
      </c>
      <c r="AJ10" s="22">
        <f>SUM((AI10+'Baseline data'!$C9)+($A10*$C$2))</f>
        <v>96500</v>
      </c>
      <c r="AK10" s="22">
        <f>SUM((AJ10+'Baseline data'!$C9)+($A10*$C$2))</f>
        <v>97449</v>
      </c>
      <c r="AL10" s="22">
        <f>SUM((AK10+'Baseline data'!$C9)+($A10*$C$2))</f>
        <v>98398</v>
      </c>
      <c r="AM10" s="22">
        <f>SUM((AL10+'Baseline data'!$C9)+($A10*$C$2))</f>
        <v>99347</v>
      </c>
      <c r="AN10" s="22">
        <f>SUM((AM10+'Baseline data'!$C9)+($A10*$C$2))</f>
        <v>100296</v>
      </c>
      <c r="AO10" s="22">
        <f>SUM((AN10+'Baseline data'!$C9)+($A10*$C$2))</f>
        <v>101245</v>
      </c>
      <c r="AP10" s="22">
        <f>SUM((AO10+'Baseline data'!$C9)+($A10*$C$2))</f>
        <v>102194</v>
      </c>
      <c r="AQ10" s="22">
        <f>SUM((AP10+'Baseline data'!$C9)+($A10*$C$2))</f>
        <v>103143</v>
      </c>
      <c r="AR10" s="22">
        <f>SUM((AQ10+'Baseline data'!$C9)+($A10*$C$2))</f>
        <v>104092</v>
      </c>
      <c r="AS10" s="22">
        <f>SUM((AR10+'Baseline data'!$C9)+($A10*$C$2))</f>
        <v>105041</v>
      </c>
      <c r="AT10" s="22">
        <f>SUM((AS10+'Baseline data'!$C9)+($A10*$C$2))</f>
        <v>105990</v>
      </c>
      <c r="AU10" s="22">
        <f>SUM((AT10+'Baseline data'!$C9)+($A10*$C$2))</f>
        <v>106939</v>
      </c>
      <c r="AV10" s="22">
        <f>SUM((AU10+'Baseline data'!$C9)+($A10*$C$2))</f>
        <v>107888</v>
      </c>
      <c r="AW10" s="22">
        <f>SUM((AV10+'Baseline data'!$C9)+($A10*$C$2))</f>
        <v>108837</v>
      </c>
      <c r="AX10" s="22">
        <f>SUM((AW10+'Baseline data'!$C9)+($A10*$C$2))</f>
        <v>109786</v>
      </c>
    </row>
    <row r="11" spans="1:50">
      <c r="B11" s="10" t="s">
        <v>21</v>
      </c>
      <c r="C11" s="19">
        <f t="shared" si="0"/>
        <v>88720</v>
      </c>
      <c r="D11" s="20">
        <v>66430</v>
      </c>
      <c r="E11" s="21">
        <v>66700</v>
      </c>
      <c r="F11" s="21">
        <v>67060</v>
      </c>
      <c r="G11" s="21">
        <v>67730</v>
      </c>
      <c r="H11" s="21">
        <v>68400</v>
      </c>
      <c r="I11" s="20">
        <v>69080</v>
      </c>
      <c r="J11" s="20">
        <v>69450</v>
      </c>
      <c r="K11" s="20">
        <v>70090</v>
      </c>
      <c r="L11" s="20">
        <v>70600</v>
      </c>
      <c r="M11" s="20">
        <v>70820</v>
      </c>
      <c r="N11" s="20">
        <v>71090</v>
      </c>
      <c r="O11" s="20">
        <v>71520</v>
      </c>
      <c r="P11" s="20">
        <v>71890</v>
      </c>
      <c r="Q11" s="22">
        <f>SUM((P11+'Baseline data'!$C10))</f>
        <v>72385</v>
      </c>
      <c r="R11" s="22">
        <f>SUM((Q11+'Baseline data'!$C10))</f>
        <v>72880</v>
      </c>
      <c r="S11" s="22">
        <f>SUM((R11+'Baseline data'!$C10))</f>
        <v>73375</v>
      </c>
      <c r="T11" s="22">
        <f>SUM((S11+'Baseline data'!$C10)+($A11*$C$2))</f>
        <v>73870</v>
      </c>
      <c r="U11" s="22">
        <f>SUM((T11+'Baseline data'!$C10)+($A11*$C$2))</f>
        <v>74365</v>
      </c>
      <c r="V11" s="22">
        <f>SUM((U11+'Baseline data'!$C10)+($A11*$C$2))</f>
        <v>74860</v>
      </c>
      <c r="W11" s="22">
        <f>SUM((V11+'Baseline data'!$C10)+($A11*$C$2))</f>
        <v>75355</v>
      </c>
      <c r="X11" s="22">
        <f>SUM((W11+'Baseline data'!$C10)+($A11*$C$2))</f>
        <v>75850</v>
      </c>
      <c r="Y11" s="22">
        <f>SUM((X11+'Baseline data'!$C10)+($A11*$C$2))</f>
        <v>76345</v>
      </c>
      <c r="Z11" s="22">
        <f>SUM((Y11+'Baseline data'!$C10)+($A11*$C$2))</f>
        <v>76840</v>
      </c>
      <c r="AA11" s="22">
        <f>SUM((Z11+'Baseline data'!$C10)+($A11*$C$2))</f>
        <v>77335</v>
      </c>
      <c r="AB11" s="22">
        <f>SUM((AA11+'Baseline data'!$C10)+($A11*$C$2))</f>
        <v>77830</v>
      </c>
      <c r="AC11" s="22">
        <f>SUM((AB11+'Baseline data'!$C10)+($A11*$C$2))</f>
        <v>78325</v>
      </c>
      <c r="AD11" s="22">
        <f>SUM((AC11+'Baseline data'!$C10)+($A11*$C$2))</f>
        <v>78820</v>
      </c>
      <c r="AE11" s="22">
        <f>SUM((AD11+'Baseline data'!$C10)+($A11*$C$2))</f>
        <v>79315</v>
      </c>
      <c r="AF11" s="22">
        <f>SUM((AE11+'Baseline data'!$C10)+($A11*$C$2))</f>
        <v>79810</v>
      </c>
      <c r="AG11" s="22">
        <f>SUM((AF11+'Baseline data'!$C10)+($A11*$C$2))</f>
        <v>80305</v>
      </c>
      <c r="AH11" s="22">
        <f>SUM((AG11+'Baseline data'!$C10)+($A11*$C$2))</f>
        <v>80800</v>
      </c>
      <c r="AI11" s="22">
        <f>SUM((AH11+'Baseline data'!$C10)+($A11*$C$2))</f>
        <v>81295</v>
      </c>
      <c r="AJ11" s="22">
        <f>SUM((AI11+'Baseline data'!$C10)+($A11*$C$2))</f>
        <v>81790</v>
      </c>
      <c r="AK11" s="22">
        <f>SUM((AJ11+'Baseline data'!$C10)+($A11*$C$2))</f>
        <v>82285</v>
      </c>
      <c r="AL11" s="22">
        <f>SUM((AK11+'Baseline data'!$C10)+($A11*$C$2))</f>
        <v>82780</v>
      </c>
      <c r="AM11" s="22">
        <f>SUM((AL11+'Baseline data'!$C10)+($A11*$C$2))</f>
        <v>83275</v>
      </c>
      <c r="AN11" s="22">
        <f>SUM((AM11+'Baseline data'!$C10)+($A11*$C$2))</f>
        <v>83770</v>
      </c>
      <c r="AO11" s="22">
        <f>SUM((AN11+'Baseline data'!$C10)+($A11*$C$2))</f>
        <v>84265</v>
      </c>
      <c r="AP11" s="22">
        <f>SUM((AO11+'Baseline data'!$C10)+($A11*$C$2))</f>
        <v>84760</v>
      </c>
      <c r="AQ11" s="22">
        <f>SUM((AP11+'Baseline data'!$C10)+($A11*$C$2))</f>
        <v>85255</v>
      </c>
      <c r="AR11" s="22">
        <f>SUM((AQ11+'Baseline data'!$C10)+($A11*$C$2))</f>
        <v>85750</v>
      </c>
      <c r="AS11" s="22">
        <f>SUM((AR11+'Baseline data'!$C10)+($A11*$C$2))</f>
        <v>86245</v>
      </c>
      <c r="AT11" s="22">
        <f>SUM((AS11+'Baseline data'!$C10)+($A11*$C$2))</f>
        <v>86740</v>
      </c>
      <c r="AU11" s="22">
        <f>SUM((AT11+'Baseline data'!$C10)+($A11*$C$2))</f>
        <v>87235</v>
      </c>
      <c r="AV11" s="22">
        <f>SUM((AU11+'Baseline data'!$C10)+($A11*$C$2))</f>
        <v>87730</v>
      </c>
      <c r="AW11" s="22">
        <f>SUM((AV11+'Baseline data'!$C10)+($A11*$C$2))</f>
        <v>88225</v>
      </c>
      <c r="AX11" s="22">
        <f>SUM((AW11+'Baseline data'!$C10)+($A11*$C$2))</f>
        <v>88720</v>
      </c>
    </row>
    <row r="12" spans="1:50">
      <c r="B12" s="10" t="s">
        <v>22</v>
      </c>
      <c r="C12" s="19">
        <f t="shared" si="0"/>
        <v>45306</v>
      </c>
      <c r="D12" s="20">
        <v>36890</v>
      </c>
      <c r="E12" s="21">
        <v>37140</v>
      </c>
      <c r="F12" s="21">
        <v>37410</v>
      </c>
      <c r="G12" s="21">
        <v>37670</v>
      </c>
      <c r="H12" s="21">
        <v>37900</v>
      </c>
      <c r="I12" s="20">
        <v>38040</v>
      </c>
      <c r="J12" s="20">
        <v>38160</v>
      </c>
      <c r="K12" s="20">
        <v>38290</v>
      </c>
      <c r="L12" s="20">
        <v>38460</v>
      </c>
      <c r="M12" s="20">
        <v>38770</v>
      </c>
      <c r="N12" s="20">
        <v>38930</v>
      </c>
      <c r="O12" s="20">
        <v>39050</v>
      </c>
      <c r="P12" s="20">
        <v>39220</v>
      </c>
      <c r="Q12" s="22">
        <f>SUM((P12+'Baseline data'!$C11))</f>
        <v>39399</v>
      </c>
      <c r="R12" s="22">
        <f>SUM((Q12+'Baseline data'!$C11))</f>
        <v>39578</v>
      </c>
      <c r="S12" s="22">
        <f>SUM((R12+'Baseline data'!$C11))</f>
        <v>39757</v>
      </c>
      <c r="T12" s="22">
        <f>SUM((S12+'Baseline data'!$C11)+($A12*$C$2))</f>
        <v>39936</v>
      </c>
      <c r="U12" s="22">
        <f>SUM((T12+'Baseline data'!$C11)+($A12*$C$2))</f>
        <v>40115</v>
      </c>
      <c r="V12" s="22">
        <f>SUM((U12+'Baseline data'!$C11)+($A12*$C$2))</f>
        <v>40294</v>
      </c>
      <c r="W12" s="22">
        <f>SUM((V12+'Baseline data'!$C11)+($A12*$C$2))</f>
        <v>40473</v>
      </c>
      <c r="X12" s="22">
        <f>SUM((W12+'Baseline data'!$C11)+($A12*$C$2))</f>
        <v>40652</v>
      </c>
      <c r="Y12" s="22">
        <f>SUM((X12+'Baseline data'!$C11)+($A12*$C$2))</f>
        <v>40831</v>
      </c>
      <c r="Z12" s="22">
        <f>SUM((Y12+'Baseline data'!$C11)+($A12*$C$2))</f>
        <v>41010</v>
      </c>
      <c r="AA12" s="22">
        <f>SUM((Z12+'Baseline data'!$C11)+($A12*$C$2))</f>
        <v>41189</v>
      </c>
      <c r="AB12" s="22">
        <f>SUM((AA12+'Baseline data'!$C11)+($A12*$C$2))</f>
        <v>41368</v>
      </c>
      <c r="AC12" s="22">
        <f>SUM((AB12+'Baseline data'!$C11)+($A12*$C$2))</f>
        <v>41547</v>
      </c>
      <c r="AD12" s="22">
        <f>SUM((AC12+'Baseline data'!$C11)+($A12*$C$2))</f>
        <v>41726</v>
      </c>
      <c r="AE12" s="22">
        <f>SUM((AD12+'Baseline data'!$C11)+($A12*$C$2))</f>
        <v>41905</v>
      </c>
      <c r="AF12" s="22">
        <f>SUM((AE12+'Baseline data'!$C11)+($A12*$C$2))</f>
        <v>42084</v>
      </c>
      <c r="AG12" s="22">
        <f>SUM((AF12+'Baseline data'!$C11)+($A12*$C$2))</f>
        <v>42263</v>
      </c>
      <c r="AH12" s="22">
        <f>SUM((AG12+'Baseline data'!$C11)+($A12*$C$2))</f>
        <v>42442</v>
      </c>
      <c r="AI12" s="22">
        <f>SUM((AH12+'Baseline data'!$C11)+($A12*$C$2))</f>
        <v>42621</v>
      </c>
      <c r="AJ12" s="22">
        <f>SUM((AI12+'Baseline data'!$C11)+($A12*$C$2))</f>
        <v>42800</v>
      </c>
      <c r="AK12" s="22">
        <f>SUM((AJ12+'Baseline data'!$C11)+($A12*$C$2))</f>
        <v>42979</v>
      </c>
      <c r="AL12" s="22">
        <f>SUM((AK12+'Baseline data'!$C11)+($A12*$C$2))</f>
        <v>43158</v>
      </c>
      <c r="AM12" s="22">
        <f>SUM((AL12+'Baseline data'!$C11)+($A12*$C$2))</f>
        <v>43337</v>
      </c>
      <c r="AN12" s="22">
        <f>SUM((AM12+'Baseline data'!$C11)+($A12*$C$2))</f>
        <v>43516</v>
      </c>
      <c r="AO12" s="22">
        <f>SUM((AN12+'Baseline data'!$C11)+($A12*$C$2))</f>
        <v>43695</v>
      </c>
      <c r="AP12" s="22">
        <f>SUM((AO12+'Baseline data'!$C11)+($A12*$C$2))</f>
        <v>43874</v>
      </c>
      <c r="AQ12" s="22">
        <f>SUM((AP12+'Baseline data'!$C11)+($A12*$C$2))</f>
        <v>44053</v>
      </c>
      <c r="AR12" s="22">
        <f>SUM((AQ12+'Baseline data'!$C11)+($A12*$C$2))</f>
        <v>44232</v>
      </c>
      <c r="AS12" s="22">
        <f>SUM((AR12+'Baseline data'!$C11)+($A12*$C$2))</f>
        <v>44411</v>
      </c>
      <c r="AT12" s="22">
        <f>SUM((AS12+'Baseline data'!$C11)+($A12*$C$2))</f>
        <v>44590</v>
      </c>
      <c r="AU12" s="22">
        <f>SUM((AT12+'Baseline data'!$C11)+($A12*$C$2))</f>
        <v>44769</v>
      </c>
      <c r="AV12" s="22">
        <f>SUM((AU12+'Baseline data'!$C11)+($A12*$C$2))</f>
        <v>44948</v>
      </c>
      <c r="AW12" s="22">
        <f>SUM((AV12+'Baseline data'!$C11)+($A12*$C$2))</f>
        <v>45127</v>
      </c>
      <c r="AX12" s="22">
        <f>SUM((AW12+'Baseline data'!$C11)+($A12*$C$2))</f>
        <v>45306</v>
      </c>
    </row>
    <row r="13" spans="1:50">
      <c r="B13" s="10" t="s">
        <v>24</v>
      </c>
      <c r="C13" s="19">
        <f t="shared" si="0"/>
        <v>36046</v>
      </c>
      <c r="D13" s="20">
        <v>26150</v>
      </c>
      <c r="E13" s="21">
        <v>26360</v>
      </c>
      <c r="F13" s="21">
        <v>26520</v>
      </c>
      <c r="G13" s="21">
        <v>26760</v>
      </c>
      <c r="H13" s="21">
        <v>27170</v>
      </c>
      <c r="I13" s="20">
        <v>27400</v>
      </c>
      <c r="J13" s="20">
        <v>27550</v>
      </c>
      <c r="K13" s="20">
        <v>27710</v>
      </c>
      <c r="L13" s="20">
        <v>27840</v>
      </c>
      <c r="M13" s="20">
        <v>28060</v>
      </c>
      <c r="N13" s="20">
        <v>28210</v>
      </c>
      <c r="O13" s="20">
        <v>28350</v>
      </c>
      <c r="P13" s="20">
        <v>28430</v>
      </c>
      <c r="Q13" s="22">
        <f>SUM((P13+'Baseline data'!$C12))</f>
        <v>28654</v>
      </c>
      <c r="R13" s="22">
        <f>SUM((Q13+'Baseline data'!$C12))</f>
        <v>28878</v>
      </c>
      <c r="S13" s="22">
        <f>SUM((R13+'Baseline data'!$C12))</f>
        <v>29102</v>
      </c>
      <c r="T13" s="22">
        <f>SUM((S13+'Baseline data'!$C12)+($A13*$C$2))</f>
        <v>29326</v>
      </c>
      <c r="U13" s="22">
        <f>SUM((T13+'Baseline data'!$C12)+($A13*$C$2))</f>
        <v>29550</v>
      </c>
      <c r="V13" s="22">
        <f>SUM((U13+'Baseline data'!$C12)+($A13*$C$2))</f>
        <v>29774</v>
      </c>
      <c r="W13" s="22">
        <f>SUM((V13+'Baseline data'!$C12)+($A13*$C$2))</f>
        <v>29998</v>
      </c>
      <c r="X13" s="22">
        <f>SUM((W13+'Baseline data'!$C12)+($A13*$C$2))</f>
        <v>30222</v>
      </c>
      <c r="Y13" s="22">
        <f>SUM((X13+'Baseline data'!$C12)+($A13*$C$2))</f>
        <v>30446</v>
      </c>
      <c r="Z13" s="22">
        <f>SUM((Y13+'Baseline data'!$C12)+($A13*$C$2))</f>
        <v>30670</v>
      </c>
      <c r="AA13" s="22">
        <f>SUM((Z13+'Baseline data'!$C12)+($A13*$C$2))</f>
        <v>30894</v>
      </c>
      <c r="AB13" s="22">
        <f>SUM((AA13+'Baseline data'!$C12)+($A13*$C$2))</f>
        <v>31118</v>
      </c>
      <c r="AC13" s="22">
        <f>SUM((AB13+'Baseline data'!$C12)+($A13*$C$2))</f>
        <v>31342</v>
      </c>
      <c r="AD13" s="22">
        <f>SUM((AC13+'Baseline data'!$C12)+($A13*$C$2))</f>
        <v>31566</v>
      </c>
      <c r="AE13" s="22">
        <f>SUM((AD13+'Baseline data'!$C12)+($A13*$C$2))</f>
        <v>31790</v>
      </c>
      <c r="AF13" s="22">
        <f>SUM((AE13+'Baseline data'!$C12)+($A13*$C$2))</f>
        <v>32014</v>
      </c>
      <c r="AG13" s="22">
        <f>SUM((AF13+'Baseline data'!$C12)+($A13*$C$2))</f>
        <v>32238</v>
      </c>
      <c r="AH13" s="22">
        <f>SUM((AG13+'Baseline data'!$C12)+($A13*$C$2))</f>
        <v>32462</v>
      </c>
      <c r="AI13" s="22">
        <f>SUM((AH13+'Baseline data'!$C12)+($A13*$C$2))</f>
        <v>32686</v>
      </c>
      <c r="AJ13" s="22">
        <f>SUM((AI13+'Baseline data'!$C12)+($A13*$C$2))</f>
        <v>32910</v>
      </c>
      <c r="AK13" s="22">
        <f>SUM((AJ13+'Baseline data'!$C12)+($A13*$C$2))</f>
        <v>33134</v>
      </c>
      <c r="AL13" s="22">
        <f>SUM((AK13+'Baseline data'!$C12)+($A13*$C$2))</f>
        <v>33358</v>
      </c>
      <c r="AM13" s="22">
        <f>SUM((AL13+'Baseline data'!$C12)+($A13*$C$2))</f>
        <v>33582</v>
      </c>
      <c r="AN13" s="22">
        <f>SUM((AM13+'Baseline data'!$C12)+($A13*$C$2))</f>
        <v>33806</v>
      </c>
      <c r="AO13" s="22">
        <f>SUM((AN13+'Baseline data'!$C12)+($A13*$C$2))</f>
        <v>34030</v>
      </c>
      <c r="AP13" s="22">
        <f>SUM((AO13+'Baseline data'!$C12)+($A13*$C$2))</f>
        <v>34254</v>
      </c>
      <c r="AQ13" s="22">
        <f>SUM((AP13+'Baseline data'!$C12)+($A13*$C$2))</f>
        <v>34478</v>
      </c>
      <c r="AR13" s="22">
        <f>SUM((AQ13+'Baseline data'!$C12)+($A13*$C$2))</f>
        <v>34702</v>
      </c>
      <c r="AS13" s="22">
        <f>SUM((AR13+'Baseline data'!$C12)+($A13*$C$2))</f>
        <v>34926</v>
      </c>
      <c r="AT13" s="22">
        <f>SUM((AS13+'Baseline data'!$C12)+($A13*$C$2))</f>
        <v>35150</v>
      </c>
      <c r="AU13" s="22">
        <f>SUM((AT13+'Baseline data'!$C12)+($A13*$C$2))</f>
        <v>35374</v>
      </c>
      <c r="AV13" s="22">
        <f>SUM((AU13+'Baseline data'!$C12)+($A13*$C$2))</f>
        <v>35598</v>
      </c>
      <c r="AW13" s="22">
        <f>SUM((AV13+'Baseline data'!$C12)+($A13*$C$2))</f>
        <v>35822</v>
      </c>
      <c r="AX13" s="22">
        <f>SUM((AW13+'Baseline data'!$C12)+($A13*$C$2))</f>
        <v>36046</v>
      </c>
    </row>
    <row r="14" spans="1:50">
      <c r="A14" s="12">
        <v>0.25</v>
      </c>
      <c r="B14" s="24" t="s">
        <v>25</v>
      </c>
      <c r="C14" s="19">
        <f t="shared" si="0"/>
        <v>217513</v>
      </c>
      <c r="D14" s="20">
        <v>61100</v>
      </c>
      <c r="E14" s="21">
        <v>62600</v>
      </c>
      <c r="F14" s="21">
        <v>61600</v>
      </c>
      <c r="G14" s="21">
        <v>62300</v>
      </c>
      <c r="H14" s="21">
        <v>62900</v>
      </c>
      <c r="I14" s="20">
        <v>64500</v>
      </c>
      <c r="J14" s="20">
        <v>66660</v>
      </c>
      <c r="K14" s="20">
        <v>67330</v>
      </c>
      <c r="L14" s="20">
        <v>68250</v>
      </c>
      <c r="M14" s="20">
        <v>68910</v>
      </c>
      <c r="N14" s="20">
        <v>69900</v>
      </c>
      <c r="O14" s="20">
        <v>70730</v>
      </c>
      <c r="P14" s="20">
        <v>71700</v>
      </c>
      <c r="Q14" s="22">
        <f>SUM((P14+'Baseline data'!$C13))</f>
        <v>72492</v>
      </c>
      <c r="R14" s="22">
        <f>SUM((Q14+'Baseline data'!$C13))</f>
        <v>73284</v>
      </c>
      <c r="S14" s="22">
        <f>SUM((R14+'Baseline data'!$C13))</f>
        <v>74076</v>
      </c>
      <c r="T14" s="22">
        <f>SUM((S14+'Baseline data'!$C13)+($A14*$C$2))</f>
        <v>78703</v>
      </c>
      <c r="U14" s="22">
        <f>SUM((T14+'Baseline data'!$C13)+($A14*$C$2))</f>
        <v>83330</v>
      </c>
      <c r="V14" s="22">
        <f>SUM((U14+'Baseline data'!$C13)+($A14*$C$2))</f>
        <v>87957</v>
      </c>
      <c r="W14" s="22">
        <f>SUM((V14+'Baseline data'!$C13)+($A14*$C$2))</f>
        <v>92584</v>
      </c>
      <c r="X14" s="22">
        <f>SUM((W14+'Baseline data'!$C13)+($A14*$C$2))</f>
        <v>97211</v>
      </c>
      <c r="Y14" s="22">
        <f>SUM((X14+'Baseline data'!$C13)+($A14*$C$2))</f>
        <v>101838</v>
      </c>
      <c r="Z14" s="22">
        <f>SUM((Y14+'Baseline data'!$C13)+($A14*$C$2))</f>
        <v>106465</v>
      </c>
      <c r="AA14" s="22">
        <f>SUM((Z14+'Baseline data'!$C13)+($A14*$C$2))</f>
        <v>111092</v>
      </c>
      <c r="AB14" s="22">
        <f>SUM((AA14+'Baseline data'!$C13)+($A14*$C$2))</f>
        <v>115719</v>
      </c>
      <c r="AC14" s="22">
        <f>SUM((AB14+'Baseline data'!$C13)+($A14*$C$2))</f>
        <v>120346</v>
      </c>
      <c r="AD14" s="22">
        <f>SUM((AC14+'Baseline data'!$C13)+($A14*$C$2))</f>
        <v>124973</v>
      </c>
      <c r="AE14" s="22">
        <f>SUM((AD14+'Baseline data'!$C13)+($A14*$C$2))</f>
        <v>129600</v>
      </c>
      <c r="AF14" s="22">
        <f>SUM((AE14+'Baseline data'!$C13)+($A14*$C$2))</f>
        <v>134227</v>
      </c>
      <c r="AG14" s="22">
        <f>SUM((AF14+'Baseline data'!$C13)+($A14*$C$2))</f>
        <v>138854</v>
      </c>
      <c r="AH14" s="22">
        <f>SUM((AG14+'Baseline data'!$C13)+($A14*$C$2))</f>
        <v>143481</v>
      </c>
      <c r="AI14" s="22">
        <f>SUM((AH14+'Baseline data'!$C13)+($A14*$C$2))</f>
        <v>148108</v>
      </c>
      <c r="AJ14" s="22">
        <f>SUM((AI14+'Baseline data'!$C13)+($A14*$C$2))</f>
        <v>152735</v>
      </c>
      <c r="AK14" s="22">
        <f>SUM((AJ14+'Baseline data'!$C13)+($A14*$C$2))</f>
        <v>157362</v>
      </c>
      <c r="AL14" s="22">
        <f>SUM((AK14+'Baseline data'!$C13)+($A14*$C$2))</f>
        <v>161989</v>
      </c>
      <c r="AM14" s="22">
        <f>SUM((AL14+'Baseline data'!$C13)+($A14*$C$2))</f>
        <v>166616</v>
      </c>
      <c r="AN14" s="22">
        <f>SUM((AM14+'Baseline data'!$C13)+($A14*$C$2))</f>
        <v>171243</v>
      </c>
      <c r="AO14" s="22">
        <f>SUM((AN14+'Baseline data'!$C13)+($A14*$C$2))</f>
        <v>175870</v>
      </c>
      <c r="AP14" s="22">
        <f>SUM((AO14+'Baseline data'!$C13)+($A14*$C$2))</f>
        <v>180497</v>
      </c>
      <c r="AQ14" s="22">
        <f>SUM((AP14+'Baseline data'!$C13)+($A14*$C$2))</f>
        <v>185124</v>
      </c>
      <c r="AR14" s="22">
        <f>SUM((AQ14+'Baseline data'!$C13)+($A14*$C$2))</f>
        <v>189751</v>
      </c>
      <c r="AS14" s="22">
        <f>SUM((AR14+'Baseline data'!$C13)+($A14*$C$2))</f>
        <v>194378</v>
      </c>
      <c r="AT14" s="22">
        <f>SUM((AS14+'Baseline data'!$C13)+($A14*$C$2))</f>
        <v>199005</v>
      </c>
      <c r="AU14" s="22">
        <f>SUM((AT14+'Baseline data'!$C13)+($A14*$C$2))</f>
        <v>203632</v>
      </c>
      <c r="AV14" s="22">
        <f>SUM((AU14+'Baseline data'!$C13)+($A14*$C$2))</f>
        <v>208259</v>
      </c>
      <c r="AW14" s="22">
        <f>SUM((AV14+'Baseline data'!$C13)+($A14*$C$2))</f>
        <v>212886</v>
      </c>
      <c r="AX14" s="22">
        <f>SUM((AW14+'Baseline data'!$C13)+($A14*$C$2))</f>
        <v>217513</v>
      </c>
    </row>
    <row r="15" spans="1:50">
      <c r="B15" s="24" t="s">
        <v>26</v>
      </c>
      <c r="C15" s="19">
        <f t="shared" si="0"/>
        <v>159230</v>
      </c>
      <c r="D15" s="20">
        <v>99900</v>
      </c>
      <c r="E15" s="21">
        <v>105600</v>
      </c>
      <c r="F15" s="21">
        <v>102200</v>
      </c>
      <c r="G15" s="21">
        <v>99800</v>
      </c>
      <c r="H15" s="21">
        <v>100000</v>
      </c>
      <c r="I15" s="20">
        <v>96000</v>
      </c>
      <c r="J15" s="20">
        <v>107410</v>
      </c>
      <c r="K15" s="20">
        <v>108690</v>
      </c>
      <c r="L15" s="20">
        <v>109990</v>
      </c>
      <c r="M15" s="20">
        <v>110960</v>
      </c>
      <c r="N15" s="20">
        <v>112220</v>
      </c>
      <c r="O15" s="20">
        <v>113740</v>
      </c>
      <c r="P15" s="20">
        <v>115370</v>
      </c>
      <c r="Q15" s="22">
        <f>SUM((P15+'Baseline data'!$C14))</f>
        <v>116660</v>
      </c>
      <c r="R15" s="22">
        <f>SUM((Q15+'Baseline data'!$C14))</f>
        <v>117950</v>
      </c>
      <c r="S15" s="22">
        <f>SUM((R15+'Baseline data'!$C14))</f>
        <v>119240</v>
      </c>
      <c r="T15" s="22">
        <f>SUM((S15+'Baseline data'!$C14)+($A15*$C$2))</f>
        <v>120530</v>
      </c>
      <c r="U15" s="22">
        <f>SUM((T15+'Baseline data'!$C14)+($A15*$C$2))</f>
        <v>121820</v>
      </c>
      <c r="V15" s="22">
        <f>SUM((U15+'Baseline data'!$C14)+($A15*$C$2))</f>
        <v>123110</v>
      </c>
      <c r="W15" s="22">
        <f>SUM((V15+'Baseline data'!$C14)+($A15*$C$2))</f>
        <v>124400</v>
      </c>
      <c r="X15" s="22">
        <f>SUM((W15+'Baseline data'!$C14)+($A15*$C$2))</f>
        <v>125690</v>
      </c>
      <c r="Y15" s="22">
        <f>SUM((X15+'Baseline data'!$C14)+($A15*$C$2))</f>
        <v>126980</v>
      </c>
      <c r="Z15" s="22">
        <f>SUM((Y15+'Baseline data'!$C14)+($A15*$C$2))</f>
        <v>128270</v>
      </c>
      <c r="AA15" s="22">
        <f>SUM((Z15+'Baseline data'!$C14)+($A15*$C$2))</f>
        <v>129560</v>
      </c>
      <c r="AB15" s="22">
        <f>SUM((AA15+'Baseline data'!$C14)+($A15*$C$2))</f>
        <v>130850</v>
      </c>
      <c r="AC15" s="22">
        <f>SUM((AB15+'Baseline data'!$C14)+($A15*$C$2))</f>
        <v>132140</v>
      </c>
      <c r="AD15" s="22">
        <f>SUM((AC15+'Baseline data'!$C14)+($A15*$C$2))</f>
        <v>133430</v>
      </c>
      <c r="AE15" s="22">
        <f>SUM((AD15+'Baseline data'!$C14)+($A15*$C$2))</f>
        <v>134720</v>
      </c>
      <c r="AF15" s="22">
        <f>SUM((AE15+'Baseline data'!$C14)+($A15*$C$2))</f>
        <v>136010</v>
      </c>
      <c r="AG15" s="22">
        <f>SUM((AF15+'Baseline data'!$C14)+($A15*$C$2))</f>
        <v>137300</v>
      </c>
      <c r="AH15" s="22">
        <f>SUM((AG15+'Baseline data'!$C14)+($A15*$C$2))</f>
        <v>138590</v>
      </c>
      <c r="AI15" s="22">
        <f>SUM((AH15+'Baseline data'!$C14)+($A15*$C$2))</f>
        <v>139880</v>
      </c>
      <c r="AJ15" s="22">
        <f>SUM((AI15+'Baseline data'!$C14)+($A15*$C$2))</f>
        <v>141170</v>
      </c>
      <c r="AK15" s="22">
        <f>SUM((AJ15+'Baseline data'!$C14)+($A15*$C$2))</f>
        <v>142460</v>
      </c>
      <c r="AL15" s="22">
        <f>SUM((AK15+'Baseline data'!$C14)+($A15*$C$2))</f>
        <v>143750</v>
      </c>
      <c r="AM15" s="22">
        <f>SUM((AL15+'Baseline data'!$C14)+($A15*$C$2))</f>
        <v>145040</v>
      </c>
      <c r="AN15" s="22">
        <f>SUM((AM15+'Baseline data'!$C14)+($A15*$C$2))</f>
        <v>146330</v>
      </c>
      <c r="AO15" s="22">
        <f>SUM((AN15+'Baseline data'!$C14)+($A15*$C$2))</f>
        <v>147620</v>
      </c>
      <c r="AP15" s="22">
        <f>SUM((AO15+'Baseline data'!$C14)+($A15*$C$2))</f>
        <v>148910</v>
      </c>
      <c r="AQ15" s="22">
        <f>SUM((AP15+'Baseline data'!$C14)+($A15*$C$2))</f>
        <v>150200</v>
      </c>
      <c r="AR15" s="22">
        <f>SUM((AQ15+'Baseline data'!$C14)+($A15*$C$2))</f>
        <v>151490</v>
      </c>
      <c r="AS15" s="22">
        <f>SUM((AR15+'Baseline data'!$C14)+($A15*$C$2))</f>
        <v>152780</v>
      </c>
      <c r="AT15" s="22">
        <f>SUM((AS15+'Baseline data'!$C14)+($A15*$C$2))</f>
        <v>154070</v>
      </c>
      <c r="AU15" s="22">
        <f>SUM((AT15+'Baseline data'!$C14)+($A15*$C$2))</f>
        <v>155360</v>
      </c>
      <c r="AV15" s="22">
        <f>SUM((AU15+'Baseline data'!$C14)+($A15*$C$2))</f>
        <v>156650</v>
      </c>
      <c r="AW15" s="22">
        <f>SUM((AV15+'Baseline data'!$C14)+($A15*$C$2))</f>
        <v>157940</v>
      </c>
      <c r="AX15" s="22">
        <f>SUM((AW15+'Baseline data'!$C14)+($A15*$C$2))</f>
        <v>159230</v>
      </c>
    </row>
    <row r="16" spans="1:50">
      <c r="B16" s="18" t="s">
        <v>27</v>
      </c>
      <c r="C16" s="19">
        <f t="shared" si="0"/>
        <v>43590</v>
      </c>
      <c r="D16" s="20">
        <v>31010</v>
      </c>
      <c r="E16" s="21">
        <v>31250</v>
      </c>
      <c r="F16" s="21">
        <v>31580</v>
      </c>
      <c r="G16" s="21">
        <v>31840</v>
      </c>
      <c r="H16" s="21">
        <v>32150</v>
      </c>
      <c r="I16" s="20">
        <v>32320</v>
      </c>
      <c r="J16" s="20">
        <v>32480</v>
      </c>
      <c r="K16" s="20">
        <v>32620</v>
      </c>
      <c r="L16" s="20">
        <v>32760</v>
      </c>
      <c r="M16" s="20">
        <v>32880</v>
      </c>
      <c r="N16" s="20">
        <v>33110</v>
      </c>
      <c r="O16" s="20">
        <v>33500</v>
      </c>
      <c r="P16" s="20">
        <v>34070</v>
      </c>
      <c r="Q16" s="22">
        <f>SUM((P16+'Baseline data'!$C15))</f>
        <v>34350</v>
      </c>
      <c r="R16" s="22">
        <f>SUM((Q16+'Baseline data'!$C15))</f>
        <v>34630</v>
      </c>
      <c r="S16" s="22">
        <f>SUM((R16+'Baseline data'!$C15))</f>
        <v>34910</v>
      </c>
      <c r="T16" s="22">
        <f>SUM((S16+'Baseline data'!$C15)+($A16*$C$2))</f>
        <v>35190</v>
      </c>
      <c r="U16" s="22">
        <f>SUM((T16+'Baseline data'!$C15)+($A16*$C$2))</f>
        <v>35470</v>
      </c>
      <c r="V16" s="22">
        <f>SUM((U16+'Baseline data'!$C15)+($A16*$C$2))</f>
        <v>35750</v>
      </c>
      <c r="W16" s="22">
        <f>SUM((V16+'Baseline data'!$C15)+($A16*$C$2))</f>
        <v>36030</v>
      </c>
      <c r="X16" s="22">
        <f>SUM((W16+'Baseline data'!$C15)+($A16*$C$2))</f>
        <v>36310</v>
      </c>
      <c r="Y16" s="22">
        <f>SUM((X16+'Baseline data'!$C15)+($A16*$C$2))</f>
        <v>36590</v>
      </c>
      <c r="Z16" s="22">
        <f>SUM((Y16+'Baseline data'!$C15)+($A16*$C$2))</f>
        <v>36870</v>
      </c>
      <c r="AA16" s="22">
        <f>SUM((Z16+'Baseline data'!$C15)+($A16*$C$2))</f>
        <v>37150</v>
      </c>
      <c r="AB16" s="22">
        <f>SUM((AA16+'Baseline data'!$C15)+($A16*$C$2))</f>
        <v>37430</v>
      </c>
      <c r="AC16" s="22">
        <f>SUM((AB16+'Baseline data'!$C15)+($A16*$C$2))</f>
        <v>37710</v>
      </c>
      <c r="AD16" s="22">
        <f>SUM((AC16+'Baseline data'!$C15)+($A16*$C$2))</f>
        <v>37990</v>
      </c>
      <c r="AE16" s="22">
        <f>SUM((AD16+'Baseline data'!$C15)+($A16*$C$2))</f>
        <v>38270</v>
      </c>
      <c r="AF16" s="22">
        <f>SUM((AE16+'Baseline data'!$C15)+($A16*$C$2))</f>
        <v>38550</v>
      </c>
      <c r="AG16" s="22">
        <f>SUM((AF16+'Baseline data'!$C15)+($A16*$C$2))</f>
        <v>38830</v>
      </c>
      <c r="AH16" s="22">
        <f>SUM((AG16+'Baseline data'!$C15)+($A16*$C$2))</f>
        <v>39110</v>
      </c>
      <c r="AI16" s="22">
        <f>SUM((AH16+'Baseline data'!$C15)+($A16*$C$2))</f>
        <v>39390</v>
      </c>
      <c r="AJ16" s="22">
        <f>SUM((AI16+'Baseline data'!$C15)+($A16*$C$2))</f>
        <v>39670</v>
      </c>
      <c r="AK16" s="22">
        <f>SUM((AJ16+'Baseline data'!$C15)+($A16*$C$2))</f>
        <v>39950</v>
      </c>
      <c r="AL16" s="22">
        <f>SUM((AK16+'Baseline data'!$C15)+($A16*$C$2))</f>
        <v>40230</v>
      </c>
      <c r="AM16" s="22">
        <f>SUM((AL16+'Baseline data'!$C15)+($A16*$C$2))</f>
        <v>40510</v>
      </c>
      <c r="AN16" s="22">
        <f>SUM((AM16+'Baseline data'!$C15)+($A16*$C$2))</f>
        <v>40790</v>
      </c>
      <c r="AO16" s="22">
        <f>SUM((AN16+'Baseline data'!$C15)+($A16*$C$2))</f>
        <v>41070</v>
      </c>
      <c r="AP16" s="22">
        <f>SUM((AO16+'Baseline data'!$C15)+($A16*$C$2))</f>
        <v>41350</v>
      </c>
      <c r="AQ16" s="22">
        <f>SUM((AP16+'Baseline data'!$C15)+($A16*$C$2))</f>
        <v>41630</v>
      </c>
      <c r="AR16" s="22">
        <f>SUM((AQ16+'Baseline data'!$C15)+($A16*$C$2))</f>
        <v>41910</v>
      </c>
      <c r="AS16" s="22">
        <f>SUM((AR16+'Baseline data'!$C15)+($A16*$C$2))</f>
        <v>42190</v>
      </c>
      <c r="AT16" s="22">
        <f>SUM((AS16+'Baseline data'!$C15)+($A16*$C$2))</f>
        <v>42470</v>
      </c>
      <c r="AU16" s="22">
        <f>SUM((AT16+'Baseline data'!$C15)+($A16*$C$2))</f>
        <v>42750</v>
      </c>
      <c r="AV16" s="22">
        <f>SUM((AU16+'Baseline data'!$C15)+($A16*$C$2))</f>
        <v>43030</v>
      </c>
      <c r="AW16" s="22">
        <f>SUM((AV16+'Baseline data'!$C15)+($A16*$C$2))</f>
        <v>43310</v>
      </c>
      <c r="AX16" s="22">
        <f>SUM((AW16+'Baseline data'!$C15)+($A16*$C$2))</f>
        <v>43590</v>
      </c>
    </row>
    <row r="17" spans="1:50">
      <c r="A17" s="12">
        <v>0.04</v>
      </c>
      <c r="B17" s="25" t="s">
        <v>28</v>
      </c>
      <c r="C17" s="19">
        <f t="shared" si="0"/>
        <v>110283.60000000018</v>
      </c>
      <c r="D17" s="26">
        <v>73050</v>
      </c>
      <c r="E17" s="23">
        <v>73590</v>
      </c>
      <c r="F17" s="23">
        <v>74150</v>
      </c>
      <c r="G17" s="23">
        <v>74550</v>
      </c>
      <c r="H17" s="23">
        <v>75010</v>
      </c>
      <c r="I17" s="26">
        <v>75430</v>
      </c>
      <c r="J17" s="26">
        <v>75800</v>
      </c>
      <c r="K17" s="26">
        <v>76010</v>
      </c>
      <c r="L17" s="26">
        <v>76370</v>
      </c>
      <c r="M17" s="26">
        <v>76730</v>
      </c>
      <c r="N17" s="26">
        <v>76910</v>
      </c>
      <c r="O17" s="26">
        <v>77100</v>
      </c>
      <c r="P17" s="26">
        <v>77730</v>
      </c>
      <c r="Q17" s="22">
        <f>SUM((P17+'Baseline data'!$C16))</f>
        <v>78128</v>
      </c>
      <c r="R17" s="22">
        <f>SUM((Q17+'Baseline data'!$C16))</f>
        <v>78526</v>
      </c>
      <c r="S17" s="22">
        <f>SUM((R17+'Baseline data'!$C16))</f>
        <v>78924</v>
      </c>
      <c r="T17" s="22">
        <f>SUM((S17+'Baseline data'!$C16)+($A17*$C$2))</f>
        <v>79935.600000000006</v>
      </c>
      <c r="U17" s="22">
        <f>SUM((T17+'Baseline data'!$C16)+($A17*$C$2))</f>
        <v>80947.200000000012</v>
      </c>
      <c r="V17" s="22">
        <f>SUM((U17+'Baseline data'!$C16)+($A17*$C$2))</f>
        <v>81958.800000000017</v>
      </c>
      <c r="W17" s="22">
        <f>SUM((V17+'Baseline data'!$C16)+($A17*$C$2))</f>
        <v>82970.400000000023</v>
      </c>
      <c r="X17" s="22">
        <f>SUM((W17+'Baseline data'!$C16)+($A17*$C$2))</f>
        <v>83982.000000000029</v>
      </c>
      <c r="Y17" s="22">
        <f>SUM((X17+'Baseline data'!$C16)+($A17*$C$2))</f>
        <v>84993.600000000035</v>
      </c>
      <c r="Z17" s="22">
        <f>SUM((Y17+'Baseline data'!$C16)+($A17*$C$2))</f>
        <v>86005.200000000041</v>
      </c>
      <c r="AA17" s="22">
        <f>SUM((Z17+'Baseline data'!$C16)+($A17*$C$2))</f>
        <v>87016.800000000047</v>
      </c>
      <c r="AB17" s="22">
        <f>SUM((AA17+'Baseline data'!$C16)+($A17*$C$2))</f>
        <v>88028.400000000052</v>
      </c>
      <c r="AC17" s="22">
        <f>SUM((AB17+'Baseline data'!$C16)+($A17*$C$2))</f>
        <v>89040.000000000058</v>
      </c>
      <c r="AD17" s="22">
        <f>SUM((AC17+'Baseline data'!$C16)+($A17*$C$2))</f>
        <v>90051.600000000064</v>
      </c>
      <c r="AE17" s="22">
        <f>SUM((AD17+'Baseline data'!$C16)+($A17*$C$2))</f>
        <v>91063.20000000007</v>
      </c>
      <c r="AF17" s="22">
        <f>SUM((AE17+'Baseline data'!$C16)+($A17*$C$2))</f>
        <v>92074.800000000076</v>
      </c>
      <c r="AG17" s="22">
        <f>SUM((AF17+'Baseline data'!$C16)+($A17*$C$2))</f>
        <v>93086.400000000081</v>
      </c>
      <c r="AH17" s="22">
        <f>SUM((AG17+'Baseline data'!$C16)+($A17*$C$2))</f>
        <v>94098.000000000087</v>
      </c>
      <c r="AI17" s="22">
        <f>SUM((AH17+'Baseline data'!$C16)+($A17*$C$2))</f>
        <v>95109.600000000093</v>
      </c>
      <c r="AJ17" s="22">
        <f>SUM((AI17+'Baseline data'!$C16)+($A17*$C$2))</f>
        <v>96121.200000000099</v>
      </c>
      <c r="AK17" s="22">
        <f>SUM((AJ17+'Baseline data'!$C16)+($A17*$C$2))</f>
        <v>97132.800000000105</v>
      </c>
      <c r="AL17" s="22">
        <f>SUM((AK17+'Baseline data'!$C16)+($A17*$C$2))</f>
        <v>98144.400000000111</v>
      </c>
      <c r="AM17" s="22">
        <f>SUM((AL17+'Baseline data'!$C16)+($A17*$C$2))</f>
        <v>99156.000000000116</v>
      </c>
      <c r="AN17" s="22">
        <f>SUM((AM17+'Baseline data'!$C16)+($A17*$C$2))</f>
        <v>100167.60000000012</v>
      </c>
      <c r="AO17" s="22">
        <f>SUM((AN17+'Baseline data'!$C16)+($A17*$C$2))</f>
        <v>101179.20000000013</v>
      </c>
      <c r="AP17" s="22">
        <f>SUM((AO17+'Baseline data'!$C16)+($A17*$C$2))</f>
        <v>102190.80000000013</v>
      </c>
      <c r="AQ17" s="22">
        <f>SUM((AP17+'Baseline data'!$C16)+($A17*$C$2))</f>
        <v>103202.40000000014</v>
      </c>
      <c r="AR17" s="22">
        <f>SUM((AQ17+'Baseline data'!$C16)+($A17*$C$2))</f>
        <v>104214.00000000015</v>
      </c>
      <c r="AS17" s="22">
        <f>SUM((AR17+'Baseline data'!$C16)+($A17*$C$2))</f>
        <v>105225.60000000015</v>
      </c>
      <c r="AT17" s="22">
        <f>SUM((AS17+'Baseline data'!$C16)+($A17*$C$2))</f>
        <v>106237.20000000016</v>
      </c>
      <c r="AU17" s="22">
        <f>SUM((AT17+'Baseline data'!$C16)+($A17*$C$2))</f>
        <v>107248.80000000016</v>
      </c>
      <c r="AV17" s="22">
        <f>SUM((AU17+'Baseline data'!$C16)+($A17*$C$2))</f>
        <v>108260.40000000017</v>
      </c>
      <c r="AW17" s="22">
        <f>SUM((AV17+'Baseline data'!$C16)+($A17*$C$2))</f>
        <v>109272.00000000017</v>
      </c>
      <c r="AX17" s="22">
        <f>SUM((AW17+'Baseline data'!$C16)+($A17*$C$2))</f>
        <v>110283.60000000018</v>
      </c>
    </row>
    <row r="18" spans="1:50">
      <c r="A18" s="12">
        <v>0.4</v>
      </c>
      <c r="B18" s="25" t="s">
        <v>29</v>
      </c>
      <c r="C18" s="19">
        <f t="shared" si="0"/>
        <v>349786</v>
      </c>
      <c r="D18" s="26">
        <v>90090</v>
      </c>
      <c r="E18" s="23">
        <v>91490</v>
      </c>
      <c r="F18" s="23">
        <v>93320</v>
      </c>
      <c r="G18" s="23">
        <v>95020</v>
      </c>
      <c r="H18" s="23">
        <v>97350</v>
      </c>
      <c r="I18" s="26">
        <v>99230</v>
      </c>
      <c r="J18" s="26">
        <v>100680</v>
      </c>
      <c r="K18" s="26">
        <v>102010</v>
      </c>
      <c r="L18" s="26">
        <v>103590</v>
      </c>
      <c r="M18" s="26">
        <v>104890</v>
      </c>
      <c r="N18" s="26">
        <v>106130</v>
      </c>
      <c r="O18" s="26">
        <v>107550</v>
      </c>
      <c r="P18" s="26">
        <v>108740</v>
      </c>
      <c r="Q18" s="22">
        <f>SUM((P18+'Baseline data'!$C17))</f>
        <v>110235</v>
      </c>
      <c r="R18" s="22">
        <f>SUM((Q18+'Baseline data'!$C17))</f>
        <v>111730</v>
      </c>
      <c r="S18" s="22">
        <f>SUM((R18+'Baseline data'!$C17))</f>
        <v>113225</v>
      </c>
      <c r="T18" s="22">
        <f>SUM((S18+'Baseline data'!$C17)+($A18*$C$2))</f>
        <v>120856</v>
      </c>
      <c r="U18" s="22">
        <f>SUM((T18+'Baseline data'!$C17)+($A18*$C$2))</f>
        <v>128487</v>
      </c>
      <c r="V18" s="22">
        <f>SUM((U18+'Baseline data'!$C17)+($A18*$C$2))</f>
        <v>136118</v>
      </c>
      <c r="W18" s="22">
        <f>SUM((V18+'Baseline data'!$C17)+($A18*$C$2))</f>
        <v>143749</v>
      </c>
      <c r="X18" s="22">
        <f>SUM((W18+'Baseline data'!$C17)+($A18*$C$2))</f>
        <v>151380</v>
      </c>
      <c r="Y18" s="22">
        <f>SUM((X18+'Baseline data'!$C17)+($A18*$C$2))</f>
        <v>159011</v>
      </c>
      <c r="Z18" s="22">
        <f>SUM((Y18+'Baseline data'!$C17)+($A18*$C$2))</f>
        <v>166642</v>
      </c>
      <c r="AA18" s="22">
        <f>SUM((Z18+'Baseline data'!$C17)+($A18*$C$2))</f>
        <v>174273</v>
      </c>
      <c r="AB18" s="22">
        <f>SUM((AA18+'Baseline data'!$C17)+($A18*$C$2))</f>
        <v>181904</v>
      </c>
      <c r="AC18" s="22">
        <f>SUM((AB18+'Baseline data'!$C17)+($A18*$C$2))</f>
        <v>189535</v>
      </c>
      <c r="AD18" s="22">
        <f>SUM((AC18+'Baseline data'!$C17)+($A18*$C$2))</f>
        <v>197166</v>
      </c>
      <c r="AE18" s="22">
        <f>SUM((AD18+'Baseline data'!$C17)+($A18*$C$2))</f>
        <v>204797</v>
      </c>
      <c r="AF18" s="22">
        <f>SUM((AE18+'Baseline data'!$C17)+($A18*$C$2))</f>
        <v>212428</v>
      </c>
      <c r="AG18" s="22">
        <f>SUM((AF18+'Baseline data'!$C17)+($A18*$C$2))</f>
        <v>220059</v>
      </c>
      <c r="AH18" s="22">
        <f>SUM((AG18+'Baseline data'!$C17)+($A18*$C$2))</f>
        <v>227690</v>
      </c>
      <c r="AI18" s="22">
        <f>SUM((AH18+'Baseline data'!$C17)+($A18*$C$2))</f>
        <v>235321</v>
      </c>
      <c r="AJ18" s="22">
        <f>SUM((AI18+'Baseline data'!$C17)+($A18*$C$2))</f>
        <v>242952</v>
      </c>
      <c r="AK18" s="22">
        <f>SUM((AJ18+'Baseline data'!$C17)+($A18*$C$2))</f>
        <v>250583</v>
      </c>
      <c r="AL18" s="22">
        <f>SUM((AK18+'Baseline data'!$C17)+($A18*$C$2))</f>
        <v>258214</v>
      </c>
      <c r="AM18" s="22">
        <f>SUM((AL18+'Baseline data'!$C17)+($A18*$C$2))</f>
        <v>265845</v>
      </c>
      <c r="AN18" s="22">
        <f>SUM((AM18+'Baseline data'!$C17)+($A18*$C$2))</f>
        <v>273476</v>
      </c>
      <c r="AO18" s="22">
        <f>SUM((AN18+'Baseline data'!$C17)+($A18*$C$2))</f>
        <v>281107</v>
      </c>
      <c r="AP18" s="22">
        <f>SUM((AO18+'Baseline data'!$C17)+($A18*$C$2))</f>
        <v>288738</v>
      </c>
      <c r="AQ18" s="22">
        <f>SUM((AP18+'Baseline data'!$C17)+($A18*$C$2))</f>
        <v>296369</v>
      </c>
      <c r="AR18" s="22">
        <f>SUM((AQ18+'Baseline data'!$C17)+($A18*$C$2))</f>
        <v>304000</v>
      </c>
      <c r="AS18" s="22">
        <f>SUM((AR18+'Baseline data'!$C17)+($A18*$C$2))</f>
        <v>311631</v>
      </c>
      <c r="AT18" s="22">
        <f>SUM((AS18+'Baseline data'!$C17)+($A18*$C$2))</f>
        <v>319262</v>
      </c>
      <c r="AU18" s="22">
        <f>SUM((AT18+'Baseline data'!$C17)+($A18*$C$2))</f>
        <v>326893</v>
      </c>
      <c r="AV18" s="22">
        <f>SUM((AU18+'Baseline data'!$C17)+($A18*$C$2))</f>
        <v>334524</v>
      </c>
      <c r="AW18" s="22">
        <f>SUM((AV18+'Baseline data'!$C17)+($A18*$C$2))</f>
        <v>342155</v>
      </c>
      <c r="AX18" s="22">
        <f>SUM((AW18+'Baseline data'!$C17)+($A18*$C$2))</f>
        <v>349786</v>
      </c>
    </row>
    <row r="19" spans="1:50">
      <c r="A19" s="12">
        <v>0.1</v>
      </c>
      <c r="B19" s="18" t="s">
        <v>30</v>
      </c>
      <c r="C19" s="19">
        <f t="shared" si="0"/>
        <v>164484</v>
      </c>
      <c r="D19" s="20">
        <v>85590</v>
      </c>
      <c r="E19" s="21">
        <v>86060</v>
      </c>
      <c r="F19" s="21">
        <v>87550</v>
      </c>
      <c r="G19" s="21">
        <v>89330</v>
      </c>
      <c r="H19" s="21">
        <v>90290</v>
      </c>
      <c r="I19" s="20">
        <v>90930</v>
      </c>
      <c r="J19" s="20">
        <v>91220</v>
      </c>
      <c r="K19" s="20">
        <v>91480</v>
      </c>
      <c r="L19" s="20">
        <v>91910</v>
      </c>
      <c r="M19" s="20">
        <v>92420</v>
      </c>
      <c r="N19" s="20">
        <v>93260</v>
      </c>
      <c r="O19" s="20">
        <v>94090</v>
      </c>
      <c r="P19" s="20">
        <v>94830</v>
      </c>
      <c r="Q19" s="22">
        <f>SUM((P19+'Baseline data'!$C18))</f>
        <v>95480</v>
      </c>
      <c r="R19" s="22">
        <f>SUM((Q19+'Baseline data'!$C18))</f>
        <v>96130</v>
      </c>
      <c r="S19" s="22">
        <f>SUM((R19+'Baseline data'!$C18))</f>
        <v>96780</v>
      </c>
      <c r="T19" s="22">
        <f>SUM((S19+'Baseline data'!$C18)+($A19*$C$2))</f>
        <v>98964</v>
      </c>
      <c r="U19" s="22">
        <f>SUM((T19+'Baseline data'!$C18)+($A19*$C$2))</f>
        <v>101148</v>
      </c>
      <c r="V19" s="22">
        <f>SUM((U19+'Baseline data'!$C18)+($A19*$C$2))</f>
        <v>103332</v>
      </c>
      <c r="W19" s="22">
        <f>SUM((V19+'Baseline data'!$C18)+($A19*$C$2))</f>
        <v>105516</v>
      </c>
      <c r="X19" s="22">
        <f>SUM((W19+'Baseline data'!$C18)+($A19*$C$2))</f>
        <v>107700</v>
      </c>
      <c r="Y19" s="22">
        <f>SUM((X19+'Baseline data'!$C18)+($A19*$C$2))</f>
        <v>109884</v>
      </c>
      <c r="Z19" s="22">
        <f>SUM((Y19+'Baseline data'!$C18)+($A19*$C$2))</f>
        <v>112068</v>
      </c>
      <c r="AA19" s="22">
        <f>SUM((Z19+'Baseline data'!$C18)+($A19*$C$2))</f>
        <v>114252</v>
      </c>
      <c r="AB19" s="22">
        <f>SUM((AA19+'Baseline data'!$C18)+($A19*$C$2))</f>
        <v>116436</v>
      </c>
      <c r="AC19" s="22">
        <f>SUM((AB19+'Baseline data'!$C18)+($A19*$C$2))</f>
        <v>118620</v>
      </c>
      <c r="AD19" s="22">
        <f>SUM((AC19+'Baseline data'!$C18)+($A19*$C$2))</f>
        <v>120804</v>
      </c>
      <c r="AE19" s="22">
        <f>SUM((AD19+'Baseline data'!$C18)+($A19*$C$2))</f>
        <v>122988</v>
      </c>
      <c r="AF19" s="22">
        <f>SUM((AE19+'Baseline data'!$C18)+($A19*$C$2))</f>
        <v>125172</v>
      </c>
      <c r="AG19" s="22">
        <f>SUM((AF19+'Baseline data'!$C18)+($A19*$C$2))</f>
        <v>127356</v>
      </c>
      <c r="AH19" s="22">
        <f>SUM((AG19+'Baseline data'!$C18)+($A19*$C$2))</f>
        <v>129540</v>
      </c>
      <c r="AI19" s="22">
        <f>SUM((AH19+'Baseline data'!$C18)+($A19*$C$2))</f>
        <v>131724</v>
      </c>
      <c r="AJ19" s="22">
        <f>SUM((AI19+'Baseline data'!$C18)+($A19*$C$2))</f>
        <v>133908</v>
      </c>
      <c r="AK19" s="22">
        <f>SUM((AJ19+'Baseline data'!$C18)+($A19*$C$2))</f>
        <v>136092</v>
      </c>
      <c r="AL19" s="22">
        <f>SUM((AK19+'Baseline data'!$C18)+($A19*$C$2))</f>
        <v>138276</v>
      </c>
      <c r="AM19" s="22">
        <f>SUM((AL19+'Baseline data'!$C18)+($A19*$C$2))</f>
        <v>140460</v>
      </c>
      <c r="AN19" s="22">
        <f>SUM((AM19+'Baseline data'!$C18)+($A19*$C$2))</f>
        <v>142644</v>
      </c>
      <c r="AO19" s="22">
        <f>SUM((AN19+'Baseline data'!$C18)+($A19*$C$2))</f>
        <v>144828</v>
      </c>
      <c r="AP19" s="22">
        <f>SUM((AO19+'Baseline data'!$C18)+($A19*$C$2))</f>
        <v>147012</v>
      </c>
      <c r="AQ19" s="22">
        <f>SUM((AP19+'Baseline data'!$C18)+($A19*$C$2))</f>
        <v>149196</v>
      </c>
      <c r="AR19" s="22">
        <f>SUM((AQ19+'Baseline data'!$C18)+($A19*$C$2))</f>
        <v>151380</v>
      </c>
      <c r="AS19" s="22">
        <f>SUM((AR19+'Baseline data'!$C18)+($A19*$C$2))</f>
        <v>153564</v>
      </c>
      <c r="AT19" s="22">
        <f>SUM((AS19+'Baseline data'!$C18)+($A19*$C$2))</f>
        <v>155748</v>
      </c>
      <c r="AU19" s="22">
        <f>SUM((AT19+'Baseline data'!$C18)+($A19*$C$2))</f>
        <v>157932</v>
      </c>
      <c r="AV19" s="22">
        <f>SUM((AU19+'Baseline data'!$C18)+($A19*$C$2))</f>
        <v>160116</v>
      </c>
      <c r="AW19" s="22">
        <f>SUM((AV19+'Baseline data'!$C18)+($A19*$C$2))</f>
        <v>162300</v>
      </c>
      <c r="AX19" s="22">
        <f>SUM((AW19+'Baseline data'!$C18)+($A19*$C$2))</f>
        <v>164484</v>
      </c>
    </row>
    <row r="20" spans="1:50">
      <c r="B20" s="18" t="s">
        <v>31</v>
      </c>
      <c r="C20" s="19">
        <f t="shared" si="0"/>
        <v>48576</v>
      </c>
      <c r="D20" s="20">
        <v>34170</v>
      </c>
      <c r="E20" s="21">
        <v>34740</v>
      </c>
      <c r="F20" s="21">
        <v>35000</v>
      </c>
      <c r="G20" s="21">
        <v>35220</v>
      </c>
      <c r="H20" s="21">
        <v>35440</v>
      </c>
      <c r="I20" s="20">
        <v>35640</v>
      </c>
      <c r="J20" s="20">
        <v>35870</v>
      </c>
      <c r="K20" s="20">
        <v>36040</v>
      </c>
      <c r="L20" s="20">
        <v>36370</v>
      </c>
      <c r="M20" s="20">
        <v>36590</v>
      </c>
      <c r="N20" s="20">
        <v>36930</v>
      </c>
      <c r="O20" s="20">
        <v>37270</v>
      </c>
      <c r="P20" s="20">
        <v>37730</v>
      </c>
      <c r="Q20" s="22">
        <f>SUM((P20+'Baseline data'!$C19))</f>
        <v>38049</v>
      </c>
      <c r="R20" s="22">
        <f>SUM((Q20+'Baseline data'!$C19))</f>
        <v>38368</v>
      </c>
      <c r="S20" s="22">
        <f>SUM((R20+'Baseline data'!$C19))</f>
        <v>38687</v>
      </c>
      <c r="T20" s="22">
        <f>SUM((S20+'Baseline data'!$C19)+($A20*$C$2))</f>
        <v>39006</v>
      </c>
      <c r="U20" s="22">
        <f>SUM((T20+'Baseline data'!$C19)+($A20*$C$2))</f>
        <v>39325</v>
      </c>
      <c r="V20" s="22">
        <f>SUM((U20+'Baseline data'!$C19)+($A20*$C$2))</f>
        <v>39644</v>
      </c>
      <c r="W20" s="22">
        <f>SUM((V20+'Baseline data'!$C19)+($A20*$C$2))</f>
        <v>39963</v>
      </c>
      <c r="X20" s="22">
        <f>SUM((W20+'Baseline data'!$C19)+($A20*$C$2))</f>
        <v>40282</v>
      </c>
      <c r="Y20" s="22">
        <f>SUM((X20+'Baseline data'!$C19)+($A20*$C$2))</f>
        <v>40601</v>
      </c>
      <c r="Z20" s="22">
        <f>SUM((Y20+'Baseline data'!$C19)+($A20*$C$2))</f>
        <v>40920</v>
      </c>
      <c r="AA20" s="22">
        <f>SUM((Z20+'Baseline data'!$C19)+($A20*$C$2))</f>
        <v>41239</v>
      </c>
      <c r="AB20" s="22">
        <f>SUM((AA20+'Baseline data'!$C19)+($A20*$C$2))</f>
        <v>41558</v>
      </c>
      <c r="AC20" s="22">
        <f>SUM((AB20+'Baseline data'!$C19)+($A20*$C$2))</f>
        <v>41877</v>
      </c>
      <c r="AD20" s="22">
        <f>SUM((AC20+'Baseline data'!$C19)+($A20*$C$2))</f>
        <v>42196</v>
      </c>
      <c r="AE20" s="22">
        <f>SUM((AD20+'Baseline data'!$C19)+($A20*$C$2))</f>
        <v>42515</v>
      </c>
      <c r="AF20" s="22">
        <f>SUM((AE20+'Baseline data'!$C19)+($A20*$C$2))</f>
        <v>42834</v>
      </c>
      <c r="AG20" s="22">
        <f>SUM((AF20+'Baseline data'!$C19)+($A20*$C$2))</f>
        <v>43153</v>
      </c>
      <c r="AH20" s="22">
        <f>SUM((AG20+'Baseline data'!$C19)+($A20*$C$2))</f>
        <v>43472</v>
      </c>
      <c r="AI20" s="22">
        <f>SUM((AH20+'Baseline data'!$C19)+($A20*$C$2))</f>
        <v>43791</v>
      </c>
      <c r="AJ20" s="22">
        <f>SUM((AI20+'Baseline data'!$C19)+($A20*$C$2))</f>
        <v>44110</v>
      </c>
      <c r="AK20" s="22">
        <f>SUM((AJ20+'Baseline data'!$C19)+($A20*$C$2))</f>
        <v>44429</v>
      </c>
      <c r="AL20" s="22">
        <f>SUM((AK20+'Baseline data'!$C19)+($A20*$C$2))</f>
        <v>44748</v>
      </c>
      <c r="AM20" s="22">
        <f>SUM((AL20+'Baseline data'!$C19)+($A20*$C$2))</f>
        <v>45067</v>
      </c>
      <c r="AN20" s="22">
        <f>SUM((AM20+'Baseline data'!$C19)+($A20*$C$2))</f>
        <v>45386</v>
      </c>
      <c r="AO20" s="22">
        <f>SUM((AN20+'Baseline data'!$C19)+($A20*$C$2))</f>
        <v>45705</v>
      </c>
      <c r="AP20" s="22">
        <f>SUM((AO20+'Baseline data'!$C19)+($A20*$C$2))</f>
        <v>46024</v>
      </c>
      <c r="AQ20" s="22">
        <f>SUM((AP20+'Baseline data'!$C19)+($A20*$C$2))</f>
        <v>46343</v>
      </c>
      <c r="AR20" s="22">
        <f>SUM((AQ20+'Baseline data'!$C19)+($A20*$C$2))</f>
        <v>46662</v>
      </c>
      <c r="AS20" s="22">
        <f>SUM((AR20+'Baseline data'!$C19)+($A20*$C$2))</f>
        <v>46981</v>
      </c>
      <c r="AT20" s="22">
        <f>SUM((AS20+'Baseline data'!$C19)+($A20*$C$2))</f>
        <v>47300</v>
      </c>
      <c r="AU20" s="22">
        <f>SUM((AT20+'Baseline data'!$C19)+($A20*$C$2))</f>
        <v>47619</v>
      </c>
      <c r="AV20" s="22">
        <f>SUM((AU20+'Baseline data'!$C19)+($A20*$C$2))</f>
        <v>47938</v>
      </c>
      <c r="AW20" s="22">
        <f>SUM((AV20+'Baseline data'!$C19)+($A20*$C$2))</f>
        <v>48257</v>
      </c>
      <c r="AX20" s="22">
        <f>SUM((AW20+'Baseline data'!$C19)+($A20*$C$2))</f>
        <v>48576</v>
      </c>
    </row>
    <row r="21" spans="1:50">
      <c r="B21" s="18" t="s">
        <v>32</v>
      </c>
      <c r="C21" s="19">
        <f t="shared" si="0"/>
        <v>42646</v>
      </c>
      <c r="D21" s="20">
        <v>31240</v>
      </c>
      <c r="E21" s="21">
        <v>31480</v>
      </c>
      <c r="F21" s="21">
        <v>31800</v>
      </c>
      <c r="G21" s="21">
        <v>32160</v>
      </c>
      <c r="H21" s="21">
        <v>32610</v>
      </c>
      <c r="I21" s="20">
        <v>32880</v>
      </c>
      <c r="J21" s="20">
        <v>33000</v>
      </c>
      <c r="K21" s="20">
        <v>33080</v>
      </c>
      <c r="L21" s="20">
        <v>33220</v>
      </c>
      <c r="M21" s="20">
        <v>33340</v>
      </c>
      <c r="N21" s="20">
        <v>33590</v>
      </c>
      <c r="O21" s="20">
        <v>33970</v>
      </c>
      <c r="P21" s="20">
        <v>34350</v>
      </c>
      <c r="Q21" s="22">
        <f>SUM((P21+'Baseline data'!$C20))</f>
        <v>34594</v>
      </c>
      <c r="R21" s="22">
        <f>SUM((Q21+'Baseline data'!$C20))</f>
        <v>34838</v>
      </c>
      <c r="S21" s="22">
        <f>SUM((R21+'Baseline data'!$C20))</f>
        <v>35082</v>
      </c>
      <c r="T21" s="22">
        <f>SUM((S21+'Baseline data'!$C20)+($A21*$C$2))</f>
        <v>35326</v>
      </c>
      <c r="U21" s="22">
        <f>SUM((T21+'Baseline data'!$C20)+($A21*$C$2))</f>
        <v>35570</v>
      </c>
      <c r="V21" s="22">
        <f>SUM((U21+'Baseline data'!$C20)+($A21*$C$2))</f>
        <v>35814</v>
      </c>
      <c r="W21" s="22">
        <f>SUM((V21+'Baseline data'!$C20)+($A21*$C$2))</f>
        <v>36058</v>
      </c>
      <c r="X21" s="22">
        <f>SUM((W21+'Baseline data'!$C20)+($A21*$C$2))</f>
        <v>36302</v>
      </c>
      <c r="Y21" s="22">
        <f>SUM((X21+'Baseline data'!$C20)+($A21*$C$2))</f>
        <v>36546</v>
      </c>
      <c r="Z21" s="22">
        <f>SUM((Y21+'Baseline data'!$C20)+($A21*$C$2))</f>
        <v>36790</v>
      </c>
      <c r="AA21" s="22">
        <f>SUM((Z21+'Baseline data'!$C20)+($A21*$C$2))</f>
        <v>37034</v>
      </c>
      <c r="AB21" s="22">
        <f>SUM((AA21+'Baseline data'!$C20)+($A21*$C$2))</f>
        <v>37278</v>
      </c>
      <c r="AC21" s="22">
        <f>SUM((AB21+'Baseline data'!$C20)+($A21*$C$2))</f>
        <v>37522</v>
      </c>
      <c r="AD21" s="22">
        <f>SUM((AC21+'Baseline data'!$C20)+($A21*$C$2))</f>
        <v>37766</v>
      </c>
      <c r="AE21" s="22">
        <f>SUM((AD21+'Baseline data'!$C20)+($A21*$C$2))</f>
        <v>38010</v>
      </c>
      <c r="AF21" s="22">
        <f>SUM((AE21+'Baseline data'!$C20)+($A21*$C$2))</f>
        <v>38254</v>
      </c>
      <c r="AG21" s="22">
        <f>SUM((AF21+'Baseline data'!$C20)+($A21*$C$2))</f>
        <v>38498</v>
      </c>
      <c r="AH21" s="22">
        <f>SUM((AG21+'Baseline data'!$C20)+($A21*$C$2))</f>
        <v>38742</v>
      </c>
      <c r="AI21" s="22">
        <f>SUM((AH21+'Baseline data'!$C20)+($A21*$C$2))</f>
        <v>38986</v>
      </c>
      <c r="AJ21" s="22">
        <f>SUM((AI21+'Baseline data'!$C20)+($A21*$C$2))</f>
        <v>39230</v>
      </c>
      <c r="AK21" s="22">
        <f>SUM((AJ21+'Baseline data'!$C20)+($A21*$C$2))</f>
        <v>39474</v>
      </c>
      <c r="AL21" s="22">
        <f>SUM((AK21+'Baseline data'!$C20)+($A21*$C$2))</f>
        <v>39718</v>
      </c>
      <c r="AM21" s="22">
        <f>SUM((AL21+'Baseline data'!$C20)+($A21*$C$2))</f>
        <v>39962</v>
      </c>
      <c r="AN21" s="22">
        <f>SUM((AM21+'Baseline data'!$C20)+($A21*$C$2))</f>
        <v>40206</v>
      </c>
      <c r="AO21" s="22">
        <f>SUM((AN21+'Baseline data'!$C20)+($A21*$C$2))</f>
        <v>40450</v>
      </c>
      <c r="AP21" s="22">
        <f>SUM((AO21+'Baseline data'!$C20)+($A21*$C$2))</f>
        <v>40694</v>
      </c>
      <c r="AQ21" s="22">
        <f>SUM((AP21+'Baseline data'!$C20)+($A21*$C$2))</f>
        <v>40938</v>
      </c>
      <c r="AR21" s="22">
        <f>SUM((AQ21+'Baseline data'!$C20)+($A21*$C$2))</f>
        <v>41182</v>
      </c>
      <c r="AS21" s="22">
        <f>SUM((AR21+'Baseline data'!$C20)+($A21*$C$2))</f>
        <v>41426</v>
      </c>
      <c r="AT21" s="22">
        <f>SUM((AS21+'Baseline data'!$C20)+($A21*$C$2))</f>
        <v>41670</v>
      </c>
      <c r="AU21" s="22">
        <f>SUM((AT21+'Baseline data'!$C20)+($A21*$C$2))</f>
        <v>41914</v>
      </c>
      <c r="AV21" s="22">
        <f>SUM((AU21+'Baseline data'!$C20)+($A21*$C$2))</f>
        <v>42158</v>
      </c>
      <c r="AW21" s="22">
        <f>SUM((AV21+'Baseline data'!$C20)+($A21*$C$2))</f>
        <v>42402</v>
      </c>
      <c r="AX21" s="22">
        <f>SUM((AW21+'Baseline data'!$C20)+($A21*$C$2))</f>
        <v>42646</v>
      </c>
    </row>
    <row r="22" spans="1:50">
      <c r="A22" s="12">
        <v>0.05</v>
      </c>
      <c r="B22" s="10" t="s">
        <v>33</v>
      </c>
      <c r="C22" s="19">
        <f t="shared" si="0"/>
        <v>137749</v>
      </c>
      <c r="D22" s="20">
        <v>70140</v>
      </c>
      <c r="E22" s="21">
        <v>70980</v>
      </c>
      <c r="F22" s="21">
        <v>71810</v>
      </c>
      <c r="G22" s="21">
        <v>73020</v>
      </c>
      <c r="H22" s="21">
        <v>73980</v>
      </c>
      <c r="I22" s="20">
        <v>75000</v>
      </c>
      <c r="J22" s="20">
        <v>76080</v>
      </c>
      <c r="K22" s="20">
        <v>76760</v>
      </c>
      <c r="L22" s="20">
        <v>77500</v>
      </c>
      <c r="M22" s="20">
        <v>78270</v>
      </c>
      <c r="N22" s="20">
        <v>79140</v>
      </c>
      <c r="O22" s="20">
        <v>80480</v>
      </c>
      <c r="P22" s="20">
        <v>81400</v>
      </c>
      <c r="Q22" s="22">
        <f>SUM((P22+'Baseline data'!$C21))</f>
        <v>82358</v>
      </c>
      <c r="R22" s="22">
        <f>SUM((Q22+'Baseline data'!$C21))</f>
        <v>83316</v>
      </c>
      <c r="S22" s="22">
        <f>SUM((R22+'Baseline data'!$C21))</f>
        <v>84274</v>
      </c>
      <c r="T22" s="22">
        <f>SUM((S22+'Baseline data'!$C21)+($A22*$C$2))</f>
        <v>85999</v>
      </c>
      <c r="U22" s="22">
        <f>SUM((T22+'Baseline data'!$C21)+($A22*$C$2))</f>
        <v>87724</v>
      </c>
      <c r="V22" s="22">
        <f>SUM((U22+'Baseline data'!$C21)+($A22*$C$2))</f>
        <v>89449</v>
      </c>
      <c r="W22" s="22">
        <f>SUM((V22+'Baseline data'!$C21)+($A22*$C$2))</f>
        <v>91174</v>
      </c>
      <c r="X22" s="22">
        <f>SUM((W22+'Baseline data'!$C21)+($A22*$C$2))</f>
        <v>92899</v>
      </c>
      <c r="Y22" s="22">
        <f>SUM((X22+'Baseline data'!$C21)+($A22*$C$2))</f>
        <v>94624</v>
      </c>
      <c r="Z22" s="22">
        <f>SUM((Y22+'Baseline data'!$C21)+($A22*$C$2))</f>
        <v>96349</v>
      </c>
      <c r="AA22" s="22">
        <f>SUM((Z22+'Baseline data'!$C21)+($A22*$C$2))</f>
        <v>98074</v>
      </c>
      <c r="AB22" s="22">
        <f>SUM((AA22+'Baseline data'!$C21)+($A22*$C$2))</f>
        <v>99799</v>
      </c>
      <c r="AC22" s="22">
        <f>SUM((AB22+'Baseline data'!$C21)+($A22*$C$2))</f>
        <v>101524</v>
      </c>
      <c r="AD22" s="22">
        <f>SUM((AC22+'Baseline data'!$C21)+($A22*$C$2))</f>
        <v>103249</v>
      </c>
      <c r="AE22" s="22">
        <f>SUM((AD22+'Baseline data'!$C21)+($A22*$C$2))</f>
        <v>104974</v>
      </c>
      <c r="AF22" s="22">
        <f>SUM((AE22+'Baseline data'!$C21)+($A22*$C$2))</f>
        <v>106699</v>
      </c>
      <c r="AG22" s="22">
        <f>SUM((AF22+'Baseline data'!$C21)+($A22*$C$2))</f>
        <v>108424</v>
      </c>
      <c r="AH22" s="22">
        <f>SUM((AG22+'Baseline data'!$C21)+($A22*$C$2))</f>
        <v>110149</v>
      </c>
      <c r="AI22" s="22">
        <f>SUM((AH22+'Baseline data'!$C21)+($A22*$C$2))</f>
        <v>111874</v>
      </c>
      <c r="AJ22" s="22">
        <f>SUM((AI22+'Baseline data'!$C21)+($A22*$C$2))</f>
        <v>113599</v>
      </c>
      <c r="AK22" s="22">
        <f>SUM((AJ22+'Baseline data'!$C21)+($A22*$C$2))</f>
        <v>115324</v>
      </c>
      <c r="AL22" s="22">
        <f>SUM((AK22+'Baseline data'!$C21)+($A22*$C$2))</f>
        <v>117049</v>
      </c>
      <c r="AM22" s="22">
        <f>SUM((AL22+'Baseline data'!$C21)+($A22*$C$2))</f>
        <v>118774</v>
      </c>
      <c r="AN22" s="22">
        <f>SUM((AM22+'Baseline data'!$C21)+($A22*$C$2))</f>
        <v>120499</v>
      </c>
      <c r="AO22" s="22">
        <f>SUM((AN22+'Baseline data'!$C21)+($A22*$C$2))</f>
        <v>122224</v>
      </c>
      <c r="AP22" s="22">
        <f>SUM((AO22+'Baseline data'!$C21)+($A22*$C$2))</f>
        <v>123949</v>
      </c>
      <c r="AQ22" s="22">
        <f>SUM((AP22+'Baseline data'!$C21)+($A22*$C$2))</f>
        <v>125674</v>
      </c>
      <c r="AR22" s="22">
        <f>SUM((AQ22+'Baseline data'!$C21)+($A22*$C$2))</f>
        <v>127399</v>
      </c>
      <c r="AS22" s="22">
        <f>SUM((AR22+'Baseline data'!$C21)+($A22*$C$2))</f>
        <v>129124</v>
      </c>
      <c r="AT22" s="22">
        <f>SUM((AS22+'Baseline data'!$C21)+($A22*$C$2))</f>
        <v>130849</v>
      </c>
      <c r="AU22" s="22">
        <f>SUM((AT22+'Baseline data'!$C21)+($A22*$C$2))</f>
        <v>132574</v>
      </c>
      <c r="AV22" s="22">
        <f>SUM((AU22+'Baseline data'!$C21)+($A22*$C$2))</f>
        <v>134299</v>
      </c>
      <c r="AW22" s="22">
        <f>SUM((AV22+'Baseline data'!$C21)+($A22*$C$2))</f>
        <v>136024</v>
      </c>
      <c r="AX22" s="22">
        <f>SUM((AW22+'Baseline data'!$C21)+($A22*$C$2))</f>
        <v>137749</v>
      </c>
    </row>
    <row r="23" spans="1:50">
      <c r="B23" s="10" t="s">
        <v>34</v>
      </c>
      <c r="C23" s="19">
        <f t="shared" si="0"/>
        <v>59922</v>
      </c>
      <c r="D23" s="20">
        <v>37360</v>
      </c>
      <c r="E23" s="21">
        <v>37870</v>
      </c>
      <c r="F23" s="21">
        <v>38570</v>
      </c>
      <c r="G23" s="21">
        <v>39370</v>
      </c>
      <c r="H23" s="21">
        <v>40120</v>
      </c>
      <c r="I23" s="20">
        <v>40600</v>
      </c>
      <c r="J23" s="20">
        <v>41050</v>
      </c>
      <c r="K23" s="20">
        <v>41460</v>
      </c>
      <c r="L23" s="20">
        <v>41780</v>
      </c>
      <c r="M23" s="20">
        <v>42130</v>
      </c>
      <c r="N23" s="20">
        <v>42670</v>
      </c>
      <c r="O23" s="20">
        <v>42950</v>
      </c>
      <c r="P23" s="20">
        <v>43500</v>
      </c>
      <c r="Q23" s="22">
        <f>SUM((P23+'Baseline data'!$C22))</f>
        <v>43983</v>
      </c>
      <c r="R23" s="22">
        <f>SUM((Q23+'Baseline data'!$C22))</f>
        <v>44466</v>
      </c>
      <c r="S23" s="22">
        <f>SUM((R23+'Baseline data'!$C22))</f>
        <v>44949</v>
      </c>
      <c r="T23" s="22">
        <f>SUM((S23+'Baseline data'!$C22)+($A23*$C$2))</f>
        <v>45432</v>
      </c>
      <c r="U23" s="22">
        <f>SUM((T23+'Baseline data'!$C22)+($A23*$C$2))</f>
        <v>45915</v>
      </c>
      <c r="V23" s="22">
        <f>SUM((U23+'Baseline data'!$C22)+($A23*$C$2))</f>
        <v>46398</v>
      </c>
      <c r="W23" s="22">
        <f>SUM((V23+'Baseline data'!$C22)+($A23*$C$2))</f>
        <v>46881</v>
      </c>
      <c r="X23" s="22">
        <f>SUM((W23+'Baseline data'!$C22)+($A23*$C$2))</f>
        <v>47364</v>
      </c>
      <c r="Y23" s="22">
        <f>SUM((X23+'Baseline data'!$C22)+($A23*$C$2))</f>
        <v>47847</v>
      </c>
      <c r="Z23" s="22">
        <f>SUM((Y23+'Baseline data'!$C22)+($A23*$C$2))</f>
        <v>48330</v>
      </c>
      <c r="AA23" s="22">
        <f>SUM((Z23+'Baseline data'!$C22)+($A23*$C$2))</f>
        <v>48813</v>
      </c>
      <c r="AB23" s="22">
        <f>SUM((AA23+'Baseline data'!$C22)+($A23*$C$2))</f>
        <v>49296</v>
      </c>
      <c r="AC23" s="22">
        <f>SUM((AB23+'Baseline data'!$C22)+($A23*$C$2))</f>
        <v>49779</v>
      </c>
      <c r="AD23" s="22">
        <f>SUM((AC23+'Baseline data'!$C22)+($A23*$C$2))</f>
        <v>50262</v>
      </c>
      <c r="AE23" s="22">
        <f>SUM((AD23+'Baseline data'!$C22)+($A23*$C$2))</f>
        <v>50745</v>
      </c>
      <c r="AF23" s="22">
        <f>SUM((AE23+'Baseline data'!$C22)+($A23*$C$2))</f>
        <v>51228</v>
      </c>
      <c r="AG23" s="22">
        <f>SUM((AF23+'Baseline data'!$C22)+($A23*$C$2))</f>
        <v>51711</v>
      </c>
      <c r="AH23" s="22">
        <f>SUM((AG23+'Baseline data'!$C22)+($A23*$C$2))</f>
        <v>52194</v>
      </c>
      <c r="AI23" s="22">
        <f>SUM((AH23+'Baseline data'!$C22)+($A23*$C$2))</f>
        <v>52677</v>
      </c>
      <c r="AJ23" s="22">
        <f>SUM((AI23+'Baseline data'!$C22)+($A23*$C$2))</f>
        <v>53160</v>
      </c>
      <c r="AK23" s="22">
        <f>SUM((AJ23+'Baseline data'!$C22)+($A23*$C$2))</f>
        <v>53643</v>
      </c>
      <c r="AL23" s="22">
        <f>SUM((AK23+'Baseline data'!$C22)+($A23*$C$2))</f>
        <v>54126</v>
      </c>
      <c r="AM23" s="22">
        <f>SUM((AL23+'Baseline data'!$C22)+($A23*$C$2))</f>
        <v>54609</v>
      </c>
      <c r="AN23" s="22">
        <f>SUM((AM23+'Baseline data'!$C22)+($A23*$C$2))</f>
        <v>55092</v>
      </c>
      <c r="AO23" s="22">
        <f>SUM((AN23+'Baseline data'!$C22)+($A23*$C$2))</f>
        <v>55575</v>
      </c>
      <c r="AP23" s="22">
        <f>SUM((AO23+'Baseline data'!$C22)+($A23*$C$2))</f>
        <v>56058</v>
      </c>
      <c r="AQ23" s="22">
        <f>SUM((AP23+'Baseline data'!$C22)+($A23*$C$2))</f>
        <v>56541</v>
      </c>
      <c r="AR23" s="22">
        <f>SUM((AQ23+'Baseline data'!$C22)+($A23*$C$2))</f>
        <v>57024</v>
      </c>
      <c r="AS23" s="22">
        <f>SUM((AR23+'Baseline data'!$C22)+($A23*$C$2))</f>
        <v>57507</v>
      </c>
      <c r="AT23" s="22">
        <f>SUM((AS23+'Baseline data'!$C22)+($A23*$C$2))</f>
        <v>57990</v>
      </c>
      <c r="AU23" s="22">
        <f>SUM((AT23+'Baseline data'!$C22)+($A23*$C$2))</f>
        <v>58473</v>
      </c>
      <c r="AV23" s="22">
        <f>SUM((AU23+'Baseline data'!$C22)+($A23*$C$2))</f>
        <v>58956</v>
      </c>
      <c r="AW23" s="22">
        <f>SUM((AV23+'Baseline data'!$C22)+($A23*$C$2))</f>
        <v>59439</v>
      </c>
      <c r="AX23" s="22">
        <f>SUM((AW23+'Baseline data'!$C22)+($A23*$C$2))</f>
        <v>59922</v>
      </c>
    </row>
    <row r="24" spans="1:50">
      <c r="B24" s="10" t="s">
        <v>35</v>
      </c>
      <c r="C24" s="19">
        <f t="shared" si="0"/>
        <v>42350</v>
      </c>
      <c r="D24" s="20">
        <v>23100</v>
      </c>
      <c r="E24" s="21">
        <v>23340</v>
      </c>
      <c r="F24" s="21">
        <v>23780</v>
      </c>
      <c r="G24" s="21">
        <v>24470</v>
      </c>
      <c r="H24" s="21">
        <v>24910</v>
      </c>
      <c r="I24" s="20">
        <v>25340</v>
      </c>
      <c r="J24" s="20">
        <v>25650</v>
      </c>
      <c r="K24" s="20">
        <v>26180</v>
      </c>
      <c r="L24" s="20">
        <v>26660</v>
      </c>
      <c r="M24" s="20">
        <v>27150</v>
      </c>
      <c r="N24" s="20">
        <v>27480</v>
      </c>
      <c r="O24" s="20">
        <v>27870</v>
      </c>
      <c r="P24" s="20">
        <v>28240</v>
      </c>
      <c r="Q24" s="22">
        <f>SUM((P24+'Baseline data'!$C23))</f>
        <v>28655</v>
      </c>
      <c r="R24" s="22">
        <f>SUM((Q24+'Baseline data'!$C23))</f>
        <v>29070</v>
      </c>
      <c r="S24" s="22">
        <f>SUM((R24+'Baseline data'!$C23))</f>
        <v>29485</v>
      </c>
      <c r="T24" s="22">
        <f>SUM((S24+'Baseline data'!$C23)+($A24*$C$2))</f>
        <v>29900</v>
      </c>
      <c r="U24" s="22">
        <f>SUM((T24+'Baseline data'!$C23)+($A24*$C$2))</f>
        <v>30315</v>
      </c>
      <c r="V24" s="22">
        <f>SUM((U24+'Baseline data'!$C23)+($A24*$C$2))</f>
        <v>30730</v>
      </c>
      <c r="W24" s="22">
        <f>SUM((V24+'Baseline data'!$C23)+($A24*$C$2))</f>
        <v>31145</v>
      </c>
      <c r="X24" s="22">
        <f>SUM((W24+'Baseline data'!$C23)+($A24*$C$2))</f>
        <v>31560</v>
      </c>
      <c r="Y24" s="22">
        <f>SUM((X24+'Baseline data'!$C23)+($A24*$C$2))</f>
        <v>31975</v>
      </c>
      <c r="Z24" s="22">
        <f>SUM((Y24+'Baseline data'!$C23)+($A24*$C$2))</f>
        <v>32390</v>
      </c>
      <c r="AA24" s="22">
        <f>SUM((Z24+'Baseline data'!$C23)+($A24*$C$2))</f>
        <v>32805</v>
      </c>
      <c r="AB24" s="22">
        <f>SUM((AA24+'Baseline data'!$C23)+($A24*$C$2))</f>
        <v>33220</v>
      </c>
      <c r="AC24" s="22">
        <f>SUM((AB24+'Baseline data'!$C23)+($A24*$C$2))</f>
        <v>33635</v>
      </c>
      <c r="AD24" s="22">
        <f>SUM((AC24+'Baseline data'!$C23)+($A24*$C$2))</f>
        <v>34050</v>
      </c>
      <c r="AE24" s="22">
        <f>SUM((AD24+'Baseline data'!$C23)+($A24*$C$2))</f>
        <v>34465</v>
      </c>
      <c r="AF24" s="22">
        <f>SUM((AE24+'Baseline data'!$C23)+($A24*$C$2))</f>
        <v>34880</v>
      </c>
      <c r="AG24" s="22">
        <f>SUM((AF24+'Baseline data'!$C23)+($A24*$C$2))</f>
        <v>35295</v>
      </c>
      <c r="AH24" s="22">
        <f>SUM((AG24+'Baseline data'!$C23)+($A24*$C$2))</f>
        <v>35710</v>
      </c>
      <c r="AI24" s="22">
        <f>SUM((AH24+'Baseline data'!$C23)+($A24*$C$2))</f>
        <v>36125</v>
      </c>
      <c r="AJ24" s="22">
        <f>SUM((AI24+'Baseline data'!$C23)+($A24*$C$2))</f>
        <v>36540</v>
      </c>
      <c r="AK24" s="22">
        <f>SUM((AJ24+'Baseline data'!$C23)+($A24*$C$2))</f>
        <v>36955</v>
      </c>
      <c r="AL24" s="22">
        <f>SUM((AK24+'Baseline data'!$C23)+($A24*$C$2))</f>
        <v>37370</v>
      </c>
      <c r="AM24" s="22">
        <f>SUM((AL24+'Baseline data'!$C23)+($A24*$C$2))</f>
        <v>37785</v>
      </c>
      <c r="AN24" s="22">
        <f>SUM((AM24+'Baseline data'!$C23)+($A24*$C$2))</f>
        <v>38200</v>
      </c>
      <c r="AO24" s="22">
        <f>SUM((AN24+'Baseline data'!$C23)+($A24*$C$2))</f>
        <v>38615</v>
      </c>
      <c r="AP24" s="22">
        <f>SUM((AO24+'Baseline data'!$C23)+($A24*$C$2))</f>
        <v>39030</v>
      </c>
      <c r="AQ24" s="22">
        <f>SUM((AP24+'Baseline data'!$C23)+($A24*$C$2))</f>
        <v>39445</v>
      </c>
      <c r="AR24" s="22">
        <f>SUM((AQ24+'Baseline data'!$C23)+($A24*$C$2))</f>
        <v>39860</v>
      </c>
      <c r="AS24" s="22">
        <f>SUM((AR24+'Baseline data'!$C23)+($A24*$C$2))</f>
        <v>40275</v>
      </c>
      <c r="AT24" s="22">
        <f>SUM((AS24+'Baseline data'!$C23)+($A24*$C$2))</f>
        <v>40690</v>
      </c>
      <c r="AU24" s="22">
        <f>SUM((AT24+'Baseline data'!$C23)+($A24*$C$2))</f>
        <v>41105</v>
      </c>
      <c r="AV24" s="22">
        <f>SUM((AU24+'Baseline data'!$C23)+($A24*$C$2))</f>
        <v>41520</v>
      </c>
      <c r="AW24" s="22">
        <f>SUM((AV24+'Baseline data'!$C23)+($A24*$C$2))</f>
        <v>41935</v>
      </c>
      <c r="AX24" s="22">
        <f>SUM((AW24+'Baseline data'!$C23)+($A24*$C$2))</f>
        <v>42350</v>
      </c>
    </row>
    <row r="25" spans="1:50">
      <c r="B25" s="10" t="s">
        <v>36</v>
      </c>
      <c r="C25" s="19">
        <f t="shared" si="0"/>
        <v>51068</v>
      </c>
      <c r="D25" s="20">
        <v>34230</v>
      </c>
      <c r="E25" s="21">
        <v>34840</v>
      </c>
      <c r="F25" s="21">
        <v>35540</v>
      </c>
      <c r="G25" s="21">
        <v>36030</v>
      </c>
      <c r="H25" s="21">
        <v>36610</v>
      </c>
      <c r="I25" s="20">
        <v>36820</v>
      </c>
      <c r="J25" s="20">
        <v>37070</v>
      </c>
      <c r="K25" s="20">
        <v>37330</v>
      </c>
      <c r="L25" s="20">
        <v>37510</v>
      </c>
      <c r="M25" s="20">
        <v>37760</v>
      </c>
      <c r="N25" s="20">
        <v>38070</v>
      </c>
      <c r="O25" s="20">
        <v>38530</v>
      </c>
      <c r="P25" s="20">
        <v>39100</v>
      </c>
      <c r="Q25" s="22">
        <f>SUM((P25+'Baseline data'!$C24))</f>
        <v>39452</v>
      </c>
      <c r="R25" s="22">
        <f>SUM((Q25+'Baseline data'!$C24))</f>
        <v>39804</v>
      </c>
      <c r="S25" s="22">
        <f>SUM((R25+'Baseline data'!$C24))</f>
        <v>40156</v>
      </c>
      <c r="T25" s="22">
        <f>SUM((S25+'Baseline data'!$C24)+($A25*$C$2))</f>
        <v>40508</v>
      </c>
      <c r="U25" s="22">
        <f>SUM((T25+'Baseline data'!$C24)+($A25*$C$2))</f>
        <v>40860</v>
      </c>
      <c r="V25" s="22">
        <f>SUM((U25+'Baseline data'!$C24)+($A25*$C$2))</f>
        <v>41212</v>
      </c>
      <c r="W25" s="22">
        <f>SUM((V25+'Baseline data'!$C24)+($A25*$C$2))</f>
        <v>41564</v>
      </c>
      <c r="X25" s="22">
        <f>SUM((W25+'Baseline data'!$C24)+($A25*$C$2))</f>
        <v>41916</v>
      </c>
      <c r="Y25" s="22">
        <f>SUM((X25+'Baseline data'!$C24)+($A25*$C$2))</f>
        <v>42268</v>
      </c>
      <c r="Z25" s="22">
        <f>SUM((Y25+'Baseline data'!$C24)+($A25*$C$2))</f>
        <v>42620</v>
      </c>
      <c r="AA25" s="22">
        <f>SUM((Z25+'Baseline data'!$C24)+($A25*$C$2))</f>
        <v>42972</v>
      </c>
      <c r="AB25" s="22">
        <f>SUM((AA25+'Baseline data'!$C24)+($A25*$C$2))</f>
        <v>43324</v>
      </c>
      <c r="AC25" s="22">
        <f>SUM((AB25+'Baseline data'!$C24)+($A25*$C$2))</f>
        <v>43676</v>
      </c>
      <c r="AD25" s="22">
        <f>SUM((AC25+'Baseline data'!$C24)+($A25*$C$2))</f>
        <v>44028</v>
      </c>
      <c r="AE25" s="22">
        <f>SUM((AD25+'Baseline data'!$C24)+($A25*$C$2))</f>
        <v>44380</v>
      </c>
      <c r="AF25" s="22">
        <f>SUM((AE25+'Baseline data'!$C24)+($A25*$C$2))</f>
        <v>44732</v>
      </c>
      <c r="AG25" s="22">
        <f>SUM((AF25+'Baseline data'!$C24)+($A25*$C$2))</f>
        <v>45084</v>
      </c>
      <c r="AH25" s="22">
        <f>SUM((AG25+'Baseline data'!$C24)+($A25*$C$2))</f>
        <v>45436</v>
      </c>
      <c r="AI25" s="22">
        <f>SUM((AH25+'Baseline data'!$C24)+($A25*$C$2))</f>
        <v>45788</v>
      </c>
      <c r="AJ25" s="22">
        <f>SUM((AI25+'Baseline data'!$C24)+($A25*$C$2))</f>
        <v>46140</v>
      </c>
      <c r="AK25" s="22">
        <f>SUM((AJ25+'Baseline data'!$C24)+($A25*$C$2))</f>
        <v>46492</v>
      </c>
      <c r="AL25" s="22">
        <f>SUM((AK25+'Baseline data'!$C24)+($A25*$C$2))</f>
        <v>46844</v>
      </c>
      <c r="AM25" s="22">
        <f>SUM((AL25+'Baseline data'!$C24)+($A25*$C$2))</f>
        <v>47196</v>
      </c>
      <c r="AN25" s="22">
        <f>SUM((AM25+'Baseline data'!$C24)+($A25*$C$2))</f>
        <v>47548</v>
      </c>
      <c r="AO25" s="22">
        <f>SUM((AN25+'Baseline data'!$C24)+($A25*$C$2))</f>
        <v>47900</v>
      </c>
      <c r="AP25" s="22">
        <f>SUM((AO25+'Baseline data'!$C24)+($A25*$C$2))</f>
        <v>48252</v>
      </c>
      <c r="AQ25" s="22">
        <f>SUM((AP25+'Baseline data'!$C24)+($A25*$C$2))</f>
        <v>48604</v>
      </c>
      <c r="AR25" s="22">
        <f>SUM((AQ25+'Baseline data'!$C24)+($A25*$C$2))</f>
        <v>48956</v>
      </c>
      <c r="AS25" s="22">
        <f>SUM((AR25+'Baseline data'!$C24)+($A25*$C$2))</f>
        <v>49308</v>
      </c>
      <c r="AT25" s="22">
        <f>SUM((AS25+'Baseline data'!$C24)+($A25*$C$2))</f>
        <v>49660</v>
      </c>
      <c r="AU25" s="22">
        <f>SUM((AT25+'Baseline data'!$C24)+($A25*$C$2))</f>
        <v>50012</v>
      </c>
      <c r="AV25" s="22">
        <f>SUM((AU25+'Baseline data'!$C24)+($A25*$C$2))</f>
        <v>50364</v>
      </c>
      <c r="AW25" s="22">
        <f>SUM((AV25+'Baseline data'!$C24)+($A25*$C$2))</f>
        <v>50716</v>
      </c>
      <c r="AX25" s="22">
        <f>SUM((AW25+'Baseline data'!$C24)+($A25*$C$2))</f>
        <v>51068</v>
      </c>
    </row>
    <row r="26" spans="1:50">
      <c r="B26" s="10" t="s">
        <v>37</v>
      </c>
      <c r="C26" s="19">
        <f t="shared" si="0"/>
        <v>57124</v>
      </c>
      <c r="D26" s="20">
        <v>38190</v>
      </c>
      <c r="E26" s="21">
        <v>38810</v>
      </c>
      <c r="F26" s="21">
        <v>39590</v>
      </c>
      <c r="G26" s="21">
        <v>40330</v>
      </c>
      <c r="H26" s="21">
        <v>41260</v>
      </c>
      <c r="I26" s="20">
        <v>41560</v>
      </c>
      <c r="J26" s="20">
        <v>41800</v>
      </c>
      <c r="K26" s="20">
        <v>42090</v>
      </c>
      <c r="L26" s="20">
        <v>42300</v>
      </c>
      <c r="M26" s="20">
        <v>42620</v>
      </c>
      <c r="N26" s="20">
        <v>42950</v>
      </c>
      <c r="O26" s="20">
        <v>43560</v>
      </c>
      <c r="P26" s="20">
        <v>43830</v>
      </c>
      <c r="Q26" s="22">
        <f>SUM((P26+'Baseline data'!$C25))</f>
        <v>44221</v>
      </c>
      <c r="R26" s="22">
        <f>SUM((Q26+'Baseline data'!$C25))</f>
        <v>44612</v>
      </c>
      <c r="S26" s="22">
        <f>SUM((R26+'Baseline data'!$C25))</f>
        <v>45003</v>
      </c>
      <c r="T26" s="22">
        <f>SUM((S26+'Baseline data'!$C25)+($A26*$C$2))</f>
        <v>45394</v>
      </c>
      <c r="U26" s="22">
        <f>SUM((T26+'Baseline data'!$C25)+($A26*$C$2))</f>
        <v>45785</v>
      </c>
      <c r="V26" s="22">
        <f>SUM((U26+'Baseline data'!$C25)+($A26*$C$2))</f>
        <v>46176</v>
      </c>
      <c r="W26" s="22">
        <f>SUM((V26+'Baseline data'!$C25)+($A26*$C$2))</f>
        <v>46567</v>
      </c>
      <c r="X26" s="22">
        <f>SUM((W26+'Baseline data'!$C25)+($A26*$C$2))</f>
        <v>46958</v>
      </c>
      <c r="Y26" s="22">
        <f>SUM((X26+'Baseline data'!$C25)+($A26*$C$2))</f>
        <v>47349</v>
      </c>
      <c r="Z26" s="22">
        <f>SUM((Y26+'Baseline data'!$C25)+($A26*$C$2))</f>
        <v>47740</v>
      </c>
      <c r="AA26" s="22">
        <f>SUM((Z26+'Baseline data'!$C25)+($A26*$C$2))</f>
        <v>48131</v>
      </c>
      <c r="AB26" s="22">
        <f>SUM((AA26+'Baseline data'!$C25)+($A26*$C$2))</f>
        <v>48522</v>
      </c>
      <c r="AC26" s="22">
        <f>SUM((AB26+'Baseline data'!$C25)+($A26*$C$2))</f>
        <v>48913</v>
      </c>
      <c r="AD26" s="22">
        <f>SUM((AC26+'Baseline data'!$C25)+($A26*$C$2))</f>
        <v>49304</v>
      </c>
      <c r="AE26" s="22">
        <f>SUM((AD26+'Baseline data'!$C25)+($A26*$C$2))</f>
        <v>49695</v>
      </c>
      <c r="AF26" s="22">
        <f>SUM((AE26+'Baseline data'!$C25)+($A26*$C$2))</f>
        <v>50086</v>
      </c>
      <c r="AG26" s="22">
        <f>SUM((AF26+'Baseline data'!$C25)+($A26*$C$2))</f>
        <v>50477</v>
      </c>
      <c r="AH26" s="22">
        <f>SUM((AG26+'Baseline data'!$C25)+($A26*$C$2))</f>
        <v>50868</v>
      </c>
      <c r="AI26" s="22">
        <f>SUM((AH26+'Baseline data'!$C25)+($A26*$C$2))</f>
        <v>51259</v>
      </c>
      <c r="AJ26" s="22">
        <f>SUM((AI26+'Baseline data'!$C25)+($A26*$C$2))</f>
        <v>51650</v>
      </c>
      <c r="AK26" s="22">
        <f>SUM((AJ26+'Baseline data'!$C25)+($A26*$C$2))</f>
        <v>52041</v>
      </c>
      <c r="AL26" s="22">
        <f>SUM((AK26+'Baseline data'!$C25)+($A26*$C$2))</f>
        <v>52432</v>
      </c>
      <c r="AM26" s="22">
        <f>SUM((AL26+'Baseline data'!$C25)+($A26*$C$2))</f>
        <v>52823</v>
      </c>
      <c r="AN26" s="22">
        <f>SUM((AM26+'Baseline data'!$C25)+($A26*$C$2))</f>
        <v>53214</v>
      </c>
      <c r="AO26" s="22">
        <f>SUM((AN26+'Baseline data'!$C25)+($A26*$C$2))</f>
        <v>53605</v>
      </c>
      <c r="AP26" s="22">
        <f>SUM((AO26+'Baseline data'!$C25)+($A26*$C$2))</f>
        <v>53996</v>
      </c>
      <c r="AQ26" s="22">
        <f>SUM((AP26+'Baseline data'!$C25)+($A26*$C$2))</f>
        <v>54387</v>
      </c>
      <c r="AR26" s="22">
        <f>SUM((AQ26+'Baseline data'!$C25)+($A26*$C$2))</f>
        <v>54778</v>
      </c>
      <c r="AS26" s="22">
        <f>SUM((AR26+'Baseline data'!$C25)+($A26*$C$2))</f>
        <v>55169</v>
      </c>
      <c r="AT26" s="22">
        <f>SUM((AS26+'Baseline data'!$C25)+($A26*$C$2))</f>
        <v>55560</v>
      </c>
      <c r="AU26" s="22">
        <f>SUM((AT26+'Baseline data'!$C25)+($A26*$C$2))</f>
        <v>55951</v>
      </c>
      <c r="AV26" s="22">
        <f>SUM((AU26+'Baseline data'!$C25)+($A26*$C$2))</f>
        <v>56342</v>
      </c>
      <c r="AW26" s="22">
        <f>SUM((AV26+'Baseline data'!$C25)+($A26*$C$2))</f>
        <v>56733</v>
      </c>
      <c r="AX26" s="22">
        <f>SUM((AW26+'Baseline data'!$C25)+($A26*$C$2))</f>
        <v>57124</v>
      </c>
    </row>
    <row r="27" spans="1:50">
      <c r="A27" s="12">
        <v>0.08</v>
      </c>
      <c r="B27" s="18" t="s">
        <v>38</v>
      </c>
      <c r="C27" s="19">
        <f t="shared" si="0"/>
        <v>112959.19999999991</v>
      </c>
      <c r="D27" s="20">
        <v>44390</v>
      </c>
      <c r="E27" s="21">
        <v>45010</v>
      </c>
      <c r="F27" s="21">
        <v>45750</v>
      </c>
      <c r="G27" s="21">
        <v>46440</v>
      </c>
      <c r="H27" s="21">
        <v>46970</v>
      </c>
      <c r="I27" s="20">
        <v>47580</v>
      </c>
      <c r="J27" s="20">
        <v>47880</v>
      </c>
      <c r="K27" s="20">
        <v>48290</v>
      </c>
      <c r="L27" s="20">
        <v>48620</v>
      </c>
      <c r="M27" s="20">
        <v>49100</v>
      </c>
      <c r="N27" s="20">
        <v>50400</v>
      </c>
      <c r="O27" s="20">
        <v>51120</v>
      </c>
      <c r="P27" s="20">
        <v>52000</v>
      </c>
      <c r="Q27" s="22">
        <f>SUM((P27+'Baseline data'!$C26))</f>
        <v>52674</v>
      </c>
      <c r="R27" s="22">
        <f>SUM((Q27+'Baseline data'!$C26))</f>
        <v>53348</v>
      </c>
      <c r="S27" s="22">
        <f>SUM((R27+'Baseline data'!$C26))</f>
        <v>54022</v>
      </c>
      <c r="T27" s="22">
        <f>SUM((S27+'Baseline data'!$C26)+($A27*$C$2))</f>
        <v>55923.199999999997</v>
      </c>
      <c r="U27" s="22">
        <f>SUM((T27+'Baseline data'!$C26)+($A27*$C$2))</f>
        <v>57824.399999999994</v>
      </c>
      <c r="V27" s="22">
        <f>SUM((U27+'Baseline data'!$C26)+($A27*$C$2))</f>
        <v>59725.599999999991</v>
      </c>
      <c r="W27" s="22">
        <f>SUM((V27+'Baseline data'!$C26)+($A27*$C$2))</f>
        <v>61626.799999999988</v>
      </c>
      <c r="X27" s="22">
        <f>SUM((W27+'Baseline data'!$C26)+($A27*$C$2))</f>
        <v>63527.999999999985</v>
      </c>
      <c r="Y27" s="22">
        <f>SUM((X27+'Baseline data'!$C26)+($A27*$C$2))</f>
        <v>65429.199999999983</v>
      </c>
      <c r="Z27" s="22">
        <f>SUM((Y27+'Baseline data'!$C26)+($A27*$C$2))</f>
        <v>67330.39999999998</v>
      </c>
      <c r="AA27" s="22">
        <f>SUM((Z27+'Baseline data'!$C26)+($A27*$C$2))</f>
        <v>69231.599999999977</v>
      </c>
      <c r="AB27" s="22">
        <f>SUM((AA27+'Baseline data'!$C26)+($A27*$C$2))</f>
        <v>71132.799999999974</v>
      </c>
      <c r="AC27" s="22">
        <f>SUM((AB27+'Baseline data'!$C26)+($A27*$C$2))</f>
        <v>73033.999999999971</v>
      </c>
      <c r="AD27" s="22">
        <f>SUM((AC27+'Baseline data'!$C26)+($A27*$C$2))</f>
        <v>74935.199999999968</v>
      </c>
      <c r="AE27" s="22">
        <f>SUM((AD27+'Baseline data'!$C26)+($A27*$C$2))</f>
        <v>76836.399999999965</v>
      </c>
      <c r="AF27" s="22">
        <f>SUM((AE27+'Baseline data'!$C26)+($A27*$C$2))</f>
        <v>78737.599999999962</v>
      </c>
      <c r="AG27" s="22">
        <f>SUM((AF27+'Baseline data'!$C26)+($A27*$C$2))</f>
        <v>80638.799999999959</v>
      </c>
      <c r="AH27" s="22">
        <f>SUM((AG27+'Baseline data'!$C26)+($A27*$C$2))</f>
        <v>82539.999999999956</v>
      </c>
      <c r="AI27" s="22">
        <f>SUM((AH27+'Baseline data'!$C26)+($A27*$C$2))</f>
        <v>84441.199999999953</v>
      </c>
      <c r="AJ27" s="22">
        <f>SUM((AI27+'Baseline data'!$C26)+($A27*$C$2))</f>
        <v>86342.399999999951</v>
      </c>
      <c r="AK27" s="22">
        <f>SUM((AJ27+'Baseline data'!$C26)+($A27*$C$2))</f>
        <v>88243.599999999948</v>
      </c>
      <c r="AL27" s="22">
        <f>SUM((AK27+'Baseline data'!$C26)+($A27*$C$2))</f>
        <v>90144.799999999945</v>
      </c>
      <c r="AM27" s="22">
        <f>SUM((AL27+'Baseline data'!$C26)+($A27*$C$2))</f>
        <v>92045.999999999942</v>
      </c>
      <c r="AN27" s="22">
        <f>SUM((AM27+'Baseline data'!$C26)+($A27*$C$2))</f>
        <v>93947.199999999939</v>
      </c>
      <c r="AO27" s="22">
        <f>SUM((AN27+'Baseline data'!$C26)+($A27*$C$2))</f>
        <v>95848.399999999936</v>
      </c>
      <c r="AP27" s="22">
        <f>SUM((AO27+'Baseline data'!$C26)+($A27*$C$2))</f>
        <v>97749.599999999933</v>
      </c>
      <c r="AQ27" s="22">
        <f>SUM((AP27+'Baseline data'!$C26)+($A27*$C$2))</f>
        <v>99650.79999999993</v>
      </c>
      <c r="AR27" s="22">
        <f>SUM((AQ27+'Baseline data'!$C26)+($A27*$C$2))</f>
        <v>101551.99999999993</v>
      </c>
      <c r="AS27" s="22">
        <f>SUM((AR27+'Baseline data'!$C26)+($A27*$C$2))</f>
        <v>103453.19999999992</v>
      </c>
      <c r="AT27" s="22">
        <f>SUM((AS27+'Baseline data'!$C26)+($A27*$C$2))</f>
        <v>105354.39999999992</v>
      </c>
      <c r="AU27" s="22">
        <f>SUM((AT27+'Baseline data'!$C26)+($A27*$C$2))</f>
        <v>107255.59999999992</v>
      </c>
      <c r="AV27" s="22">
        <f>SUM((AU27+'Baseline data'!$C26)+($A27*$C$2))</f>
        <v>109156.79999999992</v>
      </c>
      <c r="AW27" s="22">
        <f>SUM((AV27+'Baseline data'!$C26)+($A27*$C$2))</f>
        <v>111057.99999999991</v>
      </c>
      <c r="AX27" s="22">
        <f>SUM((AW27+'Baseline data'!$C26)+($A27*$C$2))</f>
        <v>112959.19999999991</v>
      </c>
    </row>
    <row r="28" spans="1:50">
      <c r="B28" s="18" t="s">
        <v>39</v>
      </c>
      <c r="C28" s="19">
        <f t="shared" si="0"/>
        <v>47208</v>
      </c>
      <c r="D28" s="20">
        <v>32430</v>
      </c>
      <c r="E28" s="21">
        <v>32780</v>
      </c>
      <c r="F28" s="21">
        <v>33520</v>
      </c>
      <c r="G28" s="21">
        <v>34160</v>
      </c>
      <c r="H28" s="21">
        <v>34860</v>
      </c>
      <c r="I28" s="20">
        <v>35280</v>
      </c>
      <c r="J28" s="20">
        <v>35430</v>
      </c>
      <c r="K28" s="20">
        <v>35750</v>
      </c>
      <c r="L28" s="20">
        <v>36120</v>
      </c>
      <c r="M28" s="20">
        <v>36410</v>
      </c>
      <c r="N28" s="20">
        <v>36600</v>
      </c>
      <c r="O28" s="20">
        <v>36760</v>
      </c>
      <c r="P28" s="20">
        <v>36940</v>
      </c>
      <c r="Q28" s="22">
        <f>SUM((P28+'Baseline data'!$C27))</f>
        <v>37242</v>
      </c>
      <c r="R28" s="22">
        <f>SUM((Q28+'Baseline data'!$C27))</f>
        <v>37544</v>
      </c>
      <c r="S28" s="22">
        <f>SUM((R28+'Baseline data'!$C27))</f>
        <v>37846</v>
      </c>
      <c r="T28" s="22">
        <f>SUM((S28+'Baseline data'!$C27)+($A28*$C$2))</f>
        <v>38148</v>
      </c>
      <c r="U28" s="22">
        <f>SUM((T28+'Baseline data'!$C27)+($A28*$C$2))</f>
        <v>38450</v>
      </c>
      <c r="V28" s="22">
        <f>SUM((U28+'Baseline data'!$C27)+($A28*$C$2))</f>
        <v>38752</v>
      </c>
      <c r="W28" s="22">
        <f>SUM((V28+'Baseline data'!$C27)+($A28*$C$2))</f>
        <v>39054</v>
      </c>
      <c r="X28" s="22">
        <f>SUM((W28+'Baseline data'!$C27)+($A28*$C$2))</f>
        <v>39356</v>
      </c>
      <c r="Y28" s="22">
        <f>SUM((X28+'Baseline data'!$C27)+($A28*$C$2))</f>
        <v>39658</v>
      </c>
      <c r="Z28" s="22">
        <f>SUM((Y28+'Baseline data'!$C27)+($A28*$C$2))</f>
        <v>39960</v>
      </c>
      <c r="AA28" s="22">
        <f>SUM((Z28+'Baseline data'!$C27)+($A28*$C$2))</f>
        <v>40262</v>
      </c>
      <c r="AB28" s="22">
        <f>SUM((AA28+'Baseline data'!$C27)+($A28*$C$2))</f>
        <v>40564</v>
      </c>
      <c r="AC28" s="22">
        <f>SUM((AB28+'Baseline data'!$C27)+($A28*$C$2))</f>
        <v>40866</v>
      </c>
      <c r="AD28" s="22">
        <f>SUM((AC28+'Baseline data'!$C27)+($A28*$C$2))</f>
        <v>41168</v>
      </c>
      <c r="AE28" s="22">
        <f>SUM((AD28+'Baseline data'!$C27)+($A28*$C$2))</f>
        <v>41470</v>
      </c>
      <c r="AF28" s="22">
        <f>SUM((AE28+'Baseline data'!$C27)+($A28*$C$2))</f>
        <v>41772</v>
      </c>
      <c r="AG28" s="22">
        <f>SUM((AF28+'Baseline data'!$C27)+($A28*$C$2))</f>
        <v>42074</v>
      </c>
      <c r="AH28" s="22">
        <f>SUM((AG28+'Baseline data'!$C27)+($A28*$C$2))</f>
        <v>42376</v>
      </c>
      <c r="AI28" s="22">
        <f>SUM((AH28+'Baseline data'!$C27)+($A28*$C$2))</f>
        <v>42678</v>
      </c>
      <c r="AJ28" s="22">
        <f>SUM((AI28+'Baseline data'!$C27)+($A28*$C$2))</f>
        <v>42980</v>
      </c>
      <c r="AK28" s="22">
        <f>SUM((AJ28+'Baseline data'!$C27)+($A28*$C$2))</f>
        <v>43282</v>
      </c>
      <c r="AL28" s="22">
        <f>SUM((AK28+'Baseline data'!$C27)+($A28*$C$2))</f>
        <v>43584</v>
      </c>
      <c r="AM28" s="22">
        <f>SUM((AL28+'Baseline data'!$C27)+($A28*$C$2))</f>
        <v>43886</v>
      </c>
      <c r="AN28" s="22">
        <f>SUM((AM28+'Baseline data'!$C27)+($A28*$C$2))</f>
        <v>44188</v>
      </c>
      <c r="AO28" s="22">
        <f>SUM((AN28+'Baseline data'!$C27)+($A28*$C$2))</f>
        <v>44490</v>
      </c>
      <c r="AP28" s="22">
        <f>SUM((AO28+'Baseline data'!$C27)+($A28*$C$2))</f>
        <v>44792</v>
      </c>
      <c r="AQ28" s="22">
        <f>SUM((AP28+'Baseline data'!$C27)+($A28*$C$2))</f>
        <v>45094</v>
      </c>
      <c r="AR28" s="22">
        <f>SUM((AQ28+'Baseline data'!$C27)+($A28*$C$2))</f>
        <v>45396</v>
      </c>
      <c r="AS28" s="22">
        <f>SUM((AR28+'Baseline data'!$C27)+($A28*$C$2))</f>
        <v>45698</v>
      </c>
      <c r="AT28" s="22">
        <f>SUM((AS28+'Baseline data'!$C27)+($A28*$C$2))</f>
        <v>46000</v>
      </c>
      <c r="AU28" s="22">
        <f>SUM((AT28+'Baseline data'!$C27)+($A28*$C$2))</f>
        <v>46302</v>
      </c>
      <c r="AV28" s="22">
        <f>SUM((AU28+'Baseline data'!$C27)+($A28*$C$2))</f>
        <v>46604</v>
      </c>
      <c r="AW28" s="22">
        <f>SUM((AV28+'Baseline data'!$C27)+($A28*$C$2))</f>
        <v>46906</v>
      </c>
      <c r="AX28" s="22">
        <f>SUM((AW28+'Baseline data'!$C27)+($A28*$C$2))</f>
        <v>47208</v>
      </c>
    </row>
    <row r="29" spans="1:50">
      <c r="B29" s="18" t="s">
        <v>41</v>
      </c>
      <c r="C29" s="19">
        <f t="shared" si="0"/>
        <v>97302</v>
      </c>
      <c r="D29" s="20">
        <v>66410</v>
      </c>
      <c r="E29" s="21">
        <v>67060</v>
      </c>
      <c r="F29" s="21">
        <v>67770</v>
      </c>
      <c r="G29" s="21">
        <v>68380</v>
      </c>
      <c r="H29" s="21">
        <v>69090</v>
      </c>
      <c r="I29" s="20">
        <v>69870</v>
      </c>
      <c r="J29" s="20">
        <v>70640</v>
      </c>
      <c r="K29" s="20">
        <v>71400</v>
      </c>
      <c r="L29" s="20">
        <v>72270</v>
      </c>
      <c r="M29" s="20">
        <v>72690</v>
      </c>
      <c r="N29" s="20">
        <v>73370</v>
      </c>
      <c r="O29" s="20">
        <v>73890</v>
      </c>
      <c r="P29" s="20">
        <v>74420</v>
      </c>
      <c r="Q29" s="22">
        <f>SUM((P29+'Baseline data'!$C28))</f>
        <v>75093</v>
      </c>
      <c r="R29" s="22">
        <f>SUM((Q29+'Baseline data'!$C28))</f>
        <v>75766</v>
      </c>
      <c r="S29" s="22">
        <f>SUM((R29+'Baseline data'!$C28))</f>
        <v>76439</v>
      </c>
      <c r="T29" s="22">
        <f>SUM((S29+'Baseline data'!$C28)+($A29*$C$2))</f>
        <v>77112</v>
      </c>
      <c r="U29" s="22">
        <f>SUM((T29+'Baseline data'!$C28)+($A29*$C$2))</f>
        <v>77785</v>
      </c>
      <c r="V29" s="22">
        <f>SUM((U29+'Baseline data'!$C28)+($A29*$C$2))</f>
        <v>78458</v>
      </c>
      <c r="W29" s="22">
        <f>SUM((V29+'Baseline data'!$C28)+($A29*$C$2))</f>
        <v>79131</v>
      </c>
      <c r="X29" s="22">
        <f>SUM((W29+'Baseline data'!$C28)+($A29*$C$2))</f>
        <v>79804</v>
      </c>
      <c r="Y29" s="22">
        <f>SUM((X29+'Baseline data'!$C28)+($A29*$C$2))</f>
        <v>80477</v>
      </c>
      <c r="Z29" s="22">
        <f>SUM((Y29+'Baseline data'!$C28)+($A29*$C$2))</f>
        <v>81150</v>
      </c>
      <c r="AA29" s="22">
        <f>SUM((Z29+'Baseline data'!$C28)+($A29*$C$2))</f>
        <v>81823</v>
      </c>
      <c r="AB29" s="22">
        <f>SUM((AA29+'Baseline data'!$C28)+($A29*$C$2))</f>
        <v>82496</v>
      </c>
      <c r="AC29" s="22">
        <f>SUM((AB29+'Baseline data'!$C28)+($A29*$C$2))</f>
        <v>83169</v>
      </c>
      <c r="AD29" s="22">
        <f>SUM((AC29+'Baseline data'!$C28)+($A29*$C$2))</f>
        <v>83842</v>
      </c>
      <c r="AE29" s="22">
        <f>SUM((AD29+'Baseline data'!$C28)+($A29*$C$2))</f>
        <v>84515</v>
      </c>
      <c r="AF29" s="22">
        <f>SUM((AE29+'Baseline data'!$C28)+($A29*$C$2))</f>
        <v>85188</v>
      </c>
      <c r="AG29" s="22">
        <f>SUM((AF29+'Baseline data'!$C28)+($A29*$C$2))</f>
        <v>85861</v>
      </c>
      <c r="AH29" s="22">
        <f>SUM((AG29+'Baseline data'!$C28)+($A29*$C$2))</f>
        <v>86534</v>
      </c>
      <c r="AI29" s="22">
        <f>SUM((AH29+'Baseline data'!$C28)+($A29*$C$2))</f>
        <v>87207</v>
      </c>
      <c r="AJ29" s="22">
        <f>SUM((AI29+'Baseline data'!$C28)+($A29*$C$2))</f>
        <v>87880</v>
      </c>
      <c r="AK29" s="22">
        <f>SUM((AJ29+'Baseline data'!$C28)+($A29*$C$2))</f>
        <v>88553</v>
      </c>
      <c r="AL29" s="22">
        <f>SUM((AK29+'Baseline data'!$C28)+($A29*$C$2))</f>
        <v>89226</v>
      </c>
      <c r="AM29" s="22">
        <f>SUM((AL29+'Baseline data'!$C28)+($A29*$C$2))</f>
        <v>89899</v>
      </c>
      <c r="AN29" s="22">
        <f>SUM((AM29+'Baseline data'!$C28)+($A29*$C$2))</f>
        <v>90572</v>
      </c>
      <c r="AO29" s="22">
        <f>SUM((AN29+'Baseline data'!$C28)+($A29*$C$2))</f>
        <v>91245</v>
      </c>
      <c r="AP29" s="22">
        <f>SUM((AO29+'Baseline data'!$C28)+($A29*$C$2))</f>
        <v>91918</v>
      </c>
      <c r="AQ29" s="22">
        <f>SUM((AP29+'Baseline data'!$C28)+($A29*$C$2))</f>
        <v>92591</v>
      </c>
      <c r="AR29" s="22">
        <f>SUM((AQ29+'Baseline data'!$C28)+($A29*$C$2))</f>
        <v>93264</v>
      </c>
      <c r="AS29" s="22">
        <f>SUM((AR29+'Baseline data'!$C28)+($A29*$C$2))</f>
        <v>93937</v>
      </c>
      <c r="AT29" s="22">
        <f>SUM((AS29+'Baseline data'!$C28)+($A29*$C$2))</f>
        <v>94610</v>
      </c>
      <c r="AU29" s="22">
        <f>SUM((AT29+'Baseline data'!$C28)+($A29*$C$2))</f>
        <v>95283</v>
      </c>
      <c r="AV29" s="22">
        <f>SUM((AU29+'Baseline data'!$C28)+($A29*$C$2))</f>
        <v>95956</v>
      </c>
      <c r="AW29" s="22">
        <f>SUM((AV29+'Baseline data'!$C28)+($A29*$C$2))</f>
        <v>96629</v>
      </c>
      <c r="AX29" s="22">
        <f>SUM((AW29+'Baseline data'!$C28)+($A29*$C$2))</f>
        <v>97302</v>
      </c>
    </row>
    <row r="30" spans="1:50">
      <c r="B30" s="18" t="s">
        <v>43</v>
      </c>
      <c r="C30" s="19">
        <f t="shared" si="0"/>
        <v>90272</v>
      </c>
      <c r="D30" s="20">
        <v>55830</v>
      </c>
      <c r="E30" s="21">
        <v>56450</v>
      </c>
      <c r="F30" s="21">
        <v>57370</v>
      </c>
      <c r="G30" s="21">
        <v>58350</v>
      </c>
      <c r="H30" s="21">
        <v>59690</v>
      </c>
      <c r="I30" s="20">
        <v>60350</v>
      </c>
      <c r="J30" s="20">
        <v>61010</v>
      </c>
      <c r="K30" s="20">
        <v>61720</v>
      </c>
      <c r="L30" s="20">
        <v>62420</v>
      </c>
      <c r="M30" s="20">
        <v>63010</v>
      </c>
      <c r="N30" s="20">
        <v>63640</v>
      </c>
      <c r="O30" s="20">
        <v>64510</v>
      </c>
      <c r="P30" s="20">
        <v>65180</v>
      </c>
      <c r="Q30" s="22">
        <f>SUM((P30+'Baseline data'!$C29))</f>
        <v>65918</v>
      </c>
      <c r="R30" s="22">
        <f>SUM((Q30+'Baseline data'!$C29))</f>
        <v>66656</v>
      </c>
      <c r="S30" s="22">
        <f>SUM((R30+'Baseline data'!$C29))</f>
        <v>67394</v>
      </c>
      <c r="T30" s="22">
        <f>SUM((S30+'Baseline data'!$C29)+($A30*$C$2))</f>
        <v>68132</v>
      </c>
      <c r="U30" s="22">
        <f>SUM((T30+'Baseline data'!$C29)+($A30*$C$2))</f>
        <v>68870</v>
      </c>
      <c r="V30" s="22">
        <f>SUM((U30+'Baseline data'!$C29)+($A30*$C$2))</f>
        <v>69608</v>
      </c>
      <c r="W30" s="22">
        <f>SUM((V30+'Baseline data'!$C29)+($A30*$C$2))</f>
        <v>70346</v>
      </c>
      <c r="X30" s="22">
        <f>SUM((W30+'Baseline data'!$C29)+($A30*$C$2))</f>
        <v>71084</v>
      </c>
      <c r="Y30" s="22">
        <f>SUM((X30+'Baseline data'!$C29)+($A30*$C$2))</f>
        <v>71822</v>
      </c>
      <c r="Z30" s="22">
        <f>SUM((Y30+'Baseline data'!$C29)+($A30*$C$2))</f>
        <v>72560</v>
      </c>
      <c r="AA30" s="22">
        <f>SUM((Z30+'Baseline data'!$C29)+($A30*$C$2))</f>
        <v>73298</v>
      </c>
      <c r="AB30" s="22">
        <f>SUM((AA30+'Baseline data'!$C29)+($A30*$C$2))</f>
        <v>74036</v>
      </c>
      <c r="AC30" s="22">
        <f>SUM((AB30+'Baseline data'!$C29)+($A30*$C$2))</f>
        <v>74774</v>
      </c>
      <c r="AD30" s="22">
        <f>SUM((AC30+'Baseline data'!$C29)+($A30*$C$2))</f>
        <v>75512</v>
      </c>
      <c r="AE30" s="22">
        <f>SUM((AD30+'Baseline data'!$C29)+($A30*$C$2))</f>
        <v>76250</v>
      </c>
      <c r="AF30" s="22">
        <f>SUM((AE30+'Baseline data'!$C29)+($A30*$C$2))</f>
        <v>76988</v>
      </c>
      <c r="AG30" s="22">
        <f>SUM((AF30+'Baseline data'!$C29)+($A30*$C$2))</f>
        <v>77726</v>
      </c>
      <c r="AH30" s="22">
        <f>SUM((AG30+'Baseline data'!$C29)+($A30*$C$2))</f>
        <v>78464</v>
      </c>
      <c r="AI30" s="22">
        <f>SUM((AH30+'Baseline data'!$C29)+($A30*$C$2))</f>
        <v>79202</v>
      </c>
      <c r="AJ30" s="22">
        <f>SUM((AI30+'Baseline data'!$C29)+($A30*$C$2))</f>
        <v>79940</v>
      </c>
      <c r="AK30" s="22">
        <f>SUM((AJ30+'Baseline data'!$C29)+($A30*$C$2))</f>
        <v>80678</v>
      </c>
      <c r="AL30" s="22">
        <f>SUM((AK30+'Baseline data'!$C29)+($A30*$C$2))</f>
        <v>81416</v>
      </c>
      <c r="AM30" s="22">
        <f>SUM((AL30+'Baseline data'!$C29)+($A30*$C$2))</f>
        <v>82154</v>
      </c>
      <c r="AN30" s="22">
        <f>SUM((AM30+'Baseline data'!$C29)+($A30*$C$2))</f>
        <v>82892</v>
      </c>
      <c r="AO30" s="22">
        <f>SUM((AN30+'Baseline data'!$C29)+($A30*$C$2))</f>
        <v>83630</v>
      </c>
      <c r="AP30" s="22">
        <f>SUM((AO30+'Baseline data'!$C29)+($A30*$C$2))</f>
        <v>84368</v>
      </c>
      <c r="AQ30" s="22">
        <f>SUM((AP30+'Baseline data'!$C29)+($A30*$C$2))</f>
        <v>85106</v>
      </c>
      <c r="AR30" s="22">
        <f>SUM((AQ30+'Baseline data'!$C29)+($A30*$C$2))</f>
        <v>85844</v>
      </c>
      <c r="AS30" s="22">
        <f>SUM((AR30+'Baseline data'!$C29)+($A30*$C$2))</f>
        <v>86582</v>
      </c>
      <c r="AT30" s="22">
        <f>SUM((AS30+'Baseline data'!$C29)+($A30*$C$2))</f>
        <v>87320</v>
      </c>
      <c r="AU30" s="22">
        <f>SUM((AT30+'Baseline data'!$C29)+($A30*$C$2))</f>
        <v>88058</v>
      </c>
      <c r="AV30" s="22">
        <f>SUM((AU30+'Baseline data'!$C29)+($A30*$C$2))</f>
        <v>88796</v>
      </c>
      <c r="AW30" s="22">
        <f>SUM((AV30+'Baseline data'!$C29)+($A30*$C$2))</f>
        <v>89534</v>
      </c>
      <c r="AX30" s="22">
        <f>SUM((AW30+'Baseline data'!$C29)+($A30*$C$2))</f>
        <v>90272</v>
      </c>
    </row>
    <row r="31" spans="1:50">
      <c r="C31" s="19"/>
      <c r="E31" s="27"/>
      <c r="F31" s="27"/>
      <c r="G31" s="27"/>
      <c r="H31" s="27"/>
      <c r="Q31" s="22"/>
    </row>
    <row r="32" spans="1:50">
      <c r="A32" s="12">
        <f>SUM(A5:A30)</f>
        <v>1</v>
      </c>
      <c r="B32" s="12" t="s">
        <v>52</v>
      </c>
      <c r="C32" s="19">
        <f t="shared" si="0"/>
        <v>2511649.9999999995</v>
      </c>
      <c r="D32" s="22">
        <f t="shared" ref="D32:P32" si="1">SUM(D5:D30)</f>
        <v>1358880</v>
      </c>
      <c r="E32" s="22">
        <f t="shared" si="1"/>
        <v>1378480</v>
      </c>
      <c r="F32" s="22">
        <f t="shared" si="1"/>
        <v>1389990</v>
      </c>
      <c r="G32" s="22">
        <f t="shared" si="1"/>
        <v>1404450</v>
      </c>
      <c r="H32" s="22">
        <f t="shared" si="1"/>
        <v>1421460</v>
      </c>
      <c r="I32" s="22">
        <f t="shared" si="1"/>
        <v>1431180</v>
      </c>
      <c r="J32" s="22">
        <f t="shared" si="1"/>
        <v>1454330</v>
      </c>
      <c r="K32" s="22">
        <f t="shared" si="1"/>
        <v>1465690</v>
      </c>
      <c r="L32" s="22">
        <f t="shared" si="1"/>
        <v>1478840</v>
      </c>
      <c r="M32" s="22">
        <f t="shared" si="1"/>
        <v>1490380</v>
      </c>
      <c r="N32" s="22">
        <f t="shared" si="1"/>
        <v>1504180</v>
      </c>
      <c r="O32" s="22">
        <f t="shared" si="1"/>
        <v>1520590</v>
      </c>
      <c r="P32" s="22">
        <f t="shared" si="1"/>
        <v>1537670</v>
      </c>
      <c r="Q32" s="22">
        <f t="shared" ref="Q32:Y32" si="2">SUM(Q5:Q30)</f>
        <v>1552330</v>
      </c>
      <c r="R32" s="22">
        <f t="shared" si="2"/>
        <v>1566990</v>
      </c>
      <c r="S32" s="22">
        <f t="shared" si="2"/>
        <v>1581650</v>
      </c>
      <c r="T32" s="22">
        <f t="shared" si="2"/>
        <v>1611649.9999999998</v>
      </c>
      <c r="U32" s="22">
        <f t="shared" si="2"/>
        <v>1641650</v>
      </c>
      <c r="V32" s="22">
        <f t="shared" si="2"/>
        <v>1671650</v>
      </c>
      <c r="W32" s="22">
        <f t="shared" si="2"/>
        <v>1701650.0000000002</v>
      </c>
      <c r="X32" s="22">
        <f t="shared" si="2"/>
        <v>1731650</v>
      </c>
      <c r="Y32" s="22">
        <f t="shared" si="2"/>
        <v>1761650</v>
      </c>
      <c r="Z32" s="22">
        <f t="shared" ref="Z32:AX32" si="3">SUM(Z5:Z30)</f>
        <v>1791650</v>
      </c>
      <c r="AA32" s="22">
        <f t="shared" si="3"/>
        <v>1821650</v>
      </c>
      <c r="AB32" s="22">
        <f t="shared" si="3"/>
        <v>1851650.0000000002</v>
      </c>
      <c r="AC32" s="22">
        <f t="shared" si="3"/>
        <v>1881650</v>
      </c>
      <c r="AD32" s="22">
        <f t="shared" si="3"/>
        <v>1911650</v>
      </c>
      <c r="AE32" s="22">
        <f t="shared" si="3"/>
        <v>1941650</v>
      </c>
      <c r="AF32" s="22">
        <f t="shared" si="3"/>
        <v>1971649.9999999998</v>
      </c>
      <c r="AG32" s="22">
        <f t="shared" si="3"/>
        <v>2001650</v>
      </c>
      <c r="AH32" s="22">
        <f t="shared" si="3"/>
        <v>2031650</v>
      </c>
      <c r="AI32" s="22">
        <f t="shared" si="3"/>
        <v>2061650</v>
      </c>
      <c r="AJ32" s="22">
        <f t="shared" si="3"/>
        <v>2091650</v>
      </c>
      <c r="AK32" s="22">
        <f t="shared" si="3"/>
        <v>2121650</v>
      </c>
      <c r="AL32" s="22">
        <f t="shared" si="3"/>
        <v>2151650</v>
      </c>
      <c r="AM32" s="22">
        <f t="shared" si="3"/>
        <v>2181650</v>
      </c>
      <c r="AN32" s="22">
        <f t="shared" si="3"/>
        <v>2211650</v>
      </c>
      <c r="AO32" s="22">
        <f t="shared" si="3"/>
        <v>2241650</v>
      </c>
      <c r="AP32" s="22">
        <f t="shared" si="3"/>
        <v>2271650</v>
      </c>
      <c r="AQ32" s="22">
        <f t="shared" si="3"/>
        <v>2301650</v>
      </c>
      <c r="AR32" s="22">
        <f t="shared" si="3"/>
        <v>2331650</v>
      </c>
      <c r="AS32" s="22">
        <f t="shared" si="3"/>
        <v>2361650</v>
      </c>
      <c r="AT32" s="22">
        <f t="shared" si="3"/>
        <v>2391650</v>
      </c>
      <c r="AU32" s="22">
        <f t="shared" si="3"/>
        <v>2421650</v>
      </c>
      <c r="AV32" s="22">
        <f t="shared" si="3"/>
        <v>2451650</v>
      </c>
      <c r="AW32" s="22">
        <f t="shared" si="3"/>
        <v>2481650</v>
      </c>
      <c r="AX32" s="22">
        <f t="shared" si="3"/>
        <v>2511649.9999999995</v>
      </c>
    </row>
    <row r="35" spans="45:48">
      <c r="AS35" s="22"/>
      <c r="AT35" s="22"/>
      <c r="AU35" s="22"/>
      <c r="AV35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32"/>
  <sheetViews>
    <sheetView workbookViewId="0">
      <pane xSplit="1" topLeftCell="B1" activePane="topRight" state="frozen"/>
      <selection pane="topRight" activeCell="A26" sqref="A26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3" t="s">
        <v>46</v>
      </c>
    </row>
    <row r="3" spans="1:48">
      <c r="A3" s="13" t="s">
        <v>48</v>
      </c>
    </row>
    <row r="4" spans="1:48">
      <c r="A4" s="15" t="s">
        <v>50</v>
      </c>
      <c r="B4" s="17">
        <v>2004</v>
      </c>
      <c r="C4" s="17">
        <v>2005</v>
      </c>
      <c r="D4" s="17">
        <v>2006</v>
      </c>
      <c r="E4" s="17">
        <v>2007</v>
      </c>
      <c r="F4" s="17">
        <v>2008</v>
      </c>
      <c r="G4" s="17">
        <v>2009</v>
      </c>
      <c r="H4" s="17">
        <v>2010</v>
      </c>
      <c r="I4" s="17">
        <v>2011</v>
      </c>
      <c r="J4" s="17">
        <v>2012</v>
      </c>
      <c r="K4" s="17">
        <v>2013</v>
      </c>
      <c r="L4" s="17">
        <v>2014</v>
      </c>
      <c r="M4" s="17">
        <v>2015</v>
      </c>
      <c r="N4" s="17">
        <v>2016</v>
      </c>
      <c r="O4" s="17">
        <v>2017</v>
      </c>
      <c r="P4" s="17">
        <v>2018</v>
      </c>
      <c r="Q4" s="17">
        <v>2019</v>
      </c>
      <c r="R4" s="17">
        <v>2020</v>
      </c>
      <c r="S4" s="17">
        <v>2021</v>
      </c>
      <c r="T4" s="17">
        <v>2022</v>
      </c>
      <c r="U4" s="17">
        <v>2023</v>
      </c>
      <c r="V4" s="17">
        <v>2024</v>
      </c>
      <c r="W4" s="17">
        <v>2025</v>
      </c>
      <c r="X4" s="17">
        <v>2026</v>
      </c>
      <c r="Y4" s="17">
        <v>2027</v>
      </c>
      <c r="Z4" s="17">
        <v>2028</v>
      </c>
      <c r="AA4" s="17">
        <v>2029</v>
      </c>
      <c r="AB4" s="17">
        <v>2030</v>
      </c>
      <c r="AC4" s="17">
        <v>2031</v>
      </c>
      <c r="AD4" s="17">
        <v>2032</v>
      </c>
      <c r="AE4" s="17">
        <v>2033</v>
      </c>
      <c r="AF4" s="17">
        <v>2034</v>
      </c>
      <c r="AG4" s="17">
        <v>2035</v>
      </c>
      <c r="AH4" s="17">
        <v>2036</v>
      </c>
      <c r="AI4" s="17">
        <v>2037</v>
      </c>
      <c r="AJ4" s="17">
        <v>2038</v>
      </c>
      <c r="AK4" s="17">
        <v>2039</v>
      </c>
      <c r="AL4" s="17">
        <v>2040</v>
      </c>
      <c r="AM4" s="17">
        <v>2041</v>
      </c>
      <c r="AN4" s="17">
        <v>2042</v>
      </c>
      <c r="AO4" s="17">
        <v>2043</v>
      </c>
      <c r="AP4" s="17">
        <v>2044</v>
      </c>
      <c r="AQ4" s="17">
        <v>2045</v>
      </c>
      <c r="AR4" s="17">
        <v>2046</v>
      </c>
      <c r="AS4" s="17">
        <v>2047</v>
      </c>
      <c r="AT4" s="17">
        <v>2048</v>
      </c>
      <c r="AU4" s="17">
        <v>2049</v>
      </c>
      <c r="AV4" s="17">
        <v>2050</v>
      </c>
    </row>
    <row r="5" spans="1:48">
      <c r="A5" s="18" t="s">
        <v>9</v>
      </c>
      <c r="B5" s="20">
        <f>'Projection Expansion'!D5</f>
        <v>55670</v>
      </c>
      <c r="C5" s="20">
        <f>'Projection Expansion'!E5</f>
        <v>56260</v>
      </c>
      <c r="D5" s="20">
        <f>'Projection Expansion'!F5</f>
        <v>57180</v>
      </c>
      <c r="E5" s="20">
        <f>'Projection Expansion'!G5</f>
        <v>57900</v>
      </c>
      <c r="F5" s="20">
        <f>'Projection Expansion'!H5</f>
        <v>58200</v>
      </c>
      <c r="G5" s="20">
        <f>'Projection Expansion'!I5</f>
        <v>58490</v>
      </c>
      <c r="H5" s="20">
        <f>'Projection Expansion'!J5</f>
        <v>58790</v>
      </c>
      <c r="I5" s="20">
        <f>'Projection Expansion'!K5</f>
        <v>59020</v>
      </c>
      <c r="J5" s="20">
        <f>'Projection Expansion'!L5</f>
        <v>59370</v>
      </c>
      <c r="K5" s="20">
        <f>'Projection Expansion'!M5</f>
        <v>59720</v>
      </c>
      <c r="L5" s="20">
        <f>'Projection Expansion'!N5</f>
        <v>60130</v>
      </c>
      <c r="M5" s="20">
        <f>'Projection Expansion'!O5</f>
        <v>61070</v>
      </c>
      <c r="N5" s="20">
        <f>'Projection Expansion'!P5</f>
        <v>62500</v>
      </c>
      <c r="O5" s="20">
        <f>'Projection Expansion'!Q5</f>
        <v>63070</v>
      </c>
      <c r="P5" s="20">
        <f>'Projection Expansion'!R5</f>
        <v>63640</v>
      </c>
      <c r="Q5" s="20">
        <f>'Projection Expansion'!S5</f>
        <v>64210</v>
      </c>
      <c r="R5" s="20">
        <f>'Projection Expansion'!T5</f>
        <v>64780</v>
      </c>
      <c r="S5" s="20">
        <f>'Projection Expansion'!U5</f>
        <v>65350</v>
      </c>
      <c r="T5" s="20">
        <f>'Projection Expansion'!V5</f>
        <v>65920</v>
      </c>
      <c r="U5" s="20">
        <f>'Projection Expansion'!W5</f>
        <v>66490</v>
      </c>
      <c r="V5" s="20">
        <f>'Projection Expansion'!X5</f>
        <v>67060</v>
      </c>
      <c r="W5" s="20">
        <f>'Projection Expansion'!Y5</f>
        <v>67630</v>
      </c>
      <c r="X5" s="20">
        <f>'Projection Expansion'!Z5</f>
        <v>68200</v>
      </c>
      <c r="Y5" s="20">
        <f>'Projection Expansion'!AA5</f>
        <v>68770</v>
      </c>
      <c r="Z5" s="20">
        <f>'Projection Expansion'!AB5</f>
        <v>69340</v>
      </c>
      <c r="AA5" s="20">
        <f>'Projection Expansion'!AC5</f>
        <v>69910</v>
      </c>
      <c r="AB5" s="20">
        <f>'Projection Expansion'!AD5</f>
        <v>70480</v>
      </c>
      <c r="AC5" s="20">
        <f>'Projection Expansion'!AE5</f>
        <v>71050</v>
      </c>
      <c r="AD5" s="20">
        <f>'Projection Expansion'!AF5</f>
        <v>71620</v>
      </c>
      <c r="AE5" s="20">
        <f>'Projection Expansion'!AG5</f>
        <v>72190</v>
      </c>
      <c r="AF5" s="20">
        <f>'Projection Expansion'!AH5</f>
        <v>72760</v>
      </c>
      <c r="AG5" s="20">
        <f>'Projection Expansion'!AI5</f>
        <v>73330</v>
      </c>
      <c r="AH5" s="20">
        <f>'Projection Expansion'!AJ5</f>
        <v>73900</v>
      </c>
      <c r="AI5" s="20">
        <f>'Projection Expansion'!AK5</f>
        <v>74470</v>
      </c>
      <c r="AJ5" s="20">
        <f>'Projection Expansion'!AL5</f>
        <v>75040</v>
      </c>
      <c r="AK5" s="20">
        <f>'Projection Expansion'!AM5</f>
        <v>75610</v>
      </c>
      <c r="AL5" s="20">
        <f>'Projection Expansion'!AN5</f>
        <v>76180</v>
      </c>
      <c r="AM5" s="20">
        <f>'Projection Expansion'!AO5</f>
        <v>76750</v>
      </c>
      <c r="AN5" s="20">
        <f>'Projection Expansion'!AP5</f>
        <v>77320</v>
      </c>
      <c r="AO5" s="20">
        <f>'Projection Expansion'!AQ5</f>
        <v>77890</v>
      </c>
      <c r="AP5" s="20">
        <f>'Projection Expansion'!AR5</f>
        <v>78460</v>
      </c>
      <c r="AQ5" s="20">
        <f>'Projection Expansion'!AS5</f>
        <v>79030</v>
      </c>
      <c r="AR5" s="20">
        <f>'Projection Expansion'!AT5</f>
        <v>79600</v>
      </c>
      <c r="AS5" s="20">
        <f>'Projection Expansion'!AU5</f>
        <v>80170</v>
      </c>
      <c r="AT5" s="20">
        <f>'Projection Expansion'!AV5</f>
        <v>80740</v>
      </c>
      <c r="AU5" s="20">
        <f>'Projection Expansion'!AW5</f>
        <v>81310</v>
      </c>
      <c r="AV5" s="20">
        <f>'Projection Expansion'!AX5</f>
        <v>81880</v>
      </c>
    </row>
    <row r="6" spans="1:48">
      <c r="A6" s="18" t="s">
        <v>51</v>
      </c>
      <c r="B6" s="20">
        <f>'Projection Expansion'!D6</f>
        <v>53940</v>
      </c>
      <c r="C6" s="20">
        <f>'Projection Expansion'!E6</f>
        <v>54460</v>
      </c>
      <c r="D6" s="20">
        <f>'Projection Expansion'!F6</f>
        <v>55260</v>
      </c>
      <c r="E6" s="20">
        <f>'Projection Expansion'!G6</f>
        <v>55980</v>
      </c>
      <c r="F6" s="20">
        <f>'Projection Expansion'!H6</f>
        <v>56400</v>
      </c>
      <c r="G6" s="20">
        <f>'Projection Expansion'!I6</f>
        <v>56960</v>
      </c>
      <c r="H6" s="20">
        <f>'Projection Expansion'!J6</f>
        <v>57110</v>
      </c>
      <c r="I6" s="20">
        <f>'Projection Expansion'!K6</f>
        <v>57220</v>
      </c>
      <c r="J6" s="20">
        <f>'Projection Expansion'!L6</f>
        <v>57480</v>
      </c>
      <c r="K6" s="20">
        <f>'Projection Expansion'!M6</f>
        <v>57690</v>
      </c>
      <c r="L6" s="20">
        <f>'Projection Expansion'!N6</f>
        <v>57760</v>
      </c>
      <c r="M6" s="20">
        <f>'Projection Expansion'!O6</f>
        <v>58030</v>
      </c>
      <c r="N6" s="20">
        <f>'Projection Expansion'!P6</f>
        <v>58400</v>
      </c>
      <c r="O6" s="20">
        <f>'Projection Expansion'!Q6</f>
        <v>58674</v>
      </c>
      <c r="P6" s="20">
        <f>'Projection Expansion'!R6</f>
        <v>58948</v>
      </c>
      <c r="Q6" s="20">
        <f>'Projection Expansion'!S6</f>
        <v>59222</v>
      </c>
      <c r="R6" s="20">
        <f>'Projection Expansion'!T6</f>
        <v>60723.199999999997</v>
      </c>
      <c r="S6" s="20">
        <f>'Projection Expansion'!U6</f>
        <v>62224.399999999994</v>
      </c>
      <c r="T6" s="20">
        <f>'Projection Expansion'!V6</f>
        <v>63725.599999999991</v>
      </c>
      <c r="U6" s="20">
        <f>'Projection Expansion'!W6</f>
        <v>65226.799999999988</v>
      </c>
      <c r="V6" s="20">
        <f>'Projection Expansion'!X6</f>
        <v>66727.999999999985</v>
      </c>
      <c r="W6" s="20">
        <f>'Projection Expansion'!Y6</f>
        <v>68229.199999999983</v>
      </c>
      <c r="X6" s="20">
        <f>'Projection Expansion'!Z6</f>
        <v>69730.39999999998</v>
      </c>
      <c r="Y6" s="20">
        <f>'Projection Expansion'!AA6</f>
        <v>71231.599999999977</v>
      </c>
      <c r="Z6" s="20">
        <f>'Projection Expansion'!AB6</f>
        <v>72732.799999999974</v>
      </c>
      <c r="AA6" s="20">
        <f>'Projection Expansion'!AC6</f>
        <v>74233.999999999971</v>
      </c>
      <c r="AB6" s="20">
        <f>'Projection Expansion'!AD6</f>
        <v>75735.199999999968</v>
      </c>
      <c r="AC6" s="20">
        <f>'Projection Expansion'!AE6</f>
        <v>77236.399999999965</v>
      </c>
      <c r="AD6" s="20">
        <f>'Projection Expansion'!AF6</f>
        <v>78737.599999999962</v>
      </c>
      <c r="AE6" s="20">
        <f>'Projection Expansion'!AG6</f>
        <v>80238.799999999959</v>
      </c>
      <c r="AF6" s="20">
        <f>'Projection Expansion'!AH6</f>
        <v>81739.999999999956</v>
      </c>
      <c r="AG6" s="20">
        <f>'Projection Expansion'!AI6</f>
        <v>83241.199999999953</v>
      </c>
      <c r="AH6" s="20">
        <f>'Projection Expansion'!AJ6</f>
        <v>84742.399999999951</v>
      </c>
      <c r="AI6" s="20">
        <f>'Projection Expansion'!AK6</f>
        <v>86243.599999999948</v>
      </c>
      <c r="AJ6" s="20">
        <f>'Projection Expansion'!AL6</f>
        <v>87744.799999999945</v>
      </c>
      <c r="AK6" s="20">
        <f>'Projection Expansion'!AM6</f>
        <v>89245.999999999942</v>
      </c>
      <c r="AL6" s="20">
        <f>'Projection Expansion'!AN6</f>
        <v>90747.199999999939</v>
      </c>
      <c r="AM6" s="20">
        <f>'Projection Expansion'!AO6</f>
        <v>92248.399999999936</v>
      </c>
      <c r="AN6" s="20">
        <f>'Projection Expansion'!AP6</f>
        <v>93749.599999999933</v>
      </c>
      <c r="AO6" s="20">
        <f>'Projection Expansion'!AQ6</f>
        <v>95250.79999999993</v>
      </c>
      <c r="AP6" s="20">
        <f>'Projection Expansion'!AR6</f>
        <v>96751.999999999927</v>
      </c>
      <c r="AQ6" s="20">
        <f>'Projection Expansion'!AS6</f>
        <v>98253.199999999924</v>
      </c>
      <c r="AR6" s="20">
        <f>'Projection Expansion'!AT6</f>
        <v>99754.399999999921</v>
      </c>
      <c r="AS6" s="20">
        <f>'Projection Expansion'!AU6</f>
        <v>101255.59999999992</v>
      </c>
      <c r="AT6" s="20">
        <f>'Projection Expansion'!AV6</f>
        <v>102756.79999999992</v>
      </c>
      <c r="AU6" s="20">
        <f>'Projection Expansion'!AW6</f>
        <v>104257.99999999991</v>
      </c>
      <c r="AV6" s="20">
        <f>'Projection Expansion'!AX6</f>
        <v>105759.19999999991</v>
      </c>
    </row>
    <row r="7" spans="1:48">
      <c r="A7" s="18" t="s">
        <v>13</v>
      </c>
      <c r="B7" s="20">
        <f>'Projection Expansion'!D7</f>
        <v>54740</v>
      </c>
      <c r="C7" s="20">
        <f>'Projection Expansion'!E7</f>
        <v>54930</v>
      </c>
      <c r="D7" s="20">
        <f>'Projection Expansion'!F7</f>
        <v>55150</v>
      </c>
      <c r="E7" s="20">
        <f>'Projection Expansion'!G7</f>
        <v>55360</v>
      </c>
      <c r="F7" s="20">
        <f>'Projection Expansion'!H7</f>
        <v>55900</v>
      </c>
      <c r="G7" s="20">
        <f>'Projection Expansion'!I7</f>
        <v>56180</v>
      </c>
      <c r="H7" s="20">
        <f>'Projection Expansion'!J7</f>
        <v>56410</v>
      </c>
      <c r="I7" s="20">
        <f>'Projection Expansion'!K7</f>
        <v>56640</v>
      </c>
      <c r="J7" s="20">
        <f>'Projection Expansion'!L7</f>
        <v>57120</v>
      </c>
      <c r="K7" s="20">
        <f>'Projection Expansion'!M7</f>
        <v>57600</v>
      </c>
      <c r="L7" s="20">
        <f>'Projection Expansion'!N7</f>
        <v>58110</v>
      </c>
      <c r="M7" s="20">
        <f>'Projection Expansion'!O7</f>
        <v>58730</v>
      </c>
      <c r="N7" s="20">
        <f>'Projection Expansion'!P7</f>
        <v>59310</v>
      </c>
      <c r="O7" s="20">
        <f>'Projection Expansion'!Q7</f>
        <v>59777</v>
      </c>
      <c r="P7" s="20">
        <f>'Projection Expansion'!R7</f>
        <v>60244</v>
      </c>
      <c r="Q7" s="20">
        <f>'Projection Expansion'!S7</f>
        <v>60711</v>
      </c>
      <c r="R7" s="20">
        <f>'Projection Expansion'!T7</f>
        <v>61178</v>
      </c>
      <c r="S7" s="20">
        <f>'Projection Expansion'!U7</f>
        <v>61645</v>
      </c>
      <c r="T7" s="20">
        <f>'Projection Expansion'!V7</f>
        <v>62112</v>
      </c>
      <c r="U7" s="20">
        <f>'Projection Expansion'!W7</f>
        <v>62579</v>
      </c>
      <c r="V7" s="20">
        <f>'Projection Expansion'!X7</f>
        <v>63046</v>
      </c>
      <c r="W7" s="20">
        <f>'Projection Expansion'!Y7</f>
        <v>63513</v>
      </c>
      <c r="X7" s="20">
        <f>'Projection Expansion'!Z7</f>
        <v>63980</v>
      </c>
      <c r="Y7" s="20">
        <f>'Projection Expansion'!AA7</f>
        <v>64447</v>
      </c>
      <c r="Z7" s="20">
        <f>'Projection Expansion'!AB7</f>
        <v>64914</v>
      </c>
      <c r="AA7" s="20">
        <f>'Projection Expansion'!AC7</f>
        <v>65381</v>
      </c>
      <c r="AB7" s="20">
        <f>'Projection Expansion'!AD7</f>
        <v>65848</v>
      </c>
      <c r="AC7" s="20">
        <f>'Projection Expansion'!AE7</f>
        <v>66315</v>
      </c>
      <c r="AD7" s="20">
        <f>'Projection Expansion'!AF7</f>
        <v>66782</v>
      </c>
      <c r="AE7" s="20">
        <f>'Projection Expansion'!AG7</f>
        <v>67249</v>
      </c>
      <c r="AF7" s="20">
        <f>'Projection Expansion'!AH7</f>
        <v>67716</v>
      </c>
      <c r="AG7" s="20">
        <f>'Projection Expansion'!AI7</f>
        <v>68183</v>
      </c>
      <c r="AH7" s="20">
        <f>'Projection Expansion'!AJ7</f>
        <v>68650</v>
      </c>
      <c r="AI7" s="20">
        <f>'Projection Expansion'!AK7</f>
        <v>69117</v>
      </c>
      <c r="AJ7" s="20">
        <f>'Projection Expansion'!AL7</f>
        <v>69584</v>
      </c>
      <c r="AK7" s="20">
        <f>'Projection Expansion'!AM7</f>
        <v>70051</v>
      </c>
      <c r="AL7" s="20">
        <f>'Projection Expansion'!AN7</f>
        <v>70518</v>
      </c>
      <c r="AM7" s="20">
        <f>'Projection Expansion'!AO7</f>
        <v>70985</v>
      </c>
      <c r="AN7" s="20">
        <f>'Projection Expansion'!AP7</f>
        <v>71452</v>
      </c>
      <c r="AO7" s="20">
        <f>'Projection Expansion'!AQ7</f>
        <v>71919</v>
      </c>
      <c r="AP7" s="20">
        <f>'Projection Expansion'!AR7</f>
        <v>72386</v>
      </c>
      <c r="AQ7" s="20">
        <f>'Projection Expansion'!AS7</f>
        <v>72853</v>
      </c>
      <c r="AR7" s="20">
        <f>'Projection Expansion'!AT7</f>
        <v>73320</v>
      </c>
      <c r="AS7" s="20">
        <f>'Projection Expansion'!AU7</f>
        <v>73787</v>
      </c>
      <c r="AT7" s="20">
        <f>'Projection Expansion'!AV7</f>
        <v>74254</v>
      </c>
      <c r="AU7" s="20">
        <f>'Projection Expansion'!AW7</f>
        <v>74721</v>
      </c>
      <c r="AV7" s="20">
        <f>'Projection Expansion'!AX7</f>
        <v>75188</v>
      </c>
    </row>
    <row r="8" spans="1:48">
      <c r="A8" s="18" t="s">
        <v>15</v>
      </c>
      <c r="B8" s="20">
        <f>'Projection Expansion'!D8</f>
        <v>47520</v>
      </c>
      <c r="C8" s="20">
        <f>'Projection Expansion'!E8</f>
        <v>48270</v>
      </c>
      <c r="D8" s="20">
        <f>'Projection Expansion'!F8</f>
        <v>48910</v>
      </c>
      <c r="E8" s="20">
        <f>'Projection Expansion'!G8</f>
        <v>49450</v>
      </c>
      <c r="F8" s="20">
        <f>'Projection Expansion'!H8</f>
        <v>49910</v>
      </c>
      <c r="G8" s="20">
        <f>'Projection Expansion'!I8</f>
        <v>50240</v>
      </c>
      <c r="H8" s="20">
        <f>'Projection Expansion'!J8</f>
        <v>50680</v>
      </c>
      <c r="I8" s="20">
        <f>'Projection Expansion'!K8</f>
        <v>51020</v>
      </c>
      <c r="J8" s="20">
        <f>'Projection Expansion'!L8</f>
        <v>51400</v>
      </c>
      <c r="K8" s="20">
        <f>'Projection Expansion'!M8</f>
        <v>51720</v>
      </c>
      <c r="L8" s="20">
        <f>'Projection Expansion'!N8</f>
        <v>52270</v>
      </c>
      <c r="M8" s="20">
        <f>'Projection Expansion'!O8</f>
        <v>53090</v>
      </c>
      <c r="N8" s="20">
        <f>'Projection Expansion'!P8</f>
        <v>54220</v>
      </c>
      <c r="O8" s="20">
        <f>'Projection Expansion'!Q8</f>
        <v>54859</v>
      </c>
      <c r="P8" s="20">
        <f>'Projection Expansion'!R8</f>
        <v>55498</v>
      </c>
      <c r="Q8" s="20">
        <f>'Projection Expansion'!S8</f>
        <v>56137</v>
      </c>
      <c r="R8" s="20">
        <f>'Projection Expansion'!T8</f>
        <v>56776</v>
      </c>
      <c r="S8" s="20">
        <f>'Projection Expansion'!U8</f>
        <v>57415</v>
      </c>
      <c r="T8" s="20">
        <f>'Projection Expansion'!V8</f>
        <v>58054</v>
      </c>
      <c r="U8" s="20">
        <f>'Projection Expansion'!W8</f>
        <v>58693</v>
      </c>
      <c r="V8" s="20">
        <f>'Projection Expansion'!X8</f>
        <v>59332</v>
      </c>
      <c r="W8" s="20">
        <f>'Projection Expansion'!Y8</f>
        <v>59971</v>
      </c>
      <c r="X8" s="20">
        <f>'Projection Expansion'!Z8</f>
        <v>60610</v>
      </c>
      <c r="Y8" s="20">
        <f>'Projection Expansion'!AA8</f>
        <v>61249</v>
      </c>
      <c r="Z8" s="20">
        <f>'Projection Expansion'!AB8</f>
        <v>61888</v>
      </c>
      <c r="AA8" s="20">
        <f>'Projection Expansion'!AC8</f>
        <v>62527</v>
      </c>
      <c r="AB8" s="20">
        <f>'Projection Expansion'!AD8</f>
        <v>63166</v>
      </c>
      <c r="AC8" s="20">
        <f>'Projection Expansion'!AE8</f>
        <v>63805</v>
      </c>
      <c r="AD8" s="20">
        <f>'Projection Expansion'!AF8</f>
        <v>64444</v>
      </c>
      <c r="AE8" s="20">
        <f>'Projection Expansion'!AG8</f>
        <v>65083</v>
      </c>
      <c r="AF8" s="20">
        <f>'Projection Expansion'!AH8</f>
        <v>65722</v>
      </c>
      <c r="AG8" s="20">
        <f>'Projection Expansion'!AI8</f>
        <v>66361</v>
      </c>
      <c r="AH8" s="20">
        <f>'Projection Expansion'!AJ8</f>
        <v>67000</v>
      </c>
      <c r="AI8" s="20">
        <f>'Projection Expansion'!AK8</f>
        <v>67639</v>
      </c>
      <c r="AJ8" s="20">
        <f>'Projection Expansion'!AL8</f>
        <v>68278</v>
      </c>
      <c r="AK8" s="20">
        <f>'Projection Expansion'!AM8</f>
        <v>68917</v>
      </c>
      <c r="AL8" s="20">
        <f>'Projection Expansion'!AN8</f>
        <v>69556</v>
      </c>
      <c r="AM8" s="20">
        <f>'Projection Expansion'!AO8</f>
        <v>70195</v>
      </c>
      <c r="AN8" s="20">
        <f>'Projection Expansion'!AP8</f>
        <v>70834</v>
      </c>
      <c r="AO8" s="20">
        <f>'Projection Expansion'!AQ8</f>
        <v>71473</v>
      </c>
      <c r="AP8" s="20">
        <f>'Projection Expansion'!AR8</f>
        <v>72112</v>
      </c>
      <c r="AQ8" s="20">
        <f>'Projection Expansion'!AS8</f>
        <v>72751</v>
      </c>
      <c r="AR8" s="20">
        <f>'Projection Expansion'!AT8</f>
        <v>73390</v>
      </c>
      <c r="AS8" s="20">
        <f>'Projection Expansion'!AU8</f>
        <v>74029</v>
      </c>
      <c r="AT8" s="20">
        <f>'Projection Expansion'!AV8</f>
        <v>74668</v>
      </c>
      <c r="AU8" s="20">
        <f>'Projection Expansion'!AW8</f>
        <v>75307</v>
      </c>
      <c r="AV8" s="20">
        <f>'Projection Expansion'!AX8</f>
        <v>75946</v>
      </c>
    </row>
    <row r="9" spans="1:48">
      <c r="A9" s="18" t="s">
        <v>17</v>
      </c>
      <c r="B9" s="20">
        <f>'Projection Expansion'!D9</f>
        <v>41420</v>
      </c>
      <c r="C9" s="20">
        <f>'Projection Expansion'!E9</f>
        <v>42010</v>
      </c>
      <c r="D9" s="20">
        <f>'Projection Expansion'!F9</f>
        <v>42710</v>
      </c>
      <c r="E9" s="20">
        <f>'Projection Expansion'!G9</f>
        <v>43480</v>
      </c>
      <c r="F9" s="20">
        <f>'Projection Expansion'!H9</f>
        <v>44320</v>
      </c>
      <c r="G9" s="20">
        <f>'Projection Expansion'!I9</f>
        <v>44850</v>
      </c>
      <c r="H9" s="20">
        <f>'Projection Expansion'!J9</f>
        <v>45200</v>
      </c>
      <c r="I9" s="20">
        <f>'Projection Expansion'!K9</f>
        <v>45580</v>
      </c>
      <c r="J9" s="20">
        <f>'Projection Expansion'!L9</f>
        <v>45940</v>
      </c>
      <c r="K9" s="20">
        <f>'Projection Expansion'!M9</f>
        <v>46220</v>
      </c>
      <c r="L9" s="20">
        <f>'Projection Expansion'!N9</f>
        <v>46400</v>
      </c>
      <c r="M9" s="20">
        <f>'Projection Expansion'!O9</f>
        <v>46800</v>
      </c>
      <c r="N9" s="20">
        <f>'Projection Expansion'!P9</f>
        <v>47050</v>
      </c>
      <c r="O9" s="20">
        <f>'Projection Expansion'!Q9</f>
        <v>47459</v>
      </c>
      <c r="P9" s="20">
        <f>'Projection Expansion'!R9</f>
        <v>47868</v>
      </c>
      <c r="Q9" s="20">
        <f>'Projection Expansion'!S9</f>
        <v>48277</v>
      </c>
      <c r="R9" s="20">
        <f>'Projection Expansion'!T9</f>
        <v>48686</v>
      </c>
      <c r="S9" s="20">
        <f>'Projection Expansion'!U9</f>
        <v>49095</v>
      </c>
      <c r="T9" s="20">
        <f>'Projection Expansion'!V9</f>
        <v>49504</v>
      </c>
      <c r="U9" s="20">
        <f>'Projection Expansion'!W9</f>
        <v>49913</v>
      </c>
      <c r="V9" s="20">
        <f>'Projection Expansion'!X9</f>
        <v>50322</v>
      </c>
      <c r="W9" s="20">
        <f>'Projection Expansion'!Y9</f>
        <v>50731</v>
      </c>
      <c r="X9" s="20">
        <f>'Projection Expansion'!Z9</f>
        <v>51140</v>
      </c>
      <c r="Y9" s="20">
        <f>'Projection Expansion'!AA9</f>
        <v>51549</v>
      </c>
      <c r="Z9" s="20">
        <f>'Projection Expansion'!AB9</f>
        <v>51958</v>
      </c>
      <c r="AA9" s="20">
        <f>'Projection Expansion'!AC9</f>
        <v>52367</v>
      </c>
      <c r="AB9" s="20">
        <f>'Projection Expansion'!AD9</f>
        <v>52776</v>
      </c>
      <c r="AC9" s="20">
        <f>'Projection Expansion'!AE9</f>
        <v>53185</v>
      </c>
      <c r="AD9" s="20">
        <f>'Projection Expansion'!AF9</f>
        <v>53594</v>
      </c>
      <c r="AE9" s="20">
        <f>'Projection Expansion'!AG9</f>
        <v>54003</v>
      </c>
      <c r="AF9" s="20">
        <f>'Projection Expansion'!AH9</f>
        <v>54412</v>
      </c>
      <c r="AG9" s="20">
        <f>'Projection Expansion'!AI9</f>
        <v>54821</v>
      </c>
      <c r="AH9" s="20">
        <f>'Projection Expansion'!AJ9</f>
        <v>55230</v>
      </c>
      <c r="AI9" s="20">
        <f>'Projection Expansion'!AK9</f>
        <v>55639</v>
      </c>
      <c r="AJ9" s="20">
        <f>'Projection Expansion'!AL9</f>
        <v>56048</v>
      </c>
      <c r="AK9" s="20">
        <f>'Projection Expansion'!AM9</f>
        <v>56457</v>
      </c>
      <c r="AL9" s="20">
        <f>'Projection Expansion'!AN9</f>
        <v>56866</v>
      </c>
      <c r="AM9" s="20">
        <f>'Projection Expansion'!AO9</f>
        <v>57275</v>
      </c>
      <c r="AN9" s="20">
        <f>'Projection Expansion'!AP9</f>
        <v>57684</v>
      </c>
      <c r="AO9" s="20">
        <f>'Projection Expansion'!AQ9</f>
        <v>58093</v>
      </c>
      <c r="AP9" s="20">
        <f>'Projection Expansion'!AR9</f>
        <v>58502</v>
      </c>
      <c r="AQ9" s="20">
        <f>'Projection Expansion'!AS9</f>
        <v>58911</v>
      </c>
      <c r="AR9" s="20">
        <f>'Projection Expansion'!AT9</f>
        <v>59320</v>
      </c>
      <c r="AS9" s="20">
        <f>'Projection Expansion'!AU9</f>
        <v>59729</v>
      </c>
      <c r="AT9" s="20">
        <f>'Projection Expansion'!AV9</f>
        <v>60138</v>
      </c>
      <c r="AU9" s="20">
        <f>'Projection Expansion'!AW9</f>
        <v>60547</v>
      </c>
      <c r="AV9" s="20">
        <f>'Projection Expansion'!AX9</f>
        <v>60956</v>
      </c>
    </row>
    <row r="10" spans="1:48">
      <c r="A10" s="18" t="s">
        <v>19</v>
      </c>
      <c r="B10" s="20">
        <f>'Projection Expansion'!D10</f>
        <v>67890</v>
      </c>
      <c r="C10" s="20">
        <f>'Projection Expansion'!E10</f>
        <v>68400</v>
      </c>
      <c r="D10" s="20">
        <f>'Projection Expansion'!F10</f>
        <v>68890</v>
      </c>
      <c r="E10" s="20">
        <f>'Projection Expansion'!G10</f>
        <v>69350</v>
      </c>
      <c r="F10" s="20">
        <f>'Projection Expansion'!H10</f>
        <v>70020</v>
      </c>
      <c r="G10" s="20">
        <f>'Projection Expansion'!I10</f>
        <v>70610</v>
      </c>
      <c r="H10" s="20">
        <f>'Projection Expansion'!J10</f>
        <v>71250</v>
      </c>
      <c r="I10" s="20">
        <f>'Projection Expansion'!K10</f>
        <v>71880</v>
      </c>
      <c r="J10" s="20">
        <f>'Projection Expansion'!L10</f>
        <v>72990</v>
      </c>
      <c r="K10" s="20">
        <f>'Projection Expansion'!M10</f>
        <v>73920</v>
      </c>
      <c r="L10" s="20">
        <f>'Projection Expansion'!N10</f>
        <v>74910</v>
      </c>
      <c r="M10" s="20">
        <f>'Projection Expansion'!O10</f>
        <v>76330</v>
      </c>
      <c r="N10" s="20">
        <f>'Projection Expansion'!P10</f>
        <v>77520</v>
      </c>
      <c r="O10" s="20">
        <f>'Projection Expansion'!Q10</f>
        <v>78469</v>
      </c>
      <c r="P10" s="20">
        <f>'Projection Expansion'!R10</f>
        <v>79418</v>
      </c>
      <c r="Q10" s="20">
        <f>'Projection Expansion'!S10</f>
        <v>80367</v>
      </c>
      <c r="R10" s="20">
        <f>'Projection Expansion'!T10</f>
        <v>81316</v>
      </c>
      <c r="S10" s="20">
        <f>'Projection Expansion'!U10</f>
        <v>82265</v>
      </c>
      <c r="T10" s="20">
        <f>'Projection Expansion'!V10</f>
        <v>83214</v>
      </c>
      <c r="U10" s="20">
        <f>'Projection Expansion'!W10</f>
        <v>84163</v>
      </c>
      <c r="V10" s="20">
        <f>'Projection Expansion'!X10</f>
        <v>85112</v>
      </c>
      <c r="W10" s="20">
        <f>'Projection Expansion'!Y10</f>
        <v>86061</v>
      </c>
      <c r="X10" s="20">
        <f>'Projection Expansion'!Z10</f>
        <v>87010</v>
      </c>
      <c r="Y10" s="20">
        <f>'Projection Expansion'!AA10</f>
        <v>87959</v>
      </c>
      <c r="Z10" s="20">
        <f>'Projection Expansion'!AB10</f>
        <v>88908</v>
      </c>
      <c r="AA10" s="20">
        <f>'Projection Expansion'!AC10</f>
        <v>89857</v>
      </c>
      <c r="AB10" s="20">
        <f>'Projection Expansion'!AD10</f>
        <v>90806</v>
      </c>
      <c r="AC10" s="20">
        <f>'Projection Expansion'!AE10</f>
        <v>91755</v>
      </c>
      <c r="AD10" s="20">
        <f>'Projection Expansion'!AF10</f>
        <v>92704</v>
      </c>
      <c r="AE10" s="20">
        <f>'Projection Expansion'!AG10</f>
        <v>93653</v>
      </c>
      <c r="AF10" s="20">
        <f>'Projection Expansion'!AH10</f>
        <v>94602</v>
      </c>
      <c r="AG10" s="20">
        <f>'Projection Expansion'!AI10</f>
        <v>95551</v>
      </c>
      <c r="AH10" s="20">
        <f>'Projection Expansion'!AJ10</f>
        <v>96500</v>
      </c>
      <c r="AI10" s="20">
        <f>'Projection Expansion'!AK10</f>
        <v>97449</v>
      </c>
      <c r="AJ10" s="20">
        <f>'Projection Expansion'!AL10</f>
        <v>98398</v>
      </c>
      <c r="AK10" s="20">
        <f>'Projection Expansion'!AM10</f>
        <v>99347</v>
      </c>
      <c r="AL10" s="20">
        <f>'Projection Expansion'!AN10</f>
        <v>100296</v>
      </c>
      <c r="AM10" s="20">
        <f>'Projection Expansion'!AO10</f>
        <v>101245</v>
      </c>
      <c r="AN10" s="20">
        <f>'Projection Expansion'!AP10</f>
        <v>102194</v>
      </c>
      <c r="AO10" s="20">
        <f>'Projection Expansion'!AQ10</f>
        <v>103143</v>
      </c>
      <c r="AP10" s="20">
        <f>'Projection Expansion'!AR10</f>
        <v>104092</v>
      </c>
      <c r="AQ10" s="20">
        <f>'Projection Expansion'!AS10</f>
        <v>105041</v>
      </c>
      <c r="AR10" s="20">
        <f>'Projection Expansion'!AT10</f>
        <v>105990</v>
      </c>
      <c r="AS10" s="20">
        <f>'Projection Expansion'!AU10</f>
        <v>106939</v>
      </c>
      <c r="AT10" s="20">
        <f>'Projection Expansion'!AV10</f>
        <v>107888</v>
      </c>
      <c r="AU10" s="20">
        <f>'Projection Expansion'!AW10</f>
        <v>108837</v>
      </c>
      <c r="AV10" s="20">
        <f>'Projection Expansion'!AX10</f>
        <v>109786</v>
      </c>
    </row>
    <row r="11" spans="1:48">
      <c r="A11" s="10" t="s">
        <v>21</v>
      </c>
      <c r="B11" s="20">
        <f>'Projection Expansion'!D11</f>
        <v>66430</v>
      </c>
      <c r="C11" s="20">
        <f>'Projection Expansion'!E11</f>
        <v>66700</v>
      </c>
      <c r="D11" s="20">
        <f>'Projection Expansion'!F11</f>
        <v>67060</v>
      </c>
      <c r="E11" s="20">
        <f>'Projection Expansion'!G11</f>
        <v>67730</v>
      </c>
      <c r="F11" s="20">
        <f>'Projection Expansion'!H11</f>
        <v>68400</v>
      </c>
      <c r="G11" s="20">
        <f>'Projection Expansion'!I11</f>
        <v>69080</v>
      </c>
      <c r="H11" s="20">
        <f>'Projection Expansion'!J11</f>
        <v>69450</v>
      </c>
      <c r="I11" s="20">
        <f>'Projection Expansion'!K11</f>
        <v>70090</v>
      </c>
      <c r="J11" s="20">
        <f>'Projection Expansion'!L11</f>
        <v>70600</v>
      </c>
      <c r="K11" s="20">
        <f>'Projection Expansion'!M11</f>
        <v>70820</v>
      </c>
      <c r="L11" s="20">
        <f>'Projection Expansion'!N11</f>
        <v>71090</v>
      </c>
      <c r="M11" s="20">
        <f>'Projection Expansion'!O11</f>
        <v>71520</v>
      </c>
      <c r="N11" s="20">
        <f>'Projection Expansion'!P11</f>
        <v>71890</v>
      </c>
      <c r="O11" s="20">
        <f>'Projection Expansion'!Q11</f>
        <v>72385</v>
      </c>
      <c r="P11" s="20">
        <f>'Projection Expansion'!R11</f>
        <v>72880</v>
      </c>
      <c r="Q11" s="20">
        <f>'Projection Expansion'!S11</f>
        <v>73375</v>
      </c>
      <c r="R11" s="20">
        <f>'Projection Expansion'!T11</f>
        <v>73870</v>
      </c>
      <c r="S11" s="20">
        <f>'Projection Expansion'!U11</f>
        <v>74365</v>
      </c>
      <c r="T11" s="20">
        <f>'Projection Expansion'!V11</f>
        <v>74860</v>
      </c>
      <c r="U11" s="20">
        <f>'Projection Expansion'!W11</f>
        <v>75355</v>
      </c>
      <c r="V11" s="20">
        <f>'Projection Expansion'!X11</f>
        <v>75850</v>
      </c>
      <c r="W11" s="20">
        <f>'Projection Expansion'!Y11</f>
        <v>76345</v>
      </c>
      <c r="X11" s="20">
        <f>'Projection Expansion'!Z11</f>
        <v>76840</v>
      </c>
      <c r="Y11" s="20">
        <f>'Projection Expansion'!AA11</f>
        <v>77335</v>
      </c>
      <c r="Z11" s="20">
        <f>'Projection Expansion'!AB11</f>
        <v>77830</v>
      </c>
      <c r="AA11" s="20">
        <f>'Projection Expansion'!AC11</f>
        <v>78325</v>
      </c>
      <c r="AB11" s="20">
        <f>'Projection Expansion'!AD11</f>
        <v>78820</v>
      </c>
      <c r="AC11" s="20">
        <f>'Projection Expansion'!AE11</f>
        <v>79315</v>
      </c>
      <c r="AD11" s="20">
        <f>'Projection Expansion'!AF11</f>
        <v>79810</v>
      </c>
      <c r="AE11" s="20">
        <f>'Projection Expansion'!AG11</f>
        <v>80305</v>
      </c>
      <c r="AF11" s="20">
        <f>'Projection Expansion'!AH11</f>
        <v>80800</v>
      </c>
      <c r="AG11" s="20">
        <f>'Projection Expansion'!AI11</f>
        <v>81295</v>
      </c>
      <c r="AH11" s="20">
        <f>'Projection Expansion'!AJ11</f>
        <v>81790</v>
      </c>
      <c r="AI11" s="20">
        <f>'Projection Expansion'!AK11</f>
        <v>82285</v>
      </c>
      <c r="AJ11" s="20">
        <f>'Projection Expansion'!AL11</f>
        <v>82780</v>
      </c>
      <c r="AK11" s="20">
        <f>'Projection Expansion'!AM11</f>
        <v>83275</v>
      </c>
      <c r="AL11" s="20">
        <f>'Projection Expansion'!AN11</f>
        <v>83770</v>
      </c>
      <c r="AM11" s="20">
        <f>'Projection Expansion'!AO11</f>
        <v>84265</v>
      </c>
      <c r="AN11" s="20">
        <f>'Projection Expansion'!AP11</f>
        <v>84760</v>
      </c>
      <c r="AO11" s="20">
        <f>'Projection Expansion'!AQ11</f>
        <v>85255</v>
      </c>
      <c r="AP11" s="20">
        <f>'Projection Expansion'!AR11</f>
        <v>85750</v>
      </c>
      <c r="AQ11" s="20">
        <f>'Projection Expansion'!AS11</f>
        <v>86245</v>
      </c>
      <c r="AR11" s="20">
        <f>'Projection Expansion'!AT11</f>
        <v>86740</v>
      </c>
      <c r="AS11" s="20">
        <f>'Projection Expansion'!AU11</f>
        <v>87235</v>
      </c>
      <c r="AT11" s="20">
        <f>'Projection Expansion'!AV11</f>
        <v>87730</v>
      </c>
      <c r="AU11" s="20">
        <f>'Projection Expansion'!AW11</f>
        <v>88225</v>
      </c>
      <c r="AV11" s="20">
        <f>'Projection Expansion'!AX11</f>
        <v>88720</v>
      </c>
    </row>
    <row r="12" spans="1:48">
      <c r="A12" s="10" t="s">
        <v>22</v>
      </c>
      <c r="B12" s="20">
        <f>'Projection Expansion'!D12</f>
        <v>36890</v>
      </c>
      <c r="C12" s="20">
        <f>'Projection Expansion'!E12</f>
        <v>37140</v>
      </c>
      <c r="D12" s="20">
        <f>'Projection Expansion'!F12</f>
        <v>37410</v>
      </c>
      <c r="E12" s="20">
        <f>'Projection Expansion'!G12</f>
        <v>37670</v>
      </c>
      <c r="F12" s="20">
        <f>'Projection Expansion'!H12</f>
        <v>37900</v>
      </c>
      <c r="G12" s="20">
        <f>'Projection Expansion'!I12</f>
        <v>38040</v>
      </c>
      <c r="H12" s="20">
        <f>'Projection Expansion'!J12</f>
        <v>38160</v>
      </c>
      <c r="I12" s="20">
        <f>'Projection Expansion'!K12</f>
        <v>38290</v>
      </c>
      <c r="J12" s="20">
        <f>'Projection Expansion'!L12</f>
        <v>38460</v>
      </c>
      <c r="K12" s="20">
        <f>'Projection Expansion'!M12</f>
        <v>38770</v>
      </c>
      <c r="L12" s="20">
        <f>'Projection Expansion'!N12</f>
        <v>38930</v>
      </c>
      <c r="M12" s="20">
        <f>'Projection Expansion'!O12</f>
        <v>39050</v>
      </c>
      <c r="N12" s="20">
        <f>'Projection Expansion'!P12</f>
        <v>39220</v>
      </c>
      <c r="O12" s="20">
        <f>'Projection Expansion'!Q12</f>
        <v>39399</v>
      </c>
      <c r="P12" s="20">
        <f>'Projection Expansion'!R12</f>
        <v>39578</v>
      </c>
      <c r="Q12" s="20">
        <f>'Projection Expansion'!S12</f>
        <v>39757</v>
      </c>
      <c r="R12" s="20">
        <f>'Projection Expansion'!T12</f>
        <v>39936</v>
      </c>
      <c r="S12" s="20">
        <f>'Projection Expansion'!U12</f>
        <v>40115</v>
      </c>
      <c r="T12" s="20">
        <f>'Projection Expansion'!V12</f>
        <v>40294</v>
      </c>
      <c r="U12" s="20">
        <f>'Projection Expansion'!W12</f>
        <v>40473</v>
      </c>
      <c r="V12" s="20">
        <f>'Projection Expansion'!X12</f>
        <v>40652</v>
      </c>
      <c r="W12" s="20">
        <f>'Projection Expansion'!Y12</f>
        <v>40831</v>
      </c>
      <c r="X12" s="20">
        <f>'Projection Expansion'!Z12</f>
        <v>41010</v>
      </c>
      <c r="Y12" s="20">
        <f>'Projection Expansion'!AA12</f>
        <v>41189</v>
      </c>
      <c r="Z12" s="20">
        <f>'Projection Expansion'!AB12</f>
        <v>41368</v>
      </c>
      <c r="AA12" s="20">
        <f>'Projection Expansion'!AC12</f>
        <v>41547</v>
      </c>
      <c r="AB12" s="20">
        <f>'Projection Expansion'!AD12</f>
        <v>41726</v>
      </c>
      <c r="AC12" s="20">
        <f>'Projection Expansion'!AE12</f>
        <v>41905</v>
      </c>
      <c r="AD12" s="20">
        <f>'Projection Expansion'!AF12</f>
        <v>42084</v>
      </c>
      <c r="AE12" s="20">
        <f>'Projection Expansion'!AG12</f>
        <v>42263</v>
      </c>
      <c r="AF12" s="20">
        <f>'Projection Expansion'!AH12</f>
        <v>42442</v>
      </c>
      <c r="AG12" s="20">
        <f>'Projection Expansion'!AI12</f>
        <v>42621</v>
      </c>
      <c r="AH12" s="20">
        <f>'Projection Expansion'!AJ12</f>
        <v>42800</v>
      </c>
      <c r="AI12" s="20">
        <f>'Projection Expansion'!AK12</f>
        <v>42979</v>
      </c>
      <c r="AJ12" s="20">
        <f>'Projection Expansion'!AL12</f>
        <v>43158</v>
      </c>
      <c r="AK12" s="20">
        <f>'Projection Expansion'!AM12</f>
        <v>43337</v>
      </c>
      <c r="AL12" s="20">
        <f>'Projection Expansion'!AN12</f>
        <v>43516</v>
      </c>
      <c r="AM12" s="20">
        <f>'Projection Expansion'!AO12</f>
        <v>43695</v>
      </c>
      <c r="AN12" s="20">
        <f>'Projection Expansion'!AP12</f>
        <v>43874</v>
      </c>
      <c r="AO12" s="20">
        <f>'Projection Expansion'!AQ12</f>
        <v>44053</v>
      </c>
      <c r="AP12" s="20">
        <f>'Projection Expansion'!AR12</f>
        <v>44232</v>
      </c>
      <c r="AQ12" s="20">
        <f>'Projection Expansion'!AS12</f>
        <v>44411</v>
      </c>
      <c r="AR12" s="20">
        <f>'Projection Expansion'!AT12</f>
        <v>44590</v>
      </c>
      <c r="AS12" s="20">
        <f>'Projection Expansion'!AU12</f>
        <v>44769</v>
      </c>
      <c r="AT12" s="20">
        <f>'Projection Expansion'!AV12</f>
        <v>44948</v>
      </c>
      <c r="AU12" s="20">
        <f>'Projection Expansion'!AW12</f>
        <v>45127</v>
      </c>
      <c r="AV12" s="20">
        <f>'Projection Expansion'!AX12</f>
        <v>45306</v>
      </c>
    </row>
    <row r="13" spans="1:48">
      <c r="A13" s="10" t="s">
        <v>24</v>
      </c>
      <c r="B13" s="20">
        <f>'Projection Expansion'!D13</f>
        <v>26150</v>
      </c>
      <c r="C13" s="20">
        <f>'Projection Expansion'!E13</f>
        <v>26360</v>
      </c>
      <c r="D13" s="20">
        <f>'Projection Expansion'!F13</f>
        <v>26520</v>
      </c>
      <c r="E13" s="20">
        <f>'Projection Expansion'!G13</f>
        <v>26760</v>
      </c>
      <c r="F13" s="20">
        <f>'Projection Expansion'!H13</f>
        <v>27170</v>
      </c>
      <c r="G13" s="20">
        <f>'Projection Expansion'!I13</f>
        <v>27400</v>
      </c>
      <c r="H13" s="20">
        <f>'Projection Expansion'!J13</f>
        <v>27550</v>
      </c>
      <c r="I13" s="20">
        <f>'Projection Expansion'!K13</f>
        <v>27710</v>
      </c>
      <c r="J13" s="20">
        <f>'Projection Expansion'!L13</f>
        <v>27840</v>
      </c>
      <c r="K13" s="20">
        <f>'Projection Expansion'!M13</f>
        <v>28060</v>
      </c>
      <c r="L13" s="20">
        <f>'Projection Expansion'!N13</f>
        <v>28210</v>
      </c>
      <c r="M13" s="20">
        <f>'Projection Expansion'!O13</f>
        <v>28350</v>
      </c>
      <c r="N13" s="20">
        <f>'Projection Expansion'!P13</f>
        <v>28430</v>
      </c>
      <c r="O13" s="20">
        <f>'Projection Expansion'!Q13</f>
        <v>28654</v>
      </c>
      <c r="P13" s="20">
        <f>'Projection Expansion'!R13</f>
        <v>28878</v>
      </c>
      <c r="Q13" s="20">
        <f>'Projection Expansion'!S13</f>
        <v>29102</v>
      </c>
      <c r="R13" s="20">
        <f>'Projection Expansion'!T13</f>
        <v>29326</v>
      </c>
      <c r="S13" s="20">
        <f>'Projection Expansion'!U13</f>
        <v>29550</v>
      </c>
      <c r="T13" s="20">
        <f>'Projection Expansion'!V13</f>
        <v>29774</v>
      </c>
      <c r="U13" s="20">
        <f>'Projection Expansion'!W13</f>
        <v>29998</v>
      </c>
      <c r="V13" s="20">
        <f>'Projection Expansion'!X13</f>
        <v>30222</v>
      </c>
      <c r="W13" s="20">
        <f>'Projection Expansion'!Y13</f>
        <v>30446</v>
      </c>
      <c r="X13" s="20">
        <f>'Projection Expansion'!Z13</f>
        <v>30670</v>
      </c>
      <c r="Y13" s="20">
        <f>'Projection Expansion'!AA13</f>
        <v>30894</v>
      </c>
      <c r="Z13" s="20">
        <f>'Projection Expansion'!AB13</f>
        <v>31118</v>
      </c>
      <c r="AA13" s="20">
        <f>'Projection Expansion'!AC13</f>
        <v>31342</v>
      </c>
      <c r="AB13" s="20">
        <f>'Projection Expansion'!AD13</f>
        <v>31566</v>
      </c>
      <c r="AC13" s="20">
        <f>'Projection Expansion'!AE13</f>
        <v>31790</v>
      </c>
      <c r="AD13" s="20">
        <f>'Projection Expansion'!AF13</f>
        <v>32014</v>
      </c>
      <c r="AE13" s="20">
        <f>'Projection Expansion'!AG13</f>
        <v>32238</v>
      </c>
      <c r="AF13" s="20">
        <f>'Projection Expansion'!AH13</f>
        <v>32462</v>
      </c>
      <c r="AG13" s="20">
        <f>'Projection Expansion'!AI13</f>
        <v>32686</v>
      </c>
      <c r="AH13" s="20">
        <f>'Projection Expansion'!AJ13</f>
        <v>32910</v>
      </c>
      <c r="AI13" s="20">
        <f>'Projection Expansion'!AK13</f>
        <v>33134</v>
      </c>
      <c r="AJ13" s="20">
        <f>'Projection Expansion'!AL13</f>
        <v>33358</v>
      </c>
      <c r="AK13" s="20">
        <f>'Projection Expansion'!AM13</f>
        <v>33582</v>
      </c>
      <c r="AL13" s="20">
        <f>'Projection Expansion'!AN13</f>
        <v>33806</v>
      </c>
      <c r="AM13" s="20">
        <f>'Projection Expansion'!AO13</f>
        <v>34030</v>
      </c>
      <c r="AN13" s="20">
        <f>'Projection Expansion'!AP13</f>
        <v>34254</v>
      </c>
      <c r="AO13" s="20">
        <f>'Projection Expansion'!AQ13</f>
        <v>34478</v>
      </c>
      <c r="AP13" s="20">
        <f>'Projection Expansion'!AR13</f>
        <v>34702</v>
      </c>
      <c r="AQ13" s="20">
        <f>'Projection Expansion'!AS13</f>
        <v>34926</v>
      </c>
      <c r="AR13" s="20">
        <f>'Projection Expansion'!AT13</f>
        <v>35150</v>
      </c>
      <c r="AS13" s="20">
        <f>'Projection Expansion'!AU13</f>
        <v>35374</v>
      </c>
      <c r="AT13" s="20">
        <f>'Projection Expansion'!AV13</f>
        <v>35598</v>
      </c>
      <c r="AU13" s="20">
        <f>'Projection Expansion'!AW13</f>
        <v>35822</v>
      </c>
      <c r="AV13" s="20">
        <f>'Projection Expansion'!AX13</f>
        <v>36046</v>
      </c>
    </row>
    <row r="14" spans="1:48">
      <c r="A14" s="24" t="s">
        <v>25</v>
      </c>
      <c r="B14" s="20">
        <f>'Projection Expansion'!D14</f>
        <v>61100</v>
      </c>
      <c r="C14" s="20">
        <f>'Projection Expansion'!E14</f>
        <v>62600</v>
      </c>
      <c r="D14" s="20">
        <f>'Projection Expansion'!F14</f>
        <v>61600</v>
      </c>
      <c r="E14" s="20">
        <f>'Projection Expansion'!G14</f>
        <v>62300</v>
      </c>
      <c r="F14" s="20">
        <f>'Projection Expansion'!H14</f>
        <v>62900</v>
      </c>
      <c r="G14" s="20">
        <f>'Projection Expansion'!I14</f>
        <v>64500</v>
      </c>
      <c r="H14" s="20">
        <f>'Projection Expansion'!J14</f>
        <v>66660</v>
      </c>
      <c r="I14" s="20">
        <f>'Projection Expansion'!K14</f>
        <v>67330</v>
      </c>
      <c r="J14" s="20">
        <f>'Projection Expansion'!L14</f>
        <v>68250</v>
      </c>
      <c r="K14" s="20">
        <f>'Projection Expansion'!M14</f>
        <v>68910</v>
      </c>
      <c r="L14" s="20">
        <f>'Projection Expansion'!N14</f>
        <v>69900</v>
      </c>
      <c r="M14" s="20">
        <f>'Projection Expansion'!O14</f>
        <v>70730</v>
      </c>
      <c r="N14" s="20">
        <f>'Projection Expansion'!P14</f>
        <v>71700</v>
      </c>
      <c r="O14" s="20">
        <f>'Projection Expansion'!Q14</f>
        <v>72492</v>
      </c>
      <c r="P14" s="20">
        <f>'Projection Expansion'!R14</f>
        <v>73284</v>
      </c>
      <c r="Q14" s="20">
        <f>'Projection Expansion'!S14</f>
        <v>74076</v>
      </c>
      <c r="R14" s="20">
        <f>'Projection Expansion'!T14</f>
        <v>78703</v>
      </c>
      <c r="S14" s="20">
        <f>'Projection Expansion'!U14</f>
        <v>83330</v>
      </c>
      <c r="T14" s="20">
        <f>'Projection Expansion'!V14</f>
        <v>87957</v>
      </c>
      <c r="U14" s="20">
        <f>'Projection Expansion'!W14</f>
        <v>92584</v>
      </c>
      <c r="V14" s="20">
        <f>'Projection Expansion'!X14</f>
        <v>97211</v>
      </c>
      <c r="W14" s="20">
        <f>'Projection Expansion'!Y14</f>
        <v>101838</v>
      </c>
      <c r="X14" s="20">
        <f>'Projection Expansion'!Z14</f>
        <v>106465</v>
      </c>
      <c r="Y14" s="20">
        <f>'Projection Expansion'!AA14</f>
        <v>111092</v>
      </c>
      <c r="Z14" s="20">
        <f>'Projection Expansion'!AB14</f>
        <v>115719</v>
      </c>
      <c r="AA14" s="20">
        <f>'Projection Expansion'!AC14</f>
        <v>120346</v>
      </c>
      <c r="AB14" s="20">
        <f>'Projection Expansion'!AD14</f>
        <v>124973</v>
      </c>
      <c r="AC14" s="20">
        <f>'Projection Expansion'!AE14</f>
        <v>129600</v>
      </c>
      <c r="AD14" s="20">
        <f>'Projection Expansion'!AF14</f>
        <v>134227</v>
      </c>
      <c r="AE14" s="20">
        <f>'Projection Expansion'!AG14</f>
        <v>138854</v>
      </c>
      <c r="AF14" s="20">
        <f>'Projection Expansion'!AH14</f>
        <v>143481</v>
      </c>
      <c r="AG14" s="20">
        <f>'Projection Expansion'!AI14</f>
        <v>148108</v>
      </c>
      <c r="AH14" s="20">
        <f>'Projection Expansion'!AJ14</f>
        <v>152735</v>
      </c>
      <c r="AI14" s="20">
        <f>'Projection Expansion'!AK14</f>
        <v>157362</v>
      </c>
      <c r="AJ14" s="20">
        <f>'Projection Expansion'!AL14</f>
        <v>161989</v>
      </c>
      <c r="AK14" s="20">
        <f>'Projection Expansion'!AM14</f>
        <v>166616</v>
      </c>
      <c r="AL14" s="20">
        <f>'Projection Expansion'!AN14</f>
        <v>171243</v>
      </c>
      <c r="AM14" s="20">
        <f>'Projection Expansion'!AO14</f>
        <v>175870</v>
      </c>
      <c r="AN14" s="20">
        <f>'Projection Expansion'!AP14</f>
        <v>180497</v>
      </c>
      <c r="AO14" s="20">
        <f>'Projection Expansion'!AQ14</f>
        <v>185124</v>
      </c>
      <c r="AP14" s="20">
        <f>'Projection Expansion'!AR14</f>
        <v>189751</v>
      </c>
      <c r="AQ14" s="20">
        <f>'Projection Expansion'!AS14</f>
        <v>194378</v>
      </c>
      <c r="AR14" s="20">
        <f>'Projection Expansion'!AT14</f>
        <v>199005</v>
      </c>
      <c r="AS14" s="20">
        <f>'Projection Expansion'!AU14</f>
        <v>203632</v>
      </c>
      <c r="AT14" s="20">
        <f>'Projection Expansion'!AV14</f>
        <v>208259</v>
      </c>
      <c r="AU14" s="20">
        <f>'Projection Expansion'!AW14</f>
        <v>212886</v>
      </c>
      <c r="AV14" s="20">
        <f>'Projection Expansion'!AX14</f>
        <v>217513</v>
      </c>
    </row>
    <row r="15" spans="1:48">
      <c r="A15" s="24" t="s">
        <v>26</v>
      </c>
      <c r="B15" s="20">
        <f>'Projection Expansion'!D15</f>
        <v>99900</v>
      </c>
      <c r="C15" s="20">
        <f>'Projection Expansion'!E15</f>
        <v>105600</v>
      </c>
      <c r="D15" s="20">
        <f>'Projection Expansion'!F15</f>
        <v>102200</v>
      </c>
      <c r="E15" s="20">
        <f>'Projection Expansion'!G15</f>
        <v>99800</v>
      </c>
      <c r="F15" s="20">
        <f>'Projection Expansion'!H15</f>
        <v>100000</v>
      </c>
      <c r="G15" s="20">
        <f>'Projection Expansion'!I15</f>
        <v>96000</v>
      </c>
      <c r="H15" s="20">
        <f>'Projection Expansion'!J15</f>
        <v>107410</v>
      </c>
      <c r="I15" s="20">
        <f>'Projection Expansion'!K15</f>
        <v>108690</v>
      </c>
      <c r="J15" s="20">
        <f>'Projection Expansion'!L15</f>
        <v>109990</v>
      </c>
      <c r="K15" s="20">
        <f>'Projection Expansion'!M15</f>
        <v>110960</v>
      </c>
      <c r="L15" s="20">
        <f>'Projection Expansion'!N15</f>
        <v>112220</v>
      </c>
      <c r="M15" s="20">
        <f>'Projection Expansion'!O15</f>
        <v>113740</v>
      </c>
      <c r="N15" s="20">
        <f>'Projection Expansion'!P15</f>
        <v>115370</v>
      </c>
      <c r="O15" s="20">
        <f>'Projection Expansion'!Q15</f>
        <v>116660</v>
      </c>
      <c r="P15" s="20">
        <f>'Projection Expansion'!R15</f>
        <v>117950</v>
      </c>
      <c r="Q15" s="20">
        <f>'Projection Expansion'!S15</f>
        <v>119240</v>
      </c>
      <c r="R15" s="20">
        <f>'Projection Expansion'!T15</f>
        <v>120530</v>
      </c>
      <c r="S15" s="20">
        <f>'Projection Expansion'!U15</f>
        <v>121820</v>
      </c>
      <c r="T15" s="20">
        <f>'Projection Expansion'!V15</f>
        <v>123110</v>
      </c>
      <c r="U15" s="20">
        <f>'Projection Expansion'!W15</f>
        <v>124400</v>
      </c>
      <c r="V15" s="20">
        <f>'Projection Expansion'!X15</f>
        <v>125690</v>
      </c>
      <c r="W15" s="20">
        <f>'Projection Expansion'!Y15</f>
        <v>126980</v>
      </c>
      <c r="X15" s="20">
        <f>'Projection Expansion'!Z15</f>
        <v>128270</v>
      </c>
      <c r="Y15" s="20">
        <f>'Projection Expansion'!AA15</f>
        <v>129560</v>
      </c>
      <c r="Z15" s="20">
        <f>'Projection Expansion'!AB15</f>
        <v>130850</v>
      </c>
      <c r="AA15" s="20">
        <f>'Projection Expansion'!AC15</f>
        <v>132140</v>
      </c>
      <c r="AB15" s="20">
        <f>'Projection Expansion'!AD15</f>
        <v>133430</v>
      </c>
      <c r="AC15" s="20">
        <f>'Projection Expansion'!AE15</f>
        <v>134720</v>
      </c>
      <c r="AD15" s="20">
        <f>'Projection Expansion'!AF15</f>
        <v>136010</v>
      </c>
      <c r="AE15" s="20">
        <f>'Projection Expansion'!AG15</f>
        <v>137300</v>
      </c>
      <c r="AF15" s="20">
        <f>'Projection Expansion'!AH15</f>
        <v>138590</v>
      </c>
      <c r="AG15" s="20">
        <f>'Projection Expansion'!AI15</f>
        <v>139880</v>
      </c>
      <c r="AH15" s="20">
        <f>'Projection Expansion'!AJ15</f>
        <v>141170</v>
      </c>
      <c r="AI15" s="20">
        <f>'Projection Expansion'!AK15</f>
        <v>142460</v>
      </c>
      <c r="AJ15" s="20">
        <f>'Projection Expansion'!AL15</f>
        <v>143750</v>
      </c>
      <c r="AK15" s="20">
        <f>'Projection Expansion'!AM15</f>
        <v>145040</v>
      </c>
      <c r="AL15" s="20">
        <f>'Projection Expansion'!AN15</f>
        <v>146330</v>
      </c>
      <c r="AM15" s="20">
        <f>'Projection Expansion'!AO15</f>
        <v>147620</v>
      </c>
      <c r="AN15" s="20">
        <f>'Projection Expansion'!AP15</f>
        <v>148910</v>
      </c>
      <c r="AO15" s="20">
        <f>'Projection Expansion'!AQ15</f>
        <v>150200</v>
      </c>
      <c r="AP15" s="20">
        <f>'Projection Expansion'!AR15</f>
        <v>151490</v>
      </c>
      <c r="AQ15" s="20">
        <f>'Projection Expansion'!AS15</f>
        <v>152780</v>
      </c>
      <c r="AR15" s="20">
        <f>'Projection Expansion'!AT15</f>
        <v>154070</v>
      </c>
      <c r="AS15" s="20">
        <f>'Projection Expansion'!AU15</f>
        <v>155360</v>
      </c>
      <c r="AT15" s="20">
        <f>'Projection Expansion'!AV15</f>
        <v>156650</v>
      </c>
      <c r="AU15" s="20">
        <f>'Projection Expansion'!AW15</f>
        <v>157940</v>
      </c>
      <c r="AV15" s="20">
        <f>'Projection Expansion'!AX15</f>
        <v>159230</v>
      </c>
    </row>
    <row r="16" spans="1:48">
      <c r="A16" s="18" t="s">
        <v>27</v>
      </c>
      <c r="B16" s="20">
        <f>'Projection Expansion'!D16</f>
        <v>31010</v>
      </c>
      <c r="C16" s="20">
        <f>'Projection Expansion'!E16</f>
        <v>31250</v>
      </c>
      <c r="D16" s="20">
        <f>'Projection Expansion'!F16</f>
        <v>31580</v>
      </c>
      <c r="E16" s="20">
        <f>'Projection Expansion'!G16</f>
        <v>31840</v>
      </c>
      <c r="F16" s="20">
        <f>'Projection Expansion'!H16</f>
        <v>32150</v>
      </c>
      <c r="G16" s="20">
        <f>'Projection Expansion'!I16</f>
        <v>32320</v>
      </c>
      <c r="H16" s="20">
        <f>'Projection Expansion'!J16</f>
        <v>32480</v>
      </c>
      <c r="I16" s="20">
        <f>'Projection Expansion'!K16</f>
        <v>32620</v>
      </c>
      <c r="J16" s="20">
        <f>'Projection Expansion'!L16</f>
        <v>32760</v>
      </c>
      <c r="K16" s="20">
        <f>'Projection Expansion'!M16</f>
        <v>32880</v>
      </c>
      <c r="L16" s="20">
        <f>'Projection Expansion'!N16</f>
        <v>33110</v>
      </c>
      <c r="M16" s="20">
        <f>'Projection Expansion'!O16</f>
        <v>33500</v>
      </c>
      <c r="N16" s="20">
        <f>'Projection Expansion'!P16</f>
        <v>34070</v>
      </c>
      <c r="O16" s="20">
        <f>'Projection Expansion'!Q16</f>
        <v>34350</v>
      </c>
      <c r="P16" s="20">
        <f>'Projection Expansion'!R16</f>
        <v>34630</v>
      </c>
      <c r="Q16" s="20">
        <f>'Projection Expansion'!S16</f>
        <v>34910</v>
      </c>
      <c r="R16" s="20">
        <f>'Projection Expansion'!T16</f>
        <v>35190</v>
      </c>
      <c r="S16" s="20">
        <f>'Projection Expansion'!U16</f>
        <v>35470</v>
      </c>
      <c r="T16" s="20">
        <f>'Projection Expansion'!V16</f>
        <v>35750</v>
      </c>
      <c r="U16" s="20">
        <f>'Projection Expansion'!W16</f>
        <v>36030</v>
      </c>
      <c r="V16" s="20">
        <f>'Projection Expansion'!X16</f>
        <v>36310</v>
      </c>
      <c r="W16" s="20">
        <f>'Projection Expansion'!Y16</f>
        <v>36590</v>
      </c>
      <c r="X16" s="20">
        <f>'Projection Expansion'!Z16</f>
        <v>36870</v>
      </c>
      <c r="Y16" s="20">
        <f>'Projection Expansion'!AA16</f>
        <v>37150</v>
      </c>
      <c r="Z16" s="20">
        <f>'Projection Expansion'!AB16</f>
        <v>37430</v>
      </c>
      <c r="AA16" s="20">
        <f>'Projection Expansion'!AC16</f>
        <v>37710</v>
      </c>
      <c r="AB16" s="20">
        <f>'Projection Expansion'!AD16</f>
        <v>37990</v>
      </c>
      <c r="AC16" s="20">
        <f>'Projection Expansion'!AE16</f>
        <v>38270</v>
      </c>
      <c r="AD16" s="20">
        <f>'Projection Expansion'!AF16</f>
        <v>38550</v>
      </c>
      <c r="AE16" s="20">
        <f>'Projection Expansion'!AG16</f>
        <v>38830</v>
      </c>
      <c r="AF16" s="20">
        <f>'Projection Expansion'!AH16</f>
        <v>39110</v>
      </c>
      <c r="AG16" s="20">
        <f>'Projection Expansion'!AI16</f>
        <v>39390</v>
      </c>
      <c r="AH16" s="20">
        <f>'Projection Expansion'!AJ16</f>
        <v>39670</v>
      </c>
      <c r="AI16" s="20">
        <f>'Projection Expansion'!AK16</f>
        <v>39950</v>
      </c>
      <c r="AJ16" s="20">
        <f>'Projection Expansion'!AL16</f>
        <v>40230</v>
      </c>
      <c r="AK16" s="20">
        <f>'Projection Expansion'!AM16</f>
        <v>40510</v>
      </c>
      <c r="AL16" s="20">
        <f>'Projection Expansion'!AN16</f>
        <v>40790</v>
      </c>
      <c r="AM16" s="20">
        <f>'Projection Expansion'!AO16</f>
        <v>41070</v>
      </c>
      <c r="AN16" s="20">
        <f>'Projection Expansion'!AP16</f>
        <v>41350</v>
      </c>
      <c r="AO16" s="20">
        <f>'Projection Expansion'!AQ16</f>
        <v>41630</v>
      </c>
      <c r="AP16" s="20">
        <f>'Projection Expansion'!AR16</f>
        <v>41910</v>
      </c>
      <c r="AQ16" s="20">
        <f>'Projection Expansion'!AS16</f>
        <v>42190</v>
      </c>
      <c r="AR16" s="20">
        <f>'Projection Expansion'!AT16</f>
        <v>42470</v>
      </c>
      <c r="AS16" s="20">
        <f>'Projection Expansion'!AU16</f>
        <v>42750</v>
      </c>
      <c r="AT16" s="20">
        <f>'Projection Expansion'!AV16</f>
        <v>43030</v>
      </c>
      <c r="AU16" s="20">
        <f>'Projection Expansion'!AW16</f>
        <v>43310</v>
      </c>
      <c r="AV16" s="20">
        <f>'Projection Expansion'!AX16</f>
        <v>43590</v>
      </c>
    </row>
    <row r="17" spans="1:48">
      <c r="A17" s="25" t="s">
        <v>28</v>
      </c>
      <c r="B17" s="20">
        <f>'Projection Expansion'!D17</f>
        <v>73050</v>
      </c>
      <c r="C17" s="20">
        <f>'Projection Expansion'!E17</f>
        <v>73590</v>
      </c>
      <c r="D17" s="20">
        <f>'Projection Expansion'!F17</f>
        <v>74150</v>
      </c>
      <c r="E17" s="20">
        <f>'Projection Expansion'!G17</f>
        <v>74550</v>
      </c>
      <c r="F17" s="20">
        <f>'Projection Expansion'!H17</f>
        <v>75010</v>
      </c>
      <c r="G17" s="20">
        <f>'Projection Expansion'!I17</f>
        <v>75430</v>
      </c>
      <c r="H17" s="20">
        <f>'Projection Expansion'!J17</f>
        <v>75800</v>
      </c>
      <c r="I17" s="20">
        <f>'Projection Expansion'!K17</f>
        <v>76010</v>
      </c>
      <c r="J17" s="20">
        <f>'Projection Expansion'!L17</f>
        <v>76370</v>
      </c>
      <c r="K17" s="20">
        <f>'Projection Expansion'!M17</f>
        <v>76730</v>
      </c>
      <c r="L17" s="20">
        <f>'Projection Expansion'!N17</f>
        <v>76910</v>
      </c>
      <c r="M17" s="20">
        <f>'Projection Expansion'!O17</f>
        <v>77100</v>
      </c>
      <c r="N17" s="20">
        <f>'Projection Expansion'!P17</f>
        <v>77730</v>
      </c>
      <c r="O17" s="20">
        <f>'Projection Expansion'!Q17</f>
        <v>78128</v>
      </c>
      <c r="P17" s="20">
        <f>'Projection Expansion'!R17</f>
        <v>78526</v>
      </c>
      <c r="Q17" s="20">
        <f>'Projection Expansion'!S17</f>
        <v>78924</v>
      </c>
      <c r="R17" s="20">
        <f>'Projection Expansion'!T17</f>
        <v>79935.600000000006</v>
      </c>
      <c r="S17" s="20">
        <f>'Projection Expansion'!U17</f>
        <v>80947.200000000012</v>
      </c>
      <c r="T17" s="20">
        <f>'Projection Expansion'!V17</f>
        <v>81958.800000000017</v>
      </c>
      <c r="U17" s="20">
        <f>'Projection Expansion'!W17</f>
        <v>82970.400000000023</v>
      </c>
      <c r="V17" s="20">
        <f>'Projection Expansion'!X17</f>
        <v>83982.000000000029</v>
      </c>
      <c r="W17" s="20">
        <f>'Projection Expansion'!Y17</f>
        <v>84993.600000000035</v>
      </c>
      <c r="X17" s="20">
        <f>'Projection Expansion'!Z17</f>
        <v>86005.200000000041</v>
      </c>
      <c r="Y17" s="20">
        <f>'Projection Expansion'!AA17</f>
        <v>87016.800000000047</v>
      </c>
      <c r="Z17" s="20">
        <f>'Projection Expansion'!AB17</f>
        <v>88028.400000000052</v>
      </c>
      <c r="AA17" s="20">
        <f>'Projection Expansion'!AC17</f>
        <v>89040.000000000058</v>
      </c>
      <c r="AB17" s="20">
        <f>'Projection Expansion'!AD17</f>
        <v>90051.600000000064</v>
      </c>
      <c r="AC17" s="20">
        <f>'Projection Expansion'!AE17</f>
        <v>91063.20000000007</v>
      </c>
      <c r="AD17" s="20">
        <f>'Projection Expansion'!AF17</f>
        <v>92074.800000000076</v>
      </c>
      <c r="AE17" s="20">
        <f>'Projection Expansion'!AG17</f>
        <v>93086.400000000081</v>
      </c>
      <c r="AF17" s="20">
        <f>'Projection Expansion'!AH17</f>
        <v>94098.000000000087</v>
      </c>
      <c r="AG17" s="20">
        <f>'Projection Expansion'!AI17</f>
        <v>95109.600000000093</v>
      </c>
      <c r="AH17" s="20">
        <f>'Projection Expansion'!AJ17</f>
        <v>96121.200000000099</v>
      </c>
      <c r="AI17" s="20">
        <f>'Projection Expansion'!AK17</f>
        <v>97132.800000000105</v>
      </c>
      <c r="AJ17" s="20">
        <f>'Projection Expansion'!AL17</f>
        <v>98144.400000000111</v>
      </c>
      <c r="AK17" s="20">
        <f>'Projection Expansion'!AM17</f>
        <v>99156.000000000116</v>
      </c>
      <c r="AL17" s="20">
        <f>'Projection Expansion'!AN17</f>
        <v>100167.60000000012</v>
      </c>
      <c r="AM17" s="20">
        <f>'Projection Expansion'!AO17</f>
        <v>101179.20000000013</v>
      </c>
      <c r="AN17" s="20">
        <f>'Projection Expansion'!AP17</f>
        <v>102190.80000000013</v>
      </c>
      <c r="AO17" s="20">
        <f>'Projection Expansion'!AQ17</f>
        <v>103202.40000000014</v>
      </c>
      <c r="AP17" s="20">
        <f>'Projection Expansion'!AR17</f>
        <v>104214.00000000015</v>
      </c>
      <c r="AQ17" s="20">
        <f>'Projection Expansion'!AS17</f>
        <v>105225.60000000015</v>
      </c>
      <c r="AR17" s="20">
        <f>'Projection Expansion'!AT17</f>
        <v>106237.20000000016</v>
      </c>
      <c r="AS17" s="20">
        <f>'Projection Expansion'!AU17</f>
        <v>107248.80000000016</v>
      </c>
      <c r="AT17" s="20">
        <f>'Projection Expansion'!AV17</f>
        <v>108260.40000000017</v>
      </c>
      <c r="AU17" s="20">
        <f>'Projection Expansion'!AW17</f>
        <v>109272.00000000017</v>
      </c>
      <c r="AV17" s="20">
        <f>'Projection Expansion'!AX17</f>
        <v>110283.60000000018</v>
      </c>
    </row>
    <row r="18" spans="1:48">
      <c r="A18" s="25" t="s">
        <v>29</v>
      </c>
      <c r="B18" s="20">
        <f>'Projection Expansion'!D18</f>
        <v>90090</v>
      </c>
      <c r="C18" s="20">
        <f>'Projection Expansion'!E18</f>
        <v>91490</v>
      </c>
      <c r="D18" s="20">
        <f>'Projection Expansion'!F18</f>
        <v>93320</v>
      </c>
      <c r="E18" s="20">
        <f>'Projection Expansion'!G18</f>
        <v>95020</v>
      </c>
      <c r="F18" s="20">
        <f>'Projection Expansion'!H18</f>
        <v>97350</v>
      </c>
      <c r="G18" s="20">
        <f>'Projection Expansion'!I18</f>
        <v>99230</v>
      </c>
      <c r="H18" s="20">
        <f>'Projection Expansion'!J18</f>
        <v>100680</v>
      </c>
      <c r="I18" s="20">
        <f>'Projection Expansion'!K18</f>
        <v>102010</v>
      </c>
      <c r="J18" s="20">
        <f>'Projection Expansion'!L18</f>
        <v>103590</v>
      </c>
      <c r="K18" s="20">
        <f>'Projection Expansion'!M18</f>
        <v>104890</v>
      </c>
      <c r="L18" s="20">
        <f>'Projection Expansion'!N18</f>
        <v>106130</v>
      </c>
      <c r="M18" s="20">
        <f>'Projection Expansion'!O18</f>
        <v>107550</v>
      </c>
      <c r="N18" s="20">
        <f>'Projection Expansion'!P18</f>
        <v>108740</v>
      </c>
      <c r="O18" s="20">
        <f>'Projection Expansion'!Q18</f>
        <v>110235</v>
      </c>
      <c r="P18" s="20">
        <f>'Projection Expansion'!R18</f>
        <v>111730</v>
      </c>
      <c r="Q18" s="20">
        <f>'Projection Expansion'!S18</f>
        <v>113225</v>
      </c>
      <c r="R18" s="20">
        <f>'Projection Expansion'!T18</f>
        <v>120856</v>
      </c>
      <c r="S18" s="20">
        <f>'Projection Expansion'!U18</f>
        <v>128487</v>
      </c>
      <c r="T18" s="20">
        <f>'Projection Expansion'!V18</f>
        <v>136118</v>
      </c>
      <c r="U18" s="20">
        <f>'Projection Expansion'!W18</f>
        <v>143749</v>
      </c>
      <c r="V18" s="20">
        <f>'Projection Expansion'!X18</f>
        <v>151380</v>
      </c>
      <c r="W18" s="20">
        <f>'Projection Expansion'!Y18</f>
        <v>159011</v>
      </c>
      <c r="X18" s="20">
        <f>'Projection Expansion'!Z18</f>
        <v>166642</v>
      </c>
      <c r="Y18" s="20">
        <f>'Projection Expansion'!AA18</f>
        <v>174273</v>
      </c>
      <c r="Z18" s="20">
        <f>'Projection Expansion'!AB18</f>
        <v>181904</v>
      </c>
      <c r="AA18" s="20">
        <f>'Projection Expansion'!AC18</f>
        <v>189535</v>
      </c>
      <c r="AB18" s="20">
        <f>'Projection Expansion'!AD18</f>
        <v>197166</v>
      </c>
      <c r="AC18" s="20">
        <f>'Projection Expansion'!AE18</f>
        <v>204797</v>
      </c>
      <c r="AD18" s="20">
        <f>'Projection Expansion'!AF18</f>
        <v>212428</v>
      </c>
      <c r="AE18" s="20">
        <f>'Projection Expansion'!AG18</f>
        <v>220059</v>
      </c>
      <c r="AF18" s="20">
        <f>'Projection Expansion'!AH18</f>
        <v>227690</v>
      </c>
      <c r="AG18" s="20">
        <f>'Projection Expansion'!AI18</f>
        <v>235321</v>
      </c>
      <c r="AH18" s="20">
        <f>'Projection Expansion'!AJ18</f>
        <v>242952</v>
      </c>
      <c r="AI18" s="20">
        <f>'Projection Expansion'!AK18</f>
        <v>250583</v>
      </c>
      <c r="AJ18" s="20">
        <f>'Projection Expansion'!AL18</f>
        <v>258214</v>
      </c>
      <c r="AK18" s="20">
        <f>'Projection Expansion'!AM18</f>
        <v>265845</v>
      </c>
      <c r="AL18" s="20">
        <f>'Projection Expansion'!AN18</f>
        <v>273476</v>
      </c>
      <c r="AM18" s="20">
        <f>'Projection Expansion'!AO18</f>
        <v>281107</v>
      </c>
      <c r="AN18" s="20">
        <f>'Projection Expansion'!AP18</f>
        <v>288738</v>
      </c>
      <c r="AO18" s="20">
        <f>'Projection Expansion'!AQ18</f>
        <v>296369</v>
      </c>
      <c r="AP18" s="20">
        <f>'Projection Expansion'!AR18</f>
        <v>304000</v>
      </c>
      <c r="AQ18" s="20">
        <f>'Projection Expansion'!AS18</f>
        <v>311631</v>
      </c>
      <c r="AR18" s="20">
        <f>'Projection Expansion'!AT18</f>
        <v>319262</v>
      </c>
      <c r="AS18" s="20">
        <f>'Projection Expansion'!AU18</f>
        <v>326893</v>
      </c>
      <c r="AT18" s="20">
        <f>'Projection Expansion'!AV18</f>
        <v>334524</v>
      </c>
      <c r="AU18" s="20">
        <f>'Projection Expansion'!AW18</f>
        <v>342155</v>
      </c>
      <c r="AV18" s="20">
        <f>'Projection Expansion'!AX18</f>
        <v>349786</v>
      </c>
    </row>
    <row r="19" spans="1:48">
      <c r="A19" s="18" t="s">
        <v>30</v>
      </c>
      <c r="B19" s="20">
        <f>'Projection Expansion'!D19</f>
        <v>85590</v>
      </c>
      <c r="C19" s="20">
        <f>'Projection Expansion'!E19</f>
        <v>86060</v>
      </c>
      <c r="D19" s="20">
        <f>'Projection Expansion'!F19</f>
        <v>87550</v>
      </c>
      <c r="E19" s="20">
        <f>'Projection Expansion'!G19</f>
        <v>89330</v>
      </c>
      <c r="F19" s="20">
        <f>'Projection Expansion'!H19</f>
        <v>90290</v>
      </c>
      <c r="G19" s="20">
        <f>'Projection Expansion'!I19</f>
        <v>90930</v>
      </c>
      <c r="H19" s="20">
        <f>'Projection Expansion'!J19</f>
        <v>91220</v>
      </c>
      <c r="I19" s="20">
        <f>'Projection Expansion'!K19</f>
        <v>91480</v>
      </c>
      <c r="J19" s="20">
        <f>'Projection Expansion'!L19</f>
        <v>91910</v>
      </c>
      <c r="K19" s="20">
        <f>'Projection Expansion'!M19</f>
        <v>92420</v>
      </c>
      <c r="L19" s="20">
        <f>'Projection Expansion'!N19</f>
        <v>93260</v>
      </c>
      <c r="M19" s="20">
        <f>'Projection Expansion'!O19</f>
        <v>94090</v>
      </c>
      <c r="N19" s="20">
        <f>'Projection Expansion'!P19</f>
        <v>94830</v>
      </c>
      <c r="O19" s="20">
        <f>'Projection Expansion'!Q19</f>
        <v>95480</v>
      </c>
      <c r="P19" s="20">
        <f>'Projection Expansion'!R19</f>
        <v>96130</v>
      </c>
      <c r="Q19" s="20">
        <f>'Projection Expansion'!S19</f>
        <v>96780</v>
      </c>
      <c r="R19" s="20">
        <f>'Projection Expansion'!T19</f>
        <v>98964</v>
      </c>
      <c r="S19" s="20">
        <f>'Projection Expansion'!U19</f>
        <v>101148</v>
      </c>
      <c r="T19" s="20">
        <f>'Projection Expansion'!V19</f>
        <v>103332</v>
      </c>
      <c r="U19" s="20">
        <f>'Projection Expansion'!W19</f>
        <v>105516</v>
      </c>
      <c r="V19" s="20">
        <f>'Projection Expansion'!X19</f>
        <v>107700</v>
      </c>
      <c r="W19" s="20">
        <f>'Projection Expansion'!Y19</f>
        <v>109884</v>
      </c>
      <c r="X19" s="20">
        <f>'Projection Expansion'!Z19</f>
        <v>112068</v>
      </c>
      <c r="Y19" s="20">
        <f>'Projection Expansion'!AA19</f>
        <v>114252</v>
      </c>
      <c r="Z19" s="20">
        <f>'Projection Expansion'!AB19</f>
        <v>116436</v>
      </c>
      <c r="AA19" s="20">
        <f>'Projection Expansion'!AC19</f>
        <v>118620</v>
      </c>
      <c r="AB19" s="20">
        <f>'Projection Expansion'!AD19</f>
        <v>120804</v>
      </c>
      <c r="AC19" s="20">
        <f>'Projection Expansion'!AE19</f>
        <v>122988</v>
      </c>
      <c r="AD19" s="20">
        <f>'Projection Expansion'!AF19</f>
        <v>125172</v>
      </c>
      <c r="AE19" s="20">
        <f>'Projection Expansion'!AG19</f>
        <v>127356</v>
      </c>
      <c r="AF19" s="20">
        <f>'Projection Expansion'!AH19</f>
        <v>129540</v>
      </c>
      <c r="AG19" s="20">
        <f>'Projection Expansion'!AI19</f>
        <v>131724</v>
      </c>
      <c r="AH19" s="20">
        <f>'Projection Expansion'!AJ19</f>
        <v>133908</v>
      </c>
      <c r="AI19" s="20">
        <f>'Projection Expansion'!AK19</f>
        <v>136092</v>
      </c>
      <c r="AJ19" s="20">
        <f>'Projection Expansion'!AL19</f>
        <v>138276</v>
      </c>
      <c r="AK19" s="20">
        <f>'Projection Expansion'!AM19</f>
        <v>140460</v>
      </c>
      <c r="AL19" s="20">
        <f>'Projection Expansion'!AN19</f>
        <v>142644</v>
      </c>
      <c r="AM19" s="20">
        <f>'Projection Expansion'!AO19</f>
        <v>144828</v>
      </c>
      <c r="AN19" s="20">
        <f>'Projection Expansion'!AP19</f>
        <v>147012</v>
      </c>
      <c r="AO19" s="20">
        <f>'Projection Expansion'!AQ19</f>
        <v>149196</v>
      </c>
      <c r="AP19" s="20">
        <f>'Projection Expansion'!AR19</f>
        <v>151380</v>
      </c>
      <c r="AQ19" s="20">
        <f>'Projection Expansion'!AS19</f>
        <v>153564</v>
      </c>
      <c r="AR19" s="20">
        <f>'Projection Expansion'!AT19</f>
        <v>155748</v>
      </c>
      <c r="AS19" s="20">
        <f>'Projection Expansion'!AU19</f>
        <v>157932</v>
      </c>
      <c r="AT19" s="20">
        <f>'Projection Expansion'!AV19</f>
        <v>160116</v>
      </c>
      <c r="AU19" s="20">
        <f>'Projection Expansion'!AW19</f>
        <v>162300</v>
      </c>
      <c r="AV19" s="20">
        <f>'Projection Expansion'!AX19</f>
        <v>164484</v>
      </c>
    </row>
    <row r="20" spans="1:48">
      <c r="A20" s="18" t="s">
        <v>31</v>
      </c>
      <c r="B20" s="20">
        <f>'Projection Expansion'!D20</f>
        <v>34170</v>
      </c>
      <c r="C20" s="20">
        <f>'Projection Expansion'!E20</f>
        <v>34740</v>
      </c>
      <c r="D20" s="20">
        <f>'Projection Expansion'!F20</f>
        <v>35000</v>
      </c>
      <c r="E20" s="20">
        <f>'Projection Expansion'!G20</f>
        <v>35220</v>
      </c>
      <c r="F20" s="20">
        <f>'Projection Expansion'!H20</f>
        <v>35440</v>
      </c>
      <c r="G20" s="20">
        <f>'Projection Expansion'!I20</f>
        <v>35640</v>
      </c>
      <c r="H20" s="20">
        <f>'Projection Expansion'!J20</f>
        <v>35870</v>
      </c>
      <c r="I20" s="20">
        <f>'Projection Expansion'!K20</f>
        <v>36040</v>
      </c>
      <c r="J20" s="20">
        <f>'Projection Expansion'!L20</f>
        <v>36370</v>
      </c>
      <c r="K20" s="20">
        <f>'Projection Expansion'!M20</f>
        <v>36590</v>
      </c>
      <c r="L20" s="20">
        <f>'Projection Expansion'!N20</f>
        <v>36930</v>
      </c>
      <c r="M20" s="20">
        <f>'Projection Expansion'!O20</f>
        <v>37270</v>
      </c>
      <c r="N20" s="20">
        <f>'Projection Expansion'!P20</f>
        <v>37730</v>
      </c>
      <c r="O20" s="20">
        <f>'Projection Expansion'!Q20</f>
        <v>38049</v>
      </c>
      <c r="P20" s="20">
        <f>'Projection Expansion'!R20</f>
        <v>38368</v>
      </c>
      <c r="Q20" s="20">
        <f>'Projection Expansion'!S20</f>
        <v>38687</v>
      </c>
      <c r="R20" s="20">
        <f>'Projection Expansion'!T20</f>
        <v>39006</v>
      </c>
      <c r="S20" s="20">
        <f>'Projection Expansion'!U20</f>
        <v>39325</v>
      </c>
      <c r="T20" s="20">
        <f>'Projection Expansion'!V20</f>
        <v>39644</v>
      </c>
      <c r="U20" s="20">
        <f>'Projection Expansion'!W20</f>
        <v>39963</v>
      </c>
      <c r="V20" s="20">
        <f>'Projection Expansion'!X20</f>
        <v>40282</v>
      </c>
      <c r="W20" s="20">
        <f>'Projection Expansion'!Y20</f>
        <v>40601</v>
      </c>
      <c r="X20" s="20">
        <f>'Projection Expansion'!Z20</f>
        <v>40920</v>
      </c>
      <c r="Y20" s="20">
        <f>'Projection Expansion'!AA20</f>
        <v>41239</v>
      </c>
      <c r="Z20" s="20">
        <f>'Projection Expansion'!AB20</f>
        <v>41558</v>
      </c>
      <c r="AA20" s="20">
        <f>'Projection Expansion'!AC20</f>
        <v>41877</v>
      </c>
      <c r="AB20" s="20">
        <f>'Projection Expansion'!AD20</f>
        <v>42196</v>
      </c>
      <c r="AC20" s="20">
        <f>'Projection Expansion'!AE20</f>
        <v>42515</v>
      </c>
      <c r="AD20" s="20">
        <f>'Projection Expansion'!AF20</f>
        <v>42834</v>
      </c>
      <c r="AE20" s="20">
        <f>'Projection Expansion'!AG20</f>
        <v>43153</v>
      </c>
      <c r="AF20" s="20">
        <f>'Projection Expansion'!AH20</f>
        <v>43472</v>
      </c>
      <c r="AG20" s="20">
        <f>'Projection Expansion'!AI20</f>
        <v>43791</v>
      </c>
      <c r="AH20" s="20">
        <f>'Projection Expansion'!AJ20</f>
        <v>44110</v>
      </c>
      <c r="AI20" s="20">
        <f>'Projection Expansion'!AK20</f>
        <v>44429</v>
      </c>
      <c r="AJ20" s="20">
        <f>'Projection Expansion'!AL20</f>
        <v>44748</v>
      </c>
      <c r="AK20" s="20">
        <f>'Projection Expansion'!AM20</f>
        <v>45067</v>
      </c>
      <c r="AL20" s="20">
        <f>'Projection Expansion'!AN20</f>
        <v>45386</v>
      </c>
      <c r="AM20" s="20">
        <f>'Projection Expansion'!AO20</f>
        <v>45705</v>
      </c>
      <c r="AN20" s="20">
        <f>'Projection Expansion'!AP20</f>
        <v>46024</v>
      </c>
      <c r="AO20" s="20">
        <f>'Projection Expansion'!AQ20</f>
        <v>46343</v>
      </c>
      <c r="AP20" s="20">
        <f>'Projection Expansion'!AR20</f>
        <v>46662</v>
      </c>
      <c r="AQ20" s="20">
        <f>'Projection Expansion'!AS20</f>
        <v>46981</v>
      </c>
      <c r="AR20" s="20">
        <f>'Projection Expansion'!AT20</f>
        <v>47300</v>
      </c>
      <c r="AS20" s="20">
        <f>'Projection Expansion'!AU20</f>
        <v>47619</v>
      </c>
      <c r="AT20" s="20">
        <f>'Projection Expansion'!AV20</f>
        <v>47938</v>
      </c>
      <c r="AU20" s="20">
        <f>'Projection Expansion'!AW20</f>
        <v>48257</v>
      </c>
      <c r="AV20" s="20">
        <f>'Projection Expansion'!AX20</f>
        <v>48576</v>
      </c>
    </row>
    <row r="21" spans="1:48">
      <c r="A21" s="18" t="s">
        <v>32</v>
      </c>
      <c r="B21" s="20">
        <f>'Projection Expansion'!D21</f>
        <v>31240</v>
      </c>
      <c r="C21" s="20">
        <f>'Projection Expansion'!E21</f>
        <v>31480</v>
      </c>
      <c r="D21" s="20">
        <f>'Projection Expansion'!F21</f>
        <v>31800</v>
      </c>
      <c r="E21" s="20">
        <f>'Projection Expansion'!G21</f>
        <v>32160</v>
      </c>
      <c r="F21" s="20">
        <f>'Projection Expansion'!H21</f>
        <v>32610</v>
      </c>
      <c r="G21" s="20">
        <f>'Projection Expansion'!I21</f>
        <v>32880</v>
      </c>
      <c r="H21" s="20">
        <f>'Projection Expansion'!J21</f>
        <v>33000</v>
      </c>
      <c r="I21" s="20">
        <f>'Projection Expansion'!K21</f>
        <v>33080</v>
      </c>
      <c r="J21" s="20">
        <f>'Projection Expansion'!L21</f>
        <v>33220</v>
      </c>
      <c r="K21" s="20">
        <f>'Projection Expansion'!M21</f>
        <v>33340</v>
      </c>
      <c r="L21" s="20">
        <f>'Projection Expansion'!N21</f>
        <v>33590</v>
      </c>
      <c r="M21" s="20">
        <f>'Projection Expansion'!O21</f>
        <v>33970</v>
      </c>
      <c r="N21" s="20">
        <f>'Projection Expansion'!P21</f>
        <v>34350</v>
      </c>
      <c r="O21" s="20">
        <f>'Projection Expansion'!Q21</f>
        <v>34594</v>
      </c>
      <c r="P21" s="20">
        <f>'Projection Expansion'!R21</f>
        <v>34838</v>
      </c>
      <c r="Q21" s="20">
        <f>'Projection Expansion'!S21</f>
        <v>35082</v>
      </c>
      <c r="R21" s="20">
        <f>'Projection Expansion'!T21</f>
        <v>35326</v>
      </c>
      <c r="S21" s="20">
        <f>'Projection Expansion'!U21</f>
        <v>35570</v>
      </c>
      <c r="T21" s="20">
        <f>'Projection Expansion'!V21</f>
        <v>35814</v>
      </c>
      <c r="U21" s="20">
        <f>'Projection Expansion'!W21</f>
        <v>36058</v>
      </c>
      <c r="V21" s="20">
        <f>'Projection Expansion'!X21</f>
        <v>36302</v>
      </c>
      <c r="W21" s="20">
        <f>'Projection Expansion'!Y21</f>
        <v>36546</v>
      </c>
      <c r="X21" s="20">
        <f>'Projection Expansion'!Z21</f>
        <v>36790</v>
      </c>
      <c r="Y21" s="20">
        <f>'Projection Expansion'!AA21</f>
        <v>37034</v>
      </c>
      <c r="Z21" s="20">
        <f>'Projection Expansion'!AB21</f>
        <v>37278</v>
      </c>
      <c r="AA21" s="20">
        <f>'Projection Expansion'!AC21</f>
        <v>37522</v>
      </c>
      <c r="AB21" s="20">
        <f>'Projection Expansion'!AD21</f>
        <v>37766</v>
      </c>
      <c r="AC21" s="20">
        <f>'Projection Expansion'!AE21</f>
        <v>38010</v>
      </c>
      <c r="AD21" s="20">
        <f>'Projection Expansion'!AF21</f>
        <v>38254</v>
      </c>
      <c r="AE21" s="20">
        <f>'Projection Expansion'!AG21</f>
        <v>38498</v>
      </c>
      <c r="AF21" s="20">
        <f>'Projection Expansion'!AH21</f>
        <v>38742</v>
      </c>
      <c r="AG21" s="20">
        <f>'Projection Expansion'!AI21</f>
        <v>38986</v>
      </c>
      <c r="AH21" s="20">
        <f>'Projection Expansion'!AJ21</f>
        <v>39230</v>
      </c>
      <c r="AI21" s="20">
        <f>'Projection Expansion'!AK21</f>
        <v>39474</v>
      </c>
      <c r="AJ21" s="20">
        <f>'Projection Expansion'!AL21</f>
        <v>39718</v>
      </c>
      <c r="AK21" s="20">
        <f>'Projection Expansion'!AM21</f>
        <v>39962</v>
      </c>
      <c r="AL21" s="20">
        <f>'Projection Expansion'!AN21</f>
        <v>40206</v>
      </c>
      <c r="AM21" s="20">
        <f>'Projection Expansion'!AO21</f>
        <v>40450</v>
      </c>
      <c r="AN21" s="20">
        <f>'Projection Expansion'!AP21</f>
        <v>40694</v>
      </c>
      <c r="AO21" s="20">
        <f>'Projection Expansion'!AQ21</f>
        <v>40938</v>
      </c>
      <c r="AP21" s="20">
        <f>'Projection Expansion'!AR21</f>
        <v>41182</v>
      </c>
      <c r="AQ21" s="20">
        <f>'Projection Expansion'!AS21</f>
        <v>41426</v>
      </c>
      <c r="AR21" s="20">
        <f>'Projection Expansion'!AT21</f>
        <v>41670</v>
      </c>
      <c r="AS21" s="20">
        <f>'Projection Expansion'!AU21</f>
        <v>41914</v>
      </c>
      <c r="AT21" s="20">
        <f>'Projection Expansion'!AV21</f>
        <v>42158</v>
      </c>
      <c r="AU21" s="20">
        <f>'Projection Expansion'!AW21</f>
        <v>42402</v>
      </c>
      <c r="AV21" s="20">
        <f>'Projection Expansion'!AX21</f>
        <v>42646</v>
      </c>
    </row>
    <row r="22" spans="1:48">
      <c r="A22" s="10" t="s">
        <v>33</v>
      </c>
      <c r="B22" s="20">
        <f>'Projection Expansion'!D22</f>
        <v>70140</v>
      </c>
      <c r="C22" s="20">
        <f>'Projection Expansion'!E22</f>
        <v>70980</v>
      </c>
      <c r="D22" s="20">
        <f>'Projection Expansion'!F22</f>
        <v>71810</v>
      </c>
      <c r="E22" s="20">
        <f>'Projection Expansion'!G22</f>
        <v>73020</v>
      </c>
      <c r="F22" s="20">
        <f>'Projection Expansion'!H22</f>
        <v>73980</v>
      </c>
      <c r="G22" s="20">
        <f>'Projection Expansion'!I22</f>
        <v>75000</v>
      </c>
      <c r="H22" s="20">
        <f>'Projection Expansion'!J22</f>
        <v>76080</v>
      </c>
      <c r="I22" s="20">
        <f>'Projection Expansion'!K22</f>
        <v>76760</v>
      </c>
      <c r="J22" s="20">
        <f>'Projection Expansion'!L22</f>
        <v>77500</v>
      </c>
      <c r="K22" s="20">
        <f>'Projection Expansion'!M22</f>
        <v>78270</v>
      </c>
      <c r="L22" s="20">
        <f>'Projection Expansion'!N22</f>
        <v>79140</v>
      </c>
      <c r="M22" s="20">
        <f>'Projection Expansion'!O22</f>
        <v>80480</v>
      </c>
      <c r="N22" s="20">
        <f>'Projection Expansion'!P22</f>
        <v>81400</v>
      </c>
      <c r="O22" s="20">
        <f>'Projection Expansion'!Q22</f>
        <v>82358</v>
      </c>
      <c r="P22" s="20">
        <f>'Projection Expansion'!R22</f>
        <v>83316</v>
      </c>
      <c r="Q22" s="20">
        <f>'Projection Expansion'!S22</f>
        <v>84274</v>
      </c>
      <c r="R22" s="20">
        <f>'Projection Expansion'!T22</f>
        <v>85999</v>
      </c>
      <c r="S22" s="20">
        <f>'Projection Expansion'!U22</f>
        <v>87724</v>
      </c>
      <c r="T22" s="20">
        <f>'Projection Expansion'!V22</f>
        <v>89449</v>
      </c>
      <c r="U22" s="20">
        <f>'Projection Expansion'!W22</f>
        <v>91174</v>
      </c>
      <c r="V22" s="20">
        <f>'Projection Expansion'!X22</f>
        <v>92899</v>
      </c>
      <c r="W22" s="20">
        <f>'Projection Expansion'!Y22</f>
        <v>94624</v>
      </c>
      <c r="X22" s="20">
        <f>'Projection Expansion'!Z22</f>
        <v>96349</v>
      </c>
      <c r="Y22" s="20">
        <f>'Projection Expansion'!AA22</f>
        <v>98074</v>
      </c>
      <c r="Z22" s="20">
        <f>'Projection Expansion'!AB22</f>
        <v>99799</v>
      </c>
      <c r="AA22" s="20">
        <f>'Projection Expansion'!AC22</f>
        <v>101524</v>
      </c>
      <c r="AB22" s="20">
        <f>'Projection Expansion'!AD22</f>
        <v>103249</v>
      </c>
      <c r="AC22" s="20">
        <f>'Projection Expansion'!AE22</f>
        <v>104974</v>
      </c>
      <c r="AD22" s="20">
        <f>'Projection Expansion'!AF22</f>
        <v>106699</v>
      </c>
      <c r="AE22" s="20">
        <f>'Projection Expansion'!AG22</f>
        <v>108424</v>
      </c>
      <c r="AF22" s="20">
        <f>'Projection Expansion'!AH22</f>
        <v>110149</v>
      </c>
      <c r="AG22" s="20">
        <f>'Projection Expansion'!AI22</f>
        <v>111874</v>
      </c>
      <c r="AH22" s="20">
        <f>'Projection Expansion'!AJ22</f>
        <v>113599</v>
      </c>
      <c r="AI22" s="20">
        <f>'Projection Expansion'!AK22</f>
        <v>115324</v>
      </c>
      <c r="AJ22" s="20">
        <f>'Projection Expansion'!AL22</f>
        <v>117049</v>
      </c>
      <c r="AK22" s="20">
        <f>'Projection Expansion'!AM22</f>
        <v>118774</v>
      </c>
      <c r="AL22" s="20">
        <f>'Projection Expansion'!AN22</f>
        <v>120499</v>
      </c>
      <c r="AM22" s="20">
        <f>'Projection Expansion'!AO22</f>
        <v>122224</v>
      </c>
      <c r="AN22" s="20">
        <f>'Projection Expansion'!AP22</f>
        <v>123949</v>
      </c>
      <c r="AO22" s="20">
        <f>'Projection Expansion'!AQ22</f>
        <v>125674</v>
      </c>
      <c r="AP22" s="20">
        <f>'Projection Expansion'!AR22</f>
        <v>127399</v>
      </c>
      <c r="AQ22" s="20">
        <f>'Projection Expansion'!AS22</f>
        <v>129124</v>
      </c>
      <c r="AR22" s="20">
        <f>'Projection Expansion'!AT22</f>
        <v>130849</v>
      </c>
      <c r="AS22" s="20">
        <f>'Projection Expansion'!AU22</f>
        <v>132574</v>
      </c>
      <c r="AT22" s="20">
        <f>'Projection Expansion'!AV22</f>
        <v>134299</v>
      </c>
      <c r="AU22" s="20">
        <f>'Projection Expansion'!AW22</f>
        <v>136024</v>
      </c>
      <c r="AV22" s="20">
        <f>'Projection Expansion'!AX22</f>
        <v>137749</v>
      </c>
    </row>
    <row r="23" spans="1:48">
      <c r="A23" s="10" t="s">
        <v>34</v>
      </c>
      <c r="B23" s="20">
        <f>'Projection Expansion'!D23</f>
        <v>37360</v>
      </c>
      <c r="C23" s="20">
        <f>'Projection Expansion'!E23</f>
        <v>37870</v>
      </c>
      <c r="D23" s="20">
        <f>'Projection Expansion'!F23</f>
        <v>38570</v>
      </c>
      <c r="E23" s="20">
        <f>'Projection Expansion'!G23</f>
        <v>39370</v>
      </c>
      <c r="F23" s="20">
        <f>'Projection Expansion'!H23</f>
        <v>40120</v>
      </c>
      <c r="G23" s="20">
        <f>'Projection Expansion'!I23</f>
        <v>40600</v>
      </c>
      <c r="H23" s="20">
        <f>'Projection Expansion'!J23</f>
        <v>41050</v>
      </c>
      <c r="I23" s="20">
        <f>'Projection Expansion'!K23</f>
        <v>41460</v>
      </c>
      <c r="J23" s="20">
        <f>'Projection Expansion'!L23</f>
        <v>41780</v>
      </c>
      <c r="K23" s="20">
        <f>'Projection Expansion'!M23</f>
        <v>42130</v>
      </c>
      <c r="L23" s="20">
        <f>'Projection Expansion'!N23</f>
        <v>42670</v>
      </c>
      <c r="M23" s="20">
        <f>'Projection Expansion'!O23</f>
        <v>42950</v>
      </c>
      <c r="N23" s="20">
        <f>'Projection Expansion'!P23</f>
        <v>43500</v>
      </c>
      <c r="O23" s="20">
        <f>'Projection Expansion'!Q23</f>
        <v>43983</v>
      </c>
      <c r="P23" s="20">
        <f>'Projection Expansion'!R23</f>
        <v>44466</v>
      </c>
      <c r="Q23" s="20">
        <f>'Projection Expansion'!S23</f>
        <v>44949</v>
      </c>
      <c r="R23" s="20">
        <f>'Projection Expansion'!T23</f>
        <v>45432</v>
      </c>
      <c r="S23" s="20">
        <f>'Projection Expansion'!U23</f>
        <v>45915</v>
      </c>
      <c r="T23" s="20">
        <f>'Projection Expansion'!V23</f>
        <v>46398</v>
      </c>
      <c r="U23" s="20">
        <f>'Projection Expansion'!W23</f>
        <v>46881</v>
      </c>
      <c r="V23" s="20">
        <f>'Projection Expansion'!X23</f>
        <v>47364</v>
      </c>
      <c r="W23" s="20">
        <f>'Projection Expansion'!Y23</f>
        <v>47847</v>
      </c>
      <c r="X23" s="20">
        <f>'Projection Expansion'!Z23</f>
        <v>48330</v>
      </c>
      <c r="Y23" s="20">
        <f>'Projection Expansion'!AA23</f>
        <v>48813</v>
      </c>
      <c r="Z23" s="20">
        <f>'Projection Expansion'!AB23</f>
        <v>49296</v>
      </c>
      <c r="AA23" s="20">
        <f>'Projection Expansion'!AC23</f>
        <v>49779</v>
      </c>
      <c r="AB23" s="20">
        <f>'Projection Expansion'!AD23</f>
        <v>50262</v>
      </c>
      <c r="AC23" s="20">
        <f>'Projection Expansion'!AE23</f>
        <v>50745</v>
      </c>
      <c r="AD23" s="20">
        <f>'Projection Expansion'!AF23</f>
        <v>51228</v>
      </c>
      <c r="AE23" s="20">
        <f>'Projection Expansion'!AG23</f>
        <v>51711</v>
      </c>
      <c r="AF23" s="20">
        <f>'Projection Expansion'!AH23</f>
        <v>52194</v>
      </c>
      <c r="AG23" s="20">
        <f>'Projection Expansion'!AI23</f>
        <v>52677</v>
      </c>
      <c r="AH23" s="20">
        <f>'Projection Expansion'!AJ23</f>
        <v>53160</v>
      </c>
      <c r="AI23" s="20">
        <f>'Projection Expansion'!AK23</f>
        <v>53643</v>
      </c>
      <c r="AJ23" s="20">
        <f>'Projection Expansion'!AL23</f>
        <v>54126</v>
      </c>
      <c r="AK23" s="20">
        <f>'Projection Expansion'!AM23</f>
        <v>54609</v>
      </c>
      <c r="AL23" s="20">
        <f>'Projection Expansion'!AN23</f>
        <v>55092</v>
      </c>
      <c r="AM23" s="20">
        <f>'Projection Expansion'!AO23</f>
        <v>55575</v>
      </c>
      <c r="AN23" s="20">
        <f>'Projection Expansion'!AP23</f>
        <v>56058</v>
      </c>
      <c r="AO23" s="20">
        <f>'Projection Expansion'!AQ23</f>
        <v>56541</v>
      </c>
      <c r="AP23" s="20">
        <f>'Projection Expansion'!AR23</f>
        <v>57024</v>
      </c>
      <c r="AQ23" s="20">
        <f>'Projection Expansion'!AS23</f>
        <v>57507</v>
      </c>
      <c r="AR23" s="20">
        <f>'Projection Expansion'!AT23</f>
        <v>57990</v>
      </c>
      <c r="AS23" s="20">
        <f>'Projection Expansion'!AU23</f>
        <v>58473</v>
      </c>
      <c r="AT23" s="20">
        <f>'Projection Expansion'!AV23</f>
        <v>58956</v>
      </c>
      <c r="AU23" s="20">
        <f>'Projection Expansion'!AW23</f>
        <v>59439</v>
      </c>
      <c r="AV23" s="20">
        <f>'Projection Expansion'!AX23</f>
        <v>59922</v>
      </c>
    </row>
    <row r="24" spans="1:48">
      <c r="A24" s="10" t="s">
        <v>35</v>
      </c>
      <c r="B24" s="20">
        <f>'Projection Expansion'!D24</f>
        <v>23100</v>
      </c>
      <c r="C24" s="20">
        <f>'Projection Expansion'!E24</f>
        <v>23340</v>
      </c>
      <c r="D24" s="20">
        <f>'Projection Expansion'!F24</f>
        <v>23780</v>
      </c>
      <c r="E24" s="20">
        <f>'Projection Expansion'!G24</f>
        <v>24470</v>
      </c>
      <c r="F24" s="20">
        <f>'Projection Expansion'!H24</f>
        <v>24910</v>
      </c>
      <c r="G24" s="20">
        <f>'Projection Expansion'!I24</f>
        <v>25340</v>
      </c>
      <c r="H24" s="20">
        <f>'Projection Expansion'!J24</f>
        <v>25650</v>
      </c>
      <c r="I24" s="20">
        <f>'Projection Expansion'!K24</f>
        <v>26180</v>
      </c>
      <c r="J24" s="20">
        <f>'Projection Expansion'!L24</f>
        <v>26660</v>
      </c>
      <c r="K24" s="20">
        <f>'Projection Expansion'!M24</f>
        <v>27150</v>
      </c>
      <c r="L24" s="20">
        <f>'Projection Expansion'!N24</f>
        <v>27480</v>
      </c>
      <c r="M24" s="20">
        <f>'Projection Expansion'!O24</f>
        <v>27870</v>
      </c>
      <c r="N24" s="20">
        <f>'Projection Expansion'!P24</f>
        <v>28240</v>
      </c>
      <c r="O24" s="20">
        <f>'Projection Expansion'!Q24</f>
        <v>28655</v>
      </c>
      <c r="P24" s="20">
        <f>'Projection Expansion'!R24</f>
        <v>29070</v>
      </c>
      <c r="Q24" s="20">
        <f>'Projection Expansion'!S24</f>
        <v>29485</v>
      </c>
      <c r="R24" s="20">
        <f>'Projection Expansion'!T24</f>
        <v>29900</v>
      </c>
      <c r="S24" s="20">
        <f>'Projection Expansion'!U24</f>
        <v>30315</v>
      </c>
      <c r="T24" s="20">
        <f>'Projection Expansion'!V24</f>
        <v>30730</v>
      </c>
      <c r="U24" s="20">
        <f>'Projection Expansion'!W24</f>
        <v>31145</v>
      </c>
      <c r="V24" s="20">
        <f>'Projection Expansion'!X24</f>
        <v>31560</v>
      </c>
      <c r="W24" s="20">
        <f>'Projection Expansion'!Y24</f>
        <v>31975</v>
      </c>
      <c r="X24" s="20">
        <f>'Projection Expansion'!Z24</f>
        <v>32390</v>
      </c>
      <c r="Y24" s="20">
        <f>'Projection Expansion'!AA24</f>
        <v>32805</v>
      </c>
      <c r="Z24" s="20">
        <f>'Projection Expansion'!AB24</f>
        <v>33220</v>
      </c>
      <c r="AA24" s="20">
        <f>'Projection Expansion'!AC24</f>
        <v>33635</v>
      </c>
      <c r="AB24" s="20">
        <f>'Projection Expansion'!AD24</f>
        <v>34050</v>
      </c>
      <c r="AC24" s="20">
        <f>'Projection Expansion'!AE24</f>
        <v>34465</v>
      </c>
      <c r="AD24" s="20">
        <f>'Projection Expansion'!AF24</f>
        <v>34880</v>
      </c>
      <c r="AE24" s="20">
        <f>'Projection Expansion'!AG24</f>
        <v>35295</v>
      </c>
      <c r="AF24" s="20">
        <f>'Projection Expansion'!AH24</f>
        <v>35710</v>
      </c>
      <c r="AG24" s="20">
        <f>'Projection Expansion'!AI24</f>
        <v>36125</v>
      </c>
      <c r="AH24" s="20">
        <f>'Projection Expansion'!AJ24</f>
        <v>36540</v>
      </c>
      <c r="AI24" s="20">
        <f>'Projection Expansion'!AK24</f>
        <v>36955</v>
      </c>
      <c r="AJ24" s="20">
        <f>'Projection Expansion'!AL24</f>
        <v>37370</v>
      </c>
      <c r="AK24" s="20">
        <f>'Projection Expansion'!AM24</f>
        <v>37785</v>
      </c>
      <c r="AL24" s="20">
        <f>'Projection Expansion'!AN24</f>
        <v>38200</v>
      </c>
      <c r="AM24" s="20">
        <f>'Projection Expansion'!AO24</f>
        <v>38615</v>
      </c>
      <c r="AN24" s="20">
        <f>'Projection Expansion'!AP24</f>
        <v>39030</v>
      </c>
      <c r="AO24" s="20">
        <f>'Projection Expansion'!AQ24</f>
        <v>39445</v>
      </c>
      <c r="AP24" s="20">
        <f>'Projection Expansion'!AR24</f>
        <v>39860</v>
      </c>
      <c r="AQ24" s="20">
        <f>'Projection Expansion'!AS24</f>
        <v>40275</v>
      </c>
      <c r="AR24" s="20">
        <f>'Projection Expansion'!AT24</f>
        <v>40690</v>
      </c>
      <c r="AS24" s="20">
        <f>'Projection Expansion'!AU24</f>
        <v>41105</v>
      </c>
      <c r="AT24" s="20">
        <f>'Projection Expansion'!AV24</f>
        <v>41520</v>
      </c>
      <c r="AU24" s="20">
        <f>'Projection Expansion'!AW24</f>
        <v>41935</v>
      </c>
      <c r="AV24" s="20">
        <f>'Projection Expansion'!AX24</f>
        <v>42350</v>
      </c>
    </row>
    <row r="25" spans="1:48">
      <c r="A25" s="10" t="s">
        <v>36</v>
      </c>
      <c r="B25" s="20">
        <f>'Projection Expansion'!D25</f>
        <v>34230</v>
      </c>
      <c r="C25" s="20">
        <f>'Projection Expansion'!E25</f>
        <v>34840</v>
      </c>
      <c r="D25" s="20">
        <f>'Projection Expansion'!F25</f>
        <v>35540</v>
      </c>
      <c r="E25" s="20">
        <f>'Projection Expansion'!G25</f>
        <v>36030</v>
      </c>
      <c r="F25" s="20">
        <f>'Projection Expansion'!H25</f>
        <v>36610</v>
      </c>
      <c r="G25" s="20">
        <f>'Projection Expansion'!I25</f>
        <v>36820</v>
      </c>
      <c r="H25" s="20">
        <f>'Projection Expansion'!J25</f>
        <v>37070</v>
      </c>
      <c r="I25" s="20">
        <f>'Projection Expansion'!K25</f>
        <v>37330</v>
      </c>
      <c r="J25" s="20">
        <f>'Projection Expansion'!L25</f>
        <v>37510</v>
      </c>
      <c r="K25" s="20">
        <f>'Projection Expansion'!M25</f>
        <v>37760</v>
      </c>
      <c r="L25" s="20">
        <f>'Projection Expansion'!N25</f>
        <v>38070</v>
      </c>
      <c r="M25" s="20">
        <f>'Projection Expansion'!O25</f>
        <v>38530</v>
      </c>
      <c r="N25" s="20">
        <f>'Projection Expansion'!P25</f>
        <v>39100</v>
      </c>
      <c r="O25" s="20">
        <f>'Projection Expansion'!Q25</f>
        <v>39452</v>
      </c>
      <c r="P25" s="20">
        <f>'Projection Expansion'!R25</f>
        <v>39804</v>
      </c>
      <c r="Q25" s="20">
        <f>'Projection Expansion'!S25</f>
        <v>40156</v>
      </c>
      <c r="R25" s="20">
        <f>'Projection Expansion'!T25</f>
        <v>40508</v>
      </c>
      <c r="S25" s="20">
        <f>'Projection Expansion'!U25</f>
        <v>40860</v>
      </c>
      <c r="T25" s="20">
        <f>'Projection Expansion'!V25</f>
        <v>41212</v>
      </c>
      <c r="U25" s="20">
        <f>'Projection Expansion'!W25</f>
        <v>41564</v>
      </c>
      <c r="V25" s="20">
        <f>'Projection Expansion'!X25</f>
        <v>41916</v>
      </c>
      <c r="W25" s="20">
        <f>'Projection Expansion'!Y25</f>
        <v>42268</v>
      </c>
      <c r="X25" s="20">
        <f>'Projection Expansion'!Z25</f>
        <v>42620</v>
      </c>
      <c r="Y25" s="20">
        <f>'Projection Expansion'!AA25</f>
        <v>42972</v>
      </c>
      <c r="Z25" s="20">
        <f>'Projection Expansion'!AB25</f>
        <v>43324</v>
      </c>
      <c r="AA25" s="20">
        <f>'Projection Expansion'!AC25</f>
        <v>43676</v>
      </c>
      <c r="AB25" s="20">
        <f>'Projection Expansion'!AD25</f>
        <v>44028</v>
      </c>
      <c r="AC25" s="20">
        <f>'Projection Expansion'!AE25</f>
        <v>44380</v>
      </c>
      <c r="AD25" s="20">
        <f>'Projection Expansion'!AF25</f>
        <v>44732</v>
      </c>
      <c r="AE25" s="20">
        <f>'Projection Expansion'!AG25</f>
        <v>45084</v>
      </c>
      <c r="AF25" s="20">
        <f>'Projection Expansion'!AH25</f>
        <v>45436</v>
      </c>
      <c r="AG25" s="20">
        <f>'Projection Expansion'!AI25</f>
        <v>45788</v>
      </c>
      <c r="AH25" s="20">
        <f>'Projection Expansion'!AJ25</f>
        <v>46140</v>
      </c>
      <c r="AI25" s="20">
        <f>'Projection Expansion'!AK25</f>
        <v>46492</v>
      </c>
      <c r="AJ25" s="20">
        <f>'Projection Expansion'!AL25</f>
        <v>46844</v>
      </c>
      <c r="AK25" s="20">
        <f>'Projection Expansion'!AM25</f>
        <v>47196</v>
      </c>
      <c r="AL25" s="20">
        <f>'Projection Expansion'!AN25</f>
        <v>47548</v>
      </c>
      <c r="AM25" s="20">
        <f>'Projection Expansion'!AO25</f>
        <v>47900</v>
      </c>
      <c r="AN25" s="20">
        <f>'Projection Expansion'!AP25</f>
        <v>48252</v>
      </c>
      <c r="AO25" s="20">
        <f>'Projection Expansion'!AQ25</f>
        <v>48604</v>
      </c>
      <c r="AP25" s="20">
        <f>'Projection Expansion'!AR25</f>
        <v>48956</v>
      </c>
      <c r="AQ25" s="20">
        <f>'Projection Expansion'!AS25</f>
        <v>49308</v>
      </c>
      <c r="AR25" s="20">
        <f>'Projection Expansion'!AT25</f>
        <v>49660</v>
      </c>
      <c r="AS25" s="20">
        <f>'Projection Expansion'!AU25</f>
        <v>50012</v>
      </c>
      <c r="AT25" s="20">
        <f>'Projection Expansion'!AV25</f>
        <v>50364</v>
      </c>
      <c r="AU25" s="20">
        <f>'Projection Expansion'!AW25</f>
        <v>50716</v>
      </c>
      <c r="AV25" s="20">
        <f>'Projection Expansion'!AX25</f>
        <v>51068</v>
      </c>
    </row>
    <row r="26" spans="1:48">
      <c r="A26" s="10" t="s">
        <v>37</v>
      </c>
      <c r="B26" s="20">
        <f>'Projection Expansion'!D26</f>
        <v>38190</v>
      </c>
      <c r="C26" s="20">
        <f>'Projection Expansion'!E26</f>
        <v>38810</v>
      </c>
      <c r="D26" s="20">
        <f>'Projection Expansion'!F26</f>
        <v>39590</v>
      </c>
      <c r="E26" s="20">
        <f>'Projection Expansion'!G26</f>
        <v>40330</v>
      </c>
      <c r="F26" s="20">
        <f>'Projection Expansion'!H26</f>
        <v>41260</v>
      </c>
      <c r="G26" s="20">
        <f>'Projection Expansion'!I26</f>
        <v>41560</v>
      </c>
      <c r="H26" s="20">
        <f>'Projection Expansion'!J26</f>
        <v>41800</v>
      </c>
      <c r="I26" s="20">
        <f>'Projection Expansion'!K26</f>
        <v>42090</v>
      </c>
      <c r="J26" s="20">
        <f>'Projection Expansion'!L26</f>
        <v>42300</v>
      </c>
      <c r="K26" s="20">
        <f>'Projection Expansion'!M26</f>
        <v>42620</v>
      </c>
      <c r="L26" s="20">
        <f>'Projection Expansion'!N26</f>
        <v>42950</v>
      </c>
      <c r="M26" s="20">
        <f>'Projection Expansion'!O26</f>
        <v>43560</v>
      </c>
      <c r="N26" s="20">
        <f>'Projection Expansion'!P26</f>
        <v>43830</v>
      </c>
      <c r="O26" s="20">
        <f>'Projection Expansion'!Q26</f>
        <v>44221</v>
      </c>
      <c r="P26" s="20">
        <f>'Projection Expansion'!R26</f>
        <v>44612</v>
      </c>
      <c r="Q26" s="20">
        <f>'Projection Expansion'!S26</f>
        <v>45003</v>
      </c>
      <c r="R26" s="20">
        <f>'Projection Expansion'!T26</f>
        <v>45394</v>
      </c>
      <c r="S26" s="20">
        <f>'Projection Expansion'!U26</f>
        <v>45785</v>
      </c>
      <c r="T26" s="20">
        <f>'Projection Expansion'!V26</f>
        <v>46176</v>
      </c>
      <c r="U26" s="20">
        <f>'Projection Expansion'!W26</f>
        <v>46567</v>
      </c>
      <c r="V26" s="20">
        <f>'Projection Expansion'!X26</f>
        <v>46958</v>
      </c>
      <c r="W26" s="20">
        <f>'Projection Expansion'!Y26</f>
        <v>47349</v>
      </c>
      <c r="X26" s="20">
        <f>'Projection Expansion'!Z26</f>
        <v>47740</v>
      </c>
      <c r="Y26" s="20">
        <f>'Projection Expansion'!AA26</f>
        <v>48131</v>
      </c>
      <c r="Z26" s="20">
        <f>'Projection Expansion'!AB26</f>
        <v>48522</v>
      </c>
      <c r="AA26" s="20">
        <f>'Projection Expansion'!AC26</f>
        <v>48913</v>
      </c>
      <c r="AB26" s="20">
        <f>'Projection Expansion'!AD26</f>
        <v>49304</v>
      </c>
      <c r="AC26" s="20">
        <f>'Projection Expansion'!AE26</f>
        <v>49695</v>
      </c>
      <c r="AD26" s="20">
        <f>'Projection Expansion'!AF26</f>
        <v>50086</v>
      </c>
      <c r="AE26" s="20">
        <f>'Projection Expansion'!AG26</f>
        <v>50477</v>
      </c>
      <c r="AF26" s="20">
        <f>'Projection Expansion'!AH26</f>
        <v>50868</v>
      </c>
      <c r="AG26" s="20">
        <f>'Projection Expansion'!AI26</f>
        <v>51259</v>
      </c>
      <c r="AH26" s="20">
        <f>'Projection Expansion'!AJ26</f>
        <v>51650</v>
      </c>
      <c r="AI26" s="20">
        <f>'Projection Expansion'!AK26</f>
        <v>52041</v>
      </c>
      <c r="AJ26" s="20">
        <f>'Projection Expansion'!AL26</f>
        <v>52432</v>
      </c>
      <c r="AK26" s="20">
        <f>'Projection Expansion'!AM26</f>
        <v>52823</v>
      </c>
      <c r="AL26" s="20">
        <f>'Projection Expansion'!AN26</f>
        <v>53214</v>
      </c>
      <c r="AM26" s="20">
        <f>'Projection Expansion'!AO26</f>
        <v>53605</v>
      </c>
      <c r="AN26" s="20">
        <f>'Projection Expansion'!AP26</f>
        <v>53996</v>
      </c>
      <c r="AO26" s="20">
        <f>'Projection Expansion'!AQ26</f>
        <v>54387</v>
      </c>
      <c r="AP26" s="20">
        <f>'Projection Expansion'!AR26</f>
        <v>54778</v>
      </c>
      <c r="AQ26" s="20">
        <f>'Projection Expansion'!AS26</f>
        <v>55169</v>
      </c>
      <c r="AR26" s="20">
        <f>'Projection Expansion'!AT26</f>
        <v>55560</v>
      </c>
      <c r="AS26" s="20">
        <f>'Projection Expansion'!AU26</f>
        <v>55951</v>
      </c>
      <c r="AT26" s="20">
        <f>'Projection Expansion'!AV26</f>
        <v>56342</v>
      </c>
      <c r="AU26" s="20">
        <f>'Projection Expansion'!AW26</f>
        <v>56733</v>
      </c>
      <c r="AV26" s="20">
        <f>'Projection Expansion'!AX26</f>
        <v>57124</v>
      </c>
    </row>
    <row r="27" spans="1:48">
      <c r="A27" s="18" t="s">
        <v>38</v>
      </c>
      <c r="B27" s="20">
        <f>'Projection Expansion'!D27</f>
        <v>44390</v>
      </c>
      <c r="C27" s="20">
        <f>'Projection Expansion'!E27</f>
        <v>45010</v>
      </c>
      <c r="D27" s="20">
        <f>'Projection Expansion'!F27</f>
        <v>45750</v>
      </c>
      <c r="E27" s="20">
        <f>'Projection Expansion'!G27</f>
        <v>46440</v>
      </c>
      <c r="F27" s="20">
        <f>'Projection Expansion'!H27</f>
        <v>46970</v>
      </c>
      <c r="G27" s="20">
        <f>'Projection Expansion'!I27</f>
        <v>47580</v>
      </c>
      <c r="H27" s="20">
        <f>'Projection Expansion'!J27</f>
        <v>47880</v>
      </c>
      <c r="I27" s="20">
        <f>'Projection Expansion'!K27</f>
        <v>48290</v>
      </c>
      <c r="J27" s="20">
        <f>'Projection Expansion'!L27</f>
        <v>48620</v>
      </c>
      <c r="K27" s="20">
        <f>'Projection Expansion'!M27</f>
        <v>49100</v>
      </c>
      <c r="L27" s="20">
        <f>'Projection Expansion'!N27</f>
        <v>50400</v>
      </c>
      <c r="M27" s="20">
        <f>'Projection Expansion'!O27</f>
        <v>51120</v>
      </c>
      <c r="N27" s="20">
        <f>'Projection Expansion'!P27</f>
        <v>52000</v>
      </c>
      <c r="O27" s="20">
        <f>'Projection Expansion'!Q27</f>
        <v>52674</v>
      </c>
      <c r="P27" s="20">
        <f>'Projection Expansion'!R27</f>
        <v>53348</v>
      </c>
      <c r="Q27" s="20">
        <f>'Projection Expansion'!S27</f>
        <v>54022</v>
      </c>
      <c r="R27" s="20">
        <f>'Projection Expansion'!T27</f>
        <v>55923.199999999997</v>
      </c>
      <c r="S27" s="20">
        <f>'Projection Expansion'!U27</f>
        <v>57824.399999999994</v>
      </c>
      <c r="T27" s="20">
        <f>'Projection Expansion'!V27</f>
        <v>59725.599999999991</v>
      </c>
      <c r="U27" s="20">
        <f>'Projection Expansion'!W27</f>
        <v>61626.799999999988</v>
      </c>
      <c r="V27" s="20">
        <f>'Projection Expansion'!X27</f>
        <v>63527.999999999985</v>
      </c>
      <c r="W27" s="20">
        <f>'Projection Expansion'!Y27</f>
        <v>65429.199999999983</v>
      </c>
      <c r="X27" s="20">
        <f>'Projection Expansion'!Z27</f>
        <v>67330.39999999998</v>
      </c>
      <c r="Y27" s="20">
        <f>'Projection Expansion'!AA27</f>
        <v>69231.599999999977</v>
      </c>
      <c r="Z27" s="20">
        <f>'Projection Expansion'!AB27</f>
        <v>71132.799999999974</v>
      </c>
      <c r="AA27" s="20">
        <f>'Projection Expansion'!AC27</f>
        <v>73033.999999999971</v>
      </c>
      <c r="AB27" s="20">
        <f>'Projection Expansion'!AD27</f>
        <v>74935.199999999968</v>
      </c>
      <c r="AC27" s="20">
        <f>'Projection Expansion'!AE27</f>
        <v>76836.399999999965</v>
      </c>
      <c r="AD27" s="20">
        <f>'Projection Expansion'!AF27</f>
        <v>78737.599999999962</v>
      </c>
      <c r="AE27" s="20">
        <f>'Projection Expansion'!AG27</f>
        <v>80638.799999999959</v>
      </c>
      <c r="AF27" s="20">
        <f>'Projection Expansion'!AH27</f>
        <v>82539.999999999956</v>
      </c>
      <c r="AG27" s="20">
        <f>'Projection Expansion'!AI27</f>
        <v>84441.199999999953</v>
      </c>
      <c r="AH27" s="20">
        <f>'Projection Expansion'!AJ27</f>
        <v>86342.399999999951</v>
      </c>
      <c r="AI27" s="20">
        <f>'Projection Expansion'!AK27</f>
        <v>88243.599999999948</v>
      </c>
      <c r="AJ27" s="20">
        <f>'Projection Expansion'!AL27</f>
        <v>90144.799999999945</v>
      </c>
      <c r="AK27" s="20">
        <f>'Projection Expansion'!AM27</f>
        <v>92045.999999999942</v>
      </c>
      <c r="AL27" s="20">
        <f>'Projection Expansion'!AN27</f>
        <v>93947.199999999939</v>
      </c>
      <c r="AM27" s="20">
        <f>'Projection Expansion'!AO27</f>
        <v>95848.399999999936</v>
      </c>
      <c r="AN27" s="20">
        <f>'Projection Expansion'!AP27</f>
        <v>97749.599999999933</v>
      </c>
      <c r="AO27" s="20">
        <f>'Projection Expansion'!AQ27</f>
        <v>99650.79999999993</v>
      </c>
      <c r="AP27" s="20">
        <f>'Projection Expansion'!AR27</f>
        <v>101551.99999999993</v>
      </c>
      <c r="AQ27" s="20">
        <f>'Projection Expansion'!AS27</f>
        <v>103453.19999999992</v>
      </c>
      <c r="AR27" s="20">
        <f>'Projection Expansion'!AT27</f>
        <v>105354.39999999992</v>
      </c>
      <c r="AS27" s="20">
        <f>'Projection Expansion'!AU27</f>
        <v>107255.59999999992</v>
      </c>
      <c r="AT27" s="20">
        <f>'Projection Expansion'!AV27</f>
        <v>109156.79999999992</v>
      </c>
      <c r="AU27" s="20">
        <f>'Projection Expansion'!AW27</f>
        <v>111057.99999999991</v>
      </c>
      <c r="AV27" s="20">
        <f>'Projection Expansion'!AX27</f>
        <v>112959.19999999991</v>
      </c>
    </row>
    <row r="28" spans="1:48">
      <c r="A28" s="18" t="s">
        <v>39</v>
      </c>
      <c r="B28" s="20">
        <f>'Projection Expansion'!D28</f>
        <v>32430</v>
      </c>
      <c r="C28" s="20">
        <f>'Projection Expansion'!E28</f>
        <v>32780</v>
      </c>
      <c r="D28" s="20">
        <f>'Projection Expansion'!F28</f>
        <v>33520</v>
      </c>
      <c r="E28" s="20">
        <f>'Projection Expansion'!G28</f>
        <v>34160</v>
      </c>
      <c r="F28" s="20">
        <f>'Projection Expansion'!H28</f>
        <v>34860</v>
      </c>
      <c r="G28" s="20">
        <f>'Projection Expansion'!I28</f>
        <v>35280</v>
      </c>
      <c r="H28" s="20">
        <f>'Projection Expansion'!J28</f>
        <v>35430</v>
      </c>
      <c r="I28" s="20">
        <f>'Projection Expansion'!K28</f>
        <v>35750</v>
      </c>
      <c r="J28" s="20">
        <f>'Projection Expansion'!L28</f>
        <v>36120</v>
      </c>
      <c r="K28" s="20">
        <f>'Projection Expansion'!M28</f>
        <v>36410</v>
      </c>
      <c r="L28" s="20">
        <f>'Projection Expansion'!N28</f>
        <v>36600</v>
      </c>
      <c r="M28" s="20">
        <f>'Projection Expansion'!O28</f>
        <v>36760</v>
      </c>
      <c r="N28" s="20">
        <f>'Projection Expansion'!P28</f>
        <v>36940</v>
      </c>
      <c r="O28" s="20">
        <f>'Projection Expansion'!Q28</f>
        <v>37242</v>
      </c>
      <c r="P28" s="20">
        <f>'Projection Expansion'!R28</f>
        <v>37544</v>
      </c>
      <c r="Q28" s="20">
        <f>'Projection Expansion'!S28</f>
        <v>37846</v>
      </c>
      <c r="R28" s="20">
        <f>'Projection Expansion'!T28</f>
        <v>38148</v>
      </c>
      <c r="S28" s="20">
        <f>'Projection Expansion'!U28</f>
        <v>38450</v>
      </c>
      <c r="T28" s="20">
        <f>'Projection Expansion'!V28</f>
        <v>38752</v>
      </c>
      <c r="U28" s="20">
        <f>'Projection Expansion'!W28</f>
        <v>39054</v>
      </c>
      <c r="V28" s="20">
        <f>'Projection Expansion'!X28</f>
        <v>39356</v>
      </c>
      <c r="W28" s="20">
        <f>'Projection Expansion'!Y28</f>
        <v>39658</v>
      </c>
      <c r="X28" s="20">
        <f>'Projection Expansion'!Z28</f>
        <v>39960</v>
      </c>
      <c r="Y28" s="20">
        <f>'Projection Expansion'!AA28</f>
        <v>40262</v>
      </c>
      <c r="Z28" s="20">
        <f>'Projection Expansion'!AB28</f>
        <v>40564</v>
      </c>
      <c r="AA28" s="20">
        <f>'Projection Expansion'!AC28</f>
        <v>40866</v>
      </c>
      <c r="AB28" s="20">
        <f>'Projection Expansion'!AD28</f>
        <v>41168</v>
      </c>
      <c r="AC28" s="20">
        <f>'Projection Expansion'!AE28</f>
        <v>41470</v>
      </c>
      <c r="AD28" s="20">
        <f>'Projection Expansion'!AF28</f>
        <v>41772</v>
      </c>
      <c r="AE28" s="20">
        <f>'Projection Expansion'!AG28</f>
        <v>42074</v>
      </c>
      <c r="AF28" s="20">
        <f>'Projection Expansion'!AH28</f>
        <v>42376</v>
      </c>
      <c r="AG28" s="20">
        <f>'Projection Expansion'!AI28</f>
        <v>42678</v>
      </c>
      <c r="AH28" s="20">
        <f>'Projection Expansion'!AJ28</f>
        <v>42980</v>
      </c>
      <c r="AI28" s="20">
        <f>'Projection Expansion'!AK28</f>
        <v>43282</v>
      </c>
      <c r="AJ28" s="20">
        <f>'Projection Expansion'!AL28</f>
        <v>43584</v>
      </c>
      <c r="AK28" s="20">
        <f>'Projection Expansion'!AM28</f>
        <v>43886</v>
      </c>
      <c r="AL28" s="20">
        <f>'Projection Expansion'!AN28</f>
        <v>44188</v>
      </c>
      <c r="AM28" s="20">
        <f>'Projection Expansion'!AO28</f>
        <v>44490</v>
      </c>
      <c r="AN28" s="20">
        <f>'Projection Expansion'!AP28</f>
        <v>44792</v>
      </c>
      <c r="AO28" s="20">
        <f>'Projection Expansion'!AQ28</f>
        <v>45094</v>
      </c>
      <c r="AP28" s="20">
        <f>'Projection Expansion'!AR28</f>
        <v>45396</v>
      </c>
      <c r="AQ28" s="20">
        <f>'Projection Expansion'!AS28</f>
        <v>45698</v>
      </c>
      <c r="AR28" s="20">
        <f>'Projection Expansion'!AT28</f>
        <v>46000</v>
      </c>
      <c r="AS28" s="20">
        <f>'Projection Expansion'!AU28</f>
        <v>46302</v>
      </c>
      <c r="AT28" s="20">
        <f>'Projection Expansion'!AV28</f>
        <v>46604</v>
      </c>
      <c r="AU28" s="20">
        <f>'Projection Expansion'!AW28</f>
        <v>46906</v>
      </c>
      <c r="AV28" s="20">
        <f>'Projection Expansion'!AX28</f>
        <v>47208</v>
      </c>
    </row>
    <row r="29" spans="1:48">
      <c r="A29" s="18" t="s">
        <v>41</v>
      </c>
      <c r="B29" s="20">
        <f>'Projection Expansion'!D29</f>
        <v>66410</v>
      </c>
      <c r="C29" s="20">
        <f>'Projection Expansion'!E29</f>
        <v>67060</v>
      </c>
      <c r="D29" s="20">
        <f>'Projection Expansion'!F29</f>
        <v>67770</v>
      </c>
      <c r="E29" s="20">
        <f>'Projection Expansion'!G29</f>
        <v>68380</v>
      </c>
      <c r="F29" s="20">
        <f>'Projection Expansion'!H29</f>
        <v>69090</v>
      </c>
      <c r="G29" s="20">
        <f>'Projection Expansion'!I29</f>
        <v>69870</v>
      </c>
      <c r="H29" s="20">
        <f>'Projection Expansion'!J29</f>
        <v>70640</v>
      </c>
      <c r="I29" s="20">
        <f>'Projection Expansion'!K29</f>
        <v>71400</v>
      </c>
      <c r="J29" s="20">
        <f>'Projection Expansion'!L29</f>
        <v>72270</v>
      </c>
      <c r="K29" s="20">
        <f>'Projection Expansion'!M29</f>
        <v>72690</v>
      </c>
      <c r="L29" s="20">
        <f>'Projection Expansion'!N29</f>
        <v>73370</v>
      </c>
      <c r="M29" s="20">
        <f>'Projection Expansion'!O29</f>
        <v>73890</v>
      </c>
      <c r="N29" s="20">
        <f>'Projection Expansion'!P29</f>
        <v>74420</v>
      </c>
      <c r="O29" s="20">
        <f>'Projection Expansion'!Q29</f>
        <v>75093</v>
      </c>
      <c r="P29" s="20">
        <f>'Projection Expansion'!R29</f>
        <v>75766</v>
      </c>
      <c r="Q29" s="20">
        <f>'Projection Expansion'!S29</f>
        <v>76439</v>
      </c>
      <c r="R29" s="20">
        <f>'Projection Expansion'!T29</f>
        <v>77112</v>
      </c>
      <c r="S29" s="20">
        <f>'Projection Expansion'!U29</f>
        <v>77785</v>
      </c>
      <c r="T29" s="20">
        <f>'Projection Expansion'!V29</f>
        <v>78458</v>
      </c>
      <c r="U29" s="20">
        <f>'Projection Expansion'!W29</f>
        <v>79131</v>
      </c>
      <c r="V29" s="20">
        <f>'Projection Expansion'!X29</f>
        <v>79804</v>
      </c>
      <c r="W29" s="20">
        <f>'Projection Expansion'!Y29</f>
        <v>80477</v>
      </c>
      <c r="X29" s="20">
        <f>'Projection Expansion'!Z29</f>
        <v>81150</v>
      </c>
      <c r="Y29" s="20">
        <f>'Projection Expansion'!AA29</f>
        <v>81823</v>
      </c>
      <c r="Z29" s="20">
        <f>'Projection Expansion'!AB29</f>
        <v>82496</v>
      </c>
      <c r="AA29" s="20">
        <f>'Projection Expansion'!AC29</f>
        <v>83169</v>
      </c>
      <c r="AB29" s="20">
        <f>'Projection Expansion'!AD29</f>
        <v>83842</v>
      </c>
      <c r="AC29" s="20">
        <f>'Projection Expansion'!AE29</f>
        <v>84515</v>
      </c>
      <c r="AD29" s="20">
        <f>'Projection Expansion'!AF29</f>
        <v>85188</v>
      </c>
      <c r="AE29" s="20">
        <f>'Projection Expansion'!AG29</f>
        <v>85861</v>
      </c>
      <c r="AF29" s="20">
        <f>'Projection Expansion'!AH29</f>
        <v>86534</v>
      </c>
      <c r="AG29" s="20">
        <f>'Projection Expansion'!AI29</f>
        <v>87207</v>
      </c>
      <c r="AH29" s="20">
        <f>'Projection Expansion'!AJ29</f>
        <v>87880</v>
      </c>
      <c r="AI29" s="20">
        <f>'Projection Expansion'!AK29</f>
        <v>88553</v>
      </c>
      <c r="AJ29" s="20">
        <f>'Projection Expansion'!AL29</f>
        <v>89226</v>
      </c>
      <c r="AK29" s="20">
        <f>'Projection Expansion'!AM29</f>
        <v>89899</v>
      </c>
      <c r="AL29" s="20">
        <f>'Projection Expansion'!AN29</f>
        <v>90572</v>
      </c>
      <c r="AM29" s="20">
        <f>'Projection Expansion'!AO29</f>
        <v>91245</v>
      </c>
      <c r="AN29" s="20">
        <f>'Projection Expansion'!AP29</f>
        <v>91918</v>
      </c>
      <c r="AO29" s="20">
        <f>'Projection Expansion'!AQ29</f>
        <v>92591</v>
      </c>
      <c r="AP29" s="20">
        <f>'Projection Expansion'!AR29</f>
        <v>93264</v>
      </c>
      <c r="AQ29" s="20">
        <f>'Projection Expansion'!AS29</f>
        <v>93937</v>
      </c>
      <c r="AR29" s="20">
        <f>'Projection Expansion'!AT29</f>
        <v>94610</v>
      </c>
      <c r="AS29" s="20">
        <f>'Projection Expansion'!AU29</f>
        <v>95283</v>
      </c>
      <c r="AT29" s="20">
        <f>'Projection Expansion'!AV29</f>
        <v>95956</v>
      </c>
      <c r="AU29" s="20">
        <f>'Projection Expansion'!AW29</f>
        <v>96629</v>
      </c>
      <c r="AV29" s="20">
        <f>'Projection Expansion'!AX29</f>
        <v>97302</v>
      </c>
    </row>
    <row r="30" spans="1:48">
      <c r="A30" s="18" t="s">
        <v>43</v>
      </c>
      <c r="B30" s="20">
        <f>'Projection Expansion'!D30</f>
        <v>55830</v>
      </c>
      <c r="C30" s="20">
        <f>'Projection Expansion'!E30</f>
        <v>56450</v>
      </c>
      <c r="D30" s="20">
        <f>'Projection Expansion'!F30</f>
        <v>57370</v>
      </c>
      <c r="E30" s="20">
        <f>'Projection Expansion'!G30</f>
        <v>58350</v>
      </c>
      <c r="F30" s="20">
        <f>'Projection Expansion'!H30</f>
        <v>59690</v>
      </c>
      <c r="G30" s="20">
        <f>'Projection Expansion'!I30</f>
        <v>60350</v>
      </c>
      <c r="H30" s="20">
        <f>'Projection Expansion'!J30</f>
        <v>61010</v>
      </c>
      <c r="I30" s="20">
        <f>'Projection Expansion'!K30</f>
        <v>61720</v>
      </c>
      <c r="J30" s="20">
        <f>'Projection Expansion'!L30</f>
        <v>62420</v>
      </c>
      <c r="K30" s="20">
        <f>'Projection Expansion'!M30</f>
        <v>63010</v>
      </c>
      <c r="L30" s="20">
        <f>'Projection Expansion'!N30</f>
        <v>63640</v>
      </c>
      <c r="M30" s="20">
        <f>'Projection Expansion'!O30</f>
        <v>64510</v>
      </c>
      <c r="N30" s="20">
        <f>'Projection Expansion'!P30</f>
        <v>65180</v>
      </c>
      <c r="O30" s="20">
        <f>'Projection Expansion'!Q30</f>
        <v>65918</v>
      </c>
      <c r="P30" s="20">
        <f>'Projection Expansion'!R30</f>
        <v>66656</v>
      </c>
      <c r="Q30" s="20">
        <f>'Projection Expansion'!S30</f>
        <v>67394</v>
      </c>
      <c r="R30" s="20">
        <f>'Projection Expansion'!T30</f>
        <v>68132</v>
      </c>
      <c r="S30" s="20">
        <f>'Projection Expansion'!U30</f>
        <v>68870</v>
      </c>
      <c r="T30" s="20">
        <f>'Projection Expansion'!V30</f>
        <v>69608</v>
      </c>
      <c r="U30" s="20">
        <f>'Projection Expansion'!W30</f>
        <v>70346</v>
      </c>
      <c r="V30" s="20">
        <f>'Projection Expansion'!X30</f>
        <v>71084</v>
      </c>
      <c r="W30" s="20">
        <f>'Projection Expansion'!Y30</f>
        <v>71822</v>
      </c>
      <c r="X30" s="20">
        <f>'Projection Expansion'!Z30</f>
        <v>72560</v>
      </c>
      <c r="Y30" s="20">
        <f>'Projection Expansion'!AA30</f>
        <v>73298</v>
      </c>
      <c r="Z30" s="20">
        <f>'Projection Expansion'!AB30</f>
        <v>74036</v>
      </c>
      <c r="AA30" s="20">
        <f>'Projection Expansion'!AC30</f>
        <v>74774</v>
      </c>
      <c r="AB30" s="20">
        <f>'Projection Expansion'!AD30</f>
        <v>75512</v>
      </c>
      <c r="AC30" s="20">
        <f>'Projection Expansion'!AE30</f>
        <v>76250</v>
      </c>
      <c r="AD30" s="20">
        <f>'Projection Expansion'!AF30</f>
        <v>76988</v>
      </c>
      <c r="AE30" s="20">
        <f>'Projection Expansion'!AG30</f>
        <v>77726</v>
      </c>
      <c r="AF30" s="20">
        <f>'Projection Expansion'!AH30</f>
        <v>78464</v>
      </c>
      <c r="AG30" s="20">
        <f>'Projection Expansion'!AI30</f>
        <v>79202</v>
      </c>
      <c r="AH30" s="20">
        <f>'Projection Expansion'!AJ30</f>
        <v>79940</v>
      </c>
      <c r="AI30" s="20">
        <f>'Projection Expansion'!AK30</f>
        <v>80678</v>
      </c>
      <c r="AJ30" s="20">
        <f>'Projection Expansion'!AL30</f>
        <v>81416</v>
      </c>
      <c r="AK30" s="20">
        <f>'Projection Expansion'!AM30</f>
        <v>82154</v>
      </c>
      <c r="AL30" s="20">
        <f>'Projection Expansion'!AN30</f>
        <v>82892</v>
      </c>
      <c r="AM30" s="20">
        <f>'Projection Expansion'!AO30</f>
        <v>83630</v>
      </c>
      <c r="AN30" s="20">
        <f>'Projection Expansion'!AP30</f>
        <v>84368</v>
      </c>
      <c r="AO30" s="20">
        <f>'Projection Expansion'!AQ30</f>
        <v>85106</v>
      </c>
      <c r="AP30" s="20">
        <f>'Projection Expansion'!AR30</f>
        <v>85844</v>
      </c>
      <c r="AQ30" s="20">
        <f>'Projection Expansion'!AS30</f>
        <v>86582</v>
      </c>
      <c r="AR30" s="20">
        <f>'Projection Expansion'!AT30</f>
        <v>87320</v>
      </c>
      <c r="AS30" s="20">
        <f>'Projection Expansion'!AU30</f>
        <v>88058</v>
      </c>
      <c r="AT30" s="20">
        <f>'Projection Expansion'!AV30</f>
        <v>88796</v>
      </c>
      <c r="AU30" s="20">
        <f>'Projection Expansion'!AW30</f>
        <v>89534</v>
      </c>
      <c r="AV30" s="20">
        <f>'Projection Expansion'!AX30</f>
        <v>90272</v>
      </c>
    </row>
    <row r="32" spans="1:48">
      <c r="A32" s="28" t="s">
        <v>52</v>
      </c>
      <c r="B32" s="22">
        <f>SUM(B5:B30)</f>
        <v>1358880</v>
      </c>
      <c r="C32" s="22">
        <f t="shared" ref="C32:AV32" si="0">SUM(C5:C30)</f>
        <v>1378480</v>
      </c>
      <c r="D32" s="22">
        <f t="shared" si="0"/>
        <v>1389990</v>
      </c>
      <c r="E32" s="22">
        <f t="shared" si="0"/>
        <v>1404450</v>
      </c>
      <c r="F32" s="22">
        <f t="shared" si="0"/>
        <v>1421460</v>
      </c>
      <c r="G32" s="22">
        <f t="shared" si="0"/>
        <v>1431180</v>
      </c>
      <c r="H32" s="22">
        <f t="shared" si="0"/>
        <v>1454330</v>
      </c>
      <c r="I32" s="22">
        <f t="shared" si="0"/>
        <v>1465690</v>
      </c>
      <c r="J32" s="22">
        <f t="shared" si="0"/>
        <v>1478840</v>
      </c>
      <c r="K32" s="22">
        <f t="shared" si="0"/>
        <v>1490380</v>
      </c>
      <c r="L32" s="22">
        <f t="shared" si="0"/>
        <v>1504180</v>
      </c>
      <c r="M32" s="22">
        <f t="shared" si="0"/>
        <v>1520590</v>
      </c>
      <c r="N32" s="22">
        <f t="shared" si="0"/>
        <v>1537670</v>
      </c>
      <c r="O32" s="22">
        <f t="shared" si="0"/>
        <v>1552330</v>
      </c>
      <c r="P32" s="22">
        <f t="shared" si="0"/>
        <v>1566990</v>
      </c>
      <c r="Q32" s="22">
        <f t="shared" si="0"/>
        <v>1581650</v>
      </c>
      <c r="R32" s="22">
        <f t="shared" si="0"/>
        <v>1611649.9999999998</v>
      </c>
      <c r="S32" s="22">
        <f t="shared" si="0"/>
        <v>1641650</v>
      </c>
      <c r="T32" s="22">
        <f t="shared" si="0"/>
        <v>1671650</v>
      </c>
      <c r="U32" s="22">
        <f t="shared" si="0"/>
        <v>1701650.0000000002</v>
      </c>
      <c r="V32" s="22">
        <f t="shared" si="0"/>
        <v>1731650</v>
      </c>
      <c r="W32" s="22">
        <f t="shared" si="0"/>
        <v>1761650</v>
      </c>
      <c r="X32" s="22">
        <f t="shared" si="0"/>
        <v>1791650</v>
      </c>
      <c r="Y32" s="22">
        <f t="shared" si="0"/>
        <v>1821650</v>
      </c>
      <c r="Z32" s="22">
        <f t="shared" si="0"/>
        <v>1851650.0000000002</v>
      </c>
      <c r="AA32" s="22">
        <f t="shared" si="0"/>
        <v>1881650</v>
      </c>
      <c r="AB32" s="22">
        <f t="shared" si="0"/>
        <v>1911650</v>
      </c>
      <c r="AC32" s="22">
        <f t="shared" si="0"/>
        <v>1941650</v>
      </c>
      <c r="AD32" s="22">
        <f t="shared" si="0"/>
        <v>1971649.9999999998</v>
      </c>
      <c r="AE32" s="22">
        <f t="shared" si="0"/>
        <v>2001650</v>
      </c>
      <c r="AF32" s="22">
        <f t="shared" si="0"/>
        <v>2031650</v>
      </c>
      <c r="AG32" s="22">
        <f t="shared" si="0"/>
        <v>2061650</v>
      </c>
      <c r="AH32" s="22">
        <f t="shared" si="0"/>
        <v>2091650</v>
      </c>
      <c r="AI32" s="22">
        <f t="shared" si="0"/>
        <v>2121650</v>
      </c>
      <c r="AJ32" s="22">
        <f t="shared" si="0"/>
        <v>2151650</v>
      </c>
      <c r="AK32" s="22">
        <f t="shared" si="0"/>
        <v>2181650</v>
      </c>
      <c r="AL32" s="22">
        <f t="shared" si="0"/>
        <v>2211650</v>
      </c>
      <c r="AM32" s="22">
        <f t="shared" si="0"/>
        <v>2241650</v>
      </c>
      <c r="AN32" s="22">
        <f t="shared" si="0"/>
        <v>2271650</v>
      </c>
      <c r="AO32" s="22">
        <f t="shared" si="0"/>
        <v>2301650</v>
      </c>
      <c r="AP32" s="22">
        <f t="shared" si="0"/>
        <v>2331650</v>
      </c>
      <c r="AQ32" s="22">
        <f t="shared" si="0"/>
        <v>2361650</v>
      </c>
      <c r="AR32" s="22">
        <f t="shared" si="0"/>
        <v>2391650</v>
      </c>
      <c r="AS32" s="22">
        <f t="shared" si="0"/>
        <v>2421650</v>
      </c>
      <c r="AT32" s="22">
        <f t="shared" si="0"/>
        <v>2451650</v>
      </c>
      <c r="AU32" s="22">
        <f t="shared" si="0"/>
        <v>2481650</v>
      </c>
      <c r="AV32" s="22">
        <f t="shared" si="0"/>
        <v>2511649.9999999995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63"/>
  <sheetViews>
    <sheetView tabSelected="1" workbookViewId="0">
      <pane xSplit="1" topLeftCell="B1" activePane="topRight" state="frozen"/>
      <selection pane="topRight" activeCell="B5" sqref="B5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3" t="s">
        <v>53</v>
      </c>
    </row>
    <row r="3" spans="1:48">
      <c r="A3" s="13" t="s">
        <v>48</v>
      </c>
    </row>
    <row r="4" spans="1:48">
      <c r="A4" s="15" t="s">
        <v>50</v>
      </c>
      <c r="B4" s="17">
        <v>2004</v>
      </c>
      <c r="C4" s="17">
        <v>2005</v>
      </c>
      <c r="D4" s="17">
        <v>2006</v>
      </c>
      <c r="E4" s="17">
        <v>2007</v>
      </c>
      <c r="F4" s="17">
        <v>2008</v>
      </c>
      <c r="G4" s="17">
        <v>2009</v>
      </c>
      <c r="H4" s="17">
        <v>2010</v>
      </c>
      <c r="I4" s="17">
        <v>2011</v>
      </c>
      <c r="J4" s="17">
        <v>2012</v>
      </c>
      <c r="K4" s="17">
        <v>2013</v>
      </c>
      <c r="L4" s="17">
        <v>2014</v>
      </c>
      <c r="M4" s="17">
        <v>2015</v>
      </c>
      <c r="N4" s="17">
        <v>2016</v>
      </c>
      <c r="O4" s="17">
        <v>2017</v>
      </c>
      <c r="P4" s="17">
        <v>2018</v>
      </c>
      <c r="Q4" s="17">
        <v>2019</v>
      </c>
      <c r="R4" s="17">
        <v>2020</v>
      </c>
      <c r="S4" s="17">
        <v>2021</v>
      </c>
      <c r="T4" s="17">
        <v>2022</v>
      </c>
      <c r="U4" s="17">
        <v>2023</v>
      </c>
      <c r="V4" s="17">
        <v>2024</v>
      </c>
      <c r="W4" s="17">
        <v>2025</v>
      </c>
      <c r="X4" s="17">
        <v>2026</v>
      </c>
      <c r="Y4" s="17">
        <v>2027</v>
      </c>
      <c r="Z4" s="17">
        <v>2028</v>
      </c>
      <c r="AA4" s="17">
        <v>2029</v>
      </c>
      <c r="AB4" s="17">
        <v>2030</v>
      </c>
      <c r="AC4" s="17">
        <v>2031</v>
      </c>
      <c r="AD4" s="17">
        <v>2032</v>
      </c>
      <c r="AE4" s="17">
        <v>2033</v>
      </c>
      <c r="AF4" s="17">
        <v>2034</v>
      </c>
      <c r="AG4" s="17">
        <v>2035</v>
      </c>
      <c r="AH4" s="17">
        <v>2036</v>
      </c>
      <c r="AI4" s="17">
        <v>2037</v>
      </c>
      <c r="AJ4" s="17">
        <v>2038</v>
      </c>
      <c r="AK4" s="17">
        <v>2039</v>
      </c>
      <c r="AL4" s="17">
        <v>2040</v>
      </c>
      <c r="AM4" s="17">
        <v>2041</v>
      </c>
      <c r="AN4" s="17">
        <v>2042</v>
      </c>
      <c r="AO4" s="17">
        <v>2043</v>
      </c>
      <c r="AP4" s="17">
        <v>2044</v>
      </c>
      <c r="AQ4" s="17">
        <v>2045</v>
      </c>
      <c r="AR4" s="17">
        <v>2046</v>
      </c>
      <c r="AS4" s="17">
        <v>2047</v>
      </c>
      <c r="AT4" s="17">
        <v>2048</v>
      </c>
      <c r="AU4" s="17">
        <v>2049</v>
      </c>
      <c r="AV4" s="17">
        <v>2050</v>
      </c>
    </row>
    <row r="5" spans="1:48">
      <c r="A5" s="18" t="s">
        <v>9</v>
      </c>
      <c r="B5" s="20">
        <f>('Projection Expansion data'!B5*$F36)/$B36</f>
        <v>221.1950162901436</v>
      </c>
      <c r="C5" s="20">
        <f>('Projection Expansion data'!C5*$F36)/$B36</f>
        <v>223.53927818364431</v>
      </c>
      <c r="D5" s="20">
        <f>('Projection Expansion data'!D5*$F36)/$B36</f>
        <v>227.1947374074081</v>
      </c>
      <c r="E5" s="20">
        <f>('Projection Expansion data'!E5*$F36)/$B36</f>
        <v>230.05553158252761</v>
      </c>
      <c r="F5" s="20">
        <f>('Projection Expansion data'!F5*$F36)/$B36</f>
        <v>231.24752915549411</v>
      </c>
      <c r="G5" s="20">
        <f>('Projection Expansion data'!G5*$F36)/$B36</f>
        <v>232.39979347602835</v>
      </c>
      <c r="H5" s="20">
        <f>('Projection Expansion data'!H5*$F36)/$B36</f>
        <v>233.59179104899482</v>
      </c>
      <c r="I5" s="20">
        <f>('Projection Expansion data'!I5*$F36)/$B36</f>
        <v>234.50565585493578</v>
      </c>
      <c r="J5" s="20">
        <f>('Projection Expansion data'!J5*$F36)/$B36</f>
        <v>235.89631969006331</v>
      </c>
      <c r="K5" s="20">
        <f>('Projection Expansion data'!K5*$F36)/$B36</f>
        <v>237.28698352519083</v>
      </c>
      <c r="L5" s="20">
        <f>('Projection Expansion data'!L5*$F36)/$B36</f>
        <v>238.91604687491167</v>
      </c>
      <c r="M5" s="20">
        <f>('Projection Expansion data'!M5*$F36)/$B36</f>
        <v>242.65097260353994</v>
      </c>
      <c r="N5" s="20">
        <f>('Projection Expansion data'!N5*$F36)/$B36</f>
        <v>248.33282770134679</v>
      </c>
      <c r="O5" s="20">
        <f>('Projection Expansion data'!O5*$F36)/$B36</f>
        <v>250.59762308998302</v>
      </c>
      <c r="P5" s="20">
        <f>('Projection Expansion data'!P5*$F36)/$B36</f>
        <v>252.8624184786193</v>
      </c>
      <c r="Q5" s="20">
        <f>('Projection Expansion data'!Q5*$F36)/$B36</f>
        <v>255.12721386725562</v>
      </c>
      <c r="R5" s="20">
        <f>('Projection Expansion data'!R5*$F36)/$B36</f>
        <v>257.39200925589188</v>
      </c>
      <c r="S5" s="20">
        <f>('Projection Expansion data'!S5*$F36)/$B36</f>
        <v>259.65680464452822</v>
      </c>
      <c r="T5" s="20">
        <f>('Projection Expansion data'!T5*$F36)/$B36</f>
        <v>261.92160003316445</v>
      </c>
      <c r="U5" s="20">
        <f>('Projection Expansion data'!U5*$F36)/$B36</f>
        <v>264.18639542180074</v>
      </c>
      <c r="V5" s="20">
        <f>('Projection Expansion data'!V5*$F36)/$B36</f>
        <v>266.45119081043703</v>
      </c>
      <c r="W5" s="20">
        <f>('Projection Expansion data'!W5*$F36)/$B36</f>
        <v>268.71598619907331</v>
      </c>
      <c r="X5" s="20">
        <f>('Projection Expansion data'!X5*$F36)/$B36</f>
        <v>270.98078158770954</v>
      </c>
      <c r="Y5" s="20">
        <f>('Projection Expansion data'!Y5*$F36)/$B36</f>
        <v>273.24557697634583</v>
      </c>
      <c r="Z5" s="20">
        <f>('Projection Expansion data'!Z5*$F36)/$B36</f>
        <v>275.51037236498217</v>
      </c>
      <c r="AA5" s="20">
        <f>('Projection Expansion data'!AA5*$F36)/$B36</f>
        <v>277.77516775361846</v>
      </c>
      <c r="AB5" s="20">
        <f>('Projection Expansion data'!AB5*$F36)/$B36</f>
        <v>280.03996314225475</v>
      </c>
      <c r="AC5" s="20">
        <f>('Projection Expansion data'!AC5*$F36)/$B36</f>
        <v>282.30475853089098</v>
      </c>
      <c r="AD5" s="20">
        <f>('Projection Expansion data'!AD5*$F36)/$B36</f>
        <v>284.56955391952727</v>
      </c>
      <c r="AE5" s="20">
        <f>('Projection Expansion data'!AE5*$F36)/$B36</f>
        <v>286.83434930816355</v>
      </c>
      <c r="AF5" s="20">
        <f>('Projection Expansion data'!AF5*$F36)/$B36</f>
        <v>289.09914469679984</v>
      </c>
      <c r="AG5" s="20">
        <f>('Projection Expansion data'!AG5*$F36)/$B36</f>
        <v>291.36394008543613</v>
      </c>
      <c r="AH5" s="20">
        <f>('Projection Expansion data'!AH5*$F36)/$B36</f>
        <v>293.62873547407241</v>
      </c>
      <c r="AI5" s="20">
        <f>('Projection Expansion data'!AI5*$F36)/$B36</f>
        <v>295.8935308627087</v>
      </c>
      <c r="AJ5" s="20">
        <f>('Projection Expansion data'!AJ5*$F36)/$B36</f>
        <v>298.15832625134499</v>
      </c>
      <c r="AK5" s="20">
        <f>('Projection Expansion data'!AK5*$F36)/$B36</f>
        <v>300.42312163998128</v>
      </c>
      <c r="AL5" s="20">
        <f>('Projection Expansion data'!AL5*$F36)/$B36</f>
        <v>302.68791702861751</v>
      </c>
      <c r="AM5" s="20">
        <f>('Projection Expansion data'!AM5*$F36)/$B36</f>
        <v>304.95271241725379</v>
      </c>
      <c r="AN5" s="20">
        <f>('Projection Expansion data'!AN5*$F36)/$B36</f>
        <v>307.21750780589014</v>
      </c>
      <c r="AO5" s="20">
        <f>('Projection Expansion data'!AO5*$F36)/$B36</f>
        <v>309.48230319452642</v>
      </c>
      <c r="AP5" s="20">
        <f>('Projection Expansion data'!AP5*$F36)/$B36</f>
        <v>311.74709858316265</v>
      </c>
      <c r="AQ5" s="20">
        <f>('Projection Expansion data'!AQ5*$F36)/$B36</f>
        <v>314.01189397179894</v>
      </c>
      <c r="AR5" s="20">
        <f>('Projection Expansion data'!AR5*$F36)/$B36</f>
        <v>316.27668936043523</v>
      </c>
      <c r="AS5" s="20">
        <f>('Projection Expansion data'!AS5*$F36)/$B36</f>
        <v>318.54148474907151</v>
      </c>
      <c r="AT5" s="20">
        <f>('Projection Expansion data'!AT5*$F36)/$B36</f>
        <v>320.8062801377078</v>
      </c>
      <c r="AU5" s="20">
        <f>('Projection Expansion data'!AU5*$F36)/$B36</f>
        <v>323.07107552634409</v>
      </c>
      <c r="AV5" s="20">
        <f>('Projection Expansion data'!AV5*$F36)/$B36</f>
        <v>325.33587091498038</v>
      </c>
    </row>
    <row r="6" spans="1:48">
      <c r="A6" s="18" t="s">
        <v>51</v>
      </c>
      <c r="B6" s="20">
        <f>('Projection Expansion data'!B6*$F37)/$B37</f>
        <v>3089.3444692931175</v>
      </c>
      <c r="C6" s="20">
        <f>('Projection Expansion data'!C6*$F37)/$B37</f>
        <v>3119.1268038135554</v>
      </c>
      <c r="D6" s="20">
        <f>('Projection Expansion data'!D6*$F37)/$B37</f>
        <v>3164.9457799988445</v>
      </c>
      <c r="E6" s="20">
        <f>('Projection Expansion data'!E6*$F37)/$B37</f>
        <v>3206.1828585656044</v>
      </c>
      <c r="F6" s="20">
        <f>('Projection Expansion data'!F6*$F37)/$B37</f>
        <v>3230.2378210628813</v>
      </c>
      <c r="G6" s="20">
        <f>('Projection Expansion data'!G6*$F37)/$B37</f>
        <v>3262.3111043925833</v>
      </c>
      <c r="H6" s="20">
        <f>('Projection Expansion data'!H6*$F37)/$B37</f>
        <v>3270.902162427325</v>
      </c>
      <c r="I6" s="20">
        <f>('Projection Expansion data'!I6*$F37)/$B37</f>
        <v>3277.2022716528027</v>
      </c>
      <c r="J6" s="20">
        <f>('Projection Expansion data'!J6*$F37)/$B37</f>
        <v>3292.0934389130211</v>
      </c>
      <c r="K6" s="20">
        <f>('Projection Expansion data'!K6*$F37)/$B37</f>
        <v>3304.1209201616598</v>
      </c>
      <c r="L6" s="20">
        <f>('Projection Expansion data'!L6*$F37)/$B37</f>
        <v>3308.1300805778724</v>
      </c>
      <c r="M6" s="20">
        <f>('Projection Expansion data'!M6*$F37)/$B37</f>
        <v>3323.5939850404075</v>
      </c>
      <c r="N6" s="20">
        <f>('Projection Expansion data'!N6*$F37)/$B37</f>
        <v>3344.785261526104</v>
      </c>
      <c r="O6" s="20">
        <f>('Projection Expansion data'!O6*$F37)/$B37</f>
        <v>3360.478260869565</v>
      </c>
      <c r="P6" s="20">
        <f>('Projection Expansion data'!P6*$F37)/$B37</f>
        <v>3376.1712602130269</v>
      </c>
      <c r="Q6" s="20">
        <f>('Projection Expansion data'!Q6*$F37)/$B37</f>
        <v>3391.8642595564884</v>
      </c>
      <c r="R6" s="20">
        <f>('Projection Expansion data'!R6*$F37)/$B37</f>
        <v>3477.8435683681832</v>
      </c>
      <c r="S6" s="20">
        <f>('Projection Expansion data'!S6*$F37)/$B37</f>
        <v>3563.8228771798781</v>
      </c>
      <c r="T6" s="20">
        <f>('Projection Expansion data'!T6*$F37)/$B37</f>
        <v>3649.8021859915725</v>
      </c>
      <c r="U6" s="20">
        <f>('Projection Expansion data'!U6*$F37)/$B37</f>
        <v>3735.7814948032678</v>
      </c>
      <c r="V6" s="20">
        <f>('Projection Expansion data'!V6*$F37)/$B37</f>
        <v>3821.7608036149627</v>
      </c>
      <c r="W6" s="20">
        <f>('Projection Expansion data'!W6*$F37)/$B37</f>
        <v>3907.7401124266571</v>
      </c>
      <c r="X6" s="20">
        <f>('Projection Expansion data'!X6*$F37)/$B37</f>
        <v>3993.7194212383524</v>
      </c>
      <c r="Y6" s="20">
        <f>('Projection Expansion data'!Y6*$F37)/$B37</f>
        <v>4079.6987300500473</v>
      </c>
      <c r="Z6" s="20">
        <f>('Projection Expansion data'!Z6*$F37)/$B37</f>
        <v>4165.6780388617417</v>
      </c>
      <c r="AA6" s="20">
        <f>('Projection Expansion data'!AA6*$F37)/$B37</f>
        <v>4251.6573476734366</v>
      </c>
      <c r="AB6" s="20">
        <f>('Projection Expansion data'!AB6*$F37)/$B37</f>
        <v>4337.6366564851314</v>
      </c>
      <c r="AC6" s="20">
        <f>('Projection Expansion data'!AC6*$F37)/$B37</f>
        <v>4423.6159652968263</v>
      </c>
      <c r="AD6" s="20">
        <f>('Projection Expansion data'!AD6*$F37)/$B37</f>
        <v>4509.5952741085212</v>
      </c>
      <c r="AE6" s="20">
        <f>('Projection Expansion data'!AE6*$F37)/$B37</f>
        <v>4595.574582920216</v>
      </c>
      <c r="AF6" s="20">
        <f>('Projection Expansion data'!AF6*$F37)/$B37</f>
        <v>4681.5538917319109</v>
      </c>
      <c r="AG6" s="20">
        <f>('Projection Expansion data'!AG6*$F37)/$B37</f>
        <v>4767.5332005436057</v>
      </c>
      <c r="AH6" s="20">
        <f>('Projection Expansion data'!AH6*$F37)/$B37</f>
        <v>4853.5125093553006</v>
      </c>
      <c r="AI6" s="20">
        <f>('Projection Expansion data'!AI6*$F37)/$B37</f>
        <v>4939.4918181669955</v>
      </c>
      <c r="AJ6" s="20">
        <f>('Projection Expansion data'!AJ6*$F37)/$B37</f>
        <v>5025.4711269786903</v>
      </c>
      <c r="AK6" s="20">
        <f>('Projection Expansion data'!AK6*$F37)/$B37</f>
        <v>5111.4504357903852</v>
      </c>
      <c r="AL6" s="20">
        <f>('Projection Expansion data'!AL6*$F37)/$B37</f>
        <v>5197.4297446020801</v>
      </c>
      <c r="AM6" s="20">
        <f>('Projection Expansion data'!AM6*$F37)/$B37</f>
        <v>5283.409053413774</v>
      </c>
      <c r="AN6" s="20">
        <f>('Projection Expansion data'!AN6*$F37)/$B37</f>
        <v>5369.3883622254698</v>
      </c>
      <c r="AO6" s="20">
        <f>('Projection Expansion data'!AO6*$F37)/$B37</f>
        <v>5455.3676710371647</v>
      </c>
      <c r="AP6" s="20">
        <f>('Projection Expansion data'!AP6*$F37)/$B37</f>
        <v>5541.3469798488586</v>
      </c>
      <c r="AQ6" s="20">
        <f>('Projection Expansion data'!AQ6*$F37)/$B37</f>
        <v>5627.3262886605535</v>
      </c>
      <c r="AR6" s="20">
        <f>('Projection Expansion data'!AR6*$F37)/$B37</f>
        <v>5713.3055974722492</v>
      </c>
      <c r="AS6" s="20">
        <f>('Projection Expansion data'!AS6*$F37)/$B37</f>
        <v>5799.2849062839432</v>
      </c>
      <c r="AT6" s="20">
        <f>('Projection Expansion data'!AT6*$F37)/$B37</f>
        <v>5885.2642150956381</v>
      </c>
      <c r="AU6" s="20">
        <f>('Projection Expansion data'!AU6*$F37)/$B37</f>
        <v>5971.2435239073329</v>
      </c>
      <c r="AV6" s="20">
        <f>('Projection Expansion data'!AV6*$F37)/$B37</f>
        <v>6057.2228327190269</v>
      </c>
    </row>
    <row r="7" spans="1:48">
      <c r="A7" s="18" t="s">
        <v>13</v>
      </c>
      <c r="B7" s="20">
        <f>('Projection Expansion data'!B7*$F38)/$B38</f>
        <v>188.49747920492814</v>
      </c>
      <c r="C7" s="20">
        <f>('Projection Expansion data'!C7*$F38)/$B38</f>
        <v>189.15174520874501</v>
      </c>
      <c r="D7" s="20">
        <f>('Projection Expansion data'!D7*$F38)/$B38</f>
        <v>189.9093163710593</v>
      </c>
      <c r="E7" s="20">
        <f>('Projection Expansion data'!E7*$F38)/$B38</f>
        <v>190.63245248054113</v>
      </c>
      <c r="F7" s="20">
        <f>('Projection Expansion data'!F7*$F38)/$B38</f>
        <v>192.49194533349439</v>
      </c>
      <c r="G7" s="20">
        <f>('Projection Expansion data'!G7*$F38)/$B38</f>
        <v>193.45612681280346</v>
      </c>
      <c r="H7" s="20">
        <f>('Projection Expansion data'!H7*$F38)/$B38</f>
        <v>194.24813302795022</v>
      </c>
      <c r="I7" s="20">
        <f>('Projection Expansion data'!I7*$F38)/$B38</f>
        <v>195.04013924309697</v>
      </c>
      <c r="J7" s="20">
        <f>('Projection Expansion data'!J7*$F38)/$B38</f>
        <v>196.69302177905547</v>
      </c>
      <c r="K7" s="20">
        <f>('Projection Expansion data'!K7*$F38)/$B38</f>
        <v>198.34590431501391</v>
      </c>
      <c r="L7" s="20">
        <f>('Projection Expansion data'!L7*$F38)/$B38</f>
        <v>200.10209200946974</v>
      </c>
      <c r="M7" s="20">
        <f>('Projection Expansion data'!M7*$F38)/$B38</f>
        <v>202.23706528508276</v>
      </c>
      <c r="N7" s="20">
        <f>('Projection Expansion data'!N7*$F38)/$B38</f>
        <v>204.23429834936584</v>
      </c>
      <c r="O7" s="20">
        <f>('Projection Expansion data'!O7*$F38)/$B38</f>
        <v>205.84241531664213</v>
      </c>
      <c r="P7" s="20">
        <f>('Projection Expansion data'!P7*$F38)/$B38</f>
        <v>207.45053228391833</v>
      </c>
      <c r="Q7" s="20">
        <f>('Projection Expansion data'!Q7*$F38)/$B38</f>
        <v>209.05864925119459</v>
      </c>
      <c r="R7" s="20">
        <f>('Projection Expansion data'!R7*$F38)/$B38</f>
        <v>210.66676621847083</v>
      </c>
      <c r="S7" s="20">
        <f>('Projection Expansion data'!S7*$F38)/$B38</f>
        <v>212.27488318574709</v>
      </c>
      <c r="T7" s="20">
        <f>('Projection Expansion data'!T7*$F38)/$B38</f>
        <v>213.88300015302332</v>
      </c>
      <c r="U7" s="20">
        <f>('Projection Expansion data'!U7*$F38)/$B38</f>
        <v>215.49111712029958</v>
      </c>
      <c r="V7" s="20">
        <f>('Projection Expansion data'!V7*$F38)/$B38</f>
        <v>217.09923408757581</v>
      </c>
      <c r="W7" s="20">
        <f>('Projection Expansion data'!W7*$F38)/$B38</f>
        <v>218.70735105485201</v>
      </c>
      <c r="X7" s="20">
        <f>('Projection Expansion data'!X7*$F38)/$B38</f>
        <v>220.31546802212827</v>
      </c>
      <c r="Y7" s="20">
        <f>('Projection Expansion data'!Y7*$F38)/$B38</f>
        <v>221.9235849894045</v>
      </c>
      <c r="Z7" s="20">
        <f>('Projection Expansion data'!Z7*$F38)/$B38</f>
        <v>223.53170195668076</v>
      </c>
      <c r="AA7" s="20">
        <f>('Projection Expansion data'!AA7*$F38)/$B38</f>
        <v>225.13981892395699</v>
      </c>
      <c r="AB7" s="20">
        <f>('Projection Expansion data'!AB7*$F38)/$B38</f>
        <v>226.74793589123325</v>
      </c>
      <c r="AC7" s="20">
        <f>('Projection Expansion data'!AC7*$F38)/$B38</f>
        <v>228.35605285850949</v>
      </c>
      <c r="AD7" s="20">
        <f>('Projection Expansion data'!AD7*$F38)/$B38</f>
        <v>229.96416982578575</v>
      </c>
      <c r="AE7" s="20">
        <f>('Projection Expansion data'!AE7*$F38)/$B38</f>
        <v>231.57228679306195</v>
      </c>
      <c r="AF7" s="20">
        <f>('Projection Expansion data'!AF7*$F38)/$B38</f>
        <v>233.18040376033824</v>
      </c>
      <c r="AG7" s="20">
        <f>('Projection Expansion data'!AG7*$F38)/$B38</f>
        <v>234.78852072761444</v>
      </c>
      <c r="AH7" s="20">
        <f>('Projection Expansion data'!AH7*$F38)/$B38</f>
        <v>236.3966376948907</v>
      </c>
      <c r="AI7" s="20">
        <f>('Projection Expansion data'!AI7*$F38)/$B38</f>
        <v>238.00475466216693</v>
      </c>
      <c r="AJ7" s="20">
        <f>('Projection Expansion data'!AJ7*$F38)/$B38</f>
        <v>239.61287162944316</v>
      </c>
      <c r="AK7" s="20">
        <f>('Projection Expansion data'!AK7*$F38)/$B38</f>
        <v>241.22098859671942</v>
      </c>
      <c r="AL7" s="20">
        <f>('Projection Expansion data'!AL7*$F38)/$B38</f>
        <v>242.82910556399563</v>
      </c>
      <c r="AM7" s="20">
        <f>('Projection Expansion data'!AM7*$F38)/$B38</f>
        <v>244.43722253127191</v>
      </c>
      <c r="AN7" s="20">
        <f>('Projection Expansion data'!AN7*$F38)/$B38</f>
        <v>246.04533949854812</v>
      </c>
      <c r="AO7" s="20">
        <f>('Projection Expansion data'!AO7*$F38)/$B38</f>
        <v>247.65345646582438</v>
      </c>
      <c r="AP7" s="20">
        <f>('Projection Expansion data'!AP7*$F38)/$B38</f>
        <v>249.26157343310061</v>
      </c>
      <c r="AQ7" s="20">
        <f>('Projection Expansion data'!AQ7*$F38)/$B38</f>
        <v>250.86969040037687</v>
      </c>
      <c r="AR7" s="20">
        <f>('Projection Expansion data'!AR7*$F38)/$B38</f>
        <v>252.4778073676531</v>
      </c>
      <c r="AS7" s="20">
        <f>('Projection Expansion data'!AS7*$F38)/$B38</f>
        <v>254.08592433492936</v>
      </c>
      <c r="AT7" s="20">
        <f>('Projection Expansion data'!AT7*$F38)/$B38</f>
        <v>255.69404130220559</v>
      </c>
      <c r="AU7" s="20">
        <f>('Projection Expansion data'!AU7*$F38)/$B38</f>
        <v>257.30215826948182</v>
      </c>
      <c r="AV7" s="20">
        <f>('Projection Expansion data'!AV7*$F38)/$B38</f>
        <v>258.91027523675808</v>
      </c>
    </row>
    <row r="8" spans="1:48">
      <c r="A8" s="18" t="s">
        <v>15</v>
      </c>
      <c r="B8" s="20">
        <f>('Projection Expansion data'!B8*$F39)/$B39</f>
        <v>196.66356486976269</v>
      </c>
      <c r="C8" s="20">
        <f>('Projection Expansion data'!C8*$F39)/$B39</f>
        <v>199.76747214359102</v>
      </c>
      <c r="D8" s="20">
        <f>('Projection Expansion data'!D8*$F39)/$B39</f>
        <v>202.41613968392451</v>
      </c>
      <c r="E8" s="20">
        <f>('Projection Expansion data'!E8*$F39)/$B39</f>
        <v>204.65095292108091</v>
      </c>
      <c r="F8" s="20">
        <f>('Projection Expansion data'!F8*$F39)/$B39</f>
        <v>206.55468271569561</v>
      </c>
      <c r="G8" s="20">
        <f>('Projection Expansion data'!G8*$F39)/$B39</f>
        <v>207.92040191618005</v>
      </c>
      <c r="H8" s="20">
        <f>('Projection Expansion data'!H8*$F39)/$B39</f>
        <v>209.74136085015937</v>
      </c>
      <c r="I8" s="20">
        <f>('Projection Expansion data'!I8*$F39)/$B39</f>
        <v>211.14846548096153</v>
      </c>
      <c r="J8" s="20">
        <f>('Projection Expansion data'!J8*$F39)/$B39</f>
        <v>212.72111183303454</v>
      </c>
      <c r="K8" s="20">
        <f>('Projection Expansion data'!K8*$F39)/$B39</f>
        <v>214.04544560320133</v>
      </c>
      <c r="L8" s="20">
        <f>('Projection Expansion data'!L8*$F39)/$B39</f>
        <v>216.32164427067542</v>
      </c>
      <c r="M8" s="20">
        <f>('Projection Expansion data'!M8*$F39)/$B39</f>
        <v>219.71524955672771</v>
      </c>
      <c r="N8" s="20">
        <f>('Projection Expansion data'!N8*$F39)/$B39</f>
        <v>224.39180318262905</v>
      </c>
      <c r="O8" s="20">
        <f>('Projection Expansion data'!O8*$F39)/$B39</f>
        <v>227.03633217993081</v>
      </c>
      <c r="P8" s="20">
        <f>('Projection Expansion data'!P8*$F39)/$B39</f>
        <v>229.68086117723254</v>
      </c>
      <c r="Q8" s="20">
        <f>('Projection Expansion data'!Q8*$F39)/$B39</f>
        <v>232.32539017453428</v>
      </c>
      <c r="R8" s="20">
        <f>('Projection Expansion data'!R8*$F39)/$B39</f>
        <v>234.96991917183595</v>
      </c>
      <c r="S8" s="20">
        <f>('Projection Expansion data'!S8*$F39)/$B39</f>
        <v>237.61444816913772</v>
      </c>
      <c r="T8" s="20">
        <f>('Projection Expansion data'!T8*$F39)/$B39</f>
        <v>240.25897716643945</v>
      </c>
      <c r="U8" s="20">
        <f>('Projection Expansion data'!U8*$F39)/$B39</f>
        <v>242.90350616374118</v>
      </c>
      <c r="V8" s="20">
        <f>('Projection Expansion data'!V8*$F39)/$B39</f>
        <v>245.54803516104292</v>
      </c>
      <c r="W8" s="20">
        <f>('Projection Expansion data'!W8*$F39)/$B39</f>
        <v>248.19256415834465</v>
      </c>
      <c r="X8" s="20">
        <f>('Projection Expansion data'!X8*$F39)/$B39</f>
        <v>250.83709315564641</v>
      </c>
      <c r="Y8" s="20">
        <f>('Projection Expansion data'!Y8*$F39)/$B39</f>
        <v>253.48162215294815</v>
      </c>
      <c r="Z8" s="20">
        <f>('Projection Expansion data'!Z8*$F39)/$B39</f>
        <v>256.12615115024983</v>
      </c>
      <c r="AA8" s="20">
        <f>('Projection Expansion data'!AA8*$F39)/$B39</f>
        <v>258.77068014755156</v>
      </c>
      <c r="AB8" s="20">
        <f>('Projection Expansion data'!AB8*$F39)/$B39</f>
        <v>261.41520914485329</v>
      </c>
      <c r="AC8" s="20">
        <f>('Projection Expansion data'!AC8*$F39)/$B39</f>
        <v>264.05973814215503</v>
      </c>
      <c r="AD8" s="20">
        <f>('Projection Expansion data'!AD8*$F39)/$B39</f>
        <v>266.70426713945682</v>
      </c>
      <c r="AE8" s="20">
        <f>('Projection Expansion data'!AE8*$F39)/$B39</f>
        <v>269.34879613675855</v>
      </c>
      <c r="AF8" s="20">
        <f>('Projection Expansion data'!AF8*$F39)/$B39</f>
        <v>271.99332513406029</v>
      </c>
      <c r="AG8" s="20">
        <f>('Projection Expansion data'!AG8*$F39)/$B39</f>
        <v>274.63785413136196</v>
      </c>
      <c r="AH8" s="20">
        <f>('Projection Expansion data'!AH8*$F39)/$B39</f>
        <v>277.2823831286637</v>
      </c>
      <c r="AI8" s="20">
        <f>('Projection Expansion data'!AI8*$F39)/$B39</f>
        <v>279.92691212596543</v>
      </c>
      <c r="AJ8" s="20">
        <f>('Projection Expansion data'!AJ8*$F39)/$B39</f>
        <v>282.57144112326716</v>
      </c>
      <c r="AK8" s="20">
        <f>('Projection Expansion data'!AK8*$F39)/$B39</f>
        <v>285.2159701205689</v>
      </c>
      <c r="AL8" s="20">
        <f>('Projection Expansion data'!AL8*$F39)/$B39</f>
        <v>287.86049911787069</v>
      </c>
      <c r="AM8" s="20">
        <f>('Projection Expansion data'!AM8*$F39)/$B39</f>
        <v>290.50502811517242</v>
      </c>
      <c r="AN8" s="20">
        <f>('Projection Expansion data'!AN8*$F39)/$B39</f>
        <v>293.1495571124741</v>
      </c>
      <c r="AO8" s="20">
        <f>('Projection Expansion data'!AO8*$F39)/$B39</f>
        <v>295.79408610977583</v>
      </c>
      <c r="AP8" s="20">
        <f>('Projection Expansion data'!AP8*$F39)/$B39</f>
        <v>298.43861510707757</v>
      </c>
      <c r="AQ8" s="20">
        <f>('Projection Expansion data'!AQ8*$F39)/$B39</f>
        <v>301.0831441043793</v>
      </c>
      <c r="AR8" s="20">
        <f>('Projection Expansion data'!AR8*$F39)/$B39</f>
        <v>303.72767310168103</v>
      </c>
      <c r="AS8" s="20">
        <f>('Projection Expansion data'!AS8*$F39)/$B39</f>
        <v>306.37220209898277</v>
      </c>
      <c r="AT8" s="20">
        <f>('Projection Expansion data'!AT8*$F39)/$B39</f>
        <v>309.01673109628456</v>
      </c>
      <c r="AU8" s="20">
        <f>('Projection Expansion data'!AU8*$F39)/$B39</f>
        <v>311.66126009358629</v>
      </c>
      <c r="AV8" s="20">
        <f>('Projection Expansion data'!AV8*$F39)/$B39</f>
        <v>314.30578909088797</v>
      </c>
    </row>
    <row r="9" spans="1:48">
      <c r="A9" s="18" t="s">
        <v>17</v>
      </c>
      <c r="B9" s="20">
        <f>('Projection Expansion data'!B9*$F40)/$B40</f>
        <v>133.56059480620246</v>
      </c>
      <c r="C9" s="20">
        <f>('Projection Expansion data'!C9*$F40)/$B40</f>
        <v>135.46307551445111</v>
      </c>
      <c r="D9" s="20">
        <f>('Projection Expansion data'!D9*$F40)/$B40</f>
        <v>137.72025601576308</v>
      </c>
      <c r="E9" s="20">
        <f>('Projection Expansion data'!E9*$F40)/$B40</f>
        <v>140.20315456720627</v>
      </c>
      <c r="F9" s="20">
        <f>('Projection Expansion data'!F9*$F40)/$B40</f>
        <v>142.91177116878063</v>
      </c>
      <c r="G9" s="20">
        <f>('Projection Expansion data'!G9*$F40)/$B40</f>
        <v>144.62077926263112</v>
      </c>
      <c r="H9" s="20">
        <f>('Projection Expansion data'!H9*$F40)/$B40</f>
        <v>145.74936951328709</v>
      </c>
      <c r="I9" s="20">
        <f>('Projection Expansion data'!I9*$F40)/$B40</f>
        <v>146.97469607114215</v>
      </c>
      <c r="J9" s="20">
        <f>('Projection Expansion data'!J9*$F40)/$B40</f>
        <v>148.13553175753117</v>
      </c>
      <c r="K9" s="20">
        <f>('Projection Expansion data'!K9*$F40)/$B40</f>
        <v>149.03840395805594</v>
      </c>
      <c r="L9" s="20">
        <f>('Projection Expansion data'!L9*$F40)/$B40</f>
        <v>149.61882180125045</v>
      </c>
      <c r="M9" s="20">
        <f>('Projection Expansion data'!M9*$F40)/$B40</f>
        <v>150.90863923057159</v>
      </c>
      <c r="N9" s="20">
        <f>('Projection Expansion data'!N9*$F40)/$B40</f>
        <v>151.71477512389728</v>
      </c>
      <c r="O9" s="20">
        <f>('Projection Expansion data'!O9*$F40)/$B40</f>
        <v>153.03361344537817</v>
      </c>
      <c r="P9" s="20">
        <f>('Projection Expansion data'!P9*$F40)/$B40</f>
        <v>154.35245176685899</v>
      </c>
      <c r="Q9" s="20">
        <f>('Projection Expansion data'!Q9*$F40)/$B40</f>
        <v>155.67129008833984</v>
      </c>
      <c r="R9" s="20">
        <f>('Projection Expansion data'!R9*$F40)/$B40</f>
        <v>156.9901284098207</v>
      </c>
      <c r="S9" s="20">
        <f>('Projection Expansion data'!S9*$F40)/$B40</f>
        <v>158.30896673130152</v>
      </c>
      <c r="T9" s="20">
        <f>('Projection Expansion data'!T9*$F40)/$B40</f>
        <v>159.62780505278241</v>
      </c>
      <c r="U9" s="20">
        <f>('Projection Expansion data'!U9*$F40)/$B40</f>
        <v>160.94664337426326</v>
      </c>
      <c r="V9" s="20">
        <f>('Projection Expansion data'!V9*$F40)/$B40</f>
        <v>162.26548169574409</v>
      </c>
      <c r="W9" s="20">
        <f>('Projection Expansion data'!W9*$F40)/$B40</f>
        <v>163.58432001722494</v>
      </c>
      <c r="X9" s="20">
        <f>('Projection Expansion data'!X9*$F40)/$B40</f>
        <v>164.90315833870579</v>
      </c>
      <c r="Y9" s="20">
        <f>('Projection Expansion data'!Y9*$F40)/$B40</f>
        <v>166.22199666018665</v>
      </c>
      <c r="Z9" s="20">
        <f>('Projection Expansion data'!Z9*$F40)/$B40</f>
        <v>167.5408349816675</v>
      </c>
      <c r="AA9" s="20">
        <f>('Projection Expansion data'!AA9*$F40)/$B40</f>
        <v>168.85967330314836</v>
      </c>
      <c r="AB9" s="20">
        <f>('Projection Expansion data'!AB9*$F40)/$B40</f>
        <v>170.17851162462918</v>
      </c>
      <c r="AC9" s="20">
        <f>('Projection Expansion data'!AC9*$F40)/$B40</f>
        <v>171.49734994611003</v>
      </c>
      <c r="AD9" s="20">
        <f>('Projection Expansion data'!AD9*$F40)/$B40</f>
        <v>172.81618826759089</v>
      </c>
      <c r="AE9" s="20">
        <f>('Projection Expansion data'!AE9*$F40)/$B40</f>
        <v>174.13502658907174</v>
      </c>
      <c r="AF9" s="20">
        <f>('Projection Expansion data'!AF9*$F40)/$B40</f>
        <v>175.4538649105526</v>
      </c>
      <c r="AG9" s="20">
        <f>('Projection Expansion data'!AG9*$F40)/$B40</f>
        <v>176.77270323203345</v>
      </c>
      <c r="AH9" s="20">
        <f>('Projection Expansion data'!AH9*$F40)/$B40</f>
        <v>178.09154155351428</v>
      </c>
      <c r="AI9" s="20">
        <f>('Projection Expansion data'!AI9*$F40)/$B40</f>
        <v>179.41037987499513</v>
      </c>
      <c r="AJ9" s="20">
        <f>('Projection Expansion data'!AJ9*$F40)/$B40</f>
        <v>180.72921819647601</v>
      </c>
      <c r="AK9" s="20">
        <f>('Projection Expansion data'!AK9*$F40)/$B40</f>
        <v>182.04805651795684</v>
      </c>
      <c r="AL9" s="20">
        <f>('Projection Expansion data'!AL9*$F40)/$B40</f>
        <v>183.36689483943769</v>
      </c>
      <c r="AM9" s="20">
        <f>('Projection Expansion data'!AM9*$F40)/$B40</f>
        <v>184.68573316091855</v>
      </c>
      <c r="AN9" s="20">
        <f>('Projection Expansion data'!AN9*$F40)/$B40</f>
        <v>186.0045714823994</v>
      </c>
      <c r="AO9" s="20">
        <f>('Projection Expansion data'!AO9*$F40)/$B40</f>
        <v>187.32340980388025</v>
      </c>
      <c r="AP9" s="20">
        <f>('Projection Expansion data'!AP9*$F40)/$B40</f>
        <v>188.64224812536108</v>
      </c>
      <c r="AQ9" s="20">
        <f>('Projection Expansion data'!AQ9*$F40)/$B40</f>
        <v>189.96108644684193</v>
      </c>
      <c r="AR9" s="20">
        <f>('Projection Expansion data'!AR9*$F40)/$B40</f>
        <v>191.27992476832279</v>
      </c>
      <c r="AS9" s="20">
        <f>('Projection Expansion data'!AS9*$F40)/$B40</f>
        <v>192.59876308980364</v>
      </c>
      <c r="AT9" s="20">
        <f>('Projection Expansion data'!AT9*$F40)/$B40</f>
        <v>193.91760141128449</v>
      </c>
      <c r="AU9" s="20">
        <f>('Projection Expansion data'!AU9*$F40)/$B40</f>
        <v>195.23643973276535</v>
      </c>
      <c r="AV9" s="20">
        <f>('Projection Expansion data'!AV9*$F40)/$B40</f>
        <v>196.55527805424617</v>
      </c>
    </row>
    <row r="10" spans="1:48">
      <c r="A10" s="18" t="s">
        <v>19</v>
      </c>
      <c r="B10" s="20">
        <f>('Projection Expansion data'!B10*$F41)/$B41</f>
        <v>187.81069731962205</v>
      </c>
      <c r="C10" s="20">
        <f>('Projection Expansion data'!C10*$F41)/$B41</f>
        <v>189.22155982710487</v>
      </c>
      <c r="D10" s="20">
        <f>('Projection Expansion data'!D10*$F41)/$B41</f>
        <v>190.57709439311773</v>
      </c>
      <c r="E10" s="20">
        <f>('Projection Expansion data'!E10*$F41)/$B41</f>
        <v>191.84963704692578</v>
      </c>
      <c r="F10" s="20">
        <f>('Projection Expansion data'!F10*$F41)/$B41</f>
        <v>193.70312308616786</v>
      </c>
      <c r="G10" s="20">
        <f>('Projection Expansion data'!G10*$F41)/$B41</f>
        <v>195.33529735953033</v>
      </c>
      <c r="H10" s="20">
        <f>('Projection Expansion data'!H10*$F41)/$B41</f>
        <v>197.10579148656757</v>
      </c>
      <c r="I10" s="20">
        <f>('Projection Expansion data'!I10*$F41)/$B41</f>
        <v>198.84862164286983</v>
      </c>
      <c r="J10" s="20">
        <f>('Projection Expansion data'!J10*$F41)/$B41</f>
        <v>201.91932239445006</v>
      </c>
      <c r="K10" s="20">
        <f>('Projection Expansion data'!K10*$F41)/$B41</f>
        <v>204.49207167280102</v>
      </c>
      <c r="L10" s="20">
        <f>('Projection Expansion data'!L10*$F41)/$B41</f>
        <v>207.23080477556178</v>
      </c>
      <c r="M10" s="20">
        <f>('Projection Expansion data'!M10*$F41)/$B41</f>
        <v>211.15908861992565</v>
      </c>
      <c r="N10" s="20">
        <f>('Projection Expansion data'!N10*$F41)/$B41</f>
        <v>214.45110113738551</v>
      </c>
      <c r="O10" s="20">
        <f>('Projection Expansion data'!O10*$F41)/$B41</f>
        <v>217.07641196013293</v>
      </c>
      <c r="P10" s="20">
        <f>('Projection Expansion data'!P10*$F41)/$B41</f>
        <v>219.70172278288032</v>
      </c>
      <c r="Q10" s="20">
        <f>('Projection Expansion data'!Q10*$F41)/$B41</f>
        <v>222.32703360562772</v>
      </c>
      <c r="R10" s="20">
        <f>('Projection Expansion data'!R10*$F41)/$B41</f>
        <v>224.95234442837511</v>
      </c>
      <c r="S10" s="20">
        <f>('Projection Expansion data'!S10*$F41)/$B41</f>
        <v>227.57765525112254</v>
      </c>
      <c r="T10" s="20">
        <f>('Projection Expansion data'!T10*$F41)/$B41</f>
        <v>230.20296607386993</v>
      </c>
      <c r="U10" s="20">
        <f>('Projection Expansion data'!U10*$F41)/$B41</f>
        <v>232.82827689661735</v>
      </c>
      <c r="V10" s="20">
        <f>('Projection Expansion data'!V10*$F41)/$B41</f>
        <v>235.45358771936475</v>
      </c>
      <c r="W10" s="20">
        <f>('Projection Expansion data'!W10*$F41)/$B41</f>
        <v>238.07889854211214</v>
      </c>
      <c r="X10" s="20">
        <f>('Projection Expansion data'!X10*$F41)/$B41</f>
        <v>240.70420936485954</v>
      </c>
      <c r="Y10" s="20">
        <f>('Projection Expansion data'!Y10*$F41)/$B41</f>
        <v>243.32952018760696</v>
      </c>
      <c r="Z10" s="20">
        <f>('Projection Expansion data'!Z10*$F41)/$B41</f>
        <v>245.95483101035435</v>
      </c>
      <c r="AA10" s="20">
        <f>('Projection Expansion data'!AA10*$F41)/$B41</f>
        <v>248.58014183310178</v>
      </c>
      <c r="AB10" s="20">
        <f>('Projection Expansion data'!AB10*$F41)/$B41</f>
        <v>251.2054526558492</v>
      </c>
      <c r="AC10" s="20">
        <f>('Projection Expansion data'!AC10*$F41)/$B41</f>
        <v>253.83076347859657</v>
      </c>
      <c r="AD10" s="20">
        <f>('Projection Expansion data'!AD10*$F41)/$B41</f>
        <v>256.45607430134402</v>
      </c>
      <c r="AE10" s="20">
        <f>('Projection Expansion data'!AE10*$F41)/$B41</f>
        <v>259.08138512409141</v>
      </c>
      <c r="AF10" s="20">
        <f>('Projection Expansion data'!AF10*$F41)/$B41</f>
        <v>261.70669594683881</v>
      </c>
      <c r="AG10" s="20">
        <f>('Projection Expansion data'!AG10*$F41)/$B41</f>
        <v>264.3320067695862</v>
      </c>
      <c r="AH10" s="20">
        <f>('Projection Expansion data'!AH10*$F41)/$B41</f>
        <v>266.9573175923336</v>
      </c>
      <c r="AI10" s="20">
        <f>('Projection Expansion data'!AI10*$F41)/$B41</f>
        <v>269.58262841508099</v>
      </c>
      <c r="AJ10" s="20">
        <f>('Projection Expansion data'!AJ10*$F41)/$B41</f>
        <v>272.20793923782844</v>
      </c>
      <c r="AK10" s="20">
        <f>('Projection Expansion data'!AK10*$F41)/$B41</f>
        <v>274.83325006057584</v>
      </c>
      <c r="AL10" s="20">
        <f>('Projection Expansion data'!AL10*$F41)/$B41</f>
        <v>277.45856088332323</v>
      </c>
      <c r="AM10" s="20">
        <f>('Projection Expansion data'!AM10*$F41)/$B41</f>
        <v>280.08387170607062</v>
      </c>
      <c r="AN10" s="20">
        <f>('Projection Expansion data'!AN10*$F41)/$B41</f>
        <v>282.70918252881802</v>
      </c>
      <c r="AO10" s="20">
        <f>('Projection Expansion data'!AO10*$F41)/$B41</f>
        <v>285.33449335156547</v>
      </c>
      <c r="AP10" s="20">
        <f>('Projection Expansion data'!AP10*$F41)/$B41</f>
        <v>287.95980417431286</v>
      </c>
      <c r="AQ10" s="20">
        <f>('Projection Expansion data'!AQ10*$F41)/$B41</f>
        <v>290.58511499706026</v>
      </c>
      <c r="AR10" s="20">
        <f>('Projection Expansion data'!AR10*$F41)/$B41</f>
        <v>293.21042581980765</v>
      </c>
      <c r="AS10" s="20">
        <f>('Projection Expansion data'!AS10*$F41)/$B41</f>
        <v>295.83573664255505</v>
      </c>
      <c r="AT10" s="20">
        <f>('Projection Expansion data'!AT10*$F41)/$B41</f>
        <v>298.4610474653025</v>
      </c>
      <c r="AU10" s="20">
        <f>('Projection Expansion data'!AU10*$F41)/$B41</f>
        <v>301.08635828804989</v>
      </c>
      <c r="AV10" s="20">
        <f>('Projection Expansion data'!AV10*$F41)/$B41</f>
        <v>303.71166911079729</v>
      </c>
    </row>
    <row r="11" spans="1:48">
      <c r="A11" s="10" t="s">
        <v>21</v>
      </c>
      <c r="B11" s="20">
        <f>('Projection Expansion data'!B11*$F42)/$B42</f>
        <v>493.47979830075298</v>
      </c>
      <c r="C11" s="20">
        <f>('Projection Expansion data'!C11*$F42)/$B42</f>
        <v>495.48551176667502</v>
      </c>
      <c r="D11" s="20">
        <f>('Projection Expansion data'!D11*$F42)/$B42</f>
        <v>498.15979638790441</v>
      </c>
      <c r="E11" s="20">
        <f>('Projection Expansion data'!E11*$F42)/$B42</f>
        <v>503.1369372107481</v>
      </c>
      <c r="F11" s="20">
        <f>('Projection Expansion data'!F11*$F42)/$B42</f>
        <v>508.11407803359174</v>
      </c>
      <c r="G11" s="20">
        <f>('Projection Expansion data'!G11*$F42)/$B42</f>
        <v>513.16550454035848</v>
      </c>
      <c r="H11" s="20">
        <f>('Projection Expansion data'!H11*$F42)/$B42</f>
        <v>515.91407484551098</v>
      </c>
      <c r="I11" s="20">
        <f>('Projection Expansion data'!I11*$F42)/$B42</f>
        <v>520.66835861658546</v>
      </c>
      <c r="J11" s="20">
        <f>('Projection Expansion data'!J11*$F42)/$B42</f>
        <v>524.45692849666045</v>
      </c>
      <c r="K11" s="20">
        <f>('Projection Expansion data'!K11*$F42)/$B42</f>
        <v>526.09121354296735</v>
      </c>
      <c r="L11" s="20">
        <f>('Projection Expansion data'!L11*$F42)/$B42</f>
        <v>528.09692700888945</v>
      </c>
      <c r="M11" s="20">
        <f>('Projection Expansion data'!M11*$F42)/$B42</f>
        <v>531.29121141758014</v>
      </c>
      <c r="N11" s="20">
        <f>('Projection Expansion data'!N11*$F42)/$B42</f>
        <v>534.03978172273264</v>
      </c>
      <c r="O11" s="20">
        <f>('Projection Expansion data'!O11*$F42)/$B42</f>
        <v>537.71692307692308</v>
      </c>
      <c r="P11" s="20">
        <f>('Projection Expansion data'!P11*$F42)/$B42</f>
        <v>541.39406443111352</v>
      </c>
      <c r="Q11" s="20">
        <f>('Projection Expansion data'!Q11*$F42)/$B42</f>
        <v>545.07120578530407</v>
      </c>
      <c r="R11" s="20">
        <f>('Projection Expansion data'!R11*$F42)/$B42</f>
        <v>548.74834713949451</v>
      </c>
      <c r="S11" s="20">
        <f>('Projection Expansion data'!S11*$F42)/$B42</f>
        <v>552.42548849368495</v>
      </c>
      <c r="T11" s="20">
        <f>('Projection Expansion data'!T11*$F42)/$B42</f>
        <v>556.10262984787539</v>
      </c>
      <c r="U11" s="20">
        <f>('Projection Expansion data'!U11*$F42)/$B42</f>
        <v>559.77977120206594</v>
      </c>
      <c r="V11" s="20">
        <f>('Projection Expansion data'!V11*$F42)/$B42</f>
        <v>563.45691255625638</v>
      </c>
      <c r="W11" s="20">
        <f>('Projection Expansion data'!W11*$F42)/$B42</f>
        <v>567.13405391044682</v>
      </c>
      <c r="X11" s="20">
        <f>('Projection Expansion data'!X11*$F42)/$B42</f>
        <v>570.81119526463726</v>
      </c>
      <c r="Y11" s="20">
        <f>('Projection Expansion data'!Y11*$F42)/$B42</f>
        <v>574.48833661882782</v>
      </c>
      <c r="Z11" s="20">
        <f>('Projection Expansion data'!Z11*$F42)/$B42</f>
        <v>578.16547797301826</v>
      </c>
      <c r="AA11" s="20">
        <f>('Projection Expansion data'!AA11*$F42)/$B42</f>
        <v>581.84261932720869</v>
      </c>
      <c r="AB11" s="20">
        <f>('Projection Expansion data'!AB11*$F42)/$B42</f>
        <v>585.51976068139913</v>
      </c>
      <c r="AC11" s="20">
        <f>('Projection Expansion data'!AC11*$F42)/$B42</f>
        <v>589.19690203558969</v>
      </c>
      <c r="AD11" s="20">
        <f>('Projection Expansion data'!AD11*$F42)/$B42</f>
        <v>592.87404338978013</v>
      </c>
      <c r="AE11" s="20">
        <f>('Projection Expansion data'!AE11*$F42)/$B42</f>
        <v>596.55118474397057</v>
      </c>
      <c r="AF11" s="20">
        <f>('Projection Expansion data'!AF11*$F42)/$B42</f>
        <v>600.22832609816101</v>
      </c>
      <c r="AG11" s="20">
        <f>('Projection Expansion data'!AG11*$F42)/$B42</f>
        <v>603.90546745235156</v>
      </c>
      <c r="AH11" s="20">
        <f>('Projection Expansion data'!AH11*$F42)/$B42</f>
        <v>607.582608806542</v>
      </c>
      <c r="AI11" s="20">
        <f>('Projection Expansion data'!AI11*$F42)/$B42</f>
        <v>611.25975016073244</v>
      </c>
      <c r="AJ11" s="20">
        <f>('Projection Expansion data'!AJ11*$F42)/$B42</f>
        <v>614.93689151492288</v>
      </c>
      <c r="AK11" s="20">
        <f>('Projection Expansion data'!AK11*$F42)/$B42</f>
        <v>618.61403286911343</v>
      </c>
      <c r="AL11" s="20">
        <f>('Projection Expansion data'!AL11*$F42)/$B42</f>
        <v>622.29117422330387</v>
      </c>
      <c r="AM11" s="20">
        <f>('Projection Expansion data'!AM11*$F42)/$B42</f>
        <v>625.96831557749431</v>
      </c>
      <c r="AN11" s="20">
        <f>('Projection Expansion data'!AN11*$F42)/$B42</f>
        <v>629.64545693168475</v>
      </c>
      <c r="AO11" s="20">
        <f>('Projection Expansion data'!AO11*$F42)/$B42</f>
        <v>633.3225982858753</v>
      </c>
      <c r="AP11" s="20">
        <f>('Projection Expansion data'!AP11*$F42)/$B42</f>
        <v>636.99973964006563</v>
      </c>
      <c r="AQ11" s="20">
        <f>('Projection Expansion data'!AQ11*$F42)/$B42</f>
        <v>640.67688099425618</v>
      </c>
      <c r="AR11" s="20">
        <f>('Projection Expansion data'!AR11*$F42)/$B42</f>
        <v>644.35402234844662</v>
      </c>
      <c r="AS11" s="20">
        <f>('Projection Expansion data'!AS11*$F42)/$B42</f>
        <v>648.03116370263706</v>
      </c>
      <c r="AT11" s="20">
        <f>('Projection Expansion data'!AT11*$F42)/$B42</f>
        <v>651.7083050568275</v>
      </c>
      <c r="AU11" s="20">
        <f>('Projection Expansion data'!AU11*$F42)/$B42</f>
        <v>655.38544641101805</v>
      </c>
      <c r="AV11" s="20">
        <f>('Projection Expansion data'!AV11*$F42)/$B42</f>
        <v>659.06258776520849</v>
      </c>
    </row>
    <row r="12" spans="1:48">
      <c r="A12" s="10" t="s">
        <v>22</v>
      </c>
      <c r="B12" s="20">
        <f>('Projection Expansion data'!B12*$F43)/$B43</f>
        <v>455.52357202684624</v>
      </c>
      <c r="C12" s="20">
        <f>('Projection Expansion data'!C12*$F43)/$B43</f>
        <v>458.61061168547218</v>
      </c>
      <c r="D12" s="20">
        <f>('Projection Expansion data'!D12*$F43)/$B43</f>
        <v>461.94461451678825</v>
      </c>
      <c r="E12" s="20">
        <f>('Projection Expansion data'!E12*$F43)/$B43</f>
        <v>465.1551357617592</v>
      </c>
      <c r="F12" s="20">
        <f>('Projection Expansion data'!F12*$F43)/$B43</f>
        <v>467.99521224769512</v>
      </c>
      <c r="G12" s="20">
        <f>('Projection Expansion data'!G12*$F43)/$B43</f>
        <v>469.72395445652563</v>
      </c>
      <c r="H12" s="20">
        <f>('Projection Expansion data'!H12*$F43)/$B43</f>
        <v>471.20573349266607</v>
      </c>
      <c r="I12" s="20">
        <f>('Projection Expansion data'!I12*$F43)/$B43</f>
        <v>472.81099411515163</v>
      </c>
      <c r="J12" s="20">
        <f>('Projection Expansion data'!J12*$F43)/$B43</f>
        <v>474.91018108301722</v>
      </c>
      <c r="K12" s="20">
        <f>('Projection Expansion data'!K12*$F43)/$B43</f>
        <v>478.73811025971344</v>
      </c>
      <c r="L12" s="20">
        <f>('Projection Expansion data'!L12*$F43)/$B43</f>
        <v>480.71381564123408</v>
      </c>
      <c r="M12" s="20">
        <f>('Projection Expansion data'!M12*$F43)/$B43</f>
        <v>482.19559467737446</v>
      </c>
      <c r="N12" s="20">
        <f>('Projection Expansion data'!N12*$F43)/$B43</f>
        <v>484.29478164524016</v>
      </c>
      <c r="O12" s="20">
        <f>('Projection Expansion data'!O12*$F43)/$B43</f>
        <v>486.50510204081633</v>
      </c>
      <c r="P12" s="20">
        <f>('Projection Expansion data'!P12*$F43)/$B43</f>
        <v>488.71542243639249</v>
      </c>
      <c r="Q12" s="20">
        <f>('Projection Expansion data'!Q12*$F43)/$B43</f>
        <v>490.92574283196865</v>
      </c>
      <c r="R12" s="20">
        <f>('Projection Expansion data'!R12*$F43)/$B43</f>
        <v>493.13606322754492</v>
      </c>
      <c r="S12" s="20">
        <f>('Projection Expansion data'!S12*$F43)/$B43</f>
        <v>495.34638362312108</v>
      </c>
      <c r="T12" s="20">
        <f>('Projection Expansion data'!T12*$F43)/$B43</f>
        <v>497.55670401869725</v>
      </c>
      <c r="U12" s="20">
        <f>('Projection Expansion data'!U12*$F43)/$B43</f>
        <v>499.76702441427341</v>
      </c>
      <c r="V12" s="20">
        <f>('Projection Expansion data'!V12*$F43)/$B43</f>
        <v>501.97734480984963</v>
      </c>
      <c r="W12" s="20">
        <f>('Projection Expansion data'!W12*$F43)/$B43</f>
        <v>504.18766520542584</v>
      </c>
      <c r="X12" s="20">
        <f>('Projection Expansion data'!X12*$F43)/$B43</f>
        <v>506.39798560100201</v>
      </c>
      <c r="Y12" s="20">
        <f>('Projection Expansion data'!Y12*$F43)/$B43</f>
        <v>508.60830599657817</v>
      </c>
      <c r="Z12" s="20">
        <f>('Projection Expansion data'!Z12*$F43)/$B43</f>
        <v>510.81862639215439</v>
      </c>
      <c r="AA12" s="20">
        <f>('Projection Expansion data'!AA12*$F43)/$B43</f>
        <v>513.02894678773055</v>
      </c>
      <c r="AB12" s="20">
        <f>('Projection Expansion data'!AB12*$F43)/$B43</f>
        <v>515.23926718330677</v>
      </c>
      <c r="AC12" s="20">
        <f>('Projection Expansion data'!AC12*$F43)/$B43</f>
        <v>517.44958757888298</v>
      </c>
      <c r="AD12" s="20">
        <f>('Projection Expansion data'!AD12*$F43)/$B43</f>
        <v>519.65990797445909</v>
      </c>
      <c r="AE12" s="20">
        <f>('Projection Expansion data'!AE12*$F43)/$B43</f>
        <v>521.87022837003531</v>
      </c>
      <c r="AF12" s="20">
        <f>('Projection Expansion data'!AF12*$F43)/$B43</f>
        <v>524.08054876561152</v>
      </c>
      <c r="AG12" s="20">
        <f>('Projection Expansion data'!AG12*$F43)/$B43</f>
        <v>526.29086916118763</v>
      </c>
      <c r="AH12" s="20">
        <f>('Projection Expansion data'!AH12*$F43)/$B43</f>
        <v>528.50118955676385</v>
      </c>
      <c r="AI12" s="20">
        <f>('Projection Expansion data'!AI12*$F43)/$B43</f>
        <v>530.71150995234007</v>
      </c>
      <c r="AJ12" s="20">
        <f>('Projection Expansion data'!AJ12*$F43)/$B43</f>
        <v>532.92183034791628</v>
      </c>
      <c r="AK12" s="20">
        <f>('Projection Expansion data'!AK12*$F43)/$B43</f>
        <v>535.13215074349239</v>
      </c>
      <c r="AL12" s="20">
        <f>('Projection Expansion data'!AL12*$F43)/$B43</f>
        <v>537.34247113906861</v>
      </c>
      <c r="AM12" s="20">
        <f>('Projection Expansion data'!AM12*$F43)/$B43</f>
        <v>539.55279153464471</v>
      </c>
      <c r="AN12" s="20">
        <f>('Projection Expansion data'!AN12*$F43)/$B43</f>
        <v>541.76311193022104</v>
      </c>
      <c r="AO12" s="20">
        <f>('Projection Expansion data'!AO12*$F43)/$B43</f>
        <v>543.97343232579715</v>
      </c>
      <c r="AP12" s="20">
        <f>('Projection Expansion data'!AP12*$F43)/$B43</f>
        <v>546.18375272137337</v>
      </c>
      <c r="AQ12" s="20">
        <f>('Projection Expansion data'!AQ12*$F43)/$B43</f>
        <v>548.39407311694947</v>
      </c>
      <c r="AR12" s="20">
        <f>('Projection Expansion data'!AR12*$F43)/$B43</f>
        <v>550.60439351252569</v>
      </c>
      <c r="AS12" s="20">
        <f>('Projection Expansion data'!AS12*$F43)/$B43</f>
        <v>552.81471390810191</v>
      </c>
      <c r="AT12" s="20">
        <f>('Projection Expansion data'!AT12*$F43)/$B43</f>
        <v>555.02503430367813</v>
      </c>
      <c r="AU12" s="20">
        <f>('Projection Expansion data'!AU12*$F43)/$B43</f>
        <v>557.23535469925423</v>
      </c>
      <c r="AV12" s="20">
        <f>('Projection Expansion data'!AV12*$F43)/$B43</f>
        <v>559.44567509483045</v>
      </c>
    </row>
    <row r="13" spans="1:48">
      <c r="A13" s="10" t="s">
        <v>24</v>
      </c>
      <c r="B13" s="20">
        <f>('Projection Expansion data'!B13*$F44)/$B44</f>
        <v>451.67848782267475</v>
      </c>
      <c r="C13" s="20">
        <f>('Projection Expansion data'!C13*$F44)/$B44</f>
        <v>455.30573380518956</v>
      </c>
      <c r="D13" s="20">
        <f>('Projection Expansion data'!D13*$F44)/$B44</f>
        <v>458.06934979186747</v>
      </c>
      <c r="E13" s="20">
        <f>('Projection Expansion data'!E13*$F44)/$B44</f>
        <v>462.21477377188438</v>
      </c>
      <c r="F13" s="20">
        <f>('Projection Expansion data'!F13*$F44)/$B44</f>
        <v>469.29653973774657</v>
      </c>
      <c r="G13" s="20">
        <f>('Projection Expansion data'!G13*$F44)/$B44</f>
        <v>473.26923771859612</v>
      </c>
      <c r="H13" s="20">
        <f>('Projection Expansion data'!H13*$F44)/$B44</f>
        <v>475.86012770610671</v>
      </c>
      <c r="I13" s="20">
        <f>('Projection Expansion data'!I13*$F44)/$B44</f>
        <v>478.62374369278461</v>
      </c>
      <c r="J13" s="20">
        <f>('Projection Expansion data'!J13*$F44)/$B44</f>
        <v>480.86918168196041</v>
      </c>
      <c r="K13" s="20">
        <f>('Projection Expansion data'!K13*$F44)/$B44</f>
        <v>484.66915366364259</v>
      </c>
      <c r="L13" s="20">
        <f>('Projection Expansion data'!L13*$F44)/$B44</f>
        <v>487.26004365115318</v>
      </c>
      <c r="M13" s="20">
        <f>('Projection Expansion data'!M13*$F44)/$B44</f>
        <v>489.67820763949635</v>
      </c>
      <c r="N13" s="20">
        <f>('Projection Expansion data'!N13*$F44)/$B44</f>
        <v>491.06001563283536</v>
      </c>
      <c r="O13" s="20">
        <f>('Projection Expansion data'!O13*$F44)/$B44</f>
        <v>494.92907801418437</v>
      </c>
      <c r="P13" s="20">
        <f>('Projection Expansion data'!P13*$F44)/$B44</f>
        <v>498.79814039553355</v>
      </c>
      <c r="Q13" s="20">
        <f>('Projection Expansion data'!Q13*$F44)/$B44</f>
        <v>502.66720277688268</v>
      </c>
      <c r="R13" s="20">
        <f>('Projection Expansion data'!R13*$F44)/$B44</f>
        <v>506.53626515823174</v>
      </c>
      <c r="S13" s="20">
        <f>('Projection Expansion data'!S13*$F44)/$B44</f>
        <v>510.40532753958087</v>
      </c>
      <c r="T13" s="20">
        <f>('Projection Expansion data'!T13*$F44)/$B44</f>
        <v>514.27438992092993</v>
      </c>
      <c r="U13" s="20">
        <f>('Projection Expansion data'!U13*$F44)/$B44</f>
        <v>518.14345230227912</v>
      </c>
      <c r="V13" s="20">
        <f>('Projection Expansion data'!V13*$F44)/$B44</f>
        <v>522.01251468362818</v>
      </c>
      <c r="W13" s="20">
        <f>('Projection Expansion data'!W13*$F44)/$B44</f>
        <v>525.88157706497725</v>
      </c>
      <c r="X13" s="20">
        <f>('Projection Expansion data'!X13*$F44)/$B44</f>
        <v>529.75063944632643</v>
      </c>
      <c r="Y13" s="20">
        <f>('Projection Expansion data'!Y13*$F44)/$B44</f>
        <v>533.6197018276755</v>
      </c>
      <c r="Z13" s="20">
        <f>('Projection Expansion data'!Z13*$F44)/$B44</f>
        <v>537.48876420902457</v>
      </c>
      <c r="AA13" s="20">
        <f>('Projection Expansion data'!AA13*$F44)/$B44</f>
        <v>541.35782659037375</v>
      </c>
      <c r="AB13" s="20">
        <f>('Projection Expansion data'!AB13*$F44)/$B44</f>
        <v>545.22688897172281</v>
      </c>
      <c r="AC13" s="20">
        <f>('Projection Expansion data'!AC13*$F44)/$B44</f>
        <v>549.09595135307188</v>
      </c>
      <c r="AD13" s="20">
        <f>('Projection Expansion data'!AD13*$F44)/$B44</f>
        <v>552.96501373442106</v>
      </c>
      <c r="AE13" s="20">
        <f>('Projection Expansion data'!AE13*$F44)/$B44</f>
        <v>556.83407611577013</v>
      </c>
      <c r="AF13" s="20">
        <f>('Projection Expansion data'!AF13*$F44)/$B44</f>
        <v>560.7031384971192</v>
      </c>
      <c r="AG13" s="20">
        <f>('Projection Expansion data'!AG13*$F44)/$B44</f>
        <v>564.57220087846838</v>
      </c>
      <c r="AH13" s="20">
        <f>('Projection Expansion data'!AH13*$F44)/$B44</f>
        <v>568.44126325981745</v>
      </c>
      <c r="AI13" s="20">
        <f>('Projection Expansion data'!AI13*$F44)/$B44</f>
        <v>572.31032564116663</v>
      </c>
      <c r="AJ13" s="20">
        <f>('Projection Expansion data'!AJ13*$F44)/$B44</f>
        <v>576.1793880225157</v>
      </c>
      <c r="AK13" s="20">
        <f>('Projection Expansion data'!AK13*$F44)/$B44</f>
        <v>580.04845040386476</v>
      </c>
      <c r="AL13" s="20">
        <f>('Projection Expansion data'!AL13*$F44)/$B44</f>
        <v>583.91751278521394</v>
      </c>
      <c r="AM13" s="20">
        <f>('Projection Expansion data'!AM13*$F44)/$B44</f>
        <v>587.7865751665629</v>
      </c>
      <c r="AN13" s="20">
        <f>('Projection Expansion data'!AN13*$F44)/$B44</f>
        <v>591.65563754791208</v>
      </c>
      <c r="AO13" s="20">
        <f>('Projection Expansion data'!AO13*$F44)/$B44</f>
        <v>595.52469992926126</v>
      </c>
      <c r="AP13" s="20">
        <f>('Projection Expansion data'!AP13*$F44)/$B44</f>
        <v>599.39376231061033</v>
      </c>
      <c r="AQ13" s="20">
        <f>('Projection Expansion data'!AQ13*$F44)/$B44</f>
        <v>603.26282469195939</v>
      </c>
      <c r="AR13" s="20">
        <f>('Projection Expansion data'!AR13*$F44)/$B44</f>
        <v>607.13188707330858</v>
      </c>
      <c r="AS13" s="20">
        <f>('Projection Expansion data'!AS13*$F44)/$B44</f>
        <v>611.00094945465764</v>
      </c>
      <c r="AT13" s="20">
        <f>('Projection Expansion data'!AT13*$F44)/$B44</f>
        <v>614.87001183600671</v>
      </c>
      <c r="AU13" s="20">
        <f>('Projection Expansion data'!AU13*$F44)/$B44</f>
        <v>618.73907421735578</v>
      </c>
      <c r="AV13" s="20">
        <f>('Projection Expansion data'!AV13*$F44)/$B44</f>
        <v>622.60813659870496</v>
      </c>
    </row>
    <row r="14" spans="1:48">
      <c r="A14" s="24" t="s">
        <v>25</v>
      </c>
      <c r="B14" s="20">
        <f>('Projection Expansion data'!B14*$F45)/$B45</f>
        <v>300.86261619363853</v>
      </c>
      <c r="C14" s="20">
        <f>('Projection Expansion data'!C14*$F45)/$B45</f>
        <v>308.24876880068365</v>
      </c>
      <c r="D14" s="20">
        <f>('Projection Expansion data'!D14*$F45)/$B45</f>
        <v>303.32466706265353</v>
      </c>
      <c r="E14" s="20">
        <f>('Projection Expansion data'!E14*$F45)/$B45</f>
        <v>306.77153827927464</v>
      </c>
      <c r="F14" s="20">
        <f>('Projection Expansion data'!F14*$F45)/$B45</f>
        <v>309.72599932209266</v>
      </c>
      <c r="G14" s="20">
        <f>('Projection Expansion data'!G14*$F45)/$B45</f>
        <v>317.6045621029408</v>
      </c>
      <c r="H14" s="20">
        <f>('Projection Expansion data'!H14*$F45)/$B45</f>
        <v>328.24062185708578</v>
      </c>
      <c r="I14" s="20">
        <f>('Projection Expansion data'!I14*$F45)/$B45</f>
        <v>331.53977002156597</v>
      </c>
      <c r="J14" s="20">
        <f>('Projection Expansion data'!J14*$F45)/$B45</f>
        <v>336.06994362055366</v>
      </c>
      <c r="K14" s="20">
        <f>('Projection Expansion data'!K14*$F45)/$B45</f>
        <v>339.31985076765358</v>
      </c>
      <c r="L14" s="20">
        <f>('Projection Expansion data'!L14*$F45)/$B45</f>
        <v>344.19471148830331</v>
      </c>
      <c r="M14" s="20">
        <f>('Projection Expansion data'!M14*$F45)/$B45</f>
        <v>348.2817159308683</v>
      </c>
      <c r="N14" s="20">
        <f>('Projection Expansion data'!N14*$F45)/$B45</f>
        <v>353.0580946167575</v>
      </c>
      <c r="O14" s="20">
        <f>('Projection Expansion data'!O14*$F45)/$B45</f>
        <v>356.9579831932773</v>
      </c>
      <c r="P14" s="20">
        <f>('Projection Expansion data'!P14*$F45)/$B45</f>
        <v>360.85787176979716</v>
      </c>
      <c r="Q14" s="20">
        <f>('Projection Expansion data'!Q14*$F45)/$B45</f>
        <v>364.75776034631696</v>
      </c>
      <c r="R14" s="20">
        <f>('Projection Expansion data'!R14*$F45)/$B45</f>
        <v>387.54157908818223</v>
      </c>
      <c r="S14" s="20">
        <f>('Projection Expansion data'!S14*$F45)/$B45</f>
        <v>410.32539783004745</v>
      </c>
      <c r="T14" s="20">
        <f>('Projection Expansion data'!T14*$F45)/$B45</f>
        <v>433.10921657191267</v>
      </c>
      <c r="U14" s="20">
        <f>('Projection Expansion data'!U14*$F45)/$B45</f>
        <v>455.89303531377794</v>
      </c>
      <c r="V14" s="20">
        <f>('Projection Expansion data'!V14*$F45)/$B45</f>
        <v>478.6768540556431</v>
      </c>
      <c r="W14" s="20">
        <f>('Projection Expansion data'!W14*$F45)/$B45</f>
        <v>501.46067279750832</v>
      </c>
      <c r="X14" s="20">
        <f>('Projection Expansion data'!X14*$F45)/$B45</f>
        <v>524.2444915393736</v>
      </c>
      <c r="Y14" s="20">
        <f>('Projection Expansion data'!Y14*$F45)/$B45</f>
        <v>547.02831028123876</v>
      </c>
      <c r="Z14" s="20">
        <f>('Projection Expansion data'!Z14*$F45)/$B45</f>
        <v>569.81212902310403</v>
      </c>
      <c r="AA14" s="20">
        <f>('Projection Expansion data'!AA14*$F45)/$B45</f>
        <v>592.5959477649692</v>
      </c>
      <c r="AB14" s="20">
        <f>('Projection Expansion data'!AB14*$F45)/$B45</f>
        <v>615.37976650683447</v>
      </c>
      <c r="AC14" s="20">
        <f>('Projection Expansion data'!AC14*$F45)/$B45</f>
        <v>638.16358524869963</v>
      </c>
      <c r="AD14" s="20">
        <f>('Projection Expansion data'!AD14*$F45)/$B45</f>
        <v>660.94740399056491</v>
      </c>
      <c r="AE14" s="20">
        <f>('Projection Expansion data'!AE14*$F45)/$B45</f>
        <v>683.73122273243018</v>
      </c>
      <c r="AF14" s="20">
        <f>('Projection Expansion data'!AF14*$F45)/$B45</f>
        <v>706.51504147429534</v>
      </c>
      <c r="AG14" s="20">
        <f>('Projection Expansion data'!AG14*$F45)/$B45</f>
        <v>729.29886021616062</v>
      </c>
      <c r="AH14" s="20">
        <f>('Projection Expansion data'!AH14*$F45)/$B45</f>
        <v>752.08267895802589</v>
      </c>
      <c r="AI14" s="20">
        <f>('Projection Expansion data'!AI14*$F45)/$B45</f>
        <v>774.86649769989106</v>
      </c>
      <c r="AJ14" s="20">
        <f>('Projection Expansion data'!AJ14*$F45)/$B45</f>
        <v>797.65031644175633</v>
      </c>
      <c r="AK14" s="20">
        <f>('Projection Expansion data'!AK14*$F45)/$B45</f>
        <v>820.43413518362149</v>
      </c>
      <c r="AL14" s="20">
        <f>('Projection Expansion data'!AL14*$F45)/$B45</f>
        <v>843.21795392548677</v>
      </c>
      <c r="AM14" s="20">
        <f>('Projection Expansion data'!AM14*$F45)/$B45</f>
        <v>866.00177266735204</v>
      </c>
      <c r="AN14" s="20">
        <f>('Projection Expansion data'!AN14*$F45)/$B45</f>
        <v>888.7855914092172</v>
      </c>
      <c r="AO14" s="20">
        <f>('Projection Expansion data'!AO14*$F45)/$B45</f>
        <v>911.56941015108248</v>
      </c>
      <c r="AP14" s="20">
        <f>('Projection Expansion data'!AP14*$F45)/$B45</f>
        <v>934.35322889294775</v>
      </c>
      <c r="AQ14" s="20">
        <f>('Projection Expansion data'!AQ14*$F45)/$B45</f>
        <v>957.13704763481292</v>
      </c>
      <c r="AR14" s="20">
        <f>('Projection Expansion data'!AR14*$F45)/$B45</f>
        <v>979.92086637667819</v>
      </c>
      <c r="AS14" s="20">
        <f>('Projection Expansion data'!AS14*$F45)/$B45</f>
        <v>1002.7046851185435</v>
      </c>
      <c r="AT14" s="20">
        <f>('Projection Expansion data'!AT14*$F45)/$B45</f>
        <v>1025.4885038604086</v>
      </c>
      <c r="AU14" s="20">
        <f>('Projection Expansion data'!AU14*$F45)/$B45</f>
        <v>1048.2723226022738</v>
      </c>
      <c r="AV14" s="20">
        <f>('Projection Expansion data'!AV14*$F45)/$B45</f>
        <v>1071.0561413441392</v>
      </c>
    </row>
    <row r="15" spans="1:48">
      <c r="A15" s="24" t="s">
        <v>26</v>
      </c>
      <c r="B15" s="20">
        <f>('Projection Expansion data'!B15*$F46)/$B46</f>
        <v>334.91535110865073</v>
      </c>
      <c r="C15" s="20">
        <f>('Projection Expansion data'!C15*$F46)/$B46</f>
        <v>354.02463540614133</v>
      </c>
      <c r="D15" s="20">
        <f>('Projection Expansion data'!D15*$F46)/$B46</f>
        <v>342.62611494798904</v>
      </c>
      <c r="E15" s="20">
        <f>('Projection Expansion data'!E15*$F46)/$B46</f>
        <v>334.58010050694037</v>
      </c>
      <c r="F15" s="20">
        <f>('Projection Expansion data'!F15*$F46)/$B46</f>
        <v>335.25060171036108</v>
      </c>
      <c r="G15" s="20">
        <f>('Projection Expansion data'!G15*$F46)/$B46</f>
        <v>321.84057764194665</v>
      </c>
      <c r="H15" s="20">
        <f>('Projection Expansion data'!H15*$F46)/$B46</f>
        <v>360.09267129709883</v>
      </c>
      <c r="I15" s="20">
        <f>('Projection Expansion data'!I15*$F46)/$B46</f>
        <v>364.38387899899146</v>
      </c>
      <c r="J15" s="20">
        <f>('Projection Expansion data'!J15*$F46)/$B46</f>
        <v>368.74213682122615</v>
      </c>
      <c r="K15" s="20">
        <f>('Projection Expansion data'!K15*$F46)/$B46</f>
        <v>371.99406765781663</v>
      </c>
      <c r="L15" s="20">
        <f>('Projection Expansion data'!L15*$F46)/$B46</f>
        <v>376.21822523936726</v>
      </c>
      <c r="M15" s="20">
        <f>('Projection Expansion data'!M15*$F46)/$B46</f>
        <v>381.31403438536472</v>
      </c>
      <c r="N15" s="20">
        <f>('Projection Expansion data'!N15*$F46)/$B46</f>
        <v>386.77861919324363</v>
      </c>
      <c r="O15" s="20">
        <f>('Projection Expansion data'!O15*$F46)/$B46</f>
        <v>391.10335195530729</v>
      </c>
      <c r="P15" s="20">
        <f>('Projection Expansion data'!P15*$F46)/$B46</f>
        <v>395.42808471737089</v>
      </c>
      <c r="Q15" s="20">
        <f>('Projection Expansion data'!Q15*$F46)/$B46</f>
        <v>399.75281747943455</v>
      </c>
      <c r="R15" s="20">
        <f>('Projection Expansion data'!R15*$F46)/$B46</f>
        <v>404.07755024149822</v>
      </c>
      <c r="S15" s="20">
        <f>('Projection Expansion data'!S15*$F46)/$B46</f>
        <v>408.40228300356188</v>
      </c>
      <c r="T15" s="20">
        <f>('Projection Expansion data'!T15*$F46)/$B46</f>
        <v>412.72701576562554</v>
      </c>
      <c r="U15" s="20">
        <f>('Projection Expansion data'!U15*$F46)/$B46</f>
        <v>417.0517485276892</v>
      </c>
      <c r="V15" s="20">
        <f>('Projection Expansion data'!V15*$F46)/$B46</f>
        <v>421.37648128975286</v>
      </c>
      <c r="W15" s="20">
        <f>('Projection Expansion data'!W15*$F46)/$B46</f>
        <v>425.70121405181652</v>
      </c>
      <c r="X15" s="20">
        <f>('Projection Expansion data'!X15*$F46)/$B46</f>
        <v>430.02594681388013</v>
      </c>
      <c r="Y15" s="20">
        <f>('Projection Expansion data'!Y15*$F46)/$B46</f>
        <v>434.35067957594379</v>
      </c>
      <c r="Z15" s="20">
        <f>('Projection Expansion data'!Z15*$F46)/$B46</f>
        <v>438.67541233800745</v>
      </c>
      <c r="AA15" s="20">
        <f>('Projection Expansion data'!AA15*$F46)/$B46</f>
        <v>443.00014510007111</v>
      </c>
      <c r="AB15" s="20">
        <f>('Projection Expansion data'!AB15*$F46)/$B46</f>
        <v>447.32487786213477</v>
      </c>
      <c r="AC15" s="20">
        <f>('Projection Expansion data'!AC15*$F46)/$B46</f>
        <v>451.64961062419849</v>
      </c>
      <c r="AD15" s="20">
        <f>('Projection Expansion data'!AD15*$F46)/$B46</f>
        <v>455.97434338626215</v>
      </c>
      <c r="AE15" s="20">
        <f>('Projection Expansion data'!AE15*$F46)/$B46</f>
        <v>460.29907614832581</v>
      </c>
      <c r="AF15" s="20">
        <f>('Projection Expansion data'!AF15*$F46)/$B46</f>
        <v>464.62380891038947</v>
      </c>
      <c r="AG15" s="20">
        <f>('Projection Expansion data'!AG15*$F46)/$B46</f>
        <v>468.94854167245313</v>
      </c>
      <c r="AH15" s="20">
        <f>('Projection Expansion data'!AH15*$F46)/$B46</f>
        <v>473.27327443451679</v>
      </c>
      <c r="AI15" s="20">
        <f>('Projection Expansion data'!AI15*$F46)/$B46</f>
        <v>477.5980071965804</v>
      </c>
      <c r="AJ15" s="20">
        <f>('Projection Expansion data'!AJ15*$F46)/$B46</f>
        <v>481.92273995864406</v>
      </c>
      <c r="AK15" s="20">
        <f>('Projection Expansion data'!AK15*$F46)/$B46</f>
        <v>486.24747272070772</v>
      </c>
      <c r="AL15" s="20">
        <f>('Projection Expansion data'!AL15*$F46)/$B46</f>
        <v>490.57220548277138</v>
      </c>
      <c r="AM15" s="20">
        <f>('Projection Expansion data'!AM15*$F46)/$B46</f>
        <v>494.89693824483504</v>
      </c>
      <c r="AN15" s="20">
        <f>('Projection Expansion data'!AN15*$F46)/$B46</f>
        <v>499.2216710068987</v>
      </c>
      <c r="AO15" s="20">
        <f>('Projection Expansion data'!AO15*$F46)/$B46</f>
        <v>503.54640376896236</v>
      </c>
      <c r="AP15" s="20">
        <f>('Projection Expansion data'!AP15*$F46)/$B46</f>
        <v>507.87113653102597</v>
      </c>
      <c r="AQ15" s="20">
        <f>('Projection Expansion data'!AQ15*$F46)/$B46</f>
        <v>512.19586929308969</v>
      </c>
      <c r="AR15" s="20">
        <f>('Projection Expansion data'!AR15*$F46)/$B46</f>
        <v>516.52060205515329</v>
      </c>
      <c r="AS15" s="20">
        <f>('Projection Expansion data'!AS15*$F46)/$B46</f>
        <v>520.84533481721701</v>
      </c>
      <c r="AT15" s="20">
        <f>('Projection Expansion data'!AT15*$F46)/$B46</f>
        <v>525.17006757928061</v>
      </c>
      <c r="AU15" s="20">
        <f>('Projection Expansion data'!AU15*$F46)/$B46</f>
        <v>529.49480034134422</v>
      </c>
      <c r="AV15" s="20">
        <f>('Projection Expansion data'!AV15*$F46)/$B46</f>
        <v>533.81953310340793</v>
      </c>
    </row>
    <row r="16" spans="1:48">
      <c r="A16" s="18" t="s">
        <v>27</v>
      </c>
      <c r="B16" s="20">
        <f>('Projection Expansion data'!B16*$F47)/$B47</f>
        <v>112.52299788575155</v>
      </c>
      <c r="C16" s="20">
        <f>('Projection Expansion data'!C16*$F47)/$B47</f>
        <v>113.39386275168447</v>
      </c>
      <c r="D16" s="20">
        <f>('Projection Expansion data'!D16*$F47)/$B47</f>
        <v>114.59130194234226</v>
      </c>
      <c r="E16" s="20">
        <f>('Projection Expansion data'!E16*$F47)/$B47</f>
        <v>115.53473888043628</v>
      </c>
      <c r="F16" s="20">
        <f>('Projection Expansion data'!F16*$F47)/$B47</f>
        <v>116.65960599893299</v>
      </c>
      <c r="G16" s="20">
        <f>('Projection Expansion data'!G16*$F47)/$B47</f>
        <v>117.27646861230215</v>
      </c>
      <c r="H16" s="20">
        <f>('Projection Expansion data'!H16*$F47)/$B47</f>
        <v>117.85704518959078</v>
      </c>
      <c r="I16" s="20">
        <f>('Projection Expansion data'!I16*$F47)/$B47</f>
        <v>118.36504969471834</v>
      </c>
      <c r="J16" s="20">
        <f>('Projection Expansion data'!J16*$F47)/$B47</f>
        <v>118.87305419984588</v>
      </c>
      <c r="K16" s="20">
        <f>('Projection Expansion data'!K16*$F47)/$B47</f>
        <v>119.30848663281233</v>
      </c>
      <c r="L16" s="20">
        <f>('Projection Expansion data'!L16*$F47)/$B47</f>
        <v>120.14306546266475</v>
      </c>
      <c r="M16" s="20">
        <f>('Projection Expansion data'!M16*$F47)/$B47</f>
        <v>121.55822086980577</v>
      </c>
      <c r="N16" s="20">
        <f>('Projection Expansion data'!N16*$F47)/$B47</f>
        <v>123.62652492639648</v>
      </c>
      <c r="O16" s="20">
        <f>('Projection Expansion data'!O16*$F47)/$B47</f>
        <v>124.64253393665159</v>
      </c>
      <c r="P16" s="20">
        <f>('Projection Expansion data'!P16*$F47)/$B47</f>
        <v>125.65854294690666</v>
      </c>
      <c r="Q16" s="20">
        <f>('Projection Expansion data'!Q16*$F47)/$B47</f>
        <v>126.67455195716177</v>
      </c>
      <c r="R16" s="20">
        <f>('Projection Expansion data'!R16*$F47)/$B47</f>
        <v>127.69056096741687</v>
      </c>
      <c r="S16" s="20">
        <f>('Projection Expansion data'!S16*$F47)/$B47</f>
        <v>128.70656997767196</v>
      </c>
      <c r="T16" s="20">
        <f>('Projection Expansion data'!T16*$F47)/$B47</f>
        <v>129.72257898792705</v>
      </c>
      <c r="U16" s="20">
        <f>('Projection Expansion data'!U16*$F47)/$B47</f>
        <v>130.73858799818214</v>
      </c>
      <c r="V16" s="20">
        <f>('Projection Expansion data'!V16*$F47)/$B47</f>
        <v>131.75459700843723</v>
      </c>
      <c r="W16" s="20">
        <f>('Projection Expansion data'!W16*$F47)/$B47</f>
        <v>132.77060601869232</v>
      </c>
      <c r="X16" s="20">
        <f>('Projection Expansion data'!X16*$F47)/$B47</f>
        <v>133.78661502894741</v>
      </c>
      <c r="Y16" s="20">
        <f>('Projection Expansion data'!Y16*$F47)/$B47</f>
        <v>134.80262403920253</v>
      </c>
      <c r="Z16" s="20">
        <f>('Projection Expansion data'!Z16*$F47)/$B47</f>
        <v>135.81863304945759</v>
      </c>
      <c r="AA16" s="20">
        <f>('Projection Expansion data'!AA16*$F47)/$B47</f>
        <v>136.83464205971271</v>
      </c>
      <c r="AB16" s="20">
        <f>('Projection Expansion data'!AB16*$F47)/$B47</f>
        <v>137.8506510699678</v>
      </c>
      <c r="AC16" s="20">
        <f>('Projection Expansion data'!AC16*$F47)/$B47</f>
        <v>138.86666008022289</v>
      </c>
      <c r="AD16" s="20">
        <f>('Projection Expansion data'!AD16*$F47)/$B47</f>
        <v>139.88266909047798</v>
      </c>
      <c r="AE16" s="20">
        <f>('Projection Expansion data'!AE16*$F47)/$B47</f>
        <v>140.89867810073306</v>
      </c>
      <c r="AF16" s="20">
        <f>('Projection Expansion data'!AF16*$F47)/$B47</f>
        <v>141.91468711098815</v>
      </c>
      <c r="AG16" s="20">
        <f>('Projection Expansion data'!AG16*$F47)/$B47</f>
        <v>142.93069612124327</v>
      </c>
      <c r="AH16" s="20">
        <f>('Projection Expansion data'!AH16*$F47)/$B47</f>
        <v>143.94670513149833</v>
      </c>
      <c r="AI16" s="20">
        <f>('Projection Expansion data'!AI16*$F47)/$B47</f>
        <v>144.96271414175345</v>
      </c>
      <c r="AJ16" s="20">
        <f>('Projection Expansion data'!AJ16*$F47)/$B47</f>
        <v>145.97872315200851</v>
      </c>
      <c r="AK16" s="20">
        <f>('Projection Expansion data'!AK16*$F47)/$B47</f>
        <v>146.99473216226363</v>
      </c>
      <c r="AL16" s="20">
        <f>('Projection Expansion data'!AL16*$F47)/$B47</f>
        <v>148.01074117251869</v>
      </c>
      <c r="AM16" s="20">
        <f>('Projection Expansion data'!AM16*$F47)/$B47</f>
        <v>149.02675018277381</v>
      </c>
      <c r="AN16" s="20">
        <f>('Projection Expansion data'!AN16*$F47)/$B47</f>
        <v>150.0427591930289</v>
      </c>
      <c r="AO16" s="20">
        <f>('Projection Expansion data'!AO16*$F47)/$B47</f>
        <v>151.05876820328399</v>
      </c>
      <c r="AP16" s="20">
        <f>('Projection Expansion data'!AP16*$F47)/$B47</f>
        <v>152.07477721353908</v>
      </c>
      <c r="AQ16" s="20">
        <f>('Projection Expansion data'!AQ16*$F47)/$B47</f>
        <v>153.09078622379417</v>
      </c>
      <c r="AR16" s="20">
        <f>('Projection Expansion data'!AR16*$F47)/$B47</f>
        <v>154.10679523404929</v>
      </c>
      <c r="AS16" s="20">
        <f>('Projection Expansion data'!AS16*$F47)/$B47</f>
        <v>155.12280424430438</v>
      </c>
      <c r="AT16" s="20">
        <f>('Projection Expansion data'!AT16*$F47)/$B47</f>
        <v>156.13881325455947</v>
      </c>
      <c r="AU16" s="20">
        <f>('Projection Expansion data'!AU16*$F47)/$B47</f>
        <v>157.15482226481456</v>
      </c>
      <c r="AV16" s="20">
        <f>('Projection Expansion data'!AV16*$F47)/$B47</f>
        <v>158.17083127506965</v>
      </c>
    </row>
    <row r="17" spans="1:48">
      <c r="A17" s="25" t="s">
        <v>28</v>
      </c>
      <c r="B17" s="20">
        <f>('Projection Expansion data'!B17*$F48)/$B48</f>
        <v>4667.5839350094539</v>
      </c>
      <c r="C17" s="20">
        <f>('Projection Expansion data'!C17*$F48)/$B48</f>
        <v>4702.0876355557248</v>
      </c>
      <c r="D17" s="20">
        <f>('Projection Expansion data'!D17*$F48)/$B48</f>
        <v>4737.8692509370439</v>
      </c>
      <c r="E17" s="20">
        <f>('Projection Expansion data'!E17*$F48)/$B48</f>
        <v>4763.4275476379853</v>
      </c>
      <c r="F17" s="20">
        <f>('Projection Expansion data'!F17*$F48)/$B48</f>
        <v>4792.8195888440678</v>
      </c>
      <c r="G17" s="20">
        <f>('Projection Expansion data'!G17*$F48)/$B48</f>
        <v>4819.6558003800565</v>
      </c>
      <c r="H17" s="20">
        <f>('Projection Expansion data'!H17*$F48)/$B48</f>
        <v>4843.2972248284268</v>
      </c>
      <c r="I17" s="20">
        <f>('Projection Expansion data'!I17*$F48)/$B48</f>
        <v>4856.7153305964221</v>
      </c>
      <c r="J17" s="20">
        <f>('Projection Expansion data'!J17*$F48)/$B48</f>
        <v>4879.7177976272687</v>
      </c>
      <c r="K17" s="20">
        <f>('Projection Expansion data'!K17*$F48)/$B48</f>
        <v>4902.7202646581163</v>
      </c>
      <c r="L17" s="20">
        <f>('Projection Expansion data'!L17*$F48)/$B48</f>
        <v>4914.2214981735397</v>
      </c>
      <c r="M17" s="20">
        <f>('Projection Expansion data'!M17*$F48)/$B48</f>
        <v>4926.3616891064876</v>
      </c>
      <c r="N17" s="20">
        <f>('Projection Expansion data'!N17*$F48)/$B48</f>
        <v>4966.6160064104706</v>
      </c>
      <c r="O17" s="20">
        <f>('Projection Expansion data'!O17*$F48)/$B48</f>
        <v>4992.0465116279074</v>
      </c>
      <c r="P17" s="20">
        <f>('Projection Expansion data'!P17*$F48)/$B48</f>
        <v>5017.4770168453433</v>
      </c>
      <c r="Q17" s="20">
        <f>('Projection Expansion data'!Q17*$F48)/$B48</f>
        <v>5042.9075220627801</v>
      </c>
      <c r="R17" s="20">
        <f>('Projection Expansion data'!R17*$F48)/$B48</f>
        <v>5107.5444544194625</v>
      </c>
      <c r="S17" s="20">
        <f>('Projection Expansion data'!S17*$F48)/$B48</f>
        <v>5172.1813867761439</v>
      </c>
      <c r="T17" s="20">
        <f>('Projection Expansion data'!T17*$F48)/$B48</f>
        <v>5236.8183191328253</v>
      </c>
      <c r="U17" s="20">
        <f>('Projection Expansion data'!U17*$F48)/$B48</f>
        <v>5301.4552514895076</v>
      </c>
      <c r="V17" s="20">
        <f>('Projection Expansion data'!V17*$F48)/$B48</f>
        <v>5366.0921838461891</v>
      </c>
      <c r="W17" s="20">
        <f>('Projection Expansion data'!W17*$F48)/$B48</f>
        <v>5430.7291162028705</v>
      </c>
      <c r="X17" s="20">
        <f>('Projection Expansion data'!X17*$F48)/$B48</f>
        <v>5495.3660485595519</v>
      </c>
      <c r="Y17" s="20">
        <f>('Projection Expansion data'!Y17*$F48)/$B48</f>
        <v>5560.0029809162334</v>
      </c>
      <c r="Z17" s="20">
        <f>('Projection Expansion data'!Z17*$F48)/$B48</f>
        <v>5624.6399132729157</v>
      </c>
      <c r="AA17" s="20">
        <f>('Projection Expansion data'!AA17*$F48)/$B48</f>
        <v>5689.2768456295971</v>
      </c>
      <c r="AB17" s="20">
        <f>('Projection Expansion data'!AB17*$F48)/$B48</f>
        <v>5753.9137779862785</v>
      </c>
      <c r="AC17" s="20">
        <f>('Projection Expansion data'!AC17*$F48)/$B48</f>
        <v>5818.55071034296</v>
      </c>
      <c r="AD17" s="20">
        <f>('Projection Expansion data'!AD17*$F48)/$B48</f>
        <v>5883.1876426996414</v>
      </c>
      <c r="AE17" s="20">
        <f>('Projection Expansion data'!AE17*$F48)/$B48</f>
        <v>5947.8245750563228</v>
      </c>
      <c r="AF17" s="20">
        <f>('Projection Expansion data'!AF17*$F48)/$B48</f>
        <v>6012.4615074130052</v>
      </c>
      <c r="AG17" s="20">
        <f>('Projection Expansion data'!AG17*$F48)/$B48</f>
        <v>6077.0984397696857</v>
      </c>
      <c r="AH17" s="20">
        <f>('Projection Expansion data'!AH17*$F48)/$B48</f>
        <v>6141.735372126368</v>
      </c>
      <c r="AI17" s="20">
        <f>('Projection Expansion data'!AI17*$F48)/$B48</f>
        <v>6206.3723044830504</v>
      </c>
      <c r="AJ17" s="20">
        <f>('Projection Expansion data'!AJ17*$F48)/$B48</f>
        <v>6271.0092368397309</v>
      </c>
      <c r="AK17" s="20">
        <f>('Projection Expansion data'!AK17*$F48)/$B48</f>
        <v>6335.6461691964123</v>
      </c>
      <c r="AL17" s="20">
        <f>('Projection Expansion data'!AL17*$F48)/$B48</f>
        <v>6400.2831015530946</v>
      </c>
      <c r="AM17" s="20">
        <f>('Projection Expansion data'!AM17*$F48)/$B48</f>
        <v>6464.9200339097761</v>
      </c>
      <c r="AN17" s="20">
        <f>('Projection Expansion data'!AN17*$F48)/$B48</f>
        <v>6529.5569662664584</v>
      </c>
      <c r="AO17" s="20">
        <f>('Projection Expansion data'!AO17*$F48)/$B48</f>
        <v>6594.1938986231389</v>
      </c>
      <c r="AP17" s="20">
        <f>('Projection Expansion data'!AP17*$F48)/$B48</f>
        <v>6658.8308309798203</v>
      </c>
      <c r="AQ17" s="20">
        <f>('Projection Expansion data'!AQ17*$F48)/$B48</f>
        <v>6723.4677633365027</v>
      </c>
      <c r="AR17" s="20">
        <f>('Projection Expansion data'!AR17*$F48)/$B48</f>
        <v>6788.1046956931832</v>
      </c>
      <c r="AS17" s="20">
        <f>('Projection Expansion data'!AS17*$F48)/$B48</f>
        <v>6852.7416280498664</v>
      </c>
      <c r="AT17" s="20">
        <f>('Projection Expansion data'!AT17*$F48)/$B48</f>
        <v>6917.378560406547</v>
      </c>
      <c r="AU17" s="20">
        <f>('Projection Expansion data'!AU17*$F48)/$B48</f>
        <v>6982.0154927632284</v>
      </c>
      <c r="AV17" s="20">
        <f>('Projection Expansion data'!AV17*$F48)/$B48</f>
        <v>7046.6524251199107</v>
      </c>
    </row>
    <row r="18" spans="1:48">
      <c r="A18" s="25" t="s">
        <v>29</v>
      </c>
      <c r="B18" s="20">
        <f>('Projection Expansion data'!B18*$F49)/$B49</f>
        <v>707.54893275222707</v>
      </c>
      <c r="C18" s="20">
        <f>('Projection Expansion data'!C18*$F49)/$B49</f>
        <v>718.54425416251809</v>
      </c>
      <c r="D18" s="20">
        <f>('Projection Expansion data'!D18*$F49)/$B49</f>
        <v>732.91671000596989</v>
      </c>
      <c r="E18" s="20">
        <f>('Projection Expansion data'!E18*$F49)/$B49</f>
        <v>746.26817171846619</v>
      </c>
      <c r="F18" s="20">
        <f>('Projection Expansion data'!F18*$F49)/$B49</f>
        <v>764.56752806559336</v>
      </c>
      <c r="G18" s="20">
        <f>('Projection Expansion data'!G18*$F49)/$B49</f>
        <v>779.33267395941277</v>
      </c>
      <c r="H18" s="20">
        <f>('Projection Expansion data'!H18*$F49)/$B49</f>
        <v>790.72068542007128</v>
      </c>
      <c r="I18" s="20">
        <f>('Projection Expansion data'!I18*$F49)/$B49</f>
        <v>801.16624075984771</v>
      </c>
      <c r="J18" s="20">
        <f>('Projection Expansion data'!J18*$F49)/$B49</f>
        <v>813.57524635146194</v>
      </c>
      <c r="K18" s="20">
        <f>('Projection Expansion data'!K18*$F49)/$B49</f>
        <v>823.78518766101786</v>
      </c>
      <c r="L18" s="20">
        <f>('Projection Expansion data'!L18*$F49)/$B49</f>
        <v>833.52390091013274</v>
      </c>
      <c r="M18" s="20">
        <f>('Projection Expansion data'!M18*$F49)/$B49</f>
        <v>844.67629834057084</v>
      </c>
      <c r="N18" s="20">
        <f>('Projection Expansion data'!N18*$F49)/$B49</f>
        <v>854.02232153931823</v>
      </c>
      <c r="O18" s="20">
        <f>('Projection Expansion data'!O18*$F49)/$B49</f>
        <v>865.76375404530745</v>
      </c>
      <c r="P18" s="20">
        <f>('Projection Expansion data'!P18*$F49)/$B49</f>
        <v>877.5051865512969</v>
      </c>
      <c r="Q18" s="20">
        <f>('Projection Expansion data'!Q18*$F49)/$B49</f>
        <v>889.24661905728613</v>
      </c>
      <c r="R18" s="20">
        <f>('Projection Expansion data'!R18*$F49)/$B49</f>
        <v>949.17897454437946</v>
      </c>
      <c r="S18" s="20">
        <f>('Projection Expansion data'!S18*$F49)/$B49</f>
        <v>1009.1113300314729</v>
      </c>
      <c r="T18" s="20">
        <f>('Projection Expansion data'!T18*$F49)/$B49</f>
        <v>1069.0436855185662</v>
      </c>
      <c r="U18" s="20">
        <f>('Projection Expansion data'!U18*$F49)/$B49</f>
        <v>1128.9760410056597</v>
      </c>
      <c r="V18" s="20">
        <f>('Projection Expansion data'!V18*$F49)/$B49</f>
        <v>1188.9083964927534</v>
      </c>
      <c r="W18" s="20">
        <f>('Projection Expansion data'!W18*$F49)/$B49</f>
        <v>1248.8407519798466</v>
      </c>
      <c r="X18" s="20">
        <f>('Projection Expansion data'!X18*$F49)/$B49</f>
        <v>1308.77310746694</v>
      </c>
      <c r="Y18" s="20">
        <f>('Projection Expansion data'!Y18*$F49)/$B49</f>
        <v>1368.7054629540335</v>
      </c>
      <c r="Z18" s="20">
        <f>('Projection Expansion data'!Z18*$F49)/$B49</f>
        <v>1428.6378184411269</v>
      </c>
      <c r="AA18" s="20">
        <f>('Projection Expansion data'!AA18*$F49)/$B49</f>
        <v>1488.5701739282204</v>
      </c>
      <c r="AB18" s="20">
        <f>('Projection Expansion data'!AB18*$F49)/$B49</f>
        <v>1548.5025294153136</v>
      </c>
      <c r="AC18" s="20">
        <f>('Projection Expansion data'!AC18*$F49)/$B49</f>
        <v>1608.434884902407</v>
      </c>
      <c r="AD18" s="20">
        <f>('Projection Expansion data'!AD18*$F49)/$B49</f>
        <v>1668.3672403895005</v>
      </c>
      <c r="AE18" s="20">
        <f>('Projection Expansion data'!AE18*$F49)/$B49</f>
        <v>1728.2995958765939</v>
      </c>
      <c r="AF18" s="20">
        <f>('Projection Expansion data'!AF18*$F49)/$B49</f>
        <v>1788.2319513636874</v>
      </c>
      <c r="AG18" s="20">
        <f>('Projection Expansion data'!AG18*$F49)/$B49</f>
        <v>1848.1643068507806</v>
      </c>
      <c r="AH18" s="20">
        <f>('Projection Expansion data'!AH18*$F49)/$B49</f>
        <v>1908.096662337874</v>
      </c>
      <c r="AI18" s="20">
        <f>('Projection Expansion data'!AI18*$F49)/$B49</f>
        <v>1968.0290178249675</v>
      </c>
      <c r="AJ18" s="20">
        <f>('Projection Expansion data'!AJ18*$F49)/$B49</f>
        <v>2027.9613733120609</v>
      </c>
      <c r="AK18" s="20">
        <f>('Projection Expansion data'!AK18*$F49)/$B49</f>
        <v>2087.8937287991544</v>
      </c>
      <c r="AL18" s="20">
        <f>('Projection Expansion data'!AL18*$F49)/$B49</f>
        <v>2147.8260842862478</v>
      </c>
      <c r="AM18" s="20">
        <f>('Projection Expansion data'!AM18*$F49)/$B49</f>
        <v>2207.7584397733413</v>
      </c>
      <c r="AN18" s="20">
        <f>('Projection Expansion data'!AN18*$F49)/$B49</f>
        <v>2267.6907952604342</v>
      </c>
      <c r="AO18" s="20">
        <f>('Projection Expansion data'!AO18*$F49)/$B49</f>
        <v>2327.6231507475277</v>
      </c>
      <c r="AP18" s="20">
        <f>('Projection Expansion data'!AP18*$F49)/$B49</f>
        <v>2387.5555062346211</v>
      </c>
      <c r="AQ18" s="20">
        <f>('Projection Expansion data'!AQ18*$F49)/$B49</f>
        <v>2447.4878617217146</v>
      </c>
      <c r="AR18" s="20">
        <f>('Projection Expansion data'!AR18*$F49)/$B49</f>
        <v>2507.420217208808</v>
      </c>
      <c r="AS18" s="20">
        <f>('Projection Expansion data'!AS18*$F49)/$B49</f>
        <v>2567.3525726959015</v>
      </c>
      <c r="AT18" s="20">
        <f>('Projection Expansion data'!AT18*$F49)/$B49</f>
        <v>2627.2849281829949</v>
      </c>
      <c r="AU18" s="20">
        <f>('Projection Expansion data'!AU18*$F49)/$B49</f>
        <v>2687.2172836700884</v>
      </c>
      <c r="AV18" s="20">
        <f>('Projection Expansion data'!AV18*$F49)/$B49</f>
        <v>2747.1496391571818</v>
      </c>
    </row>
    <row r="19" spans="1:48">
      <c r="A19" s="18" t="s">
        <v>30</v>
      </c>
      <c r="B19" s="20">
        <f>('Projection Expansion data'!B19*$F50)/$B50</f>
        <v>2497.3101522133779</v>
      </c>
      <c r="C19" s="20">
        <f>('Projection Expansion data'!C19*$F50)/$B50</f>
        <v>2511.0236207440512</v>
      </c>
      <c r="D19" s="20">
        <f>('Projection Expansion data'!D19*$F50)/$B50</f>
        <v>2554.4982337455458</v>
      </c>
      <c r="E19" s="20">
        <f>('Projection Expansion data'!E19*$F50)/$B50</f>
        <v>2606.4343486063917</v>
      </c>
      <c r="F19" s="20">
        <f>('Projection Expansion data'!F19*$F50)/$B50</f>
        <v>2634.4448375201064</v>
      </c>
      <c r="G19" s="20">
        <f>('Projection Expansion data'!G19*$F50)/$B50</f>
        <v>2653.1184967959161</v>
      </c>
      <c r="H19" s="20">
        <f>('Projection Expansion data'!H19*$F50)/$B50</f>
        <v>2661.5799986552679</v>
      </c>
      <c r="I19" s="20">
        <f>('Projection Expansion data'!I19*$F50)/$B50</f>
        <v>2669.1661727360652</v>
      </c>
      <c r="J19" s="20">
        <f>('Projection Expansion data'!J19*$F50)/$B50</f>
        <v>2681.7125375619999</v>
      </c>
      <c r="K19" s="20">
        <f>('Projection Expansion data'!K19*$F50)/$B50</f>
        <v>2696.5931097974112</v>
      </c>
      <c r="L19" s="20">
        <f>('Projection Expansion data'!L19*$F50)/$B50</f>
        <v>2721.1022875969111</v>
      </c>
      <c r="M19" s="20">
        <f>('Projection Expansion data'!M19*$F50)/$B50</f>
        <v>2745.3196894702273</v>
      </c>
      <c r="N19" s="20">
        <f>('Projection Expansion data'!N19*$F50)/$B50</f>
        <v>2766.9111080078824</v>
      </c>
      <c r="O19" s="20">
        <f>('Projection Expansion data'!O19*$F50)/$B50</f>
        <v>2785.8765432098767</v>
      </c>
      <c r="P19" s="20">
        <f>('Projection Expansion data'!P19*$F50)/$B50</f>
        <v>2804.841978411871</v>
      </c>
      <c r="Q19" s="20">
        <f>('Projection Expansion data'!Q19*$F50)/$B50</f>
        <v>2823.8074136138653</v>
      </c>
      <c r="R19" s="20">
        <f>('Projection Expansion data'!R19*$F50)/$B50</f>
        <v>2887.5312758925661</v>
      </c>
      <c r="S19" s="20">
        <f>('Projection Expansion data'!S19*$F50)/$B50</f>
        <v>2951.2551381712674</v>
      </c>
      <c r="T19" s="20">
        <f>('Projection Expansion data'!T19*$F50)/$B50</f>
        <v>3014.9790004499682</v>
      </c>
      <c r="U19" s="20">
        <f>('Projection Expansion data'!U19*$F50)/$B50</f>
        <v>3078.7028627286691</v>
      </c>
      <c r="V19" s="20">
        <f>('Projection Expansion data'!V19*$F50)/$B50</f>
        <v>3142.4267250073704</v>
      </c>
      <c r="W19" s="20">
        <f>('Projection Expansion data'!W19*$F50)/$B50</f>
        <v>3206.1505872860712</v>
      </c>
      <c r="X19" s="20">
        <f>('Projection Expansion data'!X19*$F50)/$B50</f>
        <v>3269.874449564772</v>
      </c>
      <c r="Y19" s="20">
        <f>('Projection Expansion data'!Y19*$F50)/$B50</f>
        <v>3333.5983118434733</v>
      </c>
      <c r="Z19" s="20">
        <f>('Projection Expansion data'!Z19*$F50)/$B50</f>
        <v>3397.3221741221741</v>
      </c>
      <c r="AA19" s="20">
        <f>('Projection Expansion data'!AA19*$F50)/$B50</f>
        <v>3461.0460364008754</v>
      </c>
      <c r="AB19" s="20">
        <f>('Projection Expansion data'!AB19*$F50)/$B50</f>
        <v>3524.7698986795758</v>
      </c>
      <c r="AC19" s="20">
        <f>('Projection Expansion data'!AC19*$F50)/$B50</f>
        <v>3588.4937609582771</v>
      </c>
      <c r="AD19" s="20">
        <f>('Projection Expansion data'!AD19*$F50)/$B50</f>
        <v>3652.2176232369779</v>
      </c>
      <c r="AE19" s="20">
        <f>('Projection Expansion data'!AE19*$F50)/$B50</f>
        <v>3715.9414855156792</v>
      </c>
      <c r="AF19" s="20">
        <f>('Projection Expansion data'!AF19*$F50)/$B50</f>
        <v>3779.6653477943805</v>
      </c>
      <c r="AG19" s="20">
        <f>('Projection Expansion data'!AG19*$F50)/$B50</f>
        <v>3843.3892100730814</v>
      </c>
      <c r="AH19" s="20">
        <f>('Projection Expansion data'!AH19*$F50)/$B50</f>
        <v>3907.1130723517826</v>
      </c>
      <c r="AI19" s="20">
        <f>('Projection Expansion data'!AI19*$F50)/$B50</f>
        <v>3970.836934630483</v>
      </c>
      <c r="AJ19" s="20">
        <f>('Projection Expansion data'!AJ19*$F50)/$B50</f>
        <v>4034.5607969091843</v>
      </c>
      <c r="AK19" s="20">
        <f>('Projection Expansion data'!AK19*$F50)/$B50</f>
        <v>4098.2846591878852</v>
      </c>
      <c r="AL19" s="20">
        <f>('Projection Expansion data'!AL19*$F50)/$B50</f>
        <v>4162.008521466586</v>
      </c>
      <c r="AM19" s="20">
        <f>('Projection Expansion data'!AM19*$F50)/$B50</f>
        <v>4225.7323837452868</v>
      </c>
      <c r="AN19" s="20">
        <f>('Projection Expansion data'!AN19*$F50)/$B50</f>
        <v>4289.4562460239886</v>
      </c>
      <c r="AO19" s="20">
        <f>('Projection Expansion data'!AO19*$F50)/$B50</f>
        <v>4353.1801083026885</v>
      </c>
      <c r="AP19" s="20">
        <f>('Projection Expansion data'!AP19*$F50)/$B50</f>
        <v>4416.9039705813902</v>
      </c>
      <c r="AQ19" s="20">
        <f>('Projection Expansion data'!AQ19*$F50)/$B50</f>
        <v>4480.6278328600911</v>
      </c>
      <c r="AR19" s="20">
        <f>('Projection Expansion data'!AR19*$F50)/$B50</f>
        <v>4544.3516951387919</v>
      </c>
      <c r="AS19" s="20">
        <f>('Projection Expansion data'!AS19*$F50)/$B50</f>
        <v>4608.0755574174927</v>
      </c>
      <c r="AT19" s="20">
        <f>('Projection Expansion data'!AT19*$F50)/$B50</f>
        <v>4671.7994196961945</v>
      </c>
      <c r="AU19" s="20">
        <f>('Projection Expansion data'!AU19*$F50)/$B50</f>
        <v>4735.5232819748944</v>
      </c>
      <c r="AV19" s="20">
        <f>('Projection Expansion data'!AV19*$F50)/$B50</f>
        <v>4799.2471442535962</v>
      </c>
    </row>
    <row r="20" spans="1:48">
      <c r="A20" s="18" t="s">
        <v>31</v>
      </c>
      <c r="B20" s="20">
        <f>('Projection Expansion data'!B20*$F51)/$B51</f>
        <v>129.00510159032024</v>
      </c>
      <c r="C20" s="20">
        <f>('Projection Expansion data'!C20*$F51)/$B51</f>
        <v>131.15707431219565</v>
      </c>
      <c r="D20" s="20">
        <f>('Projection Expansion data'!D20*$F51)/$B51</f>
        <v>132.13867590463005</v>
      </c>
      <c r="E20" s="20">
        <f>('Projection Expansion data'!E20*$F51)/$B51</f>
        <v>132.96926186745915</v>
      </c>
      <c r="F20" s="20">
        <f>('Projection Expansion data'!F20*$F51)/$B51</f>
        <v>133.79984783028823</v>
      </c>
      <c r="G20" s="20">
        <f>('Projection Expansion data'!G20*$F51)/$B51</f>
        <v>134.55492597831471</v>
      </c>
      <c r="H20" s="20">
        <f>('Projection Expansion data'!H20*$F51)/$B51</f>
        <v>135.42326584854516</v>
      </c>
      <c r="I20" s="20">
        <f>('Projection Expansion data'!I20*$F51)/$B51</f>
        <v>136.06508227436763</v>
      </c>
      <c r="J20" s="20">
        <f>('Projection Expansion data'!J20*$F51)/$B51</f>
        <v>137.31096121861128</v>
      </c>
      <c r="K20" s="20">
        <f>('Projection Expansion data'!K20*$F51)/$B51</f>
        <v>138.14154718144036</v>
      </c>
      <c r="L20" s="20">
        <f>('Projection Expansion data'!L20*$F51)/$B51</f>
        <v>139.42518003308535</v>
      </c>
      <c r="M20" s="20">
        <f>('Projection Expansion data'!M20*$F51)/$B51</f>
        <v>140.70881288473035</v>
      </c>
      <c r="N20" s="20">
        <f>('Projection Expansion data'!N20*$F51)/$B51</f>
        <v>142.44549262519118</v>
      </c>
      <c r="O20" s="20">
        <f>('Projection Expansion data'!O20*$F51)/$B51</f>
        <v>143.64984227129338</v>
      </c>
      <c r="P20" s="20">
        <f>('Projection Expansion data'!P20*$F51)/$B51</f>
        <v>144.85419191739558</v>
      </c>
      <c r="Q20" s="20">
        <f>('Projection Expansion data'!Q20*$F51)/$B51</f>
        <v>146.05854156349778</v>
      </c>
      <c r="R20" s="20">
        <f>('Projection Expansion data'!R20*$F51)/$B51</f>
        <v>147.26289120959999</v>
      </c>
      <c r="S20" s="20">
        <f>('Projection Expansion data'!S20*$F51)/$B51</f>
        <v>148.46724085570219</v>
      </c>
      <c r="T20" s="20">
        <f>('Projection Expansion data'!T20*$F51)/$B51</f>
        <v>149.67159050180439</v>
      </c>
      <c r="U20" s="20">
        <f>('Projection Expansion data'!U20*$F51)/$B51</f>
        <v>150.87594014790659</v>
      </c>
      <c r="V20" s="20">
        <f>('Projection Expansion data'!V20*$F51)/$B51</f>
        <v>152.08028979400879</v>
      </c>
      <c r="W20" s="20">
        <f>('Projection Expansion data'!W20*$F51)/$B51</f>
        <v>153.28463944011099</v>
      </c>
      <c r="X20" s="20">
        <f>('Projection Expansion data'!X20*$F51)/$B51</f>
        <v>154.48898908621317</v>
      </c>
      <c r="Y20" s="20">
        <f>('Projection Expansion data'!Y20*$F51)/$B51</f>
        <v>155.69333873231537</v>
      </c>
      <c r="Z20" s="20">
        <f>('Projection Expansion data'!Z20*$F51)/$B51</f>
        <v>156.89768837841757</v>
      </c>
      <c r="AA20" s="20">
        <f>('Projection Expansion data'!AA20*$F51)/$B51</f>
        <v>158.1020380245198</v>
      </c>
      <c r="AB20" s="20">
        <f>('Projection Expansion data'!AB20*$F51)/$B51</f>
        <v>159.30638767062197</v>
      </c>
      <c r="AC20" s="20">
        <f>('Projection Expansion data'!AC20*$F51)/$B51</f>
        <v>160.51073731672417</v>
      </c>
      <c r="AD20" s="20">
        <f>('Projection Expansion data'!AD20*$F51)/$B51</f>
        <v>161.71508696282638</v>
      </c>
      <c r="AE20" s="20">
        <f>('Projection Expansion data'!AE20*$F51)/$B51</f>
        <v>162.91943660892858</v>
      </c>
      <c r="AF20" s="20">
        <f>('Projection Expansion data'!AF20*$F51)/$B51</f>
        <v>164.12378625503078</v>
      </c>
      <c r="AG20" s="20">
        <f>('Projection Expansion data'!AG20*$F51)/$B51</f>
        <v>165.32813590113298</v>
      </c>
      <c r="AH20" s="20">
        <f>('Projection Expansion data'!AH20*$F51)/$B51</f>
        <v>166.53248554723518</v>
      </c>
      <c r="AI20" s="20">
        <f>('Projection Expansion data'!AI20*$F51)/$B51</f>
        <v>167.73683519333738</v>
      </c>
      <c r="AJ20" s="20">
        <f>('Projection Expansion data'!AJ20*$F51)/$B51</f>
        <v>168.94118483943956</v>
      </c>
      <c r="AK20" s="20">
        <f>('Projection Expansion data'!AK20*$F51)/$B51</f>
        <v>170.14553448554176</v>
      </c>
      <c r="AL20" s="20">
        <f>('Projection Expansion data'!AL20*$F51)/$B51</f>
        <v>171.34988413164399</v>
      </c>
      <c r="AM20" s="20">
        <f>('Projection Expansion data'!AM20*$F51)/$B51</f>
        <v>172.55423377774619</v>
      </c>
      <c r="AN20" s="20">
        <f>('Projection Expansion data'!AN20*$F51)/$B51</f>
        <v>173.75858342384836</v>
      </c>
      <c r="AO20" s="20">
        <f>('Projection Expansion data'!AO20*$F51)/$B51</f>
        <v>174.96293306995057</v>
      </c>
      <c r="AP20" s="20">
        <f>('Projection Expansion data'!AP20*$F51)/$B51</f>
        <v>176.16728271605277</v>
      </c>
      <c r="AQ20" s="20">
        <f>('Projection Expansion data'!AQ20*$F51)/$B51</f>
        <v>177.37163236215497</v>
      </c>
      <c r="AR20" s="20">
        <f>('Projection Expansion data'!AR20*$F51)/$B51</f>
        <v>178.57598200825717</v>
      </c>
      <c r="AS20" s="20">
        <f>('Projection Expansion data'!AS20*$F51)/$B51</f>
        <v>179.78033165435937</v>
      </c>
      <c r="AT20" s="20">
        <f>('Projection Expansion data'!AT20*$F51)/$B51</f>
        <v>180.98468130046157</v>
      </c>
      <c r="AU20" s="20">
        <f>('Projection Expansion data'!AU20*$F51)/$B51</f>
        <v>182.18903094656378</v>
      </c>
      <c r="AV20" s="20">
        <f>('Projection Expansion data'!AV20*$F51)/$B51</f>
        <v>183.39338059266595</v>
      </c>
    </row>
    <row r="21" spans="1:48">
      <c r="A21" s="18" t="s">
        <v>32</v>
      </c>
      <c r="B21" s="20">
        <f>('Projection Expansion data'!B21*$F52)/$B52</f>
        <v>437.19652083360677</v>
      </c>
      <c r="C21" s="20">
        <f>('Projection Expansion data'!C21*$F52)/$B52</f>
        <v>440.55526491171389</v>
      </c>
      <c r="D21" s="20">
        <f>('Projection Expansion data'!D21*$F52)/$B52</f>
        <v>445.03359034919004</v>
      </c>
      <c r="E21" s="20">
        <f>('Projection Expansion data'!E21*$F52)/$B52</f>
        <v>450.07170646635063</v>
      </c>
      <c r="F21" s="20">
        <f>('Projection Expansion data'!F21*$F52)/$B52</f>
        <v>456.36935161280144</v>
      </c>
      <c r="G21" s="20">
        <f>('Projection Expansion data'!G21*$F52)/$B52</f>
        <v>460.14793870067194</v>
      </c>
      <c r="H21" s="20">
        <f>('Projection Expansion data'!H21*$F52)/$B52</f>
        <v>461.82731073972548</v>
      </c>
      <c r="I21" s="20">
        <f>('Projection Expansion data'!I21*$F52)/$B52</f>
        <v>462.9468920990945</v>
      </c>
      <c r="J21" s="20">
        <f>('Projection Expansion data'!J21*$F52)/$B52</f>
        <v>464.90615947799029</v>
      </c>
      <c r="K21" s="20">
        <f>('Projection Expansion data'!K21*$F52)/$B52</f>
        <v>466.58553151704382</v>
      </c>
      <c r="L21" s="20">
        <f>('Projection Expansion data'!L21*$F52)/$B52</f>
        <v>470.08422326507207</v>
      </c>
      <c r="M21" s="20">
        <f>('Projection Expansion data'!M21*$F52)/$B52</f>
        <v>475.40223472207498</v>
      </c>
      <c r="N21" s="20">
        <f>('Projection Expansion data'!N21*$F52)/$B52</f>
        <v>480.72024617907783</v>
      </c>
      <c r="O21" s="20">
        <f>('Projection Expansion data'!O21*$F52)/$B52</f>
        <v>484.13496932515335</v>
      </c>
      <c r="P21" s="20">
        <f>('Projection Expansion data'!P21*$F52)/$B52</f>
        <v>487.54969247122892</v>
      </c>
      <c r="Q21" s="20">
        <f>('Projection Expansion data'!Q21*$F52)/$B52</f>
        <v>490.9644156173045</v>
      </c>
      <c r="R21" s="20">
        <f>('Projection Expansion data'!R21*$F52)/$B52</f>
        <v>494.37913876338001</v>
      </c>
      <c r="S21" s="20">
        <f>('Projection Expansion data'!S21*$F52)/$B52</f>
        <v>497.79386190945559</v>
      </c>
      <c r="T21" s="20">
        <f>('Projection Expansion data'!T21*$F52)/$B52</f>
        <v>501.20858505553116</v>
      </c>
      <c r="U21" s="20">
        <f>('Projection Expansion data'!U21*$F52)/$B52</f>
        <v>504.62330820160668</v>
      </c>
      <c r="V21" s="20">
        <f>('Projection Expansion data'!V21*$F52)/$B52</f>
        <v>508.03803134768225</v>
      </c>
      <c r="W21" s="20">
        <f>('Projection Expansion data'!W21*$F52)/$B52</f>
        <v>511.45275449375777</v>
      </c>
      <c r="X21" s="20">
        <f>('Projection Expansion data'!X21*$F52)/$B52</f>
        <v>514.8674776398334</v>
      </c>
      <c r="Y21" s="20">
        <f>('Projection Expansion data'!Y21*$F52)/$B52</f>
        <v>518.28220078590891</v>
      </c>
      <c r="Z21" s="20">
        <f>('Projection Expansion data'!Z21*$F52)/$B52</f>
        <v>521.69692393198443</v>
      </c>
      <c r="AA21" s="20">
        <f>('Projection Expansion data'!AA21*$F52)/$B52</f>
        <v>525.11164707805995</v>
      </c>
      <c r="AB21" s="20">
        <f>('Projection Expansion data'!AB21*$F52)/$B52</f>
        <v>528.52637022413546</v>
      </c>
      <c r="AC21" s="20">
        <f>('Projection Expansion data'!AC21*$F52)/$B52</f>
        <v>531.94109337021098</v>
      </c>
      <c r="AD21" s="20">
        <f>('Projection Expansion data'!AD21*$F52)/$B52</f>
        <v>535.35581651628661</v>
      </c>
      <c r="AE21" s="20">
        <f>('Projection Expansion data'!AE21*$F52)/$B52</f>
        <v>538.77053966236213</v>
      </c>
      <c r="AF21" s="20">
        <f>('Projection Expansion data'!AF21*$F52)/$B52</f>
        <v>542.18526280843764</v>
      </c>
      <c r="AG21" s="20">
        <f>('Projection Expansion data'!AG21*$F52)/$B52</f>
        <v>545.59998595451327</v>
      </c>
      <c r="AH21" s="20">
        <f>('Projection Expansion data'!AH21*$F52)/$B52</f>
        <v>549.01470910058879</v>
      </c>
      <c r="AI21" s="20">
        <f>('Projection Expansion data'!AI21*$F52)/$B52</f>
        <v>552.42943224666431</v>
      </c>
      <c r="AJ21" s="20">
        <f>('Projection Expansion data'!AJ21*$F52)/$B52</f>
        <v>555.84415539273994</v>
      </c>
      <c r="AK21" s="20">
        <f>('Projection Expansion data'!AK21*$F52)/$B52</f>
        <v>559.25887853881545</v>
      </c>
      <c r="AL21" s="20">
        <f>('Projection Expansion data'!AL21*$F52)/$B52</f>
        <v>562.67360168489097</v>
      </c>
      <c r="AM21" s="20">
        <f>('Projection Expansion data'!AM21*$F52)/$B52</f>
        <v>566.08832483096649</v>
      </c>
      <c r="AN21" s="20">
        <f>('Projection Expansion data'!AN21*$F52)/$B52</f>
        <v>569.50304797704212</v>
      </c>
      <c r="AO21" s="20">
        <f>('Projection Expansion data'!AO21*$F52)/$B52</f>
        <v>572.91777112311752</v>
      </c>
      <c r="AP21" s="20">
        <f>('Projection Expansion data'!AP21*$F52)/$B52</f>
        <v>576.33249426919315</v>
      </c>
      <c r="AQ21" s="20">
        <f>('Projection Expansion data'!AQ21*$F52)/$B52</f>
        <v>579.74721741526866</v>
      </c>
      <c r="AR21" s="20">
        <f>('Projection Expansion data'!AR21*$F52)/$B52</f>
        <v>583.16194056134418</v>
      </c>
      <c r="AS21" s="20">
        <f>('Projection Expansion data'!AS21*$F52)/$B52</f>
        <v>586.57666370741981</v>
      </c>
      <c r="AT21" s="20">
        <f>('Projection Expansion data'!AT21*$F52)/$B52</f>
        <v>589.99138685349533</v>
      </c>
      <c r="AU21" s="20">
        <f>('Projection Expansion data'!AU21*$F52)/$B52</f>
        <v>593.40610999957084</v>
      </c>
      <c r="AV21" s="20">
        <f>('Projection Expansion data'!AV21*$F52)/$B52</f>
        <v>596.82083314564636</v>
      </c>
    </row>
    <row r="22" spans="1:48">
      <c r="A22" s="10" t="s">
        <v>33</v>
      </c>
      <c r="B22" s="20">
        <f>('Projection Expansion data'!B22*$F53)/$B53</f>
        <v>493.89110062539305</v>
      </c>
      <c r="C22" s="20">
        <f>('Projection Expansion data'!C22*$F53)/$B53</f>
        <v>499.80596410593677</v>
      </c>
      <c r="D22" s="20">
        <f>('Projection Expansion data'!D22*$F53)/$B53</f>
        <v>505.65041254504536</v>
      </c>
      <c r="E22" s="20">
        <f>('Projection Expansion data'!E22*$F53)/$B53</f>
        <v>514.17063255868561</v>
      </c>
      <c r="F22" s="20">
        <f>('Projection Expansion data'!F22*$F53)/$B53</f>
        <v>520.93047653644965</v>
      </c>
      <c r="G22" s="20">
        <f>('Projection Expansion data'!G22*$F53)/$B53</f>
        <v>528.1128107628241</v>
      </c>
      <c r="H22" s="20">
        <f>('Projection Expansion data'!H22*$F53)/$B53</f>
        <v>535.71763523780874</v>
      </c>
      <c r="I22" s="20">
        <f>('Projection Expansion data'!I22*$F53)/$B53</f>
        <v>540.50585805539163</v>
      </c>
      <c r="J22" s="20">
        <f>('Projection Expansion data'!J22*$F53)/$B53</f>
        <v>545.71657112158493</v>
      </c>
      <c r="K22" s="20">
        <f>('Projection Expansion data'!K22*$F53)/$B53</f>
        <v>551.13852931208316</v>
      </c>
      <c r="L22" s="20">
        <f>('Projection Expansion data'!L22*$F53)/$B53</f>
        <v>557.26463791693197</v>
      </c>
      <c r="M22" s="20">
        <f>('Projection Expansion data'!M22*$F53)/$B53</f>
        <v>566.70025346922773</v>
      </c>
      <c r="N22" s="20">
        <f>('Projection Expansion data'!N22*$F53)/$B53</f>
        <v>573.17843728125172</v>
      </c>
      <c r="O22" s="20">
        <f>('Projection Expansion data'!O22*$F53)/$B53</f>
        <v>579.92419825072898</v>
      </c>
      <c r="P22" s="20">
        <f>('Projection Expansion data'!P22*$F53)/$B53</f>
        <v>586.66995922020612</v>
      </c>
      <c r="Q22" s="20">
        <f>('Projection Expansion data'!Q22*$F53)/$B53</f>
        <v>593.41572018968316</v>
      </c>
      <c r="R22" s="20">
        <f>('Projection Expansion data'!R22*$F53)/$B53</f>
        <v>605.56231483722809</v>
      </c>
      <c r="S22" s="20">
        <f>('Projection Expansion data'!S22*$F53)/$B53</f>
        <v>617.70890948477313</v>
      </c>
      <c r="T22" s="20">
        <f>('Projection Expansion data'!T22*$F53)/$B53</f>
        <v>629.85550413231806</v>
      </c>
      <c r="U22" s="20">
        <f>('Projection Expansion data'!U22*$F53)/$B53</f>
        <v>642.00209877986299</v>
      </c>
      <c r="V22" s="20">
        <f>('Projection Expansion data'!V22*$F53)/$B53</f>
        <v>654.14869342740792</v>
      </c>
      <c r="W22" s="20">
        <f>('Projection Expansion data'!W22*$F53)/$B53</f>
        <v>666.29528807495285</v>
      </c>
      <c r="X22" s="20">
        <f>('Projection Expansion data'!X22*$F53)/$B53</f>
        <v>678.44188272249789</v>
      </c>
      <c r="Y22" s="20">
        <f>('Projection Expansion data'!Y22*$F53)/$B53</f>
        <v>690.58847737004282</v>
      </c>
      <c r="Z22" s="20">
        <f>('Projection Expansion data'!Z22*$F53)/$B53</f>
        <v>702.73507201758775</v>
      </c>
      <c r="AA22" s="20">
        <f>('Projection Expansion data'!AA22*$F53)/$B53</f>
        <v>714.8816666651328</v>
      </c>
      <c r="AB22" s="20">
        <f>('Projection Expansion data'!AB22*$F53)/$B53</f>
        <v>727.02826131267773</v>
      </c>
      <c r="AC22" s="20">
        <f>('Projection Expansion data'!AC22*$F53)/$B53</f>
        <v>739.17485596022266</v>
      </c>
      <c r="AD22" s="20">
        <f>('Projection Expansion data'!AD22*$F53)/$B53</f>
        <v>751.32145060776759</v>
      </c>
      <c r="AE22" s="20">
        <f>('Projection Expansion data'!AE22*$F53)/$B53</f>
        <v>763.46804525531263</v>
      </c>
      <c r="AF22" s="20">
        <f>('Projection Expansion data'!AF22*$F53)/$B53</f>
        <v>775.61463990285756</v>
      </c>
      <c r="AG22" s="20">
        <f>('Projection Expansion data'!AG22*$F53)/$B53</f>
        <v>787.76123455040249</v>
      </c>
      <c r="AH22" s="20">
        <f>('Projection Expansion data'!AH22*$F53)/$B53</f>
        <v>799.90782919794742</v>
      </c>
      <c r="AI22" s="20">
        <f>('Projection Expansion data'!AI22*$F53)/$B53</f>
        <v>812.05442384549235</v>
      </c>
      <c r="AJ22" s="20">
        <f>('Projection Expansion data'!AJ22*$F53)/$B53</f>
        <v>824.2010184930374</v>
      </c>
      <c r="AK22" s="20">
        <f>('Projection Expansion data'!AK22*$F53)/$B53</f>
        <v>836.34761314058221</v>
      </c>
      <c r="AL22" s="20">
        <f>('Projection Expansion data'!AL22*$F53)/$B53</f>
        <v>848.49420778812726</v>
      </c>
      <c r="AM22" s="20">
        <f>('Projection Expansion data'!AM22*$F53)/$B53</f>
        <v>860.64080243567207</v>
      </c>
      <c r="AN22" s="20">
        <f>('Projection Expansion data'!AN22*$F53)/$B53</f>
        <v>872.78739708321712</v>
      </c>
      <c r="AO22" s="20">
        <f>('Projection Expansion data'!AO22*$F53)/$B53</f>
        <v>884.93399173076216</v>
      </c>
      <c r="AP22" s="20">
        <f>('Projection Expansion data'!AP22*$F53)/$B53</f>
        <v>897.08058637830698</v>
      </c>
      <c r="AQ22" s="20">
        <f>('Projection Expansion data'!AQ22*$F53)/$B53</f>
        <v>909.22718102585202</v>
      </c>
      <c r="AR22" s="20">
        <f>('Projection Expansion data'!AR22*$F53)/$B53</f>
        <v>921.37377567339706</v>
      </c>
      <c r="AS22" s="20">
        <f>('Projection Expansion data'!AS22*$F53)/$B53</f>
        <v>933.52037032094188</v>
      </c>
      <c r="AT22" s="20">
        <f>('Projection Expansion data'!AT22*$F53)/$B53</f>
        <v>945.66696496848692</v>
      </c>
      <c r="AU22" s="20">
        <f>('Projection Expansion data'!AU22*$F53)/$B53</f>
        <v>957.81355961603185</v>
      </c>
      <c r="AV22" s="20">
        <f>('Projection Expansion data'!AV22*$F53)/$B53</f>
        <v>969.96015426357678</v>
      </c>
    </row>
    <row r="23" spans="1:48">
      <c r="A23" s="10" t="s">
        <v>34</v>
      </c>
      <c r="B23" s="20">
        <f>('Projection Expansion data'!B23*$F54)/$B54</f>
        <v>365.47623599012456</v>
      </c>
      <c r="C23" s="20">
        <f>('Projection Expansion data'!C23*$F54)/$B54</f>
        <v>370.46533878335157</v>
      </c>
      <c r="D23" s="20">
        <f>('Projection Expansion data'!D23*$F54)/$B54</f>
        <v>377.3131269309182</v>
      </c>
      <c r="E23" s="20">
        <f>('Projection Expansion data'!E23*$F54)/$B54</f>
        <v>385.13917052813713</v>
      </c>
      <c r="F23" s="20">
        <f>('Projection Expansion data'!F23*$F54)/$B54</f>
        <v>392.47608640052988</v>
      </c>
      <c r="G23" s="20">
        <f>('Projection Expansion data'!G23*$F54)/$B54</f>
        <v>397.17171255886126</v>
      </c>
      <c r="H23" s="20">
        <f>('Projection Expansion data'!H23*$F54)/$B54</f>
        <v>401.5738620822969</v>
      </c>
      <c r="I23" s="20">
        <f>('Projection Expansion data'!I23*$F54)/$B54</f>
        <v>405.58470942587161</v>
      </c>
      <c r="J23" s="20">
        <f>('Projection Expansion data'!J23*$F54)/$B54</f>
        <v>408.71512686475916</v>
      </c>
      <c r="K23" s="20">
        <f>('Projection Expansion data'!K23*$F54)/$B54</f>
        <v>412.1390209385425</v>
      </c>
      <c r="L23" s="20">
        <f>('Projection Expansion data'!L23*$F54)/$B54</f>
        <v>417.42160036666525</v>
      </c>
      <c r="M23" s="20">
        <f>('Projection Expansion data'!M23*$F54)/$B54</f>
        <v>420.16071562569186</v>
      </c>
      <c r="N23" s="20">
        <f>('Projection Expansion data'!N23*$F54)/$B54</f>
        <v>425.54112059877991</v>
      </c>
      <c r="O23" s="20">
        <f>('Projection Expansion data'!O23*$F54)/$B54</f>
        <v>430.26609442060084</v>
      </c>
      <c r="P23" s="20">
        <f>('Projection Expansion data'!P23*$F54)/$B54</f>
        <v>434.99106824242182</v>
      </c>
      <c r="Q23" s="20">
        <f>('Projection Expansion data'!Q23*$F54)/$B54</f>
        <v>439.71604206424274</v>
      </c>
      <c r="R23" s="20">
        <f>('Projection Expansion data'!R23*$F54)/$B54</f>
        <v>444.44101588606367</v>
      </c>
      <c r="S23" s="20">
        <f>('Projection Expansion data'!S23*$F54)/$B54</f>
        <v>449.16598970788459</v>
      </c>
      <c r="T23" s="20">
        <f>('Projection Expansion data'!T23*$F54)/$B54</f>
        <v>453.89096352970552</v>
      </c>
      <c r="U23" s="20">
        <f>('Projection Expansion data'!U23*$F54)/$B54</f>
        <v>458.61593735152644</v>
      </c>
      <c r="V23" s="20">
        <f>('Projection Expansion data'!V23*$F54)/$B54</f>
        <v>463.34091117334737</v>
      </c>
      <c r="W23" s="20">
        <f>('Projection Expansion data'!W23*$F54)/$B54</f>
        <v>468.06588499516835</v>
      </c>
      <c r="X23" s="20">
        <f>('Projection Expansion data'!X23*$F54)/$B54</f>
        <v>472.79085881698927</v>
      </c>
      <c r="Y23" s="20">
        <f>('Projection Expansion data'!Y23*$F54)/$B54</f>
        <v>477.5158326388102</v>
      </c>
      <c r="Z23" s="20">
        <f>('Projection Expansion data'!Z23*$F54)/$B54</f>
        <v>482.24080646063112</v>
      </c>
      <c r="AA23" s="20">
        <f>('Projection Expansion data'!AA23*$F54)/$B54</f>
        <v>486.96578028245204</v>
      </c>
      <c r="AB23" s="20">
        <f>('Projection Expansion data'!AB23*$F54)/$B54</f>
        <v>491.69075410427297</v>
      </c>
      <c r="AC23" s="20">
        <f>('Projection Expansion data'!AC23*$F54)/$B54</f>
        <v>496.41572792609389</v>
      </c>
      <c r="AD23" s="20">
        <f>('Projection Expansion data'!AD23*$F54)/$B54</f>
        <v>501.14070174791487</v>
      </c>
      <c r="AE23" s="20">
        <f>('Projection Expansion data'!AE23*$F54)/$B54</f>
        <v>505.8656755697358</v>
      </c>
      <c r="AF23" s="20">
        <f>('Projection Expansion data'!AF23*$F54)/$B54</f>
        <v>510.59064939155672</v>
      </c>
      <c r="AG23" s="20">
        <f>('Projection Expansion data'!AG23*$F54)/$B54</f>
        <v>515.31562321337765</v>
      </c>
      <c r="AH23" s="20">
        <f>('Projection Expansion data'!AH23*$F54)/$B54</f>
        <v>520.04059703519863</v>
      </c>
      <c r="AI23" s="20">
        <f>('Projection Expansion data'!AI23*$F54)/$B54</f>
        <v>524.7655708570195</v>
      </c>
      <c r="AJ23" s="20">
        <f>('Projection Expansion data'!AJ23*$F54)/$B54</f>
        <v>529.49054467884048</v>
      </c>
      <c r="AK23" s="20">
        <f>('Projection Expansion data'!AK23*$F54)/$B54</f>
        <v>534.21551850066135</v>
      </c>
      <c r="AL23" s="20">
        <f>('Projection Expansion data'!AL23*$F54)/$B54</f>
        <v>538.94049232248233</v>
      </c>
      <c r="AM23" s="20">
        <f>('Projection Expansion data'!AM23*$F54)/$B54</f>
        <v>543.66546614430331</v>
      </c>
      <c r="AN23" s="20">
        <f>('Projection Expansion data'!AN23*$F54)/$B54</f>
        <v>548.39043996612429</v>
      </c>
      <c r="AO23" s="20">
        <f>('Projection Expansion data'!AO23*$F54)/$B54</f>
        <v>553.11541378794516</v>
      </c>
      <c r="AP23" s="20">
        <f>('Projection Expansion data'!AP23*$F54)/$B54</f>
        <v>557.84038760976614</v>
      </c>
      <c r="AQ23" s="20">
        <f>('Projection Expansion data'!AQ23*$F54)/$B54</f>
        <v>562.56536143158701</v>
      </c>
      <c r="AR23" s="20">
        <f>('Projection Expansion data'!AR23*$F54)/$B54</f>
        <v>567.29033525340787</v>
      </c>
      <c r="AS23" s="20">
        <f>('Projection Expansion data'!AS23*$F54)/$B54</f>
        <v>572.01530907522886</v>
      </c>
      <c r="AT23" s="20">
        <f>('Projection Expansion data'!AT23*$F54)/$B54</f>
        <v>576.74028289704984</v>
      </c>
      <c r="AU23" s="20">
        <f>('Projection Expansion data'!AU23*$F54)/$B54</f>
        <v>581.46525671887071</v>
      </c>
      <c r="AV23" s="20">
        <f>('Projection Expansion data'!AV23*$F54)/$B54</f>
        <v>586.19023054069169</v>
      </c>
    </row>
    <row r="24" spans="1:48">
      <c r="A24" s="10" t="s">
        <v>35</v>
      </c>
      <c r="B24" s="20">
        <f>('Projection Expansion data'!B24*$F55)/$B55</f>
        <v>700.73896353166992</v>
      </c>
      <c r="C24" s="20">
        <f>('Projection Expansion data'!C24*$F55)/$B55</f>
        <v>708.0193683475834</v>
      </c>
      <c r="D24" s="20">
        <f>('Projection Expansion data'!D24*$F55)/$B55</f>
        <v>721.36677717675798</v>
      </c>
      <c r="E24" s="20">
        <f>('Projection Expansion data'!E24*$F55)/$B55</f>
        <v>742.29794102250912</v>
      </c>
      <c r="F24" s="20">
        <f>('Projection Expansion data'!F24*$F55)/$B55</f>
        <v>755.64534985168382</v>
      </c>
      <c r="G24" s="20">
        <f>('Projection Expansion data'!G24*$F55)/$B55</f>
        <v>768.68940848019542</v>
      </c>
      <c r="H24" s="20">
        <f>('Projection Expansion data'!H24*$F55)/$B55</f>
        <v>778.09326470075041</v>
      </c>
      <c r="I24" s="20">
        <f>('Projection Expansion data'!I24*$F55)/$B55</f>
        <v>794.17082533589257</v>
      </c>
      <c r="J24" s="20">
        <f>('Projection Expansion data'!J24*$F55)/$B55</f>
        <v>808.73163496771951</v>
      </c>
      <c r="K24" s="20">
        <f>('Projection Expansion data'!K24*$F55)/$B55</f>
        <v>823.59579480020943</v>
      </c>
      <c r="L24" s="20">
        <f>('Projection Expansion data'!L24*$F55)/$B55</f>
        <v>833.60635142209048</v>
      </c>
      <c r="M24" s="20">
        <f>('Projection Expansion data'!M24*$F55)/$B55</f>
        <v>845.43700924794973</v>
      </c>
      <c r="N24" s="20">
        <f>('Projection Expansion data'!N24*$F55)/$B55</f>
        <v>856.66096667248314</v>
      </c>
      <c r="O24" s="20">
        <f>('Projection Expansion data'!O24*$F55)/$B55</f>
        <v>869.25</v>
      </c>
      <c r="P24" s="20">
        <f>('Projection Expansion data'!P24*$F55)/$B55</f>
        <v>881.83903332751709</v>
      </c>
      <c r="Q24" s="20">
        <f>('Projection Expansion data'!Q24*$F55)/$B55</f>
        <v>894.42806665503417</v>
      </c>
      <c r="R24" s="20">
        <f>('Projection Expansion data'!R24*$F55)/$B55</f>
        <v>907.01709998255103</v>
      </c>
      <c r="S24" s="20">
        <f>('Projection Expansion data'!S24*$F55)/$B55</f>
        <v>919.60613331006812</v>
      </c>
      <c r="T24" s="20">
        <f>('Projection Expansion data'!T24*$F55)/$B55</f>
        <v>932.19516663758509</v>
      </c>
      <c r="U24" s="20">
        <f>('Projection Expansion data'!U24*$F55)/$B55</f>
        <v>944.78419996510218</v>
      </c>
      <c r="V24" s="20">
        <f>('Projection Expansion data'!V24*$F55)/$B55</f>
        <v>957.37323329261903</v>
      </c>
      <c r="W24" s="20">
        <f>('Projection Expansion data'!W24*$F55)/$B55</f>
        <v>969.96226662013612</v>
      </c>
      <c r="X24" s="20">
        <f>('Projection Expansion data'!X24*$F55)/$B55</f>
        <v>982.55129994765321</v>
      </c>
      <c r="Y24" s="20">
        <f>('Projection Expansion data'!Y24*$F55)/$B55</f>
        <v>995.14033327517029</v>
      </c>
      <c r="Z24" s="20">
        <f>('Projection Expansion data'!Z24*$F55)/$B55</f>
        <v>1007.7293666026872</v>
      </c>
      <c r="AA24" s="20">
        <f>('Projection Expansion data'!AA24*$F55)/$B55</f>
        <v>1020.3183999302042</v>
      </c>
      <c r="AB24" s="20">
        <f>('Projection Expansion data'!AB24*$F55)/$B55</f>
        <v>1032.9074332577213</v>
      </c>
      <c r="AC24" s="20">
        <f>('Projection Expansion data'!AC24*$F55)/$B55</f>
        <v>1045.4964665852381</v>
      </c>
      <c r="AD24" s="20">
        <f>('Projection Expansion data'!AD24*$F55)/$B55</f>
        <v>1058.0854999127553</v>
      </c>
      <c r="AE24" s="20">
        <f>('Projection Expansion data'!AE24*$F55)/$B55</f>
        <v>1070.6745332402722</v>
      </c>
      <c r="AF24" s="20">
        <f>('Projection Expansion data'!AF24*$F55)/$B55</f>
        <v>1083.2635665677894</v>
      </c>
      <c r="AG24" s="20">
        <f>('Projection Expansion data'!AG24*$F55)/$B55</f>
        <v>1095.8525998953062</v>
      </c>
      <c r="AH24" s="20">
        <f>('Projection Expansion data'!AH24*$F55)/$B55</f>
        <v>1108.4416332228234</v>
      </c>
      <c r="AI24" s="20">
        <f>('Projection Expansion data'!AI24*$F55)/$B55</f>
        <v>1121.0306665503404</v>
      </c>
      <c r="AJ24" s="20">
        <f>('Projection Expansion data'!AJ24*$F55)/$B55</f>
        <v>1133.6196998778573</v>
      </c>
      <c r="AK24" s="20">
        <f>('Projection Expansion data'!AK24*$F55)/$B55</f>
        <v>1146.2087332053743</v>
      </c>
      <c r="AL24" s="20">
        <f>('Projection Expansion data'!AL24*$F55)/$B55</f>
        <v>1158.7977665328913</v>
      </c>
      <c r="AM24" s="20">
        <f>('Projection Expansion data'!AM24*$F55)/$B55</f>
        <v>1171.3867998604085</v>
      </c>
      <c r="AN24" s="20">
        <f>('Projection Expansion data'!AN24*$F55)/$B55</f>
        <v>1183.9758331879252</v>
      </c>
      <c r="AO24" s="20">
        <f>('Projection Expansion data'!AO24*$F55)/$B55</f>
        <v>1196.5648665154424</v>
      </c>
      <c r="AP24" s="20">
        <f>('Projection Expansion data'!AP24*$F55)/$B55</f>
        <v>1209.1538998429594</v>
      </c>
      <c r="AQ24" s="20">
        <f>('Projection Expansion data'!AQ24*$F55)/$B55</f>
        <v>1221.7429331704766</v>
      </c>
      <c r="AR24" s="20">
        <f>('Projection Expansion data'!AR24*$F55)/$B55</f>
        <v>1234.3319664979933</v>
      </c>
      <c r="AS24" s="20">
        <f>('Projection Expansion data'!AS24*$F55)/$B55</f>
        <v>1246.9209998255105</v>
      </c>
      <c r="AT24" s="20">
        <f>('Projection Expansion data'!AT24*$F55)/$B55</f>
        <v>1259.5100331530275</v>
      </c>
      <c r="AU24" s="20">
        <f>('Projection Expansion data'!AU24*$F55)/$B55</f>
        <v>1272.0990664805445</v>
      </c>
      <c r="AV24" s="20">
        <f>('Projection Expansion data'!AV24*$F55)/$B55</f>
        <v>1284.6880998080615</v>
      </c>
    </row>
    <row r="25" spans="1:48">
      <c r="A25" s="10" t="s">
        <v>36</v>
      </c>
      <c r="B25" s="20">
        <f>('Projection Expansion data'!B25*$F56)/$B56</f>
        <v>158.44575836012191</v>
      </c>
      <c r="C25" s="20">
        <f>('Projection Expansion data'!C25*$F56)/$B56</f>
        <v>161.2693608316286</v>
      </c>
      <c r="D25" s="20">
        <f>('Projection Expansion data'!D25*$F56)/$B56</f>
        <v>164.5095603890953</v>
      </c>
      <c r="E25" s="20">
        <f>('Projection Expansion data'!E25*$F56)/$B56</f>
        <v>166.77770007932202</v>
      </c>
      <c r="F25" s="20">
        <f>('Projection Expansion data'!F25*$F56)/$B56</f>
        <v>169.46243685550871</v>
      </c>
      <c r="G25" s="20">
        <f>('Projection Expansion data'!G25*$F56)/$B56</f>
        <v>170.43449672274872</v>
      </c>
      <c r="H25" s="20">
        <f>('Projection Expansion data'!H25*$F56)/$B56</f>
        <v>171.59171085041538</v>
      </c>
      <c r="I25" s="20">
        <f>('Projection Expansion data'!I25*$F56)/$B56</f>
        <v>172.79521354318877</v>
      </c>
      <c r="J25" s="20">
        <f>('Projection Expansion data'!J25*$F56)/$B56</f>
        <v>173.62840771510875</v>
      </c>
      <c r="K25" s="20">
        <f>('Projection Expansion data'!K25*$F56)/$B56</f>
        <v>174.78562184277544</v>
      </c>
      <c r="L25" s="20">
        <f>('Projection Expansion data'!L25*$F56)/$B56</f>
        <v>176.22056736108212</v>
      </c>
      <c r="M25" s="20">
        <f>('Projection Expansion data'!M25*$F56)/$B56</f>
        <v>178.34984135598881</v>
      </c>
      <c r="N25" s="20">
        <f>('Projection Expansion data'!N25*$F56)/$B56</f>
        <v>180.98828956706885</v>
      </c>
      <c r="O25" s="20">
        <f>('Projection Expansion data'!O25*$F56)/$B56</f>
        <v>182.61764705882354</v>
      </c>
      <c r="P25" s="20">
        <f>('Projection Expansion data'!P25*$F56)/$B56</f>
        <v>184.2470045505782</v>
      </c>
      <c r="Q25" s="20">
        <f>('Projection Expansion data'!Q25*$F56)/$B56</f>
        <v>185.87636204233291</v>
      </c>
      <c r="R25" s="20">
        <f>('Projection Expansion data'!R25*$F56)/$B56</f>
        <v>187.50571953408758</v>
      </c>
      <c r="S25" s="20">
        <f>('Projection Expansion data'!S25*$F56)/$B56</f>
        <v>189.13507702584229</v>
      </c>
      <c r="T25" s="20">
        <f>('Projection Expansion data'!T25*$F56)/$B56</f>
        <v>190.76443451759695</v>
      </c>
      <c r="U25" s="20">
        <f>('Projection Expansion data'!U25*$F56)/$B56</f>
        <v>192.39379200935164</v>
      </c>
      <c r="V25" s="20">
        <f>('Projection Expansion data'!V25*$F56)/$B56</f>
        <v>194.02314950110633</v>
      </c>
      <c r="W25" s="20">
        <f>('Projection Expansion data'!W25*$F56)/$B56</f>
        <v>195.65250699286102</v>
      </c>
      <c r="X25" s="20">
        <f>('Projection Expansion data'!X25*$F56)/$B56</f>
        <v>197.28186448461571</v>
      </c>
      <c r="Y25" s="20">
        <f>('Projection Expansion data'!Y25*$F56)/$B56</f>
        <v>198.9112219763704</v>
      </c>
      <c r="Z25" s="20">
        <f>('Projection Expansion data'!Z25*$F56)/$B56</f>
        <v>200.54057946812509</v>
      </c>
      <c r="AA25" s="20">
        <f>('Projection Expansion data'!AA25*$F56)/$B56</f>
        <v>202.16993695987975</v>
      </c>
      <c r="AB25" s="20">
        <f>('Projection Expansion data'!AB25*$F56)/$B56</f>
        <v>203.79929445163447</v>
      </c>
      <c r="AC25" s="20">
        <f>('Projection Expansion data'!AC25*$F56)/$B56</f>
        <v>205.42865194338913</v>
      </c>
      <c r="AD25" s="20">
        <f>('Projection Expansion data'!AD25*$F56)/$B56</f>
        <v>207.05800943514384</v>
      </c>
      <c r="AE25" s="20">
        <f>('Projection Expansion data'!AE25*$F56)/$B56</f>
        <v>208.68736692689851</v>
      </c>
      <c r="AF25" s="20">
        <f>('Projection Expansion data'!AF25*$F56)/$B56</f>
        <v>210.31672441865319</v>
      </c>
      <c r="AG25" s="20">
        <f>('Projection Expansion data'!AG25*$F56)/$B56</f>
        <v>211.94608191040788</v>
      </c>
      <c r="AH25" s="20">
        <f>('Projection Expansion data'!AH25*$F56)/$B56</f>
        <v>213.57543940216257</v>
      </c>
      <c r="AI25" s="20">
        <f>('Projection Expansion data'!AI25*$F56)/$B56</f>
        <v>215.20479689391723</v>
      </c>
      <c r="AJ25" s="20">
        <f>('Projection Expansion data'!AJ25*$F56)/$B56</f>
        <v>216.83415438567195</v>
      </c>
      <c r="AK25" s="20">
        <f>('Projection Expansion data'!AK25*$F56)/$B56</f>
        <v>218.46351187742661</v>
      </c>
      <c r="AL25" s="20">
        <f>('Projection Expansion data'!AL25*$F56)/$B56</f>
        <v>220.09286936918133</v>
      </c>
      <c r="AM25" s="20">
        <f>('Projection Expansion data'!AM25*$F56)/$B56</f>
        <v>221.72222686093599</v>
      </c>
      <c r="AN25" s="20">
        <f>('Projection Expansion data'!AN25*$F56)/$B56</f>
        <v>223.35158435269068</v>
      </c>
      <c r="AO25" s="20">
        <f>('Projection Expansion data'!AO25*$F56)/$B56</f>
        <v>224.98094184444537</v>
      </c>
      <c r="AP25" s="20">
        <f>('Projection Expansion data'!AP25*$F56)/$B56</f>
        <v>226.61029933620006</v>
      </c>
      <c r="AQ25" s="20">
        <f>('Projection Expansion data'!AQ25*$F56)/$B56</f>
        <v>228.23965682795475</v>
      </c>
      <c r="AR25" s="20">
        <f>('Projection Expansion data'!AR25*$F56)/$B56</f>
        <v>229.86901431970944</v>
      </c>
      <c r="AS25" s="20">
        <f>('Projection Expansion data'!AS25*$F56)/$B56</f>
        <v>231.49837181146412</v>
      </c>
      <c r="AT25" s="20">
        <f>('Projection Expansion data'!AT25*$F56)/$B56</f>
        <v>233.12772930321881</v>
      </c>
      <c r="AU25" s="20">
        <f>('Projection Expansion data'!AU25*$F56)/$B56</f>
        <v>234.7570867949735</v>
      </c>
      <c r="AV25" s="20">
        <f>('Projection Expansion data'!AV25*$F56)/$B56</f>
        <v>236.38644428672816</v>
      </c>
    </row>
    <row r="26" spans="1:48">
      <c r="A26" s="10" t="s">
        <v>37</v>
      </c>
      <c r="B26" s="20">
        <f>('Projection Expansion data'!B26*$F57)/$B57</f>
        <v>159.39899272162222</v>
      </c>
      <c r="C26" s="20">
        <f>('Projection Expansion data'!C26*$F57)/$B57</f>
        <v>161.98677422168521</v>
      </c>
      <c r="D26" s="20">
        <f>('Projection Expansion data'!D26*$F57)/$B57</f>
        <v>165.24237030240963</v>
      </c>
      <c r="E26" s="20">
        <f>('Projection Expansion data'!E26*$F57)/$B57</f>
        <v>168.33101273796871</v>
      </c>
      <c r="F26" s="20">
        <f>('Projection Expansion data'!F26*$F57)/$B57</f>
        <v>172.21268498806319</v>
      </c>
      <c r="G26" s="20">
        <f>('Projection Expansion data'!G26*$F57)/$B57</f>
        <v>173.46483732680335</v>
      </c>
      <c r="H26" s="20">
        <f>('Projection Expansion data'!H26*$F57)/$B57</f>
        <v>174.46655919779548</v>
      </c>
      <c r="I26" s="20">
        <f>('Projection Expansion data'!I26*$F57)/$B57</f>
        <v>175.6769731252443</v>
      </c>
      <c r="J26" s="20">
        <f>('Projection Expansion data'!J26*$F57)/$B57</f>
        <v>176.55347976236243</v>
      </c>
      <c r="K26" s="20">
        <f>('Projection Expansion data'!K26*$F57)/$B57</f>
        <v>177.88910892368523</v>
      </c>
      <c r="L26" s="20">
        <f>('Projection Expansion data'!L26*$F57)/$B57</f>
        <v>179.26647649629942</v>
      </c>
      <c r="M26" s="20">
        <f>('Projection Expansion data'!M26*$F57)/$B57</f>
        <v>181.81251958507107</v>
      </c>
      <c r="N26" s="20">
        <f>('Projection Expansion data'!N26*$F57)/$B57</f>
        <v>182.93945668993723</v>
      </c>
      <c r="O26" s="20">
        <f>('Projection Expansion data'!O26*$F57)/$B57</f>
        <v>184.57142857142856</v>
      </c>
      <c r="P26" s="20">
        <f>('Projection Expansion data'!P26*$F57)/$B57</f>
        <v>186.20340045291988</v>
      </c>
      <c r="Q26" s="20">
        <f>('Projection Expansion data'!Q26*$F57)/$B57</f>
        <v>187.83537233441123</v>
      </c>
      <c r="R26" s="20">
        <f>('Projection Expansion data'!R26*$F57)/$B57</f>
        <v>189.46734421590259</v>
      </c>
      <c r="S26" s="20">
        <f>('Projection Expansion data'!S26*$F57)/$B57</f>
        <v>191.09931609739391</v>
      </c>
      <c r="T26" s="20">
        <f>('Projection Expansion data'!T26*$F57)/$B57</f>
        <v>192.73128797888526</v>
      </c>
      <c r="U26" s="20">
        <f>('Projection Expansion data'!U26*$F57)/$B57</f>
        <v>194.36325986037662</v>
      </c>
      <c r="V26" s="20">
        <f>('Projection Expansion data'!V26*$F57)/$B57</f>
        <v>195.99523174186794</v>
      </c>
      <c r="W26" s="20">
        <f>('Projection Expansion data'!W26*$F57)/$B57</f>
        <v>197.62720362335926</v>
      </c>
      <c r="X26" s="20">
        <f>('Projection Expansion data'!X26*$F57)/$B57</f>
        <v>199.25917550485062</v>
      </c>
      <c r="Y26" s="20">
        <f>('Projection Expansion data'!Y26*$F57)/$B57</f>
        <v>200.89114738634197</v>
      </c>
      <c r="Z26" s="20">
        <f>('Projection Expansion data'!Z26*$F57)/$B57</f>
        <v>202.52311926783329</v>
      </c>
      <c r="AA26" s="20">
        <f>('Projection Expansion data'!AA26*$F57)/$B57</f>
        <v>204.15509114932465</v>
      </c>
      <c r="AB26" s="20">
        <f>('Projection Expansion data'!AB26*$F57)/$B57</f>
        <v>205.787063030816</v>
      </c>
      <c r="AC26" s="20">
        <f>('Projection Expansion data'!AC26*$F57)/$B57</f>
        <v>207.41903491230732</v>
      </c>
      <c r="AD26" s="20">
        <f>('Projection Expansion data'!AD26*$F57)/$B57</f>
        <v>209.05100679379868</v>
      </c>
      <c r="AE26" s="20">
        <f>('Projection Expansion data'!AE26*$F57)/$B57</f>
        <v>210.68297867529</v>
      </c>
      <c r="AF26" s="20">
        <f>('Projection Expansion data'!AF26*$F57)/$B57</f>
        <v>212.31495055678133</v>
      </c>
      <c r="AG26" s="20">
        <f>('Projection Expansion data'!AG26*$F57)/$B57</f>
        <v>213.94692243827268</v>
      </c>
      <c r="AH26" s="20">
        <f>('Projection Expansion data'!AH26*$F57)/$B57</f>
        <v>215.57889431976403</v>
      </c>
      <c r="AI26" s="20">
        <f>('Projection Expansion data'!AI26*$F57)/$B57</f>
        <v>217.21086620125536</v>
      </c>
      <c r="AJ26" s="20">
        <f>('Projection Expansion data'!AJ26*$F57)/$B57</f>
        <v>218.84283808274671</v>
      </c>
      <c r="AK26" s="20">
        <f>('Projection Expansion data'!AK26*$F57)/$B57</f>
        <v>220.47480996423806</v>
      </c>
      <c r="AL26" s="20">
        <f>('Projection Expansion data'!AL26*$F57)/$B57</f>
        <v>222.10678184572939</v>
      </c>
      <c r="AM26" s="20">
        <f>('Projection Expansion data'!AM26*$F57)/$B57</f>
        <v>223.73875372722071</v>
      </c>
      <c r="AN26" s="20">
        <f>('Projection Expansion data'!AN26*$F57)/$B57</f>
        <v>225.37072560871206</v>
      </c>
      <c r="AO26" s="20">
        <f>('Projection Expansion data'!AO26*$F57)/$B57</f>
        <v>227.00269749020342</v>
      </c>
      <c r="AP26" s="20">
        <f>('Projection Expansion data'!AP26*$F57)/$B57</f>
        <v>228.63466937169474</v>
      </c>
      <c r="AQ26" s="20">
        <f>('Projection Expansion data'!AQ26*$F57)/$B57</f>
        <v>230.26664125318609</v>
      </c>
      <c r="AR26" s="20">
        <f>('Projection Expansion data'!AR26*$F57)/$B57</f>
        <v>231.89861313467745</v>
      </c>
      <c r="AS26" s="20">
        <f>('Projection Expansion data'!AS26*$F57)/$B57</f>
        <v>233.53058501616877</v>
      </c>
      <c r="AT26" s="20">
        <f>('Projection Expansion data'!AT26*$F57)/$B57</f>
        <v>235.16255689766012</v>
      </c>
      <c r="AU26" s="20">
        <f>('Projection Expansion data'!AU26*$F57)/$B57</f>
        <v>236.79452877915145</v>
      </c>
      <c r="AV26" s="20">
        <f>('Projection Expansion data'!AV26*$F57)/$B57</f>
        <v>238.42650066064277</v>
      </c>
    </row>
    <row r="27" spans="1:48">
      <c r="A27" s="18" t="s">
        <v>38</v>
      </c>
      <c r="B27" s="20">
        <f>('Projection Expansion data'!B27*$F58)/$B58</f>
        <v>2567.6361874280551</v>
      </c>
      <c r="C27" s="20">
        <f>('Projection Expansion data'!C27*$F58)/$B58</f>
        <v>2603.4986437516727</v>
      </c>
      <c r="D27" s="20">
        <f>('Projection Expansion data'!D27*$F58)/$B58</f>
        <v>2646.3022206540554</v>
      </c>
      <c r="E27" s="20">
        <f>('Projection Expansion data'!E27*$F58)/$B58</f>
        <v>2686.2136639819528</v>
      </c>
      <c r="F27" s="20">
        <f>('Projection Expansion data'!F27*$F58)/$B58</f>
        <v>2716.8702798714971</v>
      </c>
      <c r="G27" s="20">
        <f>('Projection Expansion data'!G27*$F58)/$B58</f>
        <v>2752.1543094802173</v>
      </c>
      <c r="H27" s="20">
        <f>('Projection Expansion data'!H27*$F58)/$B58</f>
        <v>2769.5071109271294</v>
      </c>
      <c r="I27" s="20">
        <f>('Projection Expansion data'!I27*$F58)/$B58</f>
        <v>2793.2226062379091</v>
      </c>
      <c r="J27" s="20">
        <f>('Projection Expansion data'!J27*$F58)/$B58</f>
        <v>2812.3106878295121</v>
      </c>
      <c r="K27" s="20">
        <f>('Projection Expansion data'!K27*$F58)/$B58</f>
        <v>2840.0751701445706</v>
      </c>
      <c r="L27" s="20">
        <f>('Projection Expansion data'!L27*$F58)/$B58</f>
        <v>2915.2706430811886</v>
      </c>
      <c r="M27" s="20">
        <f>('Projection Expansion data'!M27*$F58)/$B58</f>
        <v>2956.9173665537774</v>
      </c>
      <c r="N27" s="20">
        <f>('Projection Expansion data'!N27*$F58)/$B58</f>
        <v>3007.8189174647187</v>
      </c>
      <c r="O27" s="20">
        <f>('Projection Expansion data'!O27*$F58)/$B58</f>
        <v>3046.8048780487807</v>
      </c>
      <c r="P27" s="20">
        <f>('Projection Expansion data'!P27*$F58)/$B58</f>
        <v>3085.7908386328427</v>
      </c>
      <c r="Q27" s="20">
        <f>('Projection Expansion data'!Q27*$F58)/$B58</f>
        <v>3124.7767992169047</v>
      </c>
      <c r="R27" s="20">
        <f>('Projection Expansion data'!R27*$F58)/$B58</f>
        <v>3234.747286253134</v>
      </c>
      <c r="S27" s="20">
        <f>('Projection Expansion data'!S27*$F58)/$B58</f>
        <v>3344.7177732893629</v>
      </c>
      <c r="T27" s="20">
        <f>('Projection Expansion data'!T27*$F58)/$B58</f>
        <v>3454.6882603255922</v>
      </c>
      <c r="U27" s="20">
        <f>('Projection Expansion data'!U27*$F58)/$B58</f>
        <v>3564.658747361821</v>
      </c>
      <c r="V27" s="20">
        <f>('Projection Expansion data'!V27*$F58)/$B58</f>
        <v>3674.6292343980499</v>
      </c>
      <c r="W27" s="20">
        <f>('Projection Expansion data'!W27*$F58)/$B58</f>
        <v>3784.5997214342792</v>
      </c>
      <c r="X27" s="20">
        <f>('Projection Expansion data'!X27*$F58)/$B58</f>
        <v>3894.5702084705081</v>
      </c>
      <c r="Y27" s="20">
        <f>('Projection Expansion data'!Y27*$F58)/$B58</f>
        <v>4004.5406955067374</v>
      </c>
      <c r="Z27" s="20">
        <f>('Projection Expansion data'!Z27*$F58)/$B58</f>
        <v>4114.5111825429667</v>
      </c>
      <c r="AA27" s="20">
        <f>('Projection Expansion data'!AA27*$F58)/$B58</f>
        <v>4224.481669579196</v>
      </c>
      <c r="AB27" s="20">
        <f>('Projection Expansion data'!AB27*$F58)/$B58</f>
        <v>4334.4521566154253</v>
      </c>
      <c r="AC27" s="20">
        <f>('Projection Expansion data'!AC27*$F58)/$B58</f>
        <v>4444.4226436516537</v>
      </c>
      <c r="AD27" s="20">
        <f>('Projection Expansion data'!AD27*$F58)/$B58</f>
        <v>4554.3931306878831</v>
      </c>
      <c r="AE27" s="20">
        <f>('Projection Expansion data'!AE27*$F58)/$B58</f>
        <v>4664.3636177241124</v>
      </c>
      <c r="AF27" s="20">
        <f>('Projection Expansion data'!AF27*$F58)/$B58</f>
        <v>4774.3341047603417</v>
      </c>
      <c r="AG27" s="20">
        <f>('Projection Expansion data'!AG27*$F58)/$B58</f>
        <v>4884.3045917965701</v>
      </c>
      <c r="AH27" s="20">
        <f>('Projection Expansion data'!AH27*$F58)/$B58</f>
        <v>4994.2750788327994</v>
      </c>
      <c r="AI27" s="20">
        <f>('Projection Expansion data'!AI27*$F58)/$B58</f>
        <v>5104.2455658690287</v>
      </c>
      <c r="AJ27" s="20">
        <f>('Projection Expansion data'!AJ27*$F58)/$B58</f>
        <v>5214.216052905258</v>
      </c>
      <c r="AK27" s="20">
        <f>('Projection Expansion data'!AK27*$F58)/$B58</f>
        <v>5324.1865399414874</v>
      </c>
      <c r="AL27" s="20">
        <f>('Projection Expansion data'!AL27*$F58)/$B58</f>
        <v>5434.1570269777167</v>
      </c>
      <c r="AM27" s="20">
        <f>('Projection Expansion data'!AM27*$F58)/$B58</f>
        <v>5544.1275140139451</v>
      </c>
      <c r="AN27" s="20">
        <f>('Projection Expansion data'!AN27*$F58)/$B58</f>
        <v>5654.0980010501744</v>
      </c>
      <c r="AO27" s="20">
        <f>('Projection Expansion data'!AO27*$F58)/$B58</f>
        <v>5764.0684880864037</v>
      </c>
      <c r="AP27" s="20">
        <f>('Projection Expansion data'!AP27*$F58)/$B58</f>
        <v>5874.0389751226321</v>
      </c>
      <c r="AQ27" s="20">
        <f>('Projection Expansion data'!AQ27*$F58)/$B58</f>
        <v>5984.0094621588614</v>
      </c>
      <c r="AR27" s="20">
        <f>('Projection Expansion data'!AR27*$F58)/$B58</f>
        <v>6093.9799491950907</v>
      </c>
      <c r="AS27" s="20">
        <f>('Projection Expansion data'!AS27*$F58)/$B58</f>
        <v>6203.9504362313201</v>
      </c>
      <c r="AT27" s="20">
        <f>('Projection Expansion data'!AT27*$F58)/$B58</f>
        <v>6313.9209232675494</v>
      </c>
      <c r="AU27" s="20">
        <f>('Projection Expansion data'!AU27*$F58)/$B58</f>
        <v>6423.8914103037778</v>
      </c>
      <c r="AV27" s="20">
        <f>('Projection Expansion data'!AV27*$F58)/$B58</f>
        <v>6533.8618973400071</v>
      </c>
    </row>
    <row r="28" spans="1:48">
      <c r="A28" s="18" t="s">
        <v>39</v>
      </c>
      <c r="B28" s="20">
        <f>('Projection Expansion data'!B28*$F59)/$B59</f>
        <v>118.85829561144114</v>
      </c>
      <c r="C28" s="20">
        <f>('Projection Expansion data'!C28*$F59)/$B59</f>
        <v>120.14107092639654</v>
      </c>
      <c r="D28" s="20">
        <f>('Projection Expansion data'!D28*$F59)/$B59</f>
        <v>122.85322444944516</v>
      </c>
      <c r="E28" s="20">
        <f>('Projection Expansion data'!E28*$F59)/$B59</f>
        <v>125.19887073964935</v>
      </c>
      <c r="F28" s="20">
        <f>('Projection Expansion data'!F28*$F59)/$B59</f>
        <v>127.76442136956021</v>
      </c>
      <c r="G28" s="20">
        <f>('Projection Expansion data'!G28*$F59)/$B59</f>
        <v>129.30375174750671</v>
      </c>
      <c r="H28" s="20">
        <f>('Projection Expansion data'!H28*$F59)/$B59</f>
        <v>129.85351259677333</v>
      </c>
      <c r="I28" s="20">
        <f>('Projection Expansion data'!I28*$F59)/$B59</f>
        <v>131.02633574187541</v>
      </c>
      <c r="J28" s="20">
        <f>('Projection Expansion data'!J28*$F59)/$B59</f>
        <v>132.38241250339973</v>
      </c>
      <c r="K28" s="20">
        <f>('Projection Expansion data'!K28*$F59)/$B59</f>
        <v>133.44528347864852</v>
      </c>
      <c r="L28" s="20">
        <f>('Projection Expansion data'!L28*$F59)/$B59</f>
        <v>134.14164722105289</v>
      </c>
      <c r="M28" s="20">
        <f>('Projection Expansion data'!M28*$F59)/$B59</f>
        <v>134.72805879360394</v>
      </c>
      <c r="N28" s="20">
        <f>('Projection Expansion data'!N28*$F59)/$B59</f>
        <v>135.38777181272388</v>
      </c>
      <c r="O28" s="20">
        <f>('Projection Expansion data'!O28*$F59)/$B59</f>
        <v>136.49462365591398</v>
      </c>
      <c r="P28" s="20">
        <f>('Projection Expansion data'!P28*$F59)/$B59</f>
        <v>137.60147549910408</v>
      </c>
      <c r="Q28" s="20">
        <f>('Projection Expansion data'!Q28*$F59)/$B59</f>
        <v>138.70832734229418</v>
      </c>
      <c r="R28" s="20">
        <f>('Projection Expansion data'!R28*$F59)/$B59</f>
        <v>139.81517918548431</v>
      </c>
      <c r="S28" s="20">
        <f>('Projection Expansion data'!S28*$F59)/$B59</f>
        <v>140.92203102867441</v>
      </c>
      <c r="T28" s="20">
        <f>('Projection Expansion data'!T28*$F59)/$B59</f>
        <v>142.02888287186451</v>
      </c>
      <c r="U28" s="20">
        <f>('Projection Expansion data'!U28*$F59)/$B59</f>
        <v>143.13573471505464</v>
      </c>
      <c r="V28" s="20">
        <f>('Projection Expansion data'!V28*$F59)/$B59</f>
        <v>144.24258655824474</v>
      </c>
      <c r="W28" s="20">
        <f>('Projection Expansion data'!W28*$F59)/$B59</f>
        <v>145.34943840143487</v>
      </c>
      <c r="X28" s="20">
        <f>('Projection Expansion data'!X28*$F59)/$B59</f>
        <v>146.45629024462497</v>
      </c>
      <c r="Y28" s="20">
        <f>('Projection Expansion data'!Y28*$F59)/$B59</f>
        <v>147.56314208781507</v>
      </c>
      <c r="Z28" s="20">
        <f>('Projection Expansion data'!Z28*$F59)/$B59</f>
        <v>148.66999393100517</v>
      </c>
      <c r="AA28" s="20">
        <f>('Projection Expansion data'!AA28*$F59)/$B59</f>
        <v>149.77684577419527</v>
      </c>
      <c r="AB28" s="20">
        <f>('Projection Expansion data'!AB28*$F59)/$B59</f>
        <v>150.88369761738539</v>
      </c>
      <c r="AC28" s="20">
        <f>('Projection Expansion data'!AC28*$F59)/$B59</f>
        <v>151.99054946057549</v>
      </c>
      <c r="AD28" s="20">
        <f>('Projection Expansion data'!AD28*$F59)/$B59</f>
        <v>153.09740130376559</v>
      </c>
      <c r="AE28" s="20">
        <f>('Projection Expansion data'!AE28*$F59)/$B59</f>
        <v>154.20425314695572</v>
      </c>
      <c r="AF28" s="20">
        <f>('Projection Expansion data'!AF28*$F59)/$B59</f>
        <v>155.31110499014582</v>
      </c>
      <c r="AG28" s="20">
        <f>('Projection Expansion data'!AG28*$F59)/$B59</f>
        <v>156.41795683333595</v>
      </c>
      <c r="AH28" s="20">
        <f>('Projection Expansion data'!AH28*$F59)/$B59</f>
        <v>157.52480867652605</v>
      </c>
      <c r="AI28" s="20">
        <f>('Projection Expansion data'!AI28*$F59)/$B59</f>
        <v>158.63166051971615</v>
      </c>
      <c r="AJ28" s="20">
        <f>('Projection Expansion data'!AJ28*$F59)/$B59</f>
        <v>159.73851236290625</v>
      </c>
      <c r="AK28" s="20">
        <f>('Projection Expansion data'!AK28*$F59)/$B59</f>
        <v>160.84536420609635</v>
      </c>
      <c r="AL28" s="20">
        <f>('Projection Expansion data'!AL28*$F59)/$B59</f>
        <v>161.95221604928648</v>
      </c>
      <c r="AM28" s="20">
        <f>('Projection Expansion data'!AM28*$F59)/$B59</f>
        <v>163.05906789247658</v>
      </c>
      <c r="AN28" s="20">
        <f>('Projection Expansion data'!AN28*$F59)/$B59</f>
        <v>164.16591973566671</v>
      </c>
      <c r="AO28" s="20">
        <f>('Projection Expansion data'!AO28*$F59)/$B59</f>
        <v>165.2727715788568</v>
      </c>
      <c r="AP28" s="20">
        <f>('Projection Expansion data'!AP28*$F59)/$B59</f>
        <v>166.3796234220469</v>
      </c>
      <c r="AQ28" s="20">
        <f>('Projection Expansion data'!AQ28*$F59)/$B59</f>
        <v>167.48647526523703</v>
      </c>
      <c r="AR28" s="20">
        <f>('Projection Expansion data'!AR28*$F59)/$B59</f>
        <v>168.59332710842713</v>
      </c>
      <c r="AS28" s="20">
        <f>('Projection Expansion data'!AS28*$F59)/$B59</f>
        <v>169.70017895161723</v>
      </c>
      <c r="AT28" s="20">
        <f>('Projection Expansion data'!AT28*$F59)/$B59</f>
        <v>170.80703079480733</v>
      </c>
      <c r="AU28" s="20">
        <f>('Projection Expansion data'!AU28*$F59)/$B59</f>
        <v>171.91388263799743</v>
      </c>
      <c r="AV28" s="20">
        <f>('Projection Expansion data'!AV28*$F59)/$B59</f>
        <v>173.02073448118756</v>
      </c>
    </row>
    <row r="29" spans="1:48">
      <c r="A29" s="18" t="s">
        <v>41</v>
      </c>
      <c r="B29" s="20">
        <f>('Projection Expansion data'!B29*$F60)/$B60</f>
        <v>172.75378221954003</v>
      </c>
      <c r="C29" s="20">
        <f>('Projection Expansion data'!C29*$F60)/$B60</f>
        <v>174.44464140404088</v>
      </c>
      <c r="D29" s="20">
        <f>('Projection Expansion data'!D29*$F60)/$B60</f>
        <v>176.29157989788027</v>
      </c>
      <c r="E29" s="20">
        <f>('Projection Expansion data'!E29*$F60)/$B60</f>
        <v>177.87838620948875</v>
      </c>
      <c r="F29" s="20">
        <f>('Projection Expansion data'!F29*$F60)/$B60</f>
        <v>179.72532470332814</v>
      </c>
      <c r="G29" s="20">
        <f>('Projection Expansion data'!G29*$F60)/$B60</f>
        <v>181.75435572472912</v>
      </c>
      <c r="H29" s="20">
        <f>('Projection Expansion data'!H29*$F60)/$B60</f>
        <v>183.75737352790708</v>
      </c>
      <c r="I29" s="20">
        <f>('Projection Expansion data'!I29*$F60)/$B60</f>
        <v>185.73437811286189</v>
      </c>
      <c r="J29" s="20">
        <f>('Projection Expansion data'!J29*$F60)/$B60</f>
        <v>187.99752809827072</v>
      </c>
      <c r="K29" s="20">
        <f>('Projection Expansion data'!K29*$F60)/$B60</f>
        <v>189.09008326364051</v>
      </c>
      <c r="L29" s="20">
        <f>('Projection Expansion data'!L29*$F60)/$B60</f>
        <v>190.85898210281059</v>
      </c>
      <c r="M29" s="20">
        <f>('Projection Expansion data'!M29*$F60)/$B60</f>
        <v>192.21166945041128</v>
      </c>
      <c r="N29" s="20">
        <f>('Projection Expansion data'!N29*$F60)/$B60</f>
        <v>193.59037001623503</v>
      </c>
      <c r="O29" s="20">
        <f>('Projection Expansion data'!O29*$F60)/$B60</f>
        <v>195.34105960264901</v>
      </c>
      <c r="P29" s="20">
        <f>('Projection Expansion data'!P29*$F60)/$B60</f>
        <v>197.09174918906294</v>
      </c>
      <c r="Q29" s="20">
        <f>('Projection Expansion data'!Q29*$F60)/$B60</f>
        <v>198.84243877547689</v>
      </c>
      <c r="R29" s="20">
        <f>('Projection Expansion data'!R29*$F60)/$B60</f>
        <v>200.59312836189085</v>
      </c>
      <c r="S29" s="20">
        <f>('Projection Expansion data'!S29*$F60)/$B60</f>
        <v>202.3438179483048</v>
      </c>
      <c r="T29" s="20">
        <f>('Projection Expansion data'!T29*$F60)/$B60</f>
        <v>204.09450753471873</v>
      </c>
      <c r="U29" s="20">
        <f>('Projection Expansion data'!U29*$F60)/$B60</f>
        <v>205.84519712113271</v>
      </c>
      <c r="V29" s="20">
        <f>('Projection Expansion data'!V29*$F60)/$B60</f>
        <v>207.59588670754664</v>
      </c>
      <c r="W29" s="20">
        <f>('Projection Expansion data'!W29*$F60)/$B60</f>
        <v>209.3465762939606</v>
      </c>
      <c r="X29" s="20">
        <f>('Projection Expansion data'!X29*$F60)/$B60</f>
        <v>211.09726588037455</v>
      </c>
      <c r="Y29" s="20">
        <f>('Projection Expansion data'!Y29*$F60)/$B60</f>
        <v>212.84795546678851</v>
      </c>
      <c r="Z29" s="20">
        <f>('Projection Expansion data'!Z29*$F60)/$B60</f>
        <v>214.59864505320243</v>
      </c>
      <c r="AA29" s="20">
        <f>('Projection Expansion data'!AA29*$F60)/$B60</f>
        <v>216.34933463961642</v>
      </c>
      <c r="AB29" s="20">
        <f>('Projection Expansion data'!AB29*$F60)/$B60</f>
        <v>218.10002422603034</v>
      </c>
      <c r="AC29" s="20">
        <f>('Projection Expansion data'!AC29*$F60)/$B60</f>
        <v>219.8507138124443</v>
      </c>
      <c r="AD29" s="20">
        <f>('Projection Expansion data'!AD29*$F60)/$B60</f>
        <v>221.60140339885825</v>
      </c>
      <c r="AE29" s="20">
        <f>('Projection Expansion data'!AE29*$F60)/$B60</f>
        <v>223.35209298527221</v>
      </c>
      <c r="AF29" s="20">
        <f>('Projection Expansion data'!AF29*$F60)/$B60</f>
        <v>225.10278257168613</v>
      </c>
      <c r="AG29" s="20">
        <f>('Projection Expansion data'!AG29*$F60)/$B60</f>
        <v>226.85347215810012</v>
      </c>
      <c r="AH29" s="20">
        <f>('Projection Expansion data'!AH29*$F60)/$B60</f>
        <v>228.60416174451404</v>
      </c>
      <c r="AI29" s="20">
        <f>('Projection Expansion data'!AI29*$F60)/$B60</f>
        <v>230.354851330928</v>
      </c>
      <c r="AJ29" s="20">
        <f>('Projection Expansion data'!AJ29*$F60)/$B60</f>
        <v>232.10554091734195</v>
      </c>
      <c r="AK29" s="20">
        <f>('Projection Expansion data'!AK29*$F60)/$B60</f>
        <v>233.85623050375591</v>
      </c>
      <c r="AL29" s="20">
        <f>('Projection Expansion data'!AL29*$F60)/$B60</f>
        <v>235.60692009016984</v>
      </c>
      <c r="AM29" s="20">
        <f>('Projection Expansion data'!AM29*$F60)/$B60</f>
        <v>237.35760967658382</v>
      </c>
      <c r="AN29" s="20">
        <f>('Projection Expansion data'!AN29*$F60)/$B60</f>
        <v>239.10829926299775</v>
      </c>
      <c r="AO29" s="20">
        <f>('Projection Expansion data'!AO29*$F60)/$B60</f>
        <v>240.8589888494117</v>
      </c>
      <c r="AP29" s="20">
        <f>('Projection Expansion data'!AP29*$F60)/$B60</f>
        <v>242.60967843582566</v>
      </c>
      <c r="AQ29" s="20">
        <f>('Projection Expansion data'!AQ29*$F60)/$B60</f>
        <v>244.36036802223961</v>
      </c>
      <c r="AR29" s="20">
        <f>('Projection Expansion data'!AR29*$F60)/$B60</f>
        <v>246.11105760865357</v>
      </c>
      <c r="AS29" s="20">
        <f>('Projection Expansion data'!AS29*$F60)/$B60</f>
        <v>247.86174719506752</v>
      </c>
      <c r="AT29" s="20">
        <f>('Projection Expansion data'!AT29*$F60)/$B60</f>
        <v>249.61243678148148</v>
      </c>
      <c r="AU29" s="20">
        <f>('Projection Expansion data'!AU29*$F60)/$B60</f>
        <v>251.3631263678954</v>
      </c>
      <c r="AV29" s="20">
        <f>('Projection Expansion data'!AV29*$F60)/$B60</f>
        <v>253.11381595430939</v>
      </c>
    </row>
    <row r="30" spans="1:48">
      <c r="A30" s="18" t="s">
        <v>43</v>
      </c>
      <c r="B30" s="20">
        <f>('Projection Expansion data'!B30*$F61)/$B61</f>
        <v>147.14310694688939</v>
      </c>
      <c r="C30" s="20">
        <f>('Projection Expansion data'!C30*$F61)/$B61</f>
        <v>148.77715183865138</v>
      </c>
      <c r="D30" s="20">
        <f>('Projection Expansion data'!D30*$F61)/$B61</f>
        <v>151.20186361352401</v>
      </c>
      <c r="E30" s="20">
        <f>('Projection Expansion data'!E30*$F61)/$B61</f>
        <v>153.78470876501876</v>
      </c>
      <c r="F30" s="20">
        <f>('Projection Expansion data'!F30*$F61)/$B61</f>
        <v>157.31635417624625</v>
      </c>
      <c r="G30" s="20">
        <f>('Projection Expansion data'!G30*$F61)/$B61</f>
        <v>159.05582131908966</v>
      </c>
      <c r="H30" s="20">
        <f>('Projection Expansion data'!H30*$F61)/$B61</f>
        <v>160.79528846193304</v>
      </c>
      <c r="I30" s="20">
        <f>('Projection Expansion data'!I30*$F61)/$B61</f>
        <v>162.66653341862821</v>
      </c>
      <c r="J30" s="20">
        <f>('Projection Expansion data'!J30*$F61)/$B61</f>
        <v>164.51142281255304</v>
      </c>
      <c r="K30" s="20">
        <f>('Projection Expansion data'!K30*$F61)/$B61</f>
        <v>166.06640101600394</v>
      </c>
      <c r="L30" s="20">
        <f>('Projection Expansion data'!L30*$F61)/$B61</f>
        <v>167.72680147053632</v>
      </c>
      <c r="M30" s="20">
        <f>('Projection Expansion data'!M30*$F61)/$B61</f>
        <v>170.01973543155714</v>
      </c>
      <c r="N30" s="20">
        <f>('Projection Expansion data'!N30*$F61)/$B61</f>
        <v>171.78555813717091</v>
      </c>
      <c r="O30" s="20">
        <f>('Projection Expansion data'!O30*$F61)/$B61</f>
        <v>173.73059866962305</v>
      </c>
      <c r="P30" s="20">
        <f>('Projection Expansion data'!P30*$F61)/$B61</f>
        <v>175.67563920207522</v>
      </c>
      <c r="Q30" s="20">
        <f>('Projection Expansion data'!Q30*$F61)/$B61</f>
        <v>177.62067973452739</v>
      </c>
      <c r="R30" s="20">
        <f>('Projection Expansion data'!R30*$F61)/$B61</f>
        <v>179.56572026697955</v>
      </c>
      <c r="S30" s="20">
        <f>('Projection Expansion data'!S30*$F61)/$B61</f>
        <v>181.51076079943172</v>
      </c>
      <c r="T30" s="20">
        <f>('Projection Expansion data'!T30*$F61)/$B61</f>
        <v>183.45580133188389</v>
      </c>
      <c r="U30" s="20">
        <f>('Projection Expansion data'!U30*$F61)/$B61</f>
        <v>185.40084186433603</v>
      </c>
      <c r="V30" s="20">
        <f>('Projection Expansion data'!V30*$F61)/$B61</f>
        <v>187.3458823967882</v>
      </c>
      <c r="W30" s="20">
        <f>('Projection Expansion data'!W30*$F61)/$B61</f>
        <v>189.29092292924037</v>
      </c>
      <c r="X30" s="20">
        <f>('Projection Expansion data'!X30*$F61)/$B61</f>
        <v>191.23596346169253</v>
      </c>
      <c r="Y30" s="20">
        <f>('Projection Expansion data'!Y30*$F61)/$B61</f>
        <v>193.1810039941447</v>
      </c>
      <c r="Z30" s="20">
        <f>('Projection Expansion data'!Z30*$F61)/$B61</f>
        <v>195.1260445265969</v>
      </c>
      <c r="AA30" s="20">
        <f>('Projection Expansion data'!AA30*$F61)/$B61</f>
        <v>197.07108505904907</v>
      </c>
      <c r="AB30" s="20">
        <f>('Projection Expansion data'!AB30*$F61)/$B61</f>
        <v>199.01612559150121</v>
      </c>
      <c r="AC30" s="20">
        <f>('Projection Expansion data'!AC30*$F61)/$B61</f>
        <v>200.96116612395338</v>
      </c>
      <c r="AD30" s="20">
        <f>('Projection Expansion data'!AD30*$F61)/$B61</f>
        <v>202.90620665640554</v>
      </c>
      <c r="AE30" s="20">
        <f>('Projection Expansion data'!AE30*$F61)/$B61</f>
        <v>204.85124718885771</v>
      </c>
      <c r="AF30" s="20">
        <f>('Projection Expansion data'!AF30*$F61)/$B61</f>
        <v>206.79628772130988</v>
      </c>
      <c r="AG30" s="20">
        <f>('Projection Expansion data'!AG30*$F61)/$B61</f>
        <v>208.74132825376205</v>
      </c>
      <c r="AH30" s="20">
        <f>('Projection Expansion data'!AH30*$F61)/$B61</f>
        <v>210.68636878621419</v>
      </c>
      <c r="AI30" s="20">
        <f>('Projection Expansion data'!AI30*$F61)/$B61</f>
        <v>212.63140931866636</v>
      </c>
      <c r="AJ30" s="20">
        <f>('Projection Expansion data'!AJ30*$F61)/$B61</f>
        <v>214.57644985111853</v>
      </c>
      <c r="AK30" s="20">
        <f>('Projection Expansion data'!AK30*$F61)/$B61</f>
        <v>216.52149038357069</v>
      </c>
      <c r="AL30" s="20">
        <f>('Projection Expansion data'!AL30*$F61)/$B61</f>
        <v>218.46653091602286</v>
      </c>
      <c r="AM30" s="20">
        <f>('Projection Expansion data'!AM30*$F61)/$B61</f>
        <v>220.41157144847503</v>
      </c>
      <c r="AN30" s="20">
        <f>('Projection Expansion data'!AN30*$F61)/$B61</f>
        <v>222.35661198092717</v>
      </c>
      <c r="AO30" s="20">
        <f>('Projection Expansion data'!AO30*$F61)/$B61</f>
        <v>224.30165251337934</v>
      </c>
      <c r="AP30" s="20">
        <f>('Projection Expansion data'!AP30*$F61)/$B61</f>
        <v>226.24669304583151</v>
      </c>
      <c r="AQ30" s="20">
        <f>('Projection Expansion data'!AQ30*$F61)/$B61</f>
        <v>228.19173357828367</v>
      </c>
      <c r="AR30" s="20">
        <f>('Projection Expansion data'!AR30*$F61)/$B61</f>
        <v>230.13677411073584</v>
      </c>
      <c r="AS30" s="20">
        <f>('Projection Expansion data'!AS30*$F61)/$B61</f>
        <v>232.08181464318801</v>
      </c>
      <c r="AT30" s="20">
        <f>('Projection Expansion data'!AT30*$F61)/$B61</f>
        <v>234.02685517564018</v>
      </c>
      <c r="AU30" s="20">
        <f>('Projection Expansion data'!AU30*$F61)/$B61</f>
        <v>235.97189570809235</v>
      </c>
      <c r="AV30" s="20">
        <f>('Projection Expansion data'!AV30*$F61)/$B61</f>
        <v>237.91693624054452</v>
      </c>
    </row>
    <row r="32" spans="1:48">
      <c r="A32" s="28" t="s">
        <v>52</v>
      </c>
      <c r="B32" s="22">
        <f>SUM(B5:B30)</f>
        <v>19489.041710955935</v>
      </c>
      <c r="C32" s="22">
        <f t="shared" ref="C32:AV32" si="0">SUM(C5:C30)</f>
        <v>19693.115222804088</v>
      </c>
      <c r="D32" s="22">
        <f t="shared" si="0"/>
        <v>19924.666765421174</v>
      </c>
      <c r="E32" s="22">
        <f t="shared" si="0"/>
        <v>20169.930934494314</v>
      </c>
      <c r="F32" s="22">
        <f t="shared" si="0"/>
        <v>20378.593478198662</v>
      </c>
      <c r="G32" s="22">
        <f t="shared" si="0"/>
        <v>20555.875148229774</v>
      </c>
      <c r="H32" s="22">
        <f t="shared" si="0"/>
        <v>20718.713685817187</v>
      </c>
      <c r="I32" s="22">
        <f t="shared" si="0"/>
        <v>20837.554796548269</v>
      </c>
      <c r="J32" s="22">
        <f t="shared" si="0"/>
        <v>20979.150146183023</v>
      </c>
      <c r="K32" s="22">
        <f t="shared" si="0"/>
        <v>21123.50126629572</v>
      </c>
      <c r="L32" s="22">
        <f t="shared" si="0"/>
        <v>21307.081076218754</v>
      </c>
      <c r="M32" s="22">
        <f t="shared" si="0"/>
        <v>21483.389879294115</v>
      </c>
      <c r="N32" s="22">
        <f t="shared" si="0"/>
        <v>21699.373947760236</v>
      </c>
      <c r="O32" s="22">
        <f t="shared" si="0"/>
        <v>21876.391777836881</v>
      </c>
      <c r="P32" s="22">
        <f t="shared" si="0"/>
        <v>22053.409607913516</v>
      </c>
      <c r="Q32" s="22">
        <f t="shared" si="0"/>
        <v>22230.427437990154</v>
      </c>
      <c r="R32" s="22">
        <f t="shared" si="0"/>
        <v>22705.156645027655</v>
      </c>
      <c r="S32" s="22">
        <f t="shared" si="0"/>
        <v>23179.885852065163</v>
      </c>
      <c r="T32" s="22">
        <f t="shared" si="0"/>
        <v>23654.615059102667</v>
      </c>
      <c r="U32" s="22">
        <f t="shared" si="0"/>
        <v>24129.344266140171</v>
      </c>
      <c r="V32" s="22">
        <f t="shared" si="0"/>
        <v>24604.073473177676</v>
      </c>
      <c r="W32" s="22">
        <f t="shared" si="0"/>
        <v>25078.802680215183</v>
      </c>
      <c r="X32" s="22">
        <f t="shared" si="0"/>
        <v>25553.53188725268</v>
      </c>
      <c r="Y32" s="22">
        <f t="shared" si="0"/>
        <v>26028.261094290196</v>
      </c>
      <c r="Z32" s="22">
        <f t="shared" si="0"/>
        <v>26502.9903013277</v>
      </c>
      <c r="AA32" s="22">
        <f t="shared" si="0"/>
        <v>26977.719508365204</v>
      </c>
      <c r="AB32" s="22">
        <f t="shared" si="0"/>
        <v>27452.448715402708</v>
      </c>
      <c r="AC32" s="22">
        <f t="shared" si="0"/>
        <v>27927.177922440216</v>
      </c>
      <c r="AD32" s="22">
        <f t="shared" si="0"/>
        <v>28401.907129477717</v>
      </c>
      <c r="AE32" s="22">
        <f t="shared" si="0"/>
        <v>28876.636336515217</v>
      </c>
      <c r="AF32" s="22">
        <f t="shared" si="0"/>
        <v>29351.365543552725</v>
      </c>
      <c r="AG32" s="22">
        <f t="shared" si="0"/>
        <v>29826.094750590226</v>
      </c>
      <c r="AH32" s="22">
        <f t="shared" si="0"/>
        <v>30300.823957627748</v>
      </c>
      <c r="AI32" s="22">
        <f t="shared" si="0"/>
        <v>30775.553164665242</v>
      </c>
      <c r="AJ32" s="22">
        <f t="shared" si="0"/>
        <v>31250.28237170275</v>
      </c>
      <c r="AK32" s="22">
        <f t="shared" si="0"/>
        <v>31725.011578740254</v>
      </c>
      <c r="AL32" s="22">
        <f t="shared" si="0"/>
        <v>32199.740785777754</v>
      </c>
      <c r="AM32" s="22">
        <f t="shared" si="0"/>
        <v>32674.469992815262</v>
      </c>
      <c r="AN32" s="22">
        <f t="shared" si="0"/>
        <v>33149.199199852766</v>
      </c>
      <c r="AO32" s="22">
        <f t="shared" si="0"/>
        <v>33623.928406890271</v>
      </c>
      <c r="AP32" s="22">
        <f t="shared" si="0"/>
        <v>34098.657613927775</v>
      </c>
      <c r="AQ32" s="22">
        <f t="shared" si="0"/>
        <v>34573.386820965286</v>
      </c>
      <c r="AR32" s="22">
        <f t="shared" si="0"/>
        <v>35048.116028002791</v>
      </c>
      <c r="AS32" s="22">
        <f t="shared" si="0"/>
        <v>35522.845235040288</v>
      </c>
      <c r="AT32" s="22">
        <f t="shared" si="0"/>
        <v>35997.574442077799</v>
      </c>
      <c r="AU32" s="22">
        <f t="shared" si="0"/>
        <v>36472.303649115303</v>
      </c>
      <c r="AV32" s="22">
        <f t="shared" si="0"/>
        <v>36947.032856152808</v>
      </c>
    </row>
    <row r="35" spans="1:8" ht="38.25">
      <c r="A35" s="28" t="s">
        <v>54</v>
      </c>
      <c r="B35" s="41" t="s">
        <v>55</v>
      </c>
      <c r="C35" s="41" t="s">
        <v>56</v>
      </c>
      <c r="D35" s="41" t="s">
        <v>57</v>
      </c>
      <c r="E35" s="45" t="s">
        <v>58</v>
      </c>
      <c r="F35" s="45" t="s">
        <v>59</v>
      </c>
      <c r="G35" s="45" t="s">
        <v>60</v>
      </c>
      <c r="H35" s="47" t="s">
        <v>61</v>
      </c>
    </row>
    <row r="36" spans="1:8">
      <c r="A36" s="18" t="s">
        <v>9</v>
      </c>
      <c r="B36" s="42">
        <v>589</v>
      </c>
      <c r="C36" s="42">
        <v>147602</v>
      </c>
      <c r="D36" s="42">
        <f>SUM(C36/B36)</f>
        <v>250.59762308998302</v>
      </c>
      <c r="E36" s="44">
        <v>63070</v>
      </c>
      <c r="F36" s="43">
        <f>SUM(C36/E36)</f>
        <v>2.3402885682574919</v>
      </c>
      <c r="G36" s="22">
        <f>AV5</f>
        <v>325.33587091498038</v>
      </c>
      <c r="H36" s="46">
        <f>SUM(G36-D36)/D36</f>
        <v>0.29824005073727622</v>
      </c>
    </row>
    <row r="37" spans="1:8">
      <c r="A37" s="18" t="s">
        <v>51</v>
      </c>
      <c r="B37" s="42">
        <v>46</v>
      </c>
      <c r="C37" s="42">
        <v>154582</v>
      </c>
      <c r="D37" s="42">
        <f t="shared" ref="D37:D61" si="1">SUM(C37/B37)</f>
        <v>3360.478260869565</v>
      </c>
      <c r="E37" s="44">
        <v>58674</v>
      </c>
      <c r="F37" s="43">
        <f t="shared" ref="F37:F61" si="2">SUM(C37/E37)</f>
        <v>2.634591130654123</v>
      </c>
      <c r="G37" s="22">
        <f t="shared" ref="G37:G61" si="3">AV6</f>
        <v>6057.2228327190269</v>
      </c>
      <c r="H37" s="46">
        <f t="shared" ref="H37:H61" si="4">SUM(G37-D37)/D37</f>
        <v>0.80248832532296943</v>
      </c>
    </row>
    <row r="38" spans="1:8">
      <c r="A38" s="18" t="s">
        <v>13</v>
      </c>
      <c r="B38" s="42">
        <v>679</v>
      </c>
      <c r="C38" s="42">
        <v>139767</v>
      </c>
      <c r="D38" s="42">
        <f t="shared" si="1"/>
        <v>205.84241531664213</v>
      </c>
      <c r="E38" s="44">
        <v>59777</v>
      </c>
      <c r="F38" s="43">
        <f t="shared" si="2"/>
        <v>2.3381400873245561</v>
      </c>
      <c r="G38" s="22">
        <f t="shared" si="3"/>
        <v>258.91027523675808</v>
      </c>
      <c r="H38" s="46">
        <f t="shared" si="4"/>
        <v>0.25780818709537107</v>
      </c>
    </row>
    <row r="39" spans="1:8">
      <c r="A39" s="18" t="s">
        <v>15</v>
      </c>
      <c r="B39" s="42">
        <v>578</v>
      </c>
      <c r="C39" s="42">
        <v>131227</v>
      </c>
      <c r="D39" s="42">
        <f t="shared" si="1"/>
        <v>227.03633217993081</v>
      </c>
      <c r="E39" s="44">
        <v>54859</v>
      </c>
      <c r="F39" s="43">
        <f t="shared" si="2"/>
        <v>2.392077872363696</v>
      </c>
      <c r="G39" s="22">
        <f t="shared" si="3"/>
        <v>314.30578909088797</v>
      </c>
      <c r="H39" s="46">
        <f t="shared" si="4"/>
        <v>0.3843854244517762</v>
      </c>
    </row>
    <row r="40" spans="1:8">
      <c r="A40" s="18" t="s">
        <v>17</v>
      </c>
      <c r="B40" s="42">
        <v>714</v>
      </c>
      <c r="C40" s="42">
        <v>109266</v>
      </c>
      <c r="D40" s="42">
        <f t="shared" si="1"/>
        <v>153.03361344537817</v>
      </c>
      <c r="E40" s="44">
        <v>47459</v>
      </c>
      <c r="F40" s="43">
        <f t="shared" si="2"/>
        <v>2.3023241113382076</v>
      </c>
      <c r="G40" s="22">
        <f t="shared" si="3"/>
        <v>196.55527805424617</v>
      </c>
      <c r="H40" s="46">
        <f t="shared" si="4"/>
        <v>0.28439284434985956</v>
      </c>
    </row>
    <row r="41" spans="1:8">
      <c r="A41" s="18" t="s">
        <v>19</v>
      </c>
      <c r="B41" s="42">
        <v>903</v>
      </c>
      <c r="C41" s="42">
        <v>196020</v>
      </c>
      <c r="D41" s="42">
        <f t="shared" si="1"/>
        <v>217.0764119601329</v>
      </c>
      <c r="E41" s="44">
        <v>78469</v>
      </c>
      <c r="F41" s="43">
        <f t="shared" si="2"/>
        <v>2.4980565573666036</v>
      </c>
      <c r="G41" s="22">
        <f t="shared" si="3"/>
        <v>303.71166911079729</v>
      </c>
      <c r="H41" s="46">
        <f t="shared" si="4"/>
        <v>0.39910028163988337</v>
      </c>
    </row>
    <row r="42" spans="1:8">
      <c r="A42" s="10" t="s">
        <v>21</v>
      </c>
      <c r="B42" s="42">
        <v>325</v>
      </c>
      <c r="C42" s="42">
        <v>174758</v>
      </c>
      <c r="D42" s="42">
        <f t="shared" si="1"/>
        <v>537.71692307692308</v>
      </c>
      <c r="E42" s="44">
        <v>72385</v>
      </c>
      <c r="F42" s="43">
        <f t="shared" si="2"/>
        <v>2.4142847274987913</v>
      </c>
      <c r="G42" s="22">
        <f t="shared" si="3"/>
        <v>659.06258776520849</v>
      </c>
      <c r="H42" s="46">
        <f t="shared" si="4"/>
        <v>0.22566830144366928</v>
      </c>
    </row>
    <row r="43" spans="1:8">
      <c r="A43" s="10" t="s">
        <v>22</v>
      </c>
      <c r="B43" s="42">
        <v>196</v>
      </c>
      <c r="C43" s="42">
        <v>95355</v>
      </c>
      <c r="D43" s="42">
        <f t="shared" si="1"/>
        <v>486.50510204081633</v>
      </c>
      <c r="E43" s="44">
        <v>39399</v>
      </c>
      <c r="F43" s="43">
        <f t="shared" si="2"/>
        <v>2.4202390923627504</v>
      </c>
      <c r="G43" s="22">
        <f t="shared" si="3"/>
        <v>559.44567509483045</v>
      </c>
      <c r="H43" s="46">
        <f t="shared" si="4"/>
        <v>0.14992766313865835</v>
      </c>
    </row>
    <row r="44" spans="1:8">
      <c r="A44" s="10" t="s">
        <v>24</v>
      </c>
      <c r="B44" s="42">
        <v>141</v>
      </c>
      <c r="C44" s="42">
        <v>69785</v>
      </c>
      <c r="D44" s="42">
        <f t="shared" si="1"/>
        <v>494.92907801418437</v>
      </c>
      <c r="E44" s="44">
        <v>28654</v>
      </c>
      <c r="F44" s="43">
        <f t="shared" si="2"/>
        <v>2.4354365882599289</v>
      </c>
      <c r="G44" s="22">
        <f t="shared" si="3"/>
        <v>622.60813659870496</v>
      </c>
      <c r="H44" s="46">
        <f t="shared" si="4"/>
        <v>0.25797445382843598</v>
      </c>
    </row>
    <row r="45" spans="1:8">
      <c r="A45" s="24" t="s">
        <v>25</v>
      </c>
      <c r="B45" s="42">
        <v>476</v>
      </c>
      <c r="C45" s="42">
        <v>169912</v>
      </c>
      <c r="D45" s="42">
        <f t="shared" si="1"/>
        <v>356.9579831932773</v>
      </c>
      <c r="E45" s="44">
        <v>72492</v>
      </c>
      <c r="F45" s="43">
        <f t="shared" si="2"/>
        <v>2.343872427302323</v>
      </c>
      <c r="G45" s="22">
        <f t="shared" si="3"/>
        <v>1071.0561413441392</v>
      </c>
      <c r="H45" s="46">
        <f t="shared" si="4"/>
        <v>2.0005104011477135</v>
      </c>
    </row>
    <row r="46" spans="1:8">
      <c r="A46" s="24" t="s">
        <v>26</v>
      </c>
      <c r="B46" s="42">
        <v>716</v>
      </c>
      <c r="C46" s="42">
        <v>280030</v>
      </c>
      <c r="D46" s="42">
        <f t="shared" si="1"/>
        <v>391.10335195530729</v>
      </c>
      <c r="E46" s="44">
        <v>116660</v>
      </c>
      <c r="F46" s="43">
        <f t="shared" si="2"/>
        <v>2.4003943082461854</v>
      </c>
      <c r="G46" s="22">
        <f t="shared" si="3"/>
        <v>533.81953310340793</v>
      </c>
      <c r="H46" s="46">
        <f t="shared" si="4"/>
        <v>0.36490656608949062</v>
      </c>
    </row>
    <row r="47" spans="1:8">
      <c r="A47" s="18" t="s">
        <v>27</v>
      </c>
      <c r="B47" s="42">
        <v>663</v>
      </c>
      <c r="C47" s="42">
        <v>82638</v>
      </c>
      <c r="D47" s="42">
        <f t="shared" si="1"/>
        <v>124.64253393665159</v>
      </c>
      <c r="E47" s="44">
        <v>34350</v>
      </c>
      <c r="F47" s="43">
        <f t="shared" si="2"/>
        <v>2.4057641921397379</v>
      </c>
      <c r="G47" s="22">
        <f t="shared" si="3"/>
        <v>158.17083127506965</v>
      </c>
      <c r="H47" s="46">
        <f t="shared" si="4"/>
        <v>0.26899563318777281</v>
      </c>
    </row>
    <row r="48" spans="1:8">
      <c r="A48" s="25" t="s">
        <v>28</v>
      </c>
      <c r="B48" s="42">
        <v>43</v>
      </c>
      <c r="C48" s="42">
        <v>214658</v>
      </c>
      <c r="D48" s="42">
        <f t="shared" si="1"/>
        <v>4992.0465116279074</v>
      </c>
      <c r="E48" s="44">
        <v>78128</v>
      </c>
      <c r="F48" s="43">
        <f t="shared" si="2"/>
        <v>2.7475168953512186</v>
      </c>
      <c r="G48" s="22">
        <f t="shared" si="3"/>
        <v>7046.6524251199107</v>
      </c>
      <c r="H48" s="46">
        <f t="shared" si="4"/>
        <v>0.41157587548638364</v>
      </c>
    </row>
    <row r="49" spans="1:8">
      <c r="A49" s="25" t="s">
        <v>29</v>
      </c>
      <c r="B49" s="42">
        <v>309</v>
      </c>
      <c r="C49" s="42">
        <v>267521</v>
      </c>
      <c r="D49" s="42">
        <f t="shared" si="1"/>
        <v>865.76375404530745</v>
      </c>
      <c r="E49" s="44">
        <v>110235</v>
      </c>
      <c r="F49" s="43">
        <f t="shared" si="2"/>
        <v>2.4268245112713749</v>
      </c>
      <c r="G49" s="22">
        <f t="shared" si="3"/>
        <v>2747.1496391571818</v>
      </c>
      <c r="H49" s="46">
        <f t="shared" si="4"/>
        <v>2.1730938449675694</v>
      </c>
    </row>
    <row r="50" spans="1:8">
      <c r="A50" s="18" t="s">
        <v>30</v>
      </c>
      <c r="B50" s="42">
        <v>81</v>
      </c>
      <c r="C50" s="42">
        <v>225656</v>
      </c>
      <c r="D50" s="42">
        <f t="shared" si="1"/>
        <v>2785.8765432098767</v>
      </c>
      <c r="E50" s="44">
        <v>95480</v>
      </c>
      <c r="F50" s="43">
        <f t="shared" si="2"/>
        <v>2.3633850020946796</v>
      </c>
      <c r="G50" s="22">
        <f t="shared" si="3"/>
        <v>4799.2471442535962</v>
      </c>
      <c r="H50" s="46">
        <f t="shared" si="4"/>
        <v>0.72270632593213247</v>
      </c>
    </row>
    <row r="51" spans="1:8">
      <c r="A51" s="18" t="s">
        <v>31</v>
      </c>
      <c r="B51" s="42">
        <v>634</v>
      </c>
      <c r="C51" s="42">
        <v>91074</v>
      </c>
      <c r="D51" s="42">
        <f t="shared" si="1"/>
        <v>143.64984227129338</v>
      </c>
      <c r="E51" s="44">
        <v>38049</v>
      </c>
      <c r="F51" s="43">
        <f t="shared" si="2"/>
        <v>2.3935977292438699</v>
      </c>
      <c r="G51" s="22">
        <f t="shared" si="3"/>
        <v>183.39338059266595</v>
      </c>
      <c r="H51" s="46">
        <f t="shared" si="4"/>
        <v>0.27666955767562867</v>
      </c>
    </row>
    <row r="52" spans="1:8">
      <c r="A52" s="18" t="s">
        <v>32</v>
      </c>
      <c r="B52" s="42">
        <v>163</v>
      </c>
      <c r="C52" s="42">
        <v>78914</v>
      </c>
      <c r="D52" s="42">
        <f t="shared" si="1"/>
        <v>484.13496932515335</v>
      </c>
      <c r="E52" s="44">
        <v>34594</v>
      </c>
      <c r="F52" s="43">
        <f t="shared" si="2"/>
        <v>2.2811470197144015</v>
      </c>
      <c r="G52" s="22">
        <f t="shared" si="3"/>
        <v>596.82083314564636</v>
      </c>
      <c r="H52" s="46">
        <f t="shared" si="4"/>
        <v>0.2327571255130948</v>
      </c>
    </row>
    <row r="53" spans="1:8">
      <c r="A53" s="10" t="s">
        <v>33</v>
      </c>
      <c r="B53" s="42">
        <v>343</v>
      </c>
      <c r="C53" s="42">
        <v>198914</v>
      </c>
      <c r="D53" s="42">
        <f t="shared" si="1"/>
        <v>579.92419825072886</v>
      </c>
      <c r="E53" s="44">
        <v>82358</v>
      </c>
      <c r="F53" s="43">
        <f t="shared" si="2"/>
        <v>2.4152359212219823</v>
      </c>
      <c r="G53" s="22">
        <f t="shared" si="3"/>
        <v>969.96015426357678</v>
      </c>
      <c r="H53" s="46">
        <f t="shared" si="4"/>
        <v>0.67256368537361289</v>
      </c>
    </row>
    <row r="54" spans="1:8">
      <c r="A54" s="10" t="s">
        <v>34</v>
      </c>
      <c r="B54" s="42">
        <v>233</v>
      </c>
      <c r="C54" s="42">
        <v>100252</v>
      </c>
      <c r="D54" s="42">
        <f t="shared" si="1"/>
        <v>430.26609442060084</v>
      </c>
      <c r="E54" s="44">
        <v>43983</v>
      </c>
      <c r="F54" s="43">
        <f t="shared" si="2"/>
        <v>2.2793351976900165</v>
      </c>
      <c r="G54" s="22">
        <f t="shared" si="3"/>
        <v>586.19023054069169</v>
      </c>
      <c r="H54" s="46">
        <f t="shared" si="4"/>
        <v>0.36239001432371593</v>
      </c>
    </row>
    <row r="55" spans="1:8">
      <c r="A55" s="10" t="s">
        <v>35</v>
      </c>
      <c r="B55" s="42">
        <v>80</v>
      </c>
      <c r="C55" s="42">
        <v>69540</v>
      </c>
      <c r="D55" s="42">
        <f t="shared" si="1"/>
        <v>869.25</v>
      </c>
      <c r="E55" s="44">
        <v>28655</v>
      </c>
      <c r="F55" s="43">
        <f t="shared" si="2"/>
        <v>2.4268016053044845</v>
      </c>
      <c r="G55" s="22">
        <f t="shared" si="3"/>
        <v>1284.6880998080615</v>
      </c>
      <c r="H55" s="46">
        <f t="shared" si="4"/>
        <v>0.47792706333973134</v>
      </c>
    </row>
    <row r="56" spans="1:8">
      <c r="A56" s="10" t="s">
        <v>36</v>
      </c>
      <c r="B56" s="42">
        <v>510</v>
      </c>
      <c r="C56" s="42">
        <v>93135</v>
      </c>
      <c r="D56" s="42">
        <f t="shared" si="1"/>
        <v>182.61764705882354</v>
      </c>
      <c r="E56" s="44">
        <v>39452</v>
      </c>
      <c r="F56" s="43">
        <f t="shared" si="2"/>
        <v>2.3607168204400284</v>
      </c>
      <c r="G56" s="22">
        <f t="shared" si="3"/>
        <v>236.38644428672816</v>
      </c>
      <c r="H56" s="46">
        <f t="shared" si="4"/>
        <v>0.29443374226908636</v>
      </c>
    </row>
    <row r="57" spans="1:8">
      <c r="A57" s="10" t="s">
        <v>37</v>
      </c>
      <c r="B57" s="42">
        <v>546</v>
      </c>
      <c r="C57" s="42">
        <v>100776</v>
      </c>
      <c r="D57" s="42">
        <f t="shared" si="1"/>
        <v>184.57142857142858</v>
      </c>
      <c r="E57" s="44">
        <v>44221</v>
      </c>
      <c r="F57" s="43">
        <f t="shared" si="2"/>
        <v>2.2789172565070892</v>
      </c>
      <c r="G57" s="22">
        <f t="shared" si="3"/>
        <v>238.42650066064277</v>
      </c>
      <c r="H57" s="46">
        <f t="shared" si="4"/>
        <v>0.29178444630379202</v>
      </c>
    </row>
    <row r="58" spans="1:8">
      <c r="A58" s="18" t="s">
        <v>38</v>
      </c>
      <c r="B58" s="42">
        <v>41</v>
      </c>
      <c r="C58" s="42">
        <v>124919</v>
      </c>
      <c r="D58" s="42">
        <f t="shared" si="1"/>
        <v>3046.8048780487807</v>
      </c>
      <c r="E58" s="44">
        <v>52674</v>
      </c>
      <c r="F58" s="43">
        <f t="shared" si="2"/>
        <v>2.3715495310779513</v>
      </c>
      <c r="G58" s="22">
        <f t="shared" si="3"/>
        <v>6533.8618973400071</v>
      </c>
      <c r="H58" s="46">
        <f t="shared" si="4"/>
        <v>1.1444963359532199</v>
      </c>
    </row>
    <row r="59" spans="1:8">
      <c r="A59" s="18" t="s">
        <v>39</v>
      </c>
      <c r="B59" s="42">
        <v>651</v>
      </c>
      <c r="C59" s="42">
        <v>88858</v>
      </c>
      <c r="D59" s="42">
        <f t="shared" si="1"/>
        <v>136.49462365591398</v>
      </c>
      <c r="E59" s="44">
        <v>37242</v>
      </c>
      <c r="F59" s="43">
        <f t="shared" si="2"/>
        <v>2.3859620858170882</v>
      </c>
      <c r="G59" s="22">
        <f t="shared" si="3"/>
        <v>173.02073448118756</v>
      </c>
      <c r="H59" s="46">
        <f t="shared" si="4"/>
        <v>0.26760109553729655</v>
      </c>
    </row>
    <row r="60" spans="1:8">
      <c r="A60" s="18" t="s">
        <v>41</v>
      </c>
      <c r="B60" s="42">
        <v>906</v>
      </c>
      <c r="C60" s="42">
        <v>176979</v>
      </c>
      <c r="D60" s="42">
        <f t="shared" si="1"/>
        <v>195.34105960264901</v>
      </c>
      <c r="E60" s="44">
        <v>75093</v>
      </c>
      <c r="F60" s="43">
        <f t="shared" si="2"/>
        <v>2.3567975710119451</v>
      </c>
      <c r="G60" s="22">
        <f t="shared" si="3"/>
        <v>253.11381595430939</v>
      </c>
      <c r="H60" s="46">
        <f t="shared" si="4"/>
        <v>0.29575326595022178</v>
      </c>
    </row>
    <row r="61" spans="1:8">
      <c r="A61" s="18" t="s">
        <v>43</v>
      </c>
      <c r="B61" s="42">
        <v>902</v>
      </c>
      <c r="C61" s="42">
        <v>156705</v>
      </c>
      <c r="D61" s="42">
        <f t="shared" si="1"/>
        <v>173.73059866962305</v>
      </c>
      <c r="E61" s="44">
        <v>65918</v>
      </c>
      <c r="F61" s="43">
        <f t="shared" si="2"/>
        <v>2.3772717618859796</v>
      </c>
      <c r="G61" s="22">
        <f t="shared" si="3"/>
        <v>237.91693624054452</v>
      </c>
      <c r="H61" s="46">
        <f t="shared" si="4"/>
        <v>0.36945902484905502</v>
      </c>
    </row>
    <row r="63" spans="1:8">
      <c r="E63" s="12">
        <v>1552330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35"/>
  <sheetViews>
    <sheetView workbookViewId="0">
      <pane xSplit="1" topLeftCell="B1" activePane="topRight" state="frozen"/>
      <selection pane="topRight" activeCell="A3" sqref="A3"/>
    </sheetView>
  </sheetViews>
  <sheetFormatPr defaultColWidth="8.85546875" defaultRowHeight="12" customHeight="1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ht="12" customHeight="1">
      <c r="A1" s="13" t="s">
        <v>62</v>
      </c>
    </row>
    <row r="3" spans="1:48" ht="12" customHeight="1">
      <c r="A3" s="13" t="s">
        <v>63</v>
      </c>
    </row>
    <row r="4" spans="1:48" ht="12" customHeight="1">
      <c r="A4" s="15" t="s">
        <v>50</v>
      </c>
      <c r="B4" s="17">
        <v>2004</v>
      </c>
      <c r="C4" s="17">
        <v>2005</v>
      </c>
      <c r="D4" s="17">
        <v>2006</v>
      </c>
      <c r="E4" s="17">
        <v>2007</v>
      </c>
      <c r="F4" s="17">
        <v>2008</v>
      </c>
      <c r="G4" s="17">
        <v>2009</v>
      </c>
      <c r="H4" s="17">
        <v>2010</v>
      </c>
      <c r="I4" s="17">
        <v>2011</v>
      </c>
      <c r="J4" s="17">
        <v>2012</v>
      </c>
      <c r="K4" s="17">
        <v>2013</v>
      </c>
      <c r="L4" s="17">
        <v>2014</v>
      </c>
      <c r="M4" s="17">
        <v>2015</v>
      </c>
      <c r="N4" s="17">
        <v>2016</v>
      </c>
      <c r="O4" s="17">
        <v>2017</v>
      </c>
      <c r="P4" s="17">
        <v>2018</v>
      </c>
      <c r="Q4" s="17">
        <v>2019</v>
      </c>
      <c r="R4" s="17">
        <v>2020</v>
      </c>
      <c r="S4" s="17">
        <v>2021</v>
      </c>
      <c r="T4" s="17">
        <v>2022</v>
      </c>
      <c r="U4" s="17">
        <v>2023</v>
      </c>
      <c r="V4" s="17">
        <v>2024</v>
      </c>
      <c r="W4" s="17">
        <v>2025</v>
      </c>
      <c r="X4" s="17">
        <v>2026</v>
      </c>
      <c r="Y4" s="17">
        <v>2027</v>
      </c>
      <c r="Z4" s="17">
        <v>2028</v>
      </c>
      <c r="AA4" s="17">
        <v>2029</v>
      </c>
      <c r="AB4" s="17">
        <v>2030</v>
      </c>
      <c r="AC4" s="17">
        <v>2031</v>
      </c>
      <c r="AD4" s="17">
        <v>2032</v>
      </c>
      <c r="AE4" s="17">
        <v>2033</v>
      </c>
      <c r="AF4" s="17">
        <v>2034</v>
      </c>
      <c r="AG4" s="17">
        <v>2035</v>
      </c>
      <c r="AH4" s="17">
        <v>2036</v>
      </c>
      <c r="AI4" s="17">
        <v>2037</v>
      </c>
      <c r="AJ4" s="17">
        <v>2038</v>
      </c>
      <c r="AK4" s="17">
        <v>2039</v>
      </c>
      <c r="AL4" s="17">
        <v>2040</v>
      </c>
      <c r="AM4" s="17">
        <v>2041</v>
      </c>
      <c r="AN4" s="17">
        <v>2042</v>
      </c>
      <c r="AO4" s="17">
        <v>2043</v>
      </c>
      <c r="AP4" s="17">
        <v>2044</v>
      </c>
      <c r="AQ4" s="17">
        <v>2045</v>
      </c>
      <c r="AR4" s="17">
        <v>2046</v>
      </c>
      <c r="AS4" s="17">
        <v>2047</v>
      </c>
      <c r="AT4" s="17">
        <v>2048</v>
      </c>
      <c r="AU4" s="17">
        <v>2049</v>
      </c>
      <c r="AV4" s="17">
        <v>2050</v>
      </c>
    </row>
    <row r="5" spans="1:48" ht="12" customHeight="1">
      <c r="A5" s="18" t="s">
        <v>9</v>
      </c>
      <c r="B5" s="39">
        <v>76100</v>
      </c>
      <c r="C5" s="39">
        <v>75000</v>
      </c>
      <c r="D5" s="39">
        <v>77900</v>
      </c>
      <c r="E5" s="39">
        <v>77000</v>
      </c>
      <c r="F5" s="39">
        <v>80000</v>
      </c>
      <c r="G5" s="39">
        <v>71700</v>
      </c>
      <c r="H5" s="39">
        <v>74700</v>
      </c>
      <c r="I5" s="39">
        <v>74400</v>
      </c>
      <c r="J5" s="39">
        <v>83300</v>
      </c>
      <c r="K5" s="39">
        <v>78800</v>
      </c>
      <c r="L5" s="39">
        <v>72600</v>
      </c>
      <c r="M5" s="39">
        <v>73200</v>
      </c>
      <c r="N5" s="39">
        <v>75600</v>
      </c>
      <c r="O5" s="39">
        <v>84200</v>
      </c>
      <c r="P5" s="22">
        <f>SUM(O5+('Projection Expansion data'!P5-'Projection Expansion data'!O5)*'Baseline data'!$H4)</f>
        <v>84932.434640747859</v>
      </c>
      <c r="Q5" s="22">
        <f>SUM(P5+('Projection Expansion data'!Q5-'Projection Expansion data'!P5)*'Baseline data'!$H4)</f>
        <v>85664.869281495718</v>
      </c>
      <c r="R5" s="22">
        <f>SUM(Q5+('Projection Expansion data'!R5-'Projection Expansion data'!Q5)*'Baseline data'!$H4)</f>
        <v>86397.303922243576</v>
      </c>
      <c r="S5" s="22">
        <f>SUM(R5+('Projection Expansion data'!S5-'Projection Expansion data'!R5)*'Baseline data'!$H4)</f>
        <v>87129.738562991435</v>
      </c>
      <c r="T5" s="22">
        <f>SUM(S5+('Projection Expansion data'!T5-'Projection Expansion data'!S5)*'Baseline data'!$H4)</f>
        <v>87862.173203739294</v>
      </c>
      <c r="U5" s="22">
        <f>SUM(T5+('Projection Expansion data'!U5-'Projection Expansion data'!T5)*'Baseline data'!$H4)</f>
        <v>88594.607844487153</v>
      </c>
      <c r="V5" s="22">
        <f>SUM(U5+('Projection Expansion data'!V5-'Projection Expansion data'!U5)*'Baseline data'!$H4)</f>
        <v>89327.042485235012</v>
      </c>
      <c r="W5" s="22">
        <f>SUM(V5+('Projection Expansion data'!W5-'Projection Expansion data'!V5)*'Baseline data'!$H4)</f>
        <v>90059.47712598287</v>
      </c>
      <c r="X5" s="22">
        <f>SUM(W5+('Projection Expansion data'!X5-'Projection Expansion data'!W5)*'Baseline data'!$H4)</f>
        <v>90791.911766730729</v>
      </c>
      <c r="Y5" s="22">
        <f>SUM(X5+('Projection Expansion data'!Y5-'Projection Expansion data'!X5)*'Baseline data'!$H4)</f>
        <v>91524.346407478588</v>
      </c>
      <c r="Z5" s="22">
        <f>SUM(Y5+('Projection Expansion data'!Z5-'Projection Expansion data'!Y5)*'Baseline data'!$H4)</f>
        <v>92256.781048226447</v>
      </c>
      <c r="AA5" s="22">
        <f>SUM(Z5+('Projection Expansion data'!AA5-'Projection Expansion data'!Z5)*'Baseline data'!$H4)</f>
        <v>92989.215688974306</v>
      </c>
      <c r="AB5" s="22">
        <f>SUM(AA5+('Projection Expansion data'!AB5-'Projection Expansion data'!AA5)*'Baseline data'!$H4)</f>
        <v>93721.650329722164</v>
      </c>
      <c r="AC5" s="22">
        <f>SUM(AB5+('Projection Expansion data'!AC5-'Projection Expansion data'!AB5)*'Baseline data'!$H4)</f>
        <v>94454.084970470023</v>
      </c>
      <c r="AD5" s="22">
        <f>SUM(AC5+('Projection Expansion data'!AD5-'Projection Expansion data'!AC5)*'Baseline data'!$H4)</f>
        <v>95186.519611217882</v>
      </c>
      <c r="AE5" s="22">
        <f>SUM(AD5+('Projection Expansion data'!AE5-'Projection Expansion data'!AD5)*'Baseline data'!$H4)</f>
        <v>95918.954251965741</v>
      </c>
      <c r="AF5" s="22">
        <f>SUM(AE5+('Projection Expansion data'!AF5-'Projection Expansion data'!AE5)*'Baseline data'!$H4)</f>
        <v>96651.388892713599</v>
      </c>
      <c r="AG5" s="22">
        <f>SUM(AF5+('Projection Expansion data'!AG5-'Projection Expansion data'!AF5)*'Baseline data'!$H4)</f>
        <v>97383.823533461458</v>
      </c>
      <c r="AH5" s="22">
        <f>SUM(AG5+('Projection Expansion data'!AH5-'Projection Expansion data'!AG5)*'Baseline data'!$H4)</f>
        <v>98116.258174209317</v>
      </c>
      <c r="AI5" s="22">
        <f>SUM(AH5+('Projection Expansion data'!AI5-'Projection Expansion data'!AH5)*'Baseline data'!$H4)</f>
        <v>98848.692814957176</v>
      </c>
      <c r="AJ5" s="22">
        <f>SUM(AI5+('Projection Expansion data'!AJ5-'Projection Expansion data'!AI5)*'Baseline data'!$H4)</f>
        <v>99581.127455705035</v>
      </c>
      <c r="AK5" s="22">
        <f>SUM(AJ5+('Projection Expansion data'!AK5-'Projection Expansion data'!AJ5)*'Baseline data'!$H4)</f>
        <v>100313.56209645289</v>
      </c>
      <c r="AL5" s="22">
        <f>SUM(AK5+('Projection Expansion data'!AL5-'Projection Expansion data'!AK5)*'Baseline data'!$H4)</f>
        <v>101045.99673720075</v>
      </c>
      <c r="AM5" s="22">
        <f>SUM(AL5+('Projection Expansion data'!AM5-'Projection Expansion data'!AL5)*'Baseline data'!$H4)</f>
        <v>101778.43137794861</v>
      </c>
      <c r="AN5" s="22">
        <f>SUM(AM5+('Projection Expansion data'!AN5-'Projection Expansion data'!AM5)*'Baseline data'!$H4)</f>
        <v>102510.86601869647</v>
      </c>
      <c r="AO5" s="22">
        <f>SUM(AN5+('Projection Expansion data'!AO5-'Projection Expansion data'!AN5)*'Baseline data'!$H4)</f>
        <v>103243.30065944433</v>
      </c>
      <c r="AP5" s="22">
        <f>SUM(AO5+('Projection Expansion data'!AP5-'Projection Expansion data'!AO5)*'Baseline data'!$H4)</f>
        <v>103975.73530019219</v>
      </c>
      <c r="AQ5" s="22">
        <f>SUM(AP5+('Projection Expansion data'!AQ5-'Projection Expansion data'!AP5)*'Baseline data'!$H4)</f>
        <v>104708.16994094005</v>
      </c>
      <c r="AR5" s="22">
        <f>SUM(AQ5+('Projection Expansion data'!AR5-'Projection Expansion data'!AQ5)*'Baseline data'!$H4)</f>
        <v>105440.60458168791</v>
      </c>
      <c r="AS5" s="22">
        <f>SUM(AR5+('Projection Expansion data'!AS5-'Projection Expansion data'!AR5)*'Baseline data'!$H4)</f>
        <v>106173.03922243576</v>
      </c>
      <c r="AT5" s="22">
        <f>SUM(AS5+('Projection Expansion data'!AT5-'Projection Expansion data'!AS5)*'Baseline data'!$H4)</f>
        <v>106905.47386318362</v>
      </c>
      <c r="AU5" s="22">
        <f>SUM(AT5+('Projection Expansion data'!AU5-'Projection Expansion data'!AT5)*'Baseline data'!$H4)</f>
        <v>107637.90850393148</v>
      </c>
      <c r="AV5" s="22">
        <f>SUM(AU5+('Projection Expansion data'!AV5-'Projection Expansion data'!AU5)*'Baseline data'!$H4)</f>
        <v>108370.34314467934</v>
      </c>
    </row>
    <row r="6" spans="1:48" ht="12" customHeight="1">
      <c r="A6" s="18" t="s">
        <v>51</v>
      </c>
      <c r="B6" s="39">
        <v>74900</v>
      </c>
      <c r="C6" s="39">
        <v>79100</v>
      </c>
      <c r="D6" s="39">
        <v>76400</v>
      </c>
      <c r="E6" s="39">
        <v>75600</v>
      </c>
      <c r="F6" s="39">
        <v>81500</v>
      </c>
      <c r="G6" s="39">
        <v>78900</v>
      </c>
      <c r="H6" s="39">
        <v>78900</v>
      </c>
      <c r="I6" s="39">
        <v>87000</v>
      </c>
      <c r="J6" s="39">
        <v>85400</v>
      </c>
      <c r="K6" s="39">
        <v>86500</v>
      </c>
      <c r="L6" s="39">
        <v>86700</v>
      </c>
      <c r="M6" s="39">
        <v>100600</v>
      </c>
      <c r="N6" s="39">
        <v>93900</v>
      </c>
      <c r="O6" s="39">
        <v>96700</v>
      </c>
      <c r="P6" s="22">
        <f>SUM(O6+('Projection Expansion data'!P6-'Projection Expansion data'!O6)*'Baseline data'!$H5)</f>
        <v>97112.454955815047</v>
      </c>
      <c r="Q6" s="22">
        <f>SUM(P6+('Projection Expansion data'!Q6-'Projection Expansion data'!P6)*'Baseline data'!$H5)</f>
        <v>97524.909911630093</v>
      </c>
      <c r="R6" s="22">
        <f>SUM(Q6+('Projection Expansion data'!R6-'Projection Expansion data'!Q6)*'Baseline data'!$H5)</f>
        <v>99784.681370278049</v>
      </c>
      <c r="S6" s="22">
        <f>SUM(R6+('Projection Expansion data'!S6-'Projection Expansion data'!R6)*'Baseline data'!$H5)</f>
        <v>102044.45282892601</v>
      </c>
      <c r="T6" s="22">
        <f>SUM(S6+('Projection Expansion data'!T6-'Projection Expansion data'!S6)*'Baseline data'!$H5)</f>
        <v>104304.22428757396</v>
      </c>
      <c r="U6" s="22">
        <f>SUM(T6+('Projection Expansion data'!U6-'Projection Expansion data'!T6)*'Baseline data'!$H5)</f>
        <v>106563.99574622192</v>
      </c>
      <c r="V6" s="22">
        <f>SUM(U6+('Projection Expansion data'!V6-'Projection Expansion data'!U6)*'Baseline data'!$H5)</f>
        <v>108823.76720486987</v>
      </c>
      <c r="W6" s="22">
        <f>SUM(V6+('Projection Expansion data'!W6-'Projection Expansion data'!V6)*'Baseline data'!$H5)</f>
        <v>111083.53866351783</v>
      </c>
      <c r="X6" s="22">
        <f>SUM(W6+('Projection Expansion data'!X6-'Projection Expansion data'!W6)*'Baseline data'!$H5)</f>
        <v>113343.31012216579</v>
      </c>
      <c r="Y6" s="22">
        <f>SUM(X6+('Projection Expansion data'!Y6-'Projection Expansion data'!X6)*'Baseline data'!$H5)</f>
        <v>115603.08158081374</v>
      </c>
      <c r="Z6" s="22">
        <f>SUM(Y6+('Projection Expansion data'!Z6-'Projection Expansion data'!Y6)*'Baseline data'!$H5)</f>
        <v>117862.8530394617</v>
      </c>
      <c r="AA6" s="22">
        <f>SUM(Z6+('Projection Expansion data'!AA6-'Projection Expansion data'!Z6)*'Baseline data'!$H5)</f>
        <v>120122.62449810965</v>
      </c>
      <c r="AB6" s="22">
        <f>SUM(AA6+('Projection Expansion data'!AB6-'Projection Expansion data'!AA6)*'Baseline data'!$H5)</f>
        <v>122382.39595675761</v>
      </c>
      <c r="AC6" s="22">
        <f>SUM(AB6+('Projection Expansion data'!AC6-'Projection Expansion data'!AB6)*'Baseline data'!$H5)</f>
        <v>124642.16741540557</v>
      </c>
      <c r="AD6" s="22">
        <f>SUM(AC6+('Projection Expansion data'!AD6-'Projection Expansion data'!AC6)*'Baseline data'!$H5)</f>
        <v>126901.93887405352</v>
      </c>
      <c r="AE6" s="22">
        <f>SUM(AD6+('Projection Expansion data'!AE6-'Projection Expansion data'!AD6)*'Baseline data'!$H5)</f>
        <v>129161.71033270148</v>
      </c>
      <c r="AF6" s="22">
        <f>SUM(AE6+('Projection Expansion data'!AF6-'Projection Expansion data'!AE6)*'Baseline data'!$H5)</f>
        <v>131421.48179134942</v>
      </c>
      <c r="AG6" s="22">
        <f>SUM(AF6+('Projection Expansion data'!AG6-'Projection Expansion data'!AF6)*'Baseline data'!$H5)</f>
        <v>133681.25324999736</v>
      </c>
      <c r="AH6" s="22">
        <f>SUM(AG6+('Projection Expansion data'!AH6-'Projection Expansion data'!AG6)*'Baseline data'!$H5)</f>
        <v>135941.0247086453</v>
      </c>
      <c r="AI6" s="22">
        <f>SUM(AH6+('Projection Expansion data'!AI6-'Projection Expansion data'!AH6)*'Baseline data'!$H5)</f>
        <v>138200.79616729324</v>
      </c>
      <c r="AJ6" s="22">
        <f>SUM(AI6+('Projection Expansion data'!AJ6-'Projection Expansion data'!AI6)*'Baseline data'!$H5)</f>
        <v>140460.56762594118</v>
      </c>
      <c r="AK6" s="22">
        <f>SUM(AJ6+('Projection Expansion data'!AK6-'Projection Expansion data'!AJ6)*'Baseline data'!$H5)</f>
        <v>142720.33908458913</v>
      </c>
      <c r="AL6" s="22">
        <f>SUM(AK6+('Projection Expansion data'!AL6-'Projection Expansion data'!AK6)*'Baseline data'!$H5)</f>
        <v>144980.11054323707</v>
      </c>
      <c r="AM6" s="22">
        <f>SUM(AL6+('Projection Expansion data'!AM6-'Projection Expansion data'!AL6)*'Baseline data'!$H5)</f>
        <v>147239.88200188501</v>
      </c>
      <c r="AN6" s="22">
        <f>SUM(AM6+('Projection Expansion data'!AN6-'Projection Expansion data'!AM6)*'Baseline data'!$H5)</f>
        <v>149499.65346053295</v>
      </c>
      <c r="AO6" s="22">
        <f>SUM(AN6+('Projection Expansion data'!AO6-'Projection Expansion data'!AN6)*'Baseline data'!$H5)</f>
        <v>151759.42491918089</v>
      </c>
      <c r="AP6" s="22">
        <f>SUM(AO6+('Projection Expansion data'!AP6-'Projection Expansion data'!AO6)*'Baseline data'!$H5)</f>
        <v>154019.19637782883</v>
      </c>
      <c r="AQ6" s="22">
        <f>SUM(AP6+('Projection Expansion data'!AQ6-'Projection Expansion data'!AP6)*'Baseline data'!$H5)</f>
        <v>156278.96783647678</v>
      </c>
      <c r="AR6" s="22">
        <f>SUM(AQ6+('Projection Expansion data'!AR6-'Projection Expansion data'!AQ6)*'Baseline data'!$H5)</f>
        <v>158538.73929512472</v>
      </c>
      <c r="AS6" s="22">
        <f>SUM(AR6+('Projection Expansion data'!AS6-'Projection Expansion data'!AR6)*'Baseline data'!$H5)</f>
        <v>160798.51075377266</v>
      </c>
      <c r="AT6" s="22">
        <f>SUM(AS6+('Projection Expansion data'!AT6-'Projection Expansion data'!AS6)*'Baseline data'!$H5)</f>
        <v>163058.2822124206</v>
      </c>
      <c r="AU6" s="22">
        <f>SUM(AT6+('Projection Expansion data'!AU6-'Projection Expansion data'!AT6)*'Baseline data'!$H5)</f>
        <v>165318.05367106854</v>
      </c>
      <c r="AV6" s="22">
        <f>SUM(AU6+('Projection Expansion data'!AV6-'Projection Expansion data'!AU6)*'Baseline data'!$H5)</f>
        <v>167577.82512971648</v>
      </c>
    </row>
    <row r="7" spans="1:48" ht="12" customHeight="1">
      <c r="A7" s="18" t="s">
        <v>13</v>
      </c>
      <c r="B7" s="39">
        <v>68200</v>
      </c>
      <c r="C7" s="39">
        <v>68600</v>
      </c>
      <c r="D7" s="39">
        <v>67300</v>
      </c>
      <c r="E7" s="39">
        <v>67500</v>
      </c>
      <c r="F7" s="39">
        <v>70700</v>
      </c>
      <c r="G7" s="39">
        <v>75000</v>
      </c>
      <c r="H7" s="39">
        <v>70100</v>
      </c>
      <c r="I7" s="39">
        <v>71500</v>
      </c>
      <c r="J7" s="39">
        <v>71900</v>
      </c>
      <c r="K7" s="39">
        <v>69500</v>
      </c>
      <c r="L7" s="39">
        <v>75400</v>
      </c>
      <c r="M7" s="39">
        <v>78500</v>
      </c>
      <c r="N7" s="39">
        <v>71300</v>
      </c>
      <c r="O7" s="39">
        <v>68800</v>
      </c>
      <c r="P7" s="22">
        <f>SUM(O7+('Projection Expansion data'!P7-'Projection Expansion data'!O7)*'Baseline data'!$H6)</f>
        <v>69384.883913849641</v>
      </c>
      <c r="Q7" s="22">
        <f>SUM(P7+('Projection Expansion data'!Q7-'Projection Expansion data'!P7)*'Baseline data'!$H6)</f>
        <v>69969.767827699281</v>
      </c>
      <c r="R7" s="22">
        <f>SUM(Q7+('Projection Expansion data'!R7-'Projection Expansion data'!Q7)*'Baseline data'!$H6)</f>
        <v>70554.651741548922</v>
      </c>
      <c r="S7" s="22">
        <f>SUM(R7+('Projection Expansion data'!S7-'Projection Expansion data'!R7)*'Baseline data'!$H6)</f>
        <v>71139.535655398562</v>
      </c>
      <c r="T7" s="22">
        <f>SUM(S7+('Projection Expansion data'!T7-'Projection Expansion data'!S7)*'Baseline data'!$H6)</f>
        <v>71724.419569248203</v>
      </c>
      <c r="U7" s="22">
        <f>SUM(T7+('Projection Expansion data'!U7-'Projection Expansion data'!T7)*'Baseline data'!$H6)</f>
        <v>72309.303483097843</v>
      </c>
      <c r="V7" s="22">
        <f>SUM(U7+('Projection Expansion data'!V7-'Projection Expansion data'!U7)*'Baseline data'!$H6)</f>
        <v>72894.187396947484</v>
      </c>
      <c r="W7" s="22">
        <f>SUM(V7+('Projection Expansion data'!W7-'Projection Expansion data'!V7)*'Baseline data'!$H6)</f>
        <v>73479.071310797124</v>
      </c>
      <c r="X7" s="22">
        <f>SUM(W7+('Projection Expansion data'!X7-'Projection Expansion data'!W7)*'Baseline data'!$H6)</f>
        <v>74063.955224646765</v>
      </c>
      <c r="Y7" s="22">
        <f>SUM(X7+('Projection Expansion data'!Y7-'Projection Expansion data'!X7)*'Baseline data'!$H6)</f>
        <v>74648.839138496405</v>
      </c>
      <c r="Z7" s="22">
        <f>SUM(Y7+('Projection Expansion data'!Z7-'Projection Expansion data'!Y7)*'Baseline data'!$H6)</f>
        <v>75233.723052346046</v>
      </c>
      <c r="AA7" s="22">
        <f>SUM(Z7+('Projection Expansion data'!AA7-'Projection Expansion data'!Z7)*'Baseline data'!$H6)</f>
        <v>75818.606966195686</v>
      </c>
      <c r="AB7" s="22">
        <f>SUM(AA7+('Projection Expansion data'!AB7-'Projection Expansion data'!AA7)*'Baseline data'!$H6)</f>
        <v>76403.490880045327</v>
      </c>
      <c r="AC7" s="22">
        <f>SUM(AB7+('Projection Expansion data'!AC7-'Projection Expansion data'!AB7)*'Baseline data'!$H6)</f>
        <v>76988.374793894967</v>
      </c>
      <c r="AD7" s="22">
        <f>SUM(AC7+('Projection Expansion data'!AD7-'Projection Expansion data'!AC7)*'Baseline data'!$H6)</f>
        <v>77573.258707744608</v>
      </c>
      <c r="AE7" s="22">
        <f>SUM(AD7+('Projection Expansion data'!AE7-'Projection Expansion data'!AD7)*'Baseline data'!$H6)</f>
        <v>78158.142621594248</v>
      </c>
      <c r="AF7" s="22">
        <f>SUM(AE7+('Projection Expansion data'!AF7-'Projection Expansion data'!AE7)*'Baseline data'!$H6)</f>
        <v>78743.026535443889</v>
      </c>
      <c r="AG7" s="22">
        <f>SUM(AF7+('Projection Expansion data'!AG7-'Projection Expansion data'!AF7)*'Baseline data'!$H6)</f>
        <v>79327.910449293529</v>
      </c>
      <c r="AH7" s="22">
        <f>SUM(AG7+('Projection Expansion data'!AH7-'Projection Expansion data'!AG7)*'Baseline data'!$H6)</f>
        <v>79912.79436314317</v>
      </c>
      <c r="AI7" s="22">
        <f>SUM(AH7+('Projection Expansion data'!AI7-'Projection Expansion data'!AH7)*'Baseline data'!$H6)</f>
        <v>80497.67827699281</v>
      </c>
      <c r="AJ7" s="22">
        <f>SUM(AI7+('Projection Expansion data'!AJ7-'Projection Expansion data'!AI7)*'Baseline data'!$H6)</f>
        <v>81082.562190842451</v>
      </c>
      <c r="AK7" s="22">
        <f>SUM(AJ7+('Projection Expansion data'!AK7-'Projection Expansion data'!AJ7)*'Baseline data'!$H6)</f>
        <v>81667.446104692091</v>
      </c>
      <c r="AL7" s="22">
        <f>SUM(AK7+('Projection Expansion data'!AL7-'Projection Expansion data'!AK7)*'Baseline data'!$H6)</f>
        <v>82252.330018541732</v>
      </c>
      <c r="AM7" s="22">
        <f>SUM(AL7+('Projection Expansion data'!AM7-'Projection Expansion data'!AL7)*'Baseline data'!$H6)</f>
        <v>82837.213932391373</v>
      </c>
      <c r="AN7" s="22">
        <f>SUM(AM7+('Projection Expansion data'!AN7-'Projection Expansion data'!AM7)*'Baseline data'!$H6)</f>
        <v>83422.097846241013</v>
      </c>
      <c r="AO7" s="22">
        <f>SUM(AN7+('Projection Expansion data'!AO7-'Projection Expansion data'!AN7)*'Baseline data'!$H6)</f>
        <v>84006.981760090654</v>
      </c>
      <c r="AP7" s="22">
        <f>SUM(AO7+('Projection Expansion data'!AP7-'Projection Expansion data'!AO7)*'Baseline data'!$H6)</f>
        <v>84591.865673940294</v>
      </c>
      <c r="AQ7" s="22">
        <f>SUM(AP7+('Projection Expansion data'!AQ7-'Projection Expansion data'!AP7)*'Baseline data'!$H6)</f>
        <v>85176.749587789935</v>
      </c>
      <c r="AR7" s="22">
        <f>SUM(AQ7+('Projection Expansion data'!AR7-'Projection Expansion data'!AQ7)*'Baseline data'!$H6)</f>
        <v>85761.633501639575</v>
      </c>
      <c r="AS7" s="22">
        <f>SUM(AR7+('Projection Expansion data'!AS7-'Projection Expansion data'!AR7)*'Baseline data'!$H6)</f>
        <v>86346.517415489216</v>
      </c>
      <c r="AT7" s="22">
        <f>SUM(AS7+('Projection Expansion data'!AT7-'Projection Expansion data'!AS7)*'Baseline data'!$H6)</f>
        <v>86931.401329338856</v>
      </c>
      <c r="AU7" s="22">
        <f>SUM(AT7+('Projection Expansion data'!AU7-'Projection Expansion data'!AT7)*'Baseline data'!$H6)</f>
        <v>87516.285243188497</v>
      </c>
      <c r="AV7" s="22">
        <f>SUM(AU7+('Projection Expansion data'!AV7-'Projection Expansion data'!AU7)*'Baseline data'!$H6)</f>
        <v>88101.169157038137</v>
      </c>
    </row>
    <row r="8" spans="1:48" ht="12" customHeight="1">
      <c r="A8" s="18" t="s">
        <v>15</v>
      </c>
      <c r="B8" s="39">
        <v>61400</v>
      </c>
      <c r="C8" s="39">
        <v>65300</v>
      </c>
      <c r="D8" s="39">
        <v>64000</v>
      </c>
      <c r="E8" s="39">
        <v>67600</v>
      </c>
      <c r="F8" s="39">
        <v>64900</v>
      </c>
      <c r="G8" s="39">
        <v>63800</v>
      </c>
      <c r="H8" s="39">
        <v>63500</v>
      </c>
      <c r="I8" s="39">
        <v>63000</v>
      </c>
      <c r="J8" s="39">
        <v>65400</v>
      </c>
      <c r="K8" s="39">
        <v>65500</v>
      </c>
      <c r="L8" s="39">
        <v>59600</v>
      </c>
      <c r="M8" s="39">
        <v>64500</v>
      </c>
      <c r="N8" s="39">
        <v>68100</v>
      </c>
      <c r="O8" s="39">
        <v>68300</v>
      </c>
      <c r="P8" s="22">
        <f>SUM(O8+('Projection Expansion data'!P8-'Projection Expansion data'!O8)*'Baseline data'!$H7)</f>
        <v>69102.817281352472</v>
      </c>
      <c r="Q8" s="22">
        <f>SUM(P8+('Projection Expansion data'!Q8-'Projection Expansion data'!P8)*'Baseline data'!$H7)</f>
        <v>69905.634562704945</v>
      </c>
      <c r="R8" s="22">
        <f>SUM(Q8+('Projection Expansion data'!R8-'Projection Expansion data'!Q8)*'Baseline data'!$H7)</f>
        <v>70708.451844057417</v>
      </c>
      <c r="S8" s="22">
        <f>SUM(R8+('Projection Expansion data'!S8-'Projection Expansion data'!R8)*'Baseline data'!$H7)</f>
        <v>71511.26912540989</v>
      </c>
      <c r="T8" s="22">
        <f>SUM(S8+('Projection Expansion data'!T8-'Projection Expansion data'!S8)*'Baseline data'!$H7)</f>
        <v>72314.086406762362</v>
      </c>
      <c r="U8" s="22">
        <f>SUM(T8+('Projection Expansion data'!U8-'Projection Expansion data'!T8)*'Baseline data'!$H7)</f>
        <v>73116.903688114835</v>
      </c>
      <c r="V8" s="22">
        <f>SUM(U8+('Projection Expansion data'!V8-'Projection Expansion data'!U8)*'Baseline data'!$H7)</f>
        <v>73919.720969467307</v>
      </c>
      <c r="W8" s="22">
        <f>SUM(V8+('Projection Expansion data'!W8-'Projection Expansion data'!V8)*'Baseline data'!$H7)</f>
        <v>74722.53825081978</v>
      </c>
      <c r="X8" s="22">
        <f>SUM(W8+('Projection Expansion data'!X8-'Projection Expansion data'!W8)*'Baseline data'!$H7)</f>
        <v>75525.355532172252</v>
      </c>
      <c r="Y8" s="22">
        <f>SUM(X8+('Projection Expansion data'!Y8-'Projection Expansion data'!X8)*'Baseline data'!$H7)</f>
        <v>76328.172813524725</v>
      </c>
      <c r="Z8" s="22">
        <f>SUM(Y8+('Projection Expansion data'!Z8-'Projection Expansion data'!Y8)*'Baseline data'!$H7)</f>
        <v>77130.990094877197</v>
      </c>
      <c r="AA8" s="22">
        <f>SUM(Z8+('Projection Expansion data'!AA8-'Projection Expansion data'!Z8)*'Baseline data'!$H7)</f>
        <v>77933.80737622967</v>
      </c>
      <c r="AB8" s="22">
        <f>SUM(AA8+('Projection Expansion data'!AB8-'Projection Expansion data'!AA8)*'Baseline data'!$H7)</f>
        <v>78736.624657582142</v>
      </c>
      <c r="AC8" s="22">
        <f>SUM(AB8+('Projection Expansion data'!AC8-'Projection Expansion data'!AB8)*'Baseline data'!$H7)</f>
        <v>79539.441938934615</v>
      </c>
      <c r="AD8" s="22">
        <f>SUM(AC8+('Projection Expansion data'!AD8-'Projection Expansion data'!AC8)*'Baseline data'!$H7)</f>
        <v>80342.259220287087</v>
      </c>
      <c r="AE8" s="22">
        <f>SUM(AD8+('Projection Expansion data'!AE8-'Projection Expansion data'!AD8)*'Baseline data'!$H7)</f>
        <v>81145.07650163956</v>
      </c>
      <c r="AF8" s="22">
        <f>SUM(AE8+('Projection Expansion data'!AF8-'Projection Expansion data'!AE8)*'Baseline data'!$H7)</f>
        <v>81947.893782992032</v>
      </c>
      <c r="AG8" s="22">
        <f>SUM(AF8+('Projection Expansion data'!AG8-'Projection Expansion data'!AF8)*'Baseline data'!$H7)</f>
        <v>82750.711064344505</v>
      </c>
      <c r="AH8" s="22">
        <f>SUM(AG8+('Projection Expansion data'!AH8-'Projection Expansion data'!AG8)*'Baseline data'!$H7)</f>
        <v>83553.528345696977</v>
      </c>
      <c r="AI8" s="22">
        <f>SUM(AH8+('Projection Expansion data'!AI8-'Projection Expansion data'!AH8)*'Baseline data'!$H7)</f>
        <v>84356.34562704945</v>
      </c>
      <c r="AJ8" s="22">
        <f>SUM(AI8+('Projection Expansion data'!AJ8-'Projection Expansion data'!AI8)*'Baseline data'!$H7)</f>
        <v>85159.162908401922</v>
      </c>
      <c r="AK8" s="22">
        <f>SUM(AJ8+('Projection Expansion data'!AK8-'Projection Expansion data'!AJ8)*'Baseline data'!$H7)</f>
        <v>85961.980189754395</v>
      </c>
      <c r="AL8" s="22">
        <f>SUM(AK8+('Projection Expansion data'!AL8-'Projection Expansion data'!AK8)*'Baseline data'!$H7)</f>
        <v>86764.797471106867</v>
      </c>
      <c r="AM8" s="22">
        <f>SUM(AL8+('Projection Expansion data'!AM8-'Projection Expansion data'!AL8)*'Baseline data'!$H7)</f>
        <v>87567.61475245934</v>
      </c>
      <c r="AN8" s="22">
        <f>SUM(AM8+('Projection Expansion data'!AN8-'Projection Expansion data'!AM8)*'Baseline data'!$H7)</f>
        <v>88370.432033811812</v>
      </c>
      <c r="AO8" s="22">
        <f>SUM(AN8+('Projection Expansion data'!AO8-'Projection Expansion data'!AN8)*'Baseline data'!$H7)</f>
        <v>89173.249315164285</v>
      </c>
      <c r="AP8" s="22">
        <f>SUM(AO8+('Projection Expansion data'!AP8-'Projection Expansion data'!AO8)*'Baseline data'!$H7)</f>
        <v>89976.066596516757</v>
      </c>
      <c r="AQ8" s="22">
        <f>SUM(AP8+('Projection Expansion data'!AQ8-'Projection Expansion data'!AP8)*'Baseline data'!$H7)</f>
        <v>90778.88387786923</v>
      </c>
      <c r="AR8" s="22">
        <f>SUM(AQ8+('Projection Expansion data'!AR8-'Projection Expansion data'!AQ8)*'Baseline data'!$H7)</f>
        <v>91581.701159221702</v>
      </c>
      <c r="AS8" s="22">
        <f>SUM(AR8+('Projection Expansion data'!AS8-'Projection Expansion data'!AR8)*'Baseline data'!$H7)</f>
        <v>92384.518440574175</v>
      </c>
      <c r="AT8" s="22">
        <f>SUM(AS8+('Projection Expansion data'!AT8-'Projection Expansion data'!AS8)*'Baseline data'!$H7)</f>
        <v>93187.335721926647</v>
      </c>
      <c r="AU8" s="22">
        <f>SUM(AT8+('Projection Expansion data'!AU8-'Projection Expansion data'!AT8)*'Baseline data'!$H7)</f>
        <v>93990.15300327912</v>
      </c>
      <c r="AV8" s="22">
        <f>SUM(AU8+('Projection Expansion data'!AV8-'Projection Expansion data'!AU8)*'Baseline data'!$H7)</f>
        <v>94792.970284631592</v>
      </c>
    </row>
    <row r="9" spans="1:48" ht="12" customHeight="1">
      <c r="A9" s="18" t="s">
        <v>17</v>
      </c>
      <c r="B9" s="39">
        <v>53200</v>
      </c>
      <c r="C9" s="39">
        <v>56200</v>
      </c>
      <c r="D9" s="39">
        <v>57800</v>
      </c>
      <c r="E9" s="39">
        <v>57400</v>
      </c>
      <c r="F9" s="39">
        <v>59100</v>
      </c>
      <c r="G9" s="39">
        <v>55400</v>
      </c>
      <c r="H9" s="39">
        <v>56300</v>
      </c>
      <c r="I9" s="39">
        <v>59200</v>
      </c>
      <c r="J9" s="39">
        <v>57100</v>
      </c>
      <c r="K9" s="39">
        <v>58800</v>
      </c>
      <c r="L9" s="39">
        <v>58500</v>
      </c>
      <c r="M9" s="39">
        <v>59900</v>
      </c>
      <c r="N9" s="39">
        <v>58100</v>
      </c>
      <c r="O9" s="39">
        <v>59400</v>
      </c>
      <c r="P9" s="22">
        <f>SUM(O9+('Projection Expansion data'!P9-'Projection Expansion data'!O9)*'Baseline data'!$H8)</f>
        <v>59919.634710406368</v>
      </c>
      <c r="Q9" s="22">
        <f>SUM(P9+('Projection Expansion data'!Q9-'Projection Expansion data'!P9)*'Baseline data'!$H8)</f>
        <v>60439.269420812736</v>
      </c>
      <c r="R9" s="22">
        <f>SUM(Q9+('Projection Expansion data'!R9-'Projection Expansion data'!Q9)*'Baseline data'!$H8)</f>
        <v>60958.904131219104</v>
      </c>
      <c r="S9" s="22">
        <f>SUM(R9+('Projection Expansion data'!S9-'Projection Expansion data'!R9)*'Baseline data'!$H8)</f>
        <v>61478.538841625472</v>
      </c>
      <c r="T9" s="22">
        <f>SUM(S9+('Projection Expansion data'!T9-'Projection Expansion data'!S9)*'Baseline data'!$H8)</f>
        <v>61998.17355203184</v>
      </c>
      <c r="U9" s="22">
        <f>SUM(T9+('Projection Expansion data'!U9-'Projection Expansion data'!T9)*'Baseline data'!$H8)</f>
        <v>62517.808262438208</v>
      </c>
      <c r="V9" s="22">
        <f>SUM(U9+('Projection Expansion data'!V9-'Projection Expansion data'!U9)*'Baseline data'!$H8)</f>
        <v>63037.442972844576</v>
      </c>
      <c r="W9" s="22">
        <f>SUM(V9+('Projection Expansion data'!W9-'Projection Expansion data'!V9)*'Baseline data'!$H8)</f>
        <v>63557.077683250944</v>
      </c>
      <c r="X9" s="22">
        <f>SUM(W9+('Projection Expansion data'!X9-'Projection Expansion data'!W9)*'Baseline data'!$H8)</f>
        <v>64076.712393657312</v>
      </c>
      <c r="Y9" s="22">
        <f>SUM(X9+('Projection Expansion data'!Y9-'Projection Expansion data'!X9)*'Baseline data'!$H8)</f>
        <v>64596.34710406368</v>
      </c>
      <c r="Z9" s="22">
        <f>SUM(Y9+('Projection Expansion data'!Z9-'Projection Expansion data'!Y9)*'Baseline data'!$H8)</f>
        <v>65115.981814470048</v>
      </c>
      <c r="AA9" s="22">
        <f>SUM(Z9+('Projection Expansion data'!AA9-'Projection Expansion data'!Z9)*'Baseline data'!$H8)</f>
        <v>65635.616524876415</v>
      </c>
      <c r="AB9" s="22">
        <f>SUM(AA9+('Projection Expansion data'!AB9-'Projection Expansion data'!AA9)*'Baseline data'!$H8)</f>
        <v>66155.251235282791</v>
      </c>
      <c r="AC9" s="22">
        <f>SUM(AB9+('Projection Expansion data'!AC9-'Projection Expansion data'!AB9)*'Baseline data'!$H8)</f>
        <v>66674.885945689166</v>
      </c>
      <c r="AD9" s="22">
        <f>SUM(AC9+('Projection Expansion data'!AD9-'Projection Expansion data'!AC9)*'Baseline data'!$H8)</f>
        <v>67194.520656095541</v>
      </c>
      <c r="AE9" s="22">
        <f>SUM(AD9+('Projection Expansion data'!AE9-'Projection Expansion data'!AD9)*'Baseline data'!$H8)</f>
        <v>67714.155366501916</v>
      </c>
      <c r="AF9" s="22">
        <f>SUM(AE9+('Projection Expansion data'!AF9-'Projection Expansion data'!AE9)*'Baseline data'!$H8)</f>
        <v>68233.790076908292</v>
      </c>
      <c r="AG9" s="22">
        <f>SUM(AF9+('Projection Expansion data'!AG9-'Projection Expansion data'!AF9)*'Baseline data'!$H8)</f>
        <v>68753.424787314667</v>
      </c>
      <c r="AH9" s="22">
        <f>SUM(AG9+('Projection Expansion data'!AH9-'Projection Expansion data'!AG9)*'Baseline data'!$H8)</f>
        <v>69273.059497721042</v>
      </c>
      <c r="AI9" s="22">
        <f>SUM(AH9+('Projection Expansion data'!AI9-'Projection Expansion data'!AH9)*'Baseline data'!$H8)</f>
        <v>69792.694208127417</v>
      </c>
      <c r="AJ9" s="22">
        <f>SUM(AI9+('Projection Expansion data'!AJ9-'Projection Expansion data'!AI9)*'Baseline data'!$H8)</f>
        <v>70312.328918533793</v>
      </c>
      <c r="AK9" s="22">
        <f>SUM(AJ9+('Projection Expansion data'!AK9-'Projection Expansion data'!AJ9)*'Baseline data'!$H8)</f>
        <v>70831.963628940168</v>
      </c>
      <c r="AL9" s="22">
        <f>SUM(AK9+('Projection Expansion data'!AL9-'Projection Expansion data'!AK9)*'Baseline data'!$H8)</f>
        <v>71351.598339346543</v>
      </c>
      <c r="AM9" s="22">
        <f>SUM(AL9+('Projection Expansion data'!AM9-'Projection Expansion data'!AL9)*'Baseline data'!$H8)</f>
        <v>71871.233049752918</v>
      </c>
      <c r="AN9" s="22">
        <f>SUM(AM9+('Projection Expansion data'!AN9-'Projection Expansion data'!AM9)*'Baseline data'!$H8)</f>
        <v>72390.867760159294</v>
      </c>
      <c r="AO9" s="22">
        <f>SUM(AN9+('Projection Expansion data'!AO9-'Projection Expansion data'!AN9)*'Baseline data'!$H8)</f>
        <v>72910.502470565669</v>
      </c>
      <c r="AP9" s="22">
        <f>SUM(AO9+('Projection Expansion data'!AP9-'Projection Expansion data'!AO9)*'Baseline data'!$H8)</f>
        <v>73430.137180972044</v>
      </c>
      <c r="AQ9" s="22">
        <f>SUM(AP9+('Projection Expansion data'!AQ9-'Projection Expansion data'!AP9)*'Baseline data'!$H8)</f>
        <v>73949.771891378419</v>
      </c>
      <c r="AR9" s="22">
        <f>SUM(AQ9+('Projection Expansion data'!AR9-'Projection Expansion data'!AQ9)*'Baseline data'!$H8)</f>
        <v>74469.406601784794</v>
      </c>
      <c r="AS9" s="22">
        <f>SUM(AR9+('Projection Expansion data'!AS9-'Projection Expansion data'!AR9)*'Baseline data'!$H8)</f>
        <v>74989.04131219117</v>
      </c>
      <c r="AT9" s="22">
        <f>SUM(AS9+('Projection Expansion data'!AT9-'Projection Expansion data'!AS9)*'Baseline data'!$H8)</f>
        <v>75508.676022597545</v>
      </c>
      <c r="AU9" s="22">
        <f>SUM(AT9+('Projection Expansion data'!AU9-'Projection Expansion data'!AT9)*'Baseline data'!$H8)</f>
        <v>76028.31073300392</v>
      </c>
      <c r="AV9" s="22">
        <f>SUM(AU9+('Projection Expansion data'!AV9-'Projection Expansion data'!AU9)*'Baseline data'!$H8)</f>
        <v>76547.945443410295</v>
      </c>
    </row>
    <row r="10" spans="1:48" ht="12" customHeight="1">
      <c r="A10" s="18" t="s">
        <v>19</v>
      </c>
      <c r="B10" s="39">
        <v>91000</v>
      </c>
      <c r="C10" s="39">
        <v>91200</v>
      </c>
      <c r="D10" s="39">
        <v>88300</v>
      </c>
      <c r="E10" s="39">
        <v>85500</v>
      </c>
      <c r="F10" s="39">
        <v>94700</v>
      </c>
      <c r="G10" s="39">
        <v>95200</v>
      </c>
      <c r="H10" s="39">
        <v>91400</v>
      </c>
      <c r="I10" s="39">
        <v>90800</v>
      </c>
      <c r="J10" s="39">
        <v>91700</v>
      </c>
      <c r="K10" s="39">
        <v>92800</v>
      </c>
      <c r="L10" s="39">
        <v>99000</v>
      </c>
      <c r="M10" s="39">
        <v>99700</v>
      </c>
      <c r="N10" s="39">
        <v>103500</v>
      </c>
      <c r="O10" s="39">
        <v>107700</v>
      </c>
      <c r="P10" s="22">
        <f>SUM(O10+('Projection Expansion data'!P10-'Projection Expansion data'!O10)*'Baseline data'!$H9)</f>
        <v>108936.01055208671</v>
      </c>
      <c r="Q10" s="22">
        <f>SUM(P10+('Projection Expansion data'!Q10-'Projection Expansion data'!P10)*'Baseline data'!$H9)</f>
        <v>110172.02110417341</v>
      </c>
      <c r="R10" s="22">
        <f>SUM(Q10+('Projection Expansion data'!R10-'Projection Expansion data'!Q10)*'Baseline data'!$H9)</f>
        <v>111408.03165626012</v>
      </c>
      <c r="S10" s="22">
        <f>SUM(R10+('Projection Expansion data'!S10-'Projection Expansion data'!R10)*'Baseline data'!$H9)</f>
        <v>112644.04220834683</v>
      </c>
      <c r="T10" s="22">
        <f>SUM(S10+('Projection Expansion data'!T10-'Projection Expansion data'!S10)*'Baseline data'!$H9)</f>
        <v>113880.05276043354</v>
      </c>
      <c r="U10" s="22">
        <f>SUM(T10+('Projection Expansion data'!U10-'Projection Expansion data'!T10)*'Baseline data'!$H9)</f>
        <v>115116.06331252024</v>
      </c>
      <c r="V10" s="22">
        <f>SUM(U10+('Projection Expansion data'!V10-'Projection Expansion data'!U10)*'Baseline data'!$H9)</f>
        <v>116352.07386460695</v>
      </c>
      <c r="W10" s="22">
        <f>SUM(V10+('Projection Expansion data'!W10-'Projection Expansion data'!V10)*'Baseline data'!$H9)</f>
        <v>117588.08441669366</v>
      </c>
      <c r="X10" s="22">
        <f>SUM(W10+('Projection Expansion data'!X10-'Projection Expansion data'!W10)*'Baseline data'!$H9)</f>
        <v>118824.09496878037</v>
      </c>
      <c r="Y10" s="22">
        <f>SUM(X10+('Projection Expansion data'!Y10-'Projection Expansion data'!X10)*'Baseline data'!$H9)</f>
        <v>120060.10552086707</v>
      </c>
      <c r="Z10" s="22">
        <f>SUM(Y10+('Projection Expansion data'!Z10-'Projection Expansion data'!Y10)*'Baseline data'!$H9)</f>
        <v>121296.11607295378</v>
      </c>
      <c r="AA10" s="22">
        <f>SUM(Z10+('Projection Expansion data'!AA10-'Projection Expansion data'!Z10)*'Baseline data'!$H9)</f>
        <v>122532.12662504049</v>
      </c>
      <c r="AB10" s="22">
        <f>SUM(AA10+('Projection Expansion data'!AB10-'Projection Expansion data'!AA10)*'Baseline data'!$H9)</f>
        <v>123768.1371771272</v>
      </c>
      <c r="AC10" s="22">
        <f>SUM(AB10+('Projection Expansion data'!AC10-'Projection Expansion data'!AB10)*'Baseline data'!$H9)</f>
        <v>125004.1477292139</v>
      </c>
      <c r="AD10" s="22">
        <f>SUM(AC10+('Projection Expansion data'!AD10-'Projection Expansion data'!AC10)*'Baseline data'!$H9)</f>
        <v>126240.15828130061</v>
      </c>
      <c r="AE10" s="22">
        <f>SUM(AD10+('Projection Expansion data'!AE10-'Projection Expansion data'!AD10)*'Baseline data'!$H9)</f>
        <v>127476.16883338732</v>
      </c>
      <c r="AF10" s="22">
        <f>SUM(AE10+('Projection Expansion data'!AF10-'Projection Expansion data'!AE10)*'Baseline data'!$H9)</f>
        <v>128712.17938547402</v>
      </c>
      <c r="AG10" s="22">
        <f>SUM(AF10+('Projection Expansion data'!AG10-'Projection Expansion data'!AF10)*'Baseline data'!$H9)</f>
        <v>129948.18993756073</v>
      </c>
      <c r="AH10" s="22">
        <f>SUM(AG10+('Projection Expansion data'!AH10-'Projection Expansion data'!AG10)*'Baseline data'!$H9)</f>
        <v>131184.20048964745</v>
      </c>
      <c r="AI10" s="22">
        <f>SUM(AH10+('Projection Expansion data'!AI10-'Projection Expansion data'!AH10)*'Baseline data'!$H9)</f>
        <v>132420.21104173418</v>
      </c>
      <c r="AJ10" s="22">
        <f>SUM(AI10+('Projection Expansion data'!AJ10-'Projection Expansion data'!AI10)*'Baseline data'!$H9)</f>
        <v>133656.2215938209</v>
      </c>
      <c r="AK10" s="22">
        <f>SUM(AJ10+('Projection Expansion data'!AK10-'Projection Expansion data'!AJ10)*'Baseline data'!$H9)</f>
        <v>134892.23214590762</v>
      </c>
      <c r="AL10" s="22">
        <f>SUM(AK10+('Projection Expansion data'!AL10-'Projection Expansion data'!AK10)*'Baseline data'!$H9)</f>
        <v>136128.24269799434</v>
      </c>
      <c r="AM10" s="22">
        <f>SUM(AL10+('Projection Expansion data'!AM10-'Projection Expansion data'!AL10)*'Baseline data'!$H9)</f>
        <v>137364.25325008106</v>
      </c>
      <c r="AN10" s="22">
        <f>SUM(AM10+('Projection Expansion data'!AN10-'Projection Expansion data'!AM10)*'Baseline data'!$H9)</f>
        <v>138600.26380216778</v>
      </c>
      <c r="AO10" s="22">
        <f>SUM(AN10+('Projection Expansion data'!AO10-'Projection Expansion data'!AN10)*'Baseline data'!$H9)</f>
        <v>139836.27435425451</v>
      </c>
      <c r="AP10" s="22">
        <f>SUM(AO10+('Projection Expansion data'!AP10-'Projection Expansion data'!AO10)*'Baseline data'!$H9)</f>
        <v>141072.28490634123</v>
      </c>
      <c r="AQ10" s="22">
        <f>SUM(AP10+('Projection Expansion data'!AQ10-'Projection Expansion data'!AP10)*'Baseline data'!$H9)</f>
        <v>142308.29545842795</v>
      </c>
      <c r="AR10" s="22">
        <f>SUM(AQ10+('Projection Expansion data'!AR10-'Projection Expansion data'!AQ10)*'Baseline data'!$H9)</f>
        <v>143544.30601051467</v>
      </c>
      <c r="AS10" s="22">
        <f>SUM(AR10+('Projection Expansion data'!AS10-'Projection Expansion data'!AR10)*'Baseline data'!$H9)</f>
        <v>144780.31656260139</v>
      </c>
      <c r="AT10" s="22">
        <f>SUM(AS10+('Projection Expansion data'!AT10-'Projection Expansion data'!AS10)*'Baseline data'!$H9)</f>
        <v>146016.32711468812</v>
      </c>
      <c r="AU10" s="22">
        <f>SUM(AT10+('Projection Expansion data'!AU10-'Projection Expansion data'!AT10)*'Baseline data'!$H9)</f>
        <v>147252.33766677484</v>
      </c>
      <c r="AV10" s="22">
        <f>SUM(AU10+('Projection Expansion data'!AV10-'Projection Expansion data'!AU10)*'Baseline data'!$H9)</f>
        <v>148488.34821886156</v>
      </c>
    </row>
    <row r="11" spans="1:48" ht="12" customHeight="1">
      <c r="A11" s="10" t="s">
        <v>21</v>
      </c>
      <c r="B11" s="39">
        <v>84600</v>
      </c>
      <c r="C11" s="39">
        <v>89200</v>
      </c>
      <c r="D11" s="39">
        <v>87900</v>
      </c>
      <c r="E11" s="39">
        <v>87400</v>
      </c>
      <c r="F11" s="39">
        <v>83600</v>
      </c>
      <c r="G11" s="39">
        <v>82100</v>
      </c>
      <c r="H11" s="39">
        <v>85100</v>
      </c>
      <c r="I11" s="39">
        <v>88400</v>
      </c>
      <c r="J11" s="39">
        <v>84000</v>
      </c>
      <c r="K11" s="39">
        <v>87400</v>
      </c>
      <c r="L11" s="39">
        <v>87700</v>
      </c>
      <c r="M11" s="39">
        <v>90300</v>
      </c>
      <c r="N11" s="39">
        <v>92700</v>
      </c>
      <c r="O11" s="39">
        <v>89800</v>
      </c>
      <c r="P11" s="22">
        <f>SUM(O11+('Projection Expansion data'!P11-'Projection Expansion data'!O11)*'Baseline data'!$H10)</f>
        <v>90413.7055447444</v>
      </c>
      <c r="Q11" s="22">
        <f>SUM(P11+('Projection Expansion data'!Q11-'Projection Expansion data'!P11)*'Baseline data'!$H10)</f>
        <v>91027.4110894888</v>
      </c>
      <c r="R11" s="22">
        <f>SUM(Q11+('Projection Expansion data'!R11-'Projection Expansion data'!Q11)*'Baseline data'!$H10)</f>
        <v>91641.1166342332</v>
      </c>
      <c r="S11" s="22">
        <f>SUM(R11+('Projection Expansion data'!S11-'Projection Expansion data'!R11)*'Baseline data'!$H10)</f>
        <v>92254.8221789776</v>
      </c>
      <c r="T11" s="22">
        <f>SUM(S11+('Projection Expansion data'!T11-'Projection Expansion data'!S11)*'Baseline data'!$H10)</f>
        <v>92868.527723722</v>
      </c>
      <c r="U11" s="22">
        <f>SUM(T11+('Projection Expansion data'!U11-'Projection Expansion data'!T11)*'Baseline data'!$H10)</f>
        <v>93482.2332684664</v>
      </c>
      <c r="V11" s="22">
        <f>SUM(U11+('Projection Expansion data'!V11-'Projection Expansion data'!U11)*'Baseline data'!$H10)</f>
        <v>94095.9388132108</v>
      </c>
      <c r="W11" s="22">
        <f>SUM(V11+('Projection Expansion data'!W11-'Projection Expansion data'!V11)*'Baseline data'!$H10)</f>
        <v>94709.6443579552</v>
      </c>
      <c r="X11" s="22">
        <f>SUM(W11+('Projection Expansion data'!X11-'Projection Expansion data'!W11)*'Baseline data'!$H10)</f>
        <v>95323.3499026996</v>
      </c>
      <c r="Y11" s="22">
        <f>SUM(X11+('Projection Expansion data'!Y11-'Projection Expansion data'!X11)*'Baseline data'!$H10)</f>
        <v>95937.055447444</v>
      </c>
      <c r="Z11" s="22">
        <f>SUM(Y11+('Projection Expansion data'!Z11-'Projection Expansion data'!Y11)*'Baseline data'!$H10)</f>
        <v>96550.7609921884</v>
      </c>
      <c r="AA11" s="22">
        <f>SUM(Z11+('Projection Expansion data'!AA11-'Projection Expansion data'!Z11)*'Baseline data'!$H10)</f>
        <v>97164.466536932799</v>
      </c>
      <c r="AB11" s="22">
        <f>SUM(AA11+('Projection Expansion data'!AB11-'Projection Expansion data'!AA11)*'Baseline data'!$H10)</f>
        <v>97778.172081677199</v>
      </c>
      <c r="AC11" s="22">
        <f>SUM(AB11+('Projection Expansion data'!AC11-'Projection Expansion data'!AB11)*'Baseline data'!$H10)</f>
        <v>98391.877626421599</v>
      </c>
      <c r="AD11" s="22">
        <f>SUM(AC11+('Projection Expansion data'!AD11-'Projection Expansion data'!AC11)*'Baseline data'!$H10)</f>
        <v>99005.583171165999</v>
      </c>
      <c r="AE11" s="22">
        <f>SUM(AD11+('Projection Expansion data'!AE11-'Projection Expansion data'!AD11)*'Baseline data'!$H10)</f>
        <v>99619.288715910399</v>
      </c>
      <c r="AF11" s="22">
        <f>SUM(AE11+('Projection Expansion data'!AF11-'Projection Expansion data'!AE11)*'Baseline data'!$H10)</f>
        <v>100232.9942606548</v>
      </c>
      <c r="AG11" s="22">
        <f>SUM(AF11+('Projection Expansion data'!AG11-'Projection Expansion data'!AF11)*'Baseline data'!$H10)</f>
        <v>100846.6998053992</v>
      </c>
      <c r="AH11" s="22">
        <f>SUM(AG11+('Projection Expansion data'!AH11-'Projection Expansion data'!AG11)*'Baseline data'!$H10)</f>
        <v>101460.4053501436</v>
      </c>
      <c r="AI11" s="22">
        <f>SUM(AH11+('Projection Expansion data'!AI11-'Projection Expansion data'!AH11)*'Baseline data'!$H10)</f>
        <v>102074.110894888</v>
      </c>
      <c r="AJ11" s="22">
        <f>SUM(AI11+('Projection Expansion data'!AJ11-'Projection Expansion data'!AI11)*'Baseline data'!$H10)</f>
        <v>102687.8164396324</v>
      </c>
      <c r="AK11" s="22">
        <f>SUM(AJ11+('Projection Expansion data'!AK11-'Projection Expansion data'!AJ11)*'Baseline data'!$H10)</f>
        <v>103301.5219843768</v>
      </c>
      <c r="AL11" s="22">
        <f>SUM(AK11+('Projection Expansion data'!AL11-'Projection Expansion data'!AK11)*'Baseline data'!$H10)</f>
        <v>103915.2275291212</v>
      </c>
      <c r="AM11" s="22">
        <f>SUM(AL11+('Projection Expansion data'!AM11-'Projection Expansion data'!AL11)*'Baseline data'!$H10)</f>
        <v>104528.9330738656</v>
      </c>
      <c r="AN11" s="22">
        <f>SUM(AM11+('Projection Expansion data'!AN11-'Projection Expansion data'!AM11)*'Baseline data'!$H10)</f>
        <v>105142.63861861</v>
      </c>
      <c r="AO11" s="22">
        <f>SUM(AN11+('Projection Expansion data'!AO11-'Projection Expansion data'!AN11)*'Baseline data'!$H10)</f>
        <v>105756.3441633544</v>
      </c>
      <c r="AP11" s="22">
        <f>SUM(AO11+('Projection Expansion data'!AP11-'Projection Expansion data'!AO11)*'Baseline data'!$H10)</f>
        <v>106370.0497080988</v>
      </c>
      <c r="AQ11" s="22">
        <f>SUM(AP11+('Projection Expansion data'!AQ11-'Projection Expansion data'!AP11)*'Baseline data'!$H10)</f>
        <v>106983.7552528432</v>
      </c>
      <c r="AR11" s="22">
        <f>SUM(AQ11+('Projection Expansion data'!AR11-'Projection Expansion data'!AQ11)*'Baseline data'!$H10)</f>
        <v>107597.4607975876</v>
      </c>
      <c r="AS11" s="22">
        <f>SUM(AR11+('Projection Expansion data'!AS11-'Projection Expansion data'!AR11)*'Baseline data'!$H10)</f>
        <v>108211.166342332</v>
      </c>
      <c r="AT11" s="22">
        <f>SUM(AS11+('Projection Expansion data'!AT11-'Projection Expansion data'!AS11)*'Baseline data'!$H10)</f>
        <v>108824.8718870764</v>
      </c>
      <c r="AU11" s="22">
        <f>SUM(AT11+('Projection Expansion data'!AU11-'Projection Expansion data'!AT11)*'Baseline data'!$H10)</f>
        <v>109438.5774318208</v>
      </c>
      <c r="AV11" s="22">
        <f>SUM(AU11+('Projection Expansion data'!AV11-'Projection Expansion data'!AU11)*'Baseline data'!$H10)</f>
        <v>110052.2829765652</v>
      </c>
    </row>
    <row r="12" spans="1:48" ht="12" customHeight="1">
      <c r="A12" s="10" t="s">
        <v>22</v>
      </c>
      <c r="B12" s="39">
        <v>44700</v>
      </c>
      <c r="C12" s="39">
        <v>44400</v>
      </c>
      <c r="D12" s="39">
        <v>45500</v>
      </c>
      <c r="E12" s="39">
        <v>45500</v>
      </c>
      <c r="F12" s="39">
        <v>46100</v>
      </c>
      <c r="G12" s="39">
        <v>45300</v>
      </c>
      <c r="H12" s="39">
        <v>42800</v>
      </c>
      <c r="I12" s="39">
        <v>46000</v>
      </c>
      <c r="J12" s="39">
        <v>44300</v>
      </c>
      <c r="K12" s="39">
        <v>45300</v>
      </c>
      <c r="L12" s="39">
        <v>45900</v>
      </c>
      <c r="M12" s="39">
        <v>46300</v>
      </c>
      <c r="N12" s="39">
        <v>48900</v>
      </c>
      <c r="O12" s="39">
        <v>47200</v>
      </c>
      <c r="P12" s="22">
        <f>SUM(O12+('Projection Expansion data'!P12-'Projection Expansion data'!O12)*'Baseline data'!$H11)</f>
        <v>47412.648849891819</v>
      </c>
      <c r="Q12" s="22">
        <f>SUM(P12+('Projection Expansion data'!Q12-'Projection Expansion data'!P12)*'Baseline data'!$H11)</f>
        <v>47625.297699783638</v>
      </c>
      <c r="R12" s="22">
        <f>SUM(Q12+('Projection Expansion data'!R12-'Projection Expansion data'!Q12)*'Baseline data'!$H11)</f>
        <v>47837.946549675456</v>
      </c>
      <c r="S12" s="22">
        <f>SUM(R12+('Projection Expansion data'!S12-'Projection Expansion data'!R12)*'Baseline data'!$H11)</f>
        <v>48050.595399567275</v>
      </c>
      <c r="T12" s="22">
        <f>SUM(S12+('Projection Expansion data'!T12-'Projection Expansion data'!S12)*'Baseline data'!$H11)</f>
        <v>48263.244249459094</v>
      </c>
      <c r="U12" s="22">
        <f>SUM(T12+('Projection Expansion data'!U12-'Projection Expansion data'!T12)*'Baseline data'!$H11)</f>
        <v>48475.893099350913</v>
      </c>
      <c r="V12" s="22">
        <f>SUM(U12+('Projection Expansion data'!V12-'Projection Expansion data'!U12)*'Baseline data'!$H11)</f>
        <v>48688.541949242732</v>
      </c>
      <c r="W12" s="22">
        <f>SUM(V12+('Projection Expansion data'!W12-'Projection Expansion data'!V12)*'Baseline data'!$H11)</f>
        <v>48901.190799134551</v>
      </c>
      <c r="X12" s="22">
        <f>SUM(W12+('Projection Expansion data'!X12-'Projection Expansion data'!W12)*'Baseline data'!$H11)</f>
        <v>49113.839649026369</v>
      </c>
      <c r="Y12" s="22">
        <f>SUM(X12+('Projection Expansion data'!Y12-'Projection Expansion data'!X12)*'Baseline data'!$H11)</f>
        <v>49326.488498918188</v>
      </c>
      <c r="Z12" s="22">
        <f>SUM(Y12+('Projection Expansion data'!Z12-'Projection Expansion data'!Y12)*'Baseline data'!$H11)</f>
        <v>49539.137348810007</v>
      </c>
      <c r="AA12" s="22">
        <f>SUM(Z12+('Projection Expansion data'!AA12-'Projection Expansion data'!Z12)*'Baseline data'!$H11)</f>
        <v>49751.786198701826</v>
      </c>
      <c r="AB12" s="22">
        <f>SUM(AA12+('Projection Expansion data'!AB12-'Projection Expansion data'!AA12)*'Baseline data'!$H11)</f>
        <v>49964.435048593645</v>
      </c>
      <c r="AC12" s="22">
        <f>SUM(AB12+('Projection Expansion data'!AC12-'Projection Expansion data'!AB12)*'Baseline data'!$H11)</f>
        <v>50177.083898485464</v>
      </c>
      <c r="AD12" s="22">
        <f>SUM(AC12+('Projection Expansion data'!AD12-'Projection Expansion data'!AC12)*'Baseline data'!$H11)</f>
        <v>50389.732748377282</v>
      </c>
      <c r="AE12" s="22">
        <f>SUM(AD12+('Projection Expansion data'!AE12-'Projection Expansion data'!AD12)*'Baseline data'!$H11)</f>
        <v>50602.381598269101</v>
      </c>
      <c r="AF12" s="22">
        <f>SUM(AE12+('Projection Expansion data'!AF12-'Projection Expansion data'!AE12)*'Baseline data'!$H11)</f>
        <v>50815.03044816092</v>
      </c>
      <c r="AG12" s="22">
        <f>SUM(AF12+('Projection Expansion data'!AG12-'Projection Expansion data'!AF12)*'Baseline data'!$H11)</f>
        <v>51027.679298052739</v>
      </c>
      <c r="AH12" s="22">
        <f>SUM(AG12+('Projection Expansion data'!AH12-'Projection Expansion data'!AG12)*'Baseline data'!$H11)</f>
        <v>51240.328147944558</v>
      </c>
      <c r="AI12" s="22">
        <f>SUM(AH12+('Projection Expansion data'!AI12-'Projection Expansion data'!AH12)*'Baseline data'!$H11)</f>
        <v>51452.976997836377</v>
      </c>
      <c r="AJ12" s="22">
        <f>SUM(AI12+('Projection Expansion data'!AJ12-'Projection Expansion data'!AI12)*'Baseline data'!$H11)</f>
        <v>51665.625847728195</v>
      </c>
      <c r="AK12" s="22">
        <f>SUM(AJ12+('Projection Expansion data'!AK12-'Projection Expansion data'!AJ12)*'Baseline data'!$H11)</f>
        <v>51878.274697620014</v>
      </c>
      <c r="AL12" s="22">
        <f>SUM(AK12+('Projection Expansion data'!AL12-'Projection Expansion data'!AK12)*'Baseline data'!$H11)</f>
        <v>52090.923547511833</v>
      </c>
      <c r="AM12" s="22">
        <f>SUM(AL12+('Projection Expansion data'!AM12-'Projection Expansion data'!AL12)*'Baseline data'!$H11)</f>
        <v>52303.572397403652</v>
      </c>
      <c r="AN12" s="22">
        <f>SUM(AM12+('Projection Expansion data'!AN12-'Projection Expansion data'!AM12)*'Baseline data'!$H11)</f>
        <v>52516.221247295471</v>
      </c>
      <c r="AO12" s="22">
        <f>SUM(AN12+('Projection Expansion data'!AO12-'Projection Expansion data'!AN12)*'Baseline data'!$H11)</f>
        <v>52728.87009718729</v>
      </c>
      <c r="AP12" s="22">
        <f>SUM(AO12+('Projection Expansion data'!AP12-'Projection Expansion data'!AO12)*'Baseline data'!$H11)</f>
        <v>52941.518947079108</v>
      </c>
      <c r="AQ12" s="22">
        <f>SUM(AP12+('Projection Expansion data'!AQ12-'Projection Expansion data'!AP12)*'Baseline data'!$H11)</f>
        <v>53154.167796970927</v>
      </c>
      <c r="AR12" s="22">
        <f>SUM(AQ12+('Projection Expansion data'!AR12-'Projection Expansion data'!AQ12)*'Baseline data'!$H11)</f>
        <v>53366.816646862746</v>
      </c>
      <c r="AS12" s="22">
        <f>SUM(AR12+('Projection Expansion data'!AS12-'Projection Expansion data'!AR12)*'Baseline data'!$H11)</f>
        <v>53579.465496754565</v>
      </c>
      <c r="AT12" s="22">
        <f>SUM(AS12+('Projection Expansion data'!AT12-'Projection Expansion data'!AS12)*'Baseline data'!$H11)</f>
        <v>53792.114346646384</v>
      </c>
      <c r="AU12" s="22">
        <f>SUM(AT12+('Projection Expansion data'!AU12-'Projection Expansion data'!AT12)*'Baseline data'!$H11)</f>
        <v>54004.763196538202</v>
      </c>
      <c r="AV12" s="22">
        <f>SUM(AU12+('Projection Expansion data'!AV12-'Projection Expansion data'!AU12)*'Baseline data'!$H11)</f>
        <v>54217.412046430021</v>
      </c>
    </row>
    <row r="13" spans="1:48" ht="12" customHeight="1">
      <c r="A13" s="10" t="s">
        <v>24</v>
      </c>
      <c r="B13" s="39">
        <v>31700</v>
      </c>
      <c r="C13" s="39">
        <v>32500</v>
      </c>
      <c r="D13" s="39">
        <v>33000</v>
      </c>
      <c r="E13" s="39">
        <v>30700</v>
      </c>
      <c r="F13" s="39">
        <v>32700</v>
      </c>
      <c r="G13" s="39">
        <v>31700</v>
      </c>
      <c r="H13" s="39">
        <v>29800</v>
      </c>
      <c r="I13" s="39">
        <v>33300</v>
      </c>
      <c r="J13" s="39">
        <v>36900</v>
      </c>
      <c r="K13" s="39">
        <v>31300</v>
      </c>
      <c r="L13" s="39">
        <v>34800</v>
      </c>
      <c r="M13" s="39">
        <v>32700</v>
      </c>
      <c r="N13" s="39">
        <v>34900</v>
      </c>
      <c r="O13" s="39">
        <v>31700</v>
      </c>
      <c r="P13" s="22">
        <f>SUM(O13+('Projection Expansion data'!P13-'Projection Expansion data'!O13)*'Baseline data'!$H12)</f>
        <v>31963.768667781183</v>
      </c>
      <c r="Q13" s="22">
        <f>SUM(P13+('Projection Expansion data'!Q13-'Projection Expansion data'!P13)*'Baseline data'!$H12)</f>
        <v>32227.537335562367</v>
      </c>
      <c r="R13" s="22">
        <f>SUM(Q13+('Projection Expansion data'!R13-'Projection Expansion data'!Q13)*'Baseline data'!$H12)</f>
        <v>32491.30600334355</v>
      </c>
      <c r="S13" s="22">
        <f>SUM(R13+('Projection Expansion data'!S13-'Projection Expansion data'!R13)*'Baseline data'!$H12)</f>
        <v>32755.074671124734</v>
      </c>
      <c r="T13" s="22">
        <f>SUM(S13+('Projection Expansion data'!T13-'Projection Expansion data'!S13)*'Baseline data'!$H12)</f>
        <v>33018.843338905914</v>
      </c>
      <c r="U13" s="22">
        <f>SUM(T13+('Projection Expansion data'!U13-'Projection Expansion data'!T13)*'Baseline data'!$H12)</f>
        <v>33282.612006687094</v>
      </c>
      <c r="V13" s="22">
        <f>SUM(U13+('Projection Expansion data'!V13-'Projection Expansion data'!U13)*'Baseline data'!$H12)</f>
        <v>33546.380674468273</v>
      </c>
      <c r="W13" s="22">
        <f>SUM(V13+('Projection Expansion data'!W13-'Projection Expansion data'!V13)*'Baseline data'!$H12)</f>
        <v>33810.149342249453</v>
      </c>
      <c r="X13" s="22">
        <f>SUM(W13+('Projection Expansion data'!X13-'Projection Expansion data'!W13)*'Baseline data'!$H12)</f>
        <v>34073.918010030633</v>
      </c>
      <c r="Y13" s="22">
        <f>SUM(X13+('Projection Expansion data'!Y13-'Projection Expansion data'!X13)*'Baseline data'!$H12)</f>
        <v>34337.686677811813</v>
      </c>
      <c r="Z13" s="22">
        <f>SUM(Y13+('Projection Expansion data'!Z13-'Projection Expansion data'!Y13)*'Baseline data'!$H12)</f>
        <v>34601.455345592993</v>
      </c>
      <c r="AA13" s="22">
        <f>SUM(Z13+('Projection Expansion data'!AA13-'Projection Expansion data'!Z13)*'Baseline data'!$H12)</f>
        <v>34865.224013374173</v>
      </c>
      <c r="AB13" s="22">
        <f>SUM(AA13+('Projection Expansion data'!AB13-'Projection Expansion data'!AA13)*'Baseline data'!$H12)</f>
        <v>35128.992681155352</v>
      </c>
      <c r="AC13" s="22">
        <f>SUM(AB13+('Projection Expansion data'!AC13-'Projection Expansion data'!AB13)*'Baseline data'!$H12)</f>
        <v>35392.761348936532</v>
      </c>
      <c r="AD13" s="22">
        <f>SUM(AC13+('Projection Expansion data'!AD13-'Projection Expansion data'!AC13)*'Baseline data'!$H12)</f>
        <v>35656.530016717712</v>
      </c>
      <c r="AE13" s="22">
        <f>SUM(AD13+('Projection Expansion data'!AE13-'Projection Expansion data'!AD13)*'Baseline data'!$H12)</f>
        <v>35920.298684498892</v>
      </c>
      <c r="AF13" s="22">
        <f>SUM(AE13+('Projection Expansion data'!AF13-'Projection Expansion data'!AE13)*'Baseline data'!$H12)</f>
        <v>36184.067352280072</v>
      </c>
      <c r="AG13" s="22">
        <f>SUM(AF13+('Projection Expansion data'!AG13-'Projection Expansion data'!AF13)*'Baseline data'!$H12)</f>
        <v>36447.836020061251</v>
      </c>
      <c r="AH13" s="22">
        <f>SUM(AG13+('Projection Expansion data'!AH13-'Projection Expansion data'!AG13)*'Baseline data'!$H12)</f>
        <v>36711.604687842431</v>
      </c>
      <c r="AI13" s="22">
        <f>SUM(AH13+('Projection Expansion data'!AI13-'Projection Expansion data'!AH13)*'Baseline data'!$H12)</f>
        <v>36975.373355623611</v>
      </c>
      <c r="AJ13" s="22">
        <f>SUM(AI13+('Projection Expansion data'!AJ13-'Projection Expansion data'!AI13)*'Baseline data'!$H12)</f>
        <v>37239.142023404791</v>
      </c>
      <c r="AK13" s="22">
        <f>SUM(AJ13+('Projection Expansion data'!AK13-'Projection Expansion data'!AJ13)*'Baseline data'!$H12)</f>
        <v>37502.910691185971</v>
      </c>
      <c r="AL13" s="22">
        <f>SUM(AK13+('Projection Expansion data'!AL13-'Projection Expansion data'!AK13)*'Baseline data'!$H12)</f>
        <v>37766.679358967151</v>
      </c>
      <c r="AM13" s="22">
        <f>SUM(AL13+('Projection Expansion data'!AM13-'Projection Expansion data'!AL13)*'Baseline data'!$H12)</f>
        <v>38030.44802674833</v>
      </c>
      <c r="AN13" s="22">
        <f>SUM(AM13+('Projection Expansion data'!AN13-'Projection Expansion data'!AM13)*'Baseline data'!$H12)</f>
        <v>38294.21669452951</v>
      </c>
      <c r="AO13" s="22">
        <f>SUM(AN13+('Projection Expansion data'!AO13-'Projection Expansion data'!AN13)*'Baseline data'!$H12)</f>
        <v>38557.98536231069</v>
      </c>
      <c r="AP13" s="22">
        <f>SUM(AO13+('Projection Expansion data'!AP13-'Projection Expansion data'!AO13)*'Baseline data'!$H12)</f>
        <v>38821.75403009187</v>
      </c>
      <c r="AQ13" s="22">
        <f>SUM(AP13+('Projection Expansion data'!AQ13-'Projection Expansion data'!AP13)*'Baseline data'!$H12)</f>
        <v>39085.52269787305</v>
      </c>
      <c r="AR13" s="22">
        <f>SUM(AQ13+('Projection Expansion data'!AR13-'Projection Expansion data'!AQ13)*'Baseline data'!$H12)</f>
        <v>39349.29136565423</v>
      </c>
      <c r="AS13" s="22">
        <f>SUM(AR13+('Projection Expansion data'!AS13-'Projection Expansion data'!AR13)*'Baseline data'!$H12)</f>
        <v>39613.060033435409</v>
      </c>
      <c r="AT13" s="22">
        <f>SUM(AS13+('Projection Expansion data'!AT13-'Projection Expansion data'!AS13)*'Baseline data'!$H12)</f>
        <v>39876.828701216589</v>
      </c>
      <c r="AU13" s="22">
        <f>SUM(AT13+('Projection Expansion data'!AU13-'Projection Expansion data'!AT13)*'Baseline data'!$H12)</f>
        <v>40140.597368997769</v>
      </c>
      <c r="AV13" s="22">
        <f>SUM(AU13+('Projection Expansion data'!AV13-'Projection Expansion data'!AU13)*'Baseline data'!$H12)</f>
        <v>40404.366036778949</v>
      </c>
    </row>
    <row r="14" spans="1:48" ht="12" customHeight="1">
      <c r="A14" s="24" t="s">
        <v>25</v>
      </c>
      <c r="B14" s="39">
        <v>79800</v>
      </c>
      <c r="C14" s="39">
        <v>80900</v>
      </c>
      <c r="D14" s="39">
        <v>78800</v>
      </c>
      <c r="E14" s="39">
        <v>80400</v>
      </c>
      <c r="F14" s="39">
        <v>75500</v>
      </c>
      <c r="G14" s="39">
        <v>82200</v>
      </c>
      <c r="H14" s="39">
        <v>82500</v>
      </c>
      <c r="I14" s="39">
        <v>85000</v>
      </c>
      <c r="J14" s="39">
        <v>85200</v>
      </c>
      <c r="K14" s="39">
        <v>86400</v>
      </c>
      <c r="L14" s="39">
        <v>86200</v>
      </c>
      <c r="M14" s="39">
        <v>86600</v>
      </c>
      <c r="N14" s="39">
        <v>86100</v>
      </c>
      <c r="O14" s="39">
        <v>89900</v>
      </c>
      <c r="P14" s="22">
        <f>SUM(O14+('Projection Expansion data'!P14-'Projection Expansion data'!O14)*'Baseline data'!$H13)</f>
        <v>90883.954019063953</v>
      </c>
      <c r="Q14" s="22">
        <f>SUM(P14+('Projection Expansion data'!Q14-'Projection Expansion data'!P14)*'Baseline data'!$H13)</f>
        <v>91867.908038127905</v>
      </c>
      <c r="R14" s="22">
        <f>SUM(Q14+('Projection Expansion data'!R14-'Projection Expansion data'!Q14)*'Baseline data'!$H13)</f>
        <v>97616.33637930073</v>
      </c>
      <c r="S14" s="22">
        <f>SUM(R14+('Projection Expansion data'!S14-'Projection Expansion data'!R14)*'Baseline data'!$H13)</f>
        <v>103364.76472047355</v>
      </c>
      <c r="T14" s="22">
        <f>SUM(S14+('Projection Expansion data'!T14-'Projection Expansion data'!S14)*'Baseline data'!$H13)</f>
        <v>109113.19306164638</v>
      </c>
      <c r="U14" s="22">
        <f>SUM(T14+('Projection Expansion data'!U14-'Projection Expansion data'!T14)*'Baseline data'!$H13)</f>
        <v>114861.6214028192</v>
      </c>
      <c r="V14" s="22">
        <f>SUM(U14+('Projection Expansion data'!V14-'Projection Expansion data'!U14)*'Baseline data'!$H13)</f>
        <v>120610.04974399203</v>
      </c>
      <c r="W14" s="22">
        <f>SUM(V14+('Projection Expansion data'!W14-'Projection Expansion data'!V14)*'Baseline data'!$H13)</f>
        <v>126358.47808516485</v>
      </c>
      <c r="X14" s="22">
        <f>SUM(W14+('Projection Expansion data'!X14-'Projection Expansion data'!W14)*'Baseline data'!$H13)</f>
        <v>132106.90642633769</v>
      </c>
      <c r="Y14" s="22">
        <f>SUM(X14+('Projection Expansion data'!Y14-'Projection Expansion data'!X14)*'Baseline data'!$H13)</f>
        <v>137855.33476751053</v>
      </c>
      <c r="Z14" s="22">
        <f>SUM(Y14+('Projection Expansion data'!Z14-'Projection Expansion data'!Y14)*'Baseline data'!$H13)</f>
        <v>143603.76310868337</v>
      </c>
      <c r="AA14" s="22">
        <f>SUM(Z14+('Projection Expansion data'!AA14-'Projection Expansion data'!Z14)*'Baseline data'!$H13)</f>
        <v>149352.19144985621</v>
      </c>
      <c r="AB14" s="22">
        <f>SUM(AA14+('Projection Expansion data'!AB14-'Projection Expansion data'!AA14)*'Baseline data'!$H13)</f>
        <v>155100.61979102905</v>
      </c>
      <c r="AC14" s="22">
        <f>SUM(AB14+('Projection Expansion data'!AC14-'Projection Expansion data'!AB14)*'Baseline data'!$H13)</f>
        <v>160849.04813220189</v>
      </c>
      <c r="AD14" s="22">
        <f>SUM(AC14+('Projection Expansion data'!AD14-'Projection Expansion data'!AC14)*'Baseline data'!$H13)</f>
        <v>166597.47647337473</v>
      </c>
      <c r="AE14" s="22">
        <f>SUM(AD14+('Projection Expansion data'!AE14-'Projection Expansion data'!AD14)*'Baseline data'!$H13)</f>
        <v>172345.90481454757</v>
      </c>
      <c r="AF14" s="22">
        <f>SUM(AE14+('Projection Expansion data'!AF14-'Projection Expansion data'!AE14)*'Baseline data'!$H13)</f>
        <v>178094.33315572041</v>
      </c>
      <c r="AG14" s="22">
        <f>SUM(AF14+('Projection Expansion data'!AG14-'Projection Expansion data'!AF14)*'Baseline data'!$H13)</f>
        <v>183842.76149689325</v>
      </c>
      <c r="AH14" s="22">
        <f>SUM(AG14+('Projection Expansion data'!AH14-'Projection Expansion data'!AG14)*'Baseline data'!$H13)</f>
        <v>189591.18983806609</v>
      </c>
      <c r="AI14" s="22">
        <f>SUM(AH14+('Projection Expansion data'!AI14-'Projection Expansion data'!AH14)*'Baseline data'!$H13)</f>
        <v>195339.61817923893</v>
      </c>
      <c r="AJ14" s="22">
        <f>SUM(AI14+('Projection Expansion data'!AJ14-'Projection Expansion data'!AI14)*'Baseline data'!$H13)</f>
        <v>201088.04652041176</v>
      </c>
      <c r="AK14" s="22">
        <f>SUM(AJ14+('Projection Expansion data'!AK14-'Projection Expansion data'!AJ14)*'Baseline data'!$H13)</f>
        <v>206836.4748615846</v>
      </c>
      <c r="AL14" s="22">
        <f>SUM(AK14+('Projection Expansion data'!AL14-'Projection Expansion data'!AK14)*'Baseline data'!$H13)</f>
        <v>212584.90320275744</v>
      </c>
      <c r="AM14" s="22">
        <f>SUM(AL14+('Projection Expansion data'!AM14-'Projection Expansion data'!AL14)*'Baseline data'!$H13)</f>
        <v>218333.33154393028</v>
      </c>
      <c r="AN14" s="22">
        <f>SUM(AM14+('Projection Expansion data'!AN14-'Projection Expansion data'!AM14)*'Baseline data'!$H13)</f>
        <v>224081.75988510312</v>
      </c>
      <c r="AO14" s="22">
        <f>SUM(AN14+('Projection Expansion data'!AO14-'Projection Expansion data'!AN14)*'Baseline data'!$H13)</f>
        <v>229830.18822627596</v>
      </c>
      <c r="AP14" s="22">
        <f>SUM(AO14+('Projection Expansion data'!AP14-'Projection Expansion data'!AO14)*'Baseline data'!$H13)</f>
        <v>235578.6165674488</v>
      </c>
      <c r="AQ14" s="22">
        <f>SUM(AP14+('Projection Expansion data'!AQ14-'Projection Expansion data'!AP14)*'Baseline data'!$H13)</f>
        <v>241327.04490862164</v>
      </c>
      <c r="AR14" s="22">
        <f>SUM(AQ14+('Projection Expansion data'!AR14-'Projection Expansion data'!AQ14)*'Baseline data'!$H13)</f>
        <v>247075.47324979448</v>
      </c>
      <c r="AS14" s="22">
        <f>SUM(AR14+('Projection Expansion data'!AS14-'Projection Expansion data'!AR14)*'Baseline data'!$H13)</f>
        <v>252823.90159096732</v>
      </c>
      <c r="AT14" s="22">
        <f>SUM(AS14+('Projection Expansion data'!AT14-'Projection Expansion data'!AS14)*'Baseline data'!$H13)</f>
        <v>258572.32993214016</v>
      </c>
      <c r="AU14" s="22">
        <f>SUM(AT14+('Projection Expansion data'!AU14-'Projection Expansion data'!AT14)*'Baseline data'!$H13)</f>
        <v>264320.758273313</v>
      </c>
      <c r="AV14" s="22">
        <f>SUM(AU14+('Projection Expansion data'!AV14-'Projection Expansion data'!AU14)*'Baseline data'!$H13)</f>
        <v>270069.18661448581</v>
      </c>
    </row>
    <row r="15" spans="1:48" ht="12" customHeight="1">
      <c r="A15" s="24" t="s">
        <v>26</v>
      </c>
      <c r="B15" s="39">
        <v>132200</v>
      </c>
      <c r="C15" s="39">
        <v>128600</v>
      </c>
      <c r="D15" s="39">
        <v>128500</v>
      </c>
      <c r="E15" s="39">
        <v>135400</v>
      </c>
      <c r="F15" s="39">
        <v>141800</v>
      </c>
      <c r="G15" s="39">
        <v>133500</v>
      </c>
      <c r="H15" s="39">
        <v>137200</v>
      </c>
      <c r="I15" s="39">
        <v>139600</v>
      </c>
      <c r="J15" s="39">
        <v>134800</v>
      </c>
      <c r="K15" s="39">
        <v>139200</v>
      </c>
      <c r="L15" s="39">
        <v>149200</v>
      </c>
      <c r="M15" s="39">
        <v>146900</v>
      </c>
      <c r="N15" s="39">
        <v>147600</v>
      </c>
      <c r="O15" s="39">
        <v>154100</v>
      </c>
      <c r="P15" s="22">
        <f>SUM(O15+('Projection Expansion data'!P15-'Projection Expansion data'!O15)*'Baseline data'!$H14)</f>
        <v>155792.07116972006</v>
      </c>
      <c r="Q15" s="22">
        <f>SUM(P15+('Projection Expansion data'!Q15-'Projection Expansion data'!P15)*'Baseline data'!$H14)</f>
        <v>157484.14233944012</v>
      </c>
      <c r="R15" s="22">
        <f>SUM(Q15+('Projection Expansion data'!R15-'Projection Expansion data'!Q15)*'Baseline data'!$H14)</f>
        <v>159176.21350916018</v>
      </c>
      <c r="S15" s="22">
        <f>SUM(R15+('Projection Expansion data'!S15-'Projection Expansion data'!R15)*'Baseline data'!$H14)</f>
        <v>160868.28467888024</v>
      </c>
      <c r="T15" s="22">
        <f>SUM(S15+('Projection Expansion data'!T15-'Projection Expansion data'!S15)*'Baseline data'!$H14)</f>
        <v>162560.3558486003</v>
      </c>
      <c r="U15" s="22">
        <f>SUM(T15+('Projection Expansion data'!U15-'Projection Expansion data'!T15)*'Baseline data'!$H14)</f>
        <v>164252.42701832036</v>
      </c>
      <c r="V15" s="22">
        <f>SUM(U15+('Projection Expansion data'!V15-'Projection Expansion data'!U15)*'Baseline data'!$H14)</f>
        <v>165944.49818804042</v>
      </c>
      <c r="W15" s="22">
        <f>SUM(V15+('Projection Expansion data'!W15-'Projection Expansion data'!V15)*'Baseline data'!$H14)</f>
        <v>167636.56935776048</v>
      </c>
      <c r="X15" s="22">
        <f>SUM(W15+('Projection Expansion data'!X15-'Projection Expansion data'!W15)*'Baseline data'!$H14)</f>
        <v>169328.64052748054</v>
      </c>
      <c r="Y15" s="22">
        <f>SUM(X15+('Projection Expansion data'!Y15-'Projection Expansion data'!X15)*'Baseline data'!$H14)</f>
        <v>171020.7116972006</v>
      </c>
      <c r="Z15" s="22">
        <f>SUM(Y15+('Projection Expansion data'!Z15-'Projection Expansion data'!Y15)*'Baseline data'!$H14)</f>
        <v>172712.78286692066</v>
      </c>
      <c r="AA15" s="22">
        <f>SUM(Z15+('Projection Expansion data'!AA15-'Projection Expansion data'!Z15)*'Baseline data'!$H14)</f>
        <v>174404.85403664073</v>
      </c>
      <c r="AB15" s="22">
        <f>SUM(AA15+('Projection Expansion data'!AB15-'Projection Expansion data'!AA15)*'Baseline data'!$H14)</f>
        <v>176096.92520636079</v>
      </c>
      <c r="AC15" s="22">
        <f>SUM(AB15+('Projection Expansion data'!AC15-'Projection Expansion data'!AB15)*'Baseline data'!$H14)</f>
        <v>177788.99637608085</v>
      </c>
      <c r="AD15" s="22">
        <f>SUM(AC15+('Projection Expansion data'!AD15-'Projection Expansion data'!AC15)*'Baseline data'!$H14)</f>
        <v>179481.06754580091</v>
      </c>
      <c r="AE15" s="22">
        <f>SUM(AD15+('Projection Expansion data'!AE15-'Projection Expansion data'!AD15)*'Baseline data'!$H14)</f>
        <v>181173.13871552097</v>
      </c>
      <c r="AF15" s="22">
        <f>SUM(AE15+('Projection Expansion data'!AF15-'Projection Expansion data'!AE15)*'Baseline data'!$H14)</f>
        <v>182865.20988524103</v>
      </c>
      <c r="AG15" s="22">
        <f>SUM(AF15+('Projection Expansion data'!AG15-'Projection Expansion data'!AF15)*'Baseline data'!$H14)</f>
        <v>184557.28105496109</v>
      </c>
      <c r="AH15" s="22">
        <f>SUM(AG15+('Projection Expansion data'!AH15-'Projection Expansion data'!AG15)*'Baseline data'!$H14)</f>
        <v>186249.35222468115</v>
      </c>
      <c r="AI15" s="22">
        <f>SUM(AH15+('Projection Expansion data'!AI15-'Projection Expansion data'!AH15)*'Baseline data'!$H14)</f>
        <v>187941.42339440121</v>
      </c>
      <c r="AJ15" s="22">
        <f>SUM(AI15+('Projection Expansion data'!AJ15-'Projection Expansion data'!AI15)*'Baseline data'!$H14)</f>
        <v>189633.49456412127</v>
      </c>
      <c r="AK15" s="22">
        <f>SUM(AJ15+('Projection Expansion data'!AK15-'Projection Expansion data'!AJ15)*'Baseline data'!$H14)</f>
        <v>191325.56573384133</v>
      </c>
      <c r="AL15" s="22">
        <f>SUM(AK15+('Projection Expansion data'!AL15-'Projection Expansion data'!AK15)*'Baseline data'!$H14)</f>
        <v>193017.63690356139</v>
      </c>
      <c r="AM15" s="22">
        <f>SUM(AL15+('Projection Expansion data'!AM15-'Projection Expansion data'!AL15)*'Baseline data'!$H14)</f>
        <v>194709.70807328145</v>
      </c>
      <c r="AN15" s="22">
        <f>SUM(AM15+('Projection Expansion data'!AN15-'Projection Expansion data'!AM15)*'Baseline data'!$H14)</f>
        <v>196401.77924300151</v>
      </c>
      <c r="AO15" s="22">
        <f>SUM(AN15+('Projection Expansion data'!AO15-'Projection Expansion data'!AN15)*'Baseline data'!$H14)</f>
        <v>198093.85041272157</v>
      </c>
      <c r="AP15" s="22">
        <f>SUM(AO15+('Projection Expansion data'!AP15-'Projection Expansion data'!AO15)*'Baseline data'!$H14)</f>
        <v>199785.92158244163</v>
      </c>
      <c r="AQ15" s="22">
        <f>SUM(AP15+('Projection Expansion data'!AQ15-'Projection Expansion data'!AP15)*'Baseline data'!$H14)</f>
        <v>201477.99275216169</v>
      </c>
      <c r="AR15" s="22">
        <f>SUM(AQ15+('Projection Expansion data'!AR15-'Projection Expansion data'!AQ15)*'Baseline data'!$H14)</f>
        <v>203170.06392188175</v>
      </c>
      <c r="AS15" s="22">
        <f>SUM(AR15+('Projection Expansion data'!AS15-'Projection Expansion data'!AR15)*'Baseline data'!$H14)</f>
        <v>204862.13509160181</v>
      </c>
      <c r="AT15" s="22">
        <f>SUM(AS15+('Projection Expansion data'!AT15-'Projection Expansion data'!AS15)*'Baseline data'!$H14)</f>
        <v>206554.20626132187</v>
      </c>
      <c r="AU15" s="22">
        <f>SUM(AT15+('Projection Expansion data'!AU15-'Projection Expansion data'!AT15)*'Baseline data'!$H14)</f>
        <v>208246.27743104193</v>
      </c>
      <c r="AV15" s="22">
        <f>SUM(AU15+('Projection Expansion data'!AV15-'Projection Expansion data'!AU15)*'Baseline data'!$H14)</f>
        <v>209938.34860076199</v>
      </c>
    </row>
    <row r="16" spans="1:48" ht="12" customHeight="1">
      <c r="A16" s="18" t="s">
        <v>27</v>
      </c>
      <c r="B16" s="39">
        <v>38800</v>
      </c>
      <c r="C16" s="39">
        <v>39900</v>
      </c>
      <c r="D16" s="39">
        <v>40800</v>
      </c>
      <c r="E16" s="39">
        <v>40400</v>
      </c>
      <c r="F16" s="39">
        <v>42300</v>
      </c>
      <c r="G16" s="39">
        <v>42600</v>
      </c>
      <c r="H16" s="39">
        <v>39200</v>
      </c>
      <c r="I16" s="39">
        <v>37800</v>
      </c>
      <c r="J16" s="39">
        <v>38000</v>
      </c>
      <c r="K16" s="39">
        <v>39500</v>
      </c>
      <c r="L16" s="39">
        <v>41600</v>
      </c>
      <c r="M16" s="39">
        <v>39000</v>
      </c>
      <c r="N16" s="39">
        <v>41600</v>
      </c>
      <c r="O16" s="39">
        <v>40600</v>
      </c>
      <c r="P16" s="22">
        <f>SUM(O16+('Projection Expansion data'!P16-'Projection Expansion data'!O16)*'Baseline data'!$H15)</f>
        <v>40942.444289441322</v>
      </c>
      <c r="Q16" s="22">
        <f>SUM(P16+('Projection Expansion data'!Q16-'Projection Expansion data'!P16)*'Baseline data'!$H15)</f>
        <v>41284.888578882645</v>
      </c>
      <c r="R16" s="22">
        <f>SUM(Q16+('Projection Expansion data'!R16-'Projection Expansion data'!Q16)*'Baseline data'!$H15)</f>
        <v>41627.332868323967</v>
      </c>
      <c r="S16" s="22">
        <f>SUM(R16+('Projection Expansion data'!S16-'Projection Expansion data'!R16)*'Baseline data'!$H15)</f>
        <v>41969.777157765289</v>
      </c>
      <c r="T16" s="22">
        <f>SUM(S16+('Projection Expansion data'!T16-'Projection Expansion data'!S16)*'Baseline data'!$H15)</f>
        <v>42312.221447206612</v>
      </c>
      <c r="U16" s="22">
        <f>SUM(T16+('Projection Expansion data'!U16-'Projection Expansion data'!T16)*'Baseline data'!$H15)</f>
        <v>42654.665736647934</v>
      </c>
      <c r="V16" s="22">
        <f>SUM(U16+('Projection Expansion data'!V16-'Projection Expansion data'!U16)*'Baseline data'!$H15)</f>
        <v>42997.110026089256</v>
      </c>
      <c r="W16" s="22">
        <f>SUM(V16+('Projection Expansion data'!W16-'Projection Expansion data'!V16)*'Baseline data'!$H15)</f>
        <v>43339.554315530579</v>
      </c>
      <c r="X16" s="22">
        <f>SUM(W16+('Projection Expansion data'!X16-'Projection Expansion data'!W16)*'Baseline data'!$H15)</f>
        <v>43681.998604971901</v>
      </c>
      <c r="Y16" s="22">
        <f>SUM(X16+('Projection Expansion data'!Y16-'Projection Expansion data'!X16)*'Baseline data'!$H15)</f>
        <v>44024.442894413223</v>
      </c>
      <c r="Z16" s="22">
        <f>SUM(Y16+('Projection Expansion data'!Z16-'Projection Expansion data'!Y16)*'Baseline data'!$H15)</f>
        <v>44366.887183854546</v>
      </c>
      <c r="AA16" s="22">
        <f>SUM(Z16+('Projection Expansion data'!AA16-'Projection Expansion data'!Z16)*'Baseline data'!$H15)</f>
        <v>44709.331473295868</v>
      </c>
      <c r="AB16" s="22">
        <f>SUM(AA16+('Projection Expansion data'!AB16-'Projection Expansion data'!AA16)*'Baseline data'!$H15)</f>
        <v>45051.77576273719</v>
      </c>
      <c r="AC16" s="22">
        <f>SUM(AB16+('Projection Expansion data'!AC16-'Projection Expansion data'!AB16)*'Baseline data'!$H15)</f>
        <v>45394.220052178513</v>
      </c>
      <c r="AD16" s="22">
        <f>SUM(AC16+('Projection Expansion data'!AD16-'Projection Expansion data'!AC16)*'Baseline data'!$H15)</f>
        <v>45736.664341619835</v>
      </c>
      <c r="AE16" s="22">
        <f>SUM(AD16+('Projection Expansion data'!AE16-'Projection Expansion data'!AD16)*'Baseline data'!$H15)</f>
        <v>46079.108631061157</v>
      </c>
      <c r="AF16" s="22">
        <f>SUM(AE16+('Projection Expansion data'!AF16-'Projection Expansion data'!AE16)*'Baseline data'!$H15)</f>
        <v>46421.55292050248</v>
      </c>
      <c r="AG16" s="22">
        <f>SUM(AF16+('Projection Expansion data'!AG16-'Projection Expansion data'!AF16)*'Baseline data'!$H15)</f>
        <v>46763.997209943802</v>
      </c>
      <c r="AH16" s="22">
        <f>SUM(AG16+('Projection Expansion data'!AH16-'Projection Expansion data'!AG16)*'Baseline data'!$H15)</f>
        <v>47106.441499385124</v>
      </c>
      <c r="AI16" s="22">
        <f>SUM(AH16+('Projection Expansion data'!AI16-'Projection Expansion data'!AH16)*'Baseline data'!$H15)</f>
        <v>47448.885788826447</v>
      </c>
      <c r="AJ16" s="22">
        <f>SUM(AI16+('Projection Expansion data'!AJ16-'Projection Expansion data'!AI16)*'Baseline data'!$H15)</f>
        <v>47791.330078267769</v>
      </c>
      <c r="AK16" s="22">
        <f>SUM(AJ16+('Projection Expansion data'!AK16-'Projection Expansion data'!AJ16)*'Baseline data'!$H15)</f>
        <v>48133.774367709091</v>
      </c>
      <c r="AL16" s="22">
        <f>SUM(AK16+('Projection Expansion data'!AL16-'Projection Expansion data'!AK16)*'Baseline data'!$H15)</f>
        <v>48476.218657150413</v>
      </c>
      <c r="AM16" s="22">
        <f>SUM(AL16+('Projection Expansion data'!AM16-'Projection Expansion data'!AL16)*'Baseline data'!$H15)</f>
        <v>48818.662946591736</v>
      </c>
      <c r="AN16" s="22">
        <f>SUM(AM16+('Projection Expansion data'!AN16-'Projection Expansion data'!AM16)*'Baseline data'!$H15)</f>
        <v>49161.107236033058</v>
      </c>
      <c r="AO16" s="22">
        <f>SUM(AN16+('Projection Expansion data'!AO16-'Projection Expansion data'!AN16)*'Baseline data'!$H15)</f>
        <v>49503.55152547438</v>
      </c>
      <c r="AP16" s="22">
        <f>SUM(AO16+('Projection Expansion data'!AP16-'Projection Expansion data'!AO16)*'Baseline data'!$H15)</f>
        <v>49845.995814915703</v>
      </c>
      <c r="AQ16" s="22">
        <f>SUM(AP16+('Projection Expansion data'!AQ16-'Projection Expansion data'!AP16)*'Baseline data'!$H15)</f>
        <v>50188.440104357025</v>
      </c>
      <c r="AR16" s="22">
        <f>SUM(AQ16+('Projection Expansion data'!AR16-'Projection Expansion data'!AQ16)*'Baseline data'!$H15)</f>
        <v>50530.884393798347</v>
      </c>
      <c r="AS16" s="22">
        <f>SUM(AR16+('Projection Expansion data'!AS16-'Projection Expansion data'!AR16)*'Baseline data'!$H15)</f>
        <v>50873.32868323967</v>
      </c>
      <c r="AT16" s="22">
        <f>SUM(AS16+('Projection Expansion data'!AT16-'Projection Expansion data'!AS16)*'Baseline data'!$H15)</f>
        <v>51215.772972680992</v>
      </c>
      <c r="AU16" s="22">
        <f>SUM(AT16+('Projection Expansion data'!AU16-'Projection Expansion data'!AT16)*'Baseline data'!$H15)</f>
        <v>51558.217262122314</v>
      </c>
      <c r="AV16" s="22">
        <f>SUM(AU16+('Projection Expansion data'!AV16-'Projection Expansion data'!AU16)*'Baseline data'!$H15)</f>
        <v>51900.661551563637</v>
      </c>
    </row>
    <row r="17" spans="1:48" ht="12" customHeight="1">
      <c r="A17" s="25" t="s">
        <v>28</v>
      </c>
      <c r="B17" s="39">
        <v>89900</v>
      </c>
      <c r="C17" s="39">
        <v>87800</v>
      </c>
      <c r="D17" s="39">
        <v>91800</v>
      </c>
      <c r="E17" s="39">
        <v>89900</v>
      </c>
      <c r="F17" s="39">
        <v>92300</v>
      </c>
      <c r="G17" s="39">
        <v>92700</v>
      </c>
      <c r="H17" s="39">
        <v>96300</v>
      </c>
      <c r="I17" s="39">
        <v>94300</v>
      </c>
      <c r="J17" s="39">
        <v>98200</v>
      </c>
      <c r="K17" s="39">
        <v>103000</v>
      </c>
      <c r="L17" s="39">
        <v>99100</v>
      </c>
      <c r="M17" s="39">
        <v>102800</v>
      </c>
      <c r="N17" s="39">
        <v>102600</v>
      </c>
      <c r="O17" s="39">
        <v>111200</v>
      </c>
      <c r="P17" s="22">
        <f>SUM(O17+('Projection Expansion data'!P17-'Projection Expansion data'!O17)*'Baseline data'!$H16)</f>
        <v>111712.68765991213</v>
      </c>
      <c r="Q17" s="22">
        <f>SUM(P17+('Projection Expansion data'!Q17-'Projection Expansion data'!P17)*'Baseline data'!$H16)</f>
        <v>112225.37531982426</v>
      </c>
      <c r="R17" s="22">
        <f>SUM(Q17+('Projection Expansion data'!R17-'Projection Expansion data'!Q17)*'Baseline data'!$H16)</f>
        <v>113528.47792476678</v>
      </c>
      <c r="S17" s="22">
        <f>SUM(R17+('Projection Expansion data'!S17-'Projection Expansion data'!R17)*'Baseline data'!$H16)</f>
        <v>114831.58052970929</v>
      </c>
      <c r="T17" s="22">
        <f>SUM(S17+('Projection Expansion data'!T17-'Projection Expansion data'!S17)*'Baseline data'!$H16)</f>
        <v>116134.6831346518</v>
      </c>
      <c r="U17" s="22">
        <f>SUM(T17+('Projection Expansion data'!U17-'Projection Expansion data'!T17)*'Baseline data'!$H16)</f>
        <v>117437.78573959431</v>
      </c>
      <c r="V17" s="22">
        <f>SUM(U17+('Projection Expansion data'!V17-'Projection Expansion data'!U17)*'Baseline data'!$H16)</f>
        <v>118740.88834453683</v>
      </c>
      <c r="W17" s="22">
        <f>SUM(V17+('Projection Expansion data'!W17-'Projection Expansion data'!V17)*'Baseline data'!$H16)</f>
        <v>120043.99094947934</v>
      </c>
      <c r="X17" s="22">
        <f>SUM(W17+('Projection Expansion data'!X17-'Projection Expansion data'!W17)*'Baseline data'!$H16)</f>
        <v>121347.09355442185</v>
      </c>
      <c r="Y17" s="22">
        <f>SUM(X17+('Projection Expansion data'!Y17-'Projection Expansion data'!X17)*'Baseline data'!$H16)</f>
        <v>122650.19615936436</v>
      </c>
      <c r="Z17" s="22">
        <f>SUM(Y17+('Projection Expansion data'!Z17-'Projection Expansion data'!Y17)*'Baseline data'!$H16)</f>
        <v>123953.29876430688</v>
      </c>
      <c r="AA17" s="22">
        <f>SUM(Z17+('Projection Expansion data'!AA17-'Projection Expansion data'!Z17)*'Baseline data'!$H16)</f>
        <v>125256.40136924939</v>
      </c>
      <c r="AB17" s="22">
        <f>SUM(AA17+('Projection Expansion data'!AB17-'Projection Expansion data'!AA17)*'Baseline data'!$H16)</f>
        <v>126559.5039741919</v>
      </c>
      <c r="AC17" s="22">
        <f>SUM(AB17+('Projection Expansion data'!AC17-'Projection Expansion data'!AB17)*'Baseline data'!$H16)</f>
        <v>127862.60657913442</v>
      </c>
      <c r="AD17" s="22">
        <f>SUM(AC17+('Projection Expansion data'!AD17-'Projection Expansion data'!AC17)*'Baseline data'!$H16)</f>
        <v>129165.70918407693</v>
      </c>
      <c r="AE17" s="22">
        <f>SUM(AD17+('Projection Expansion data'!AE17-'Projection Expansion data'!AD17)*'Baseline data'!$H16)</f>
        <v>130468.81178901944</v>
      </c>
      <c r="AF17" s="22">
        <f>SUM(AE17+('Projection Expansion data'!AF17-'Projection Expansion data'!AE17)*'Baseline data'!$H16)</f>
        <v>131771.91439396195</v>
      </c>
      <c r="AG17" s="22">
        <f>SUM(AF17+('Projection Expansion data'!AG17-'Projection Expansion data'!AF17)*'Baseline data'!$H16)</f>
        <v>133075.01699890447</v>
      </c>
      <c r="AH17" s="22">
        <f>SUM(AG17+('Projection Expansion data'!AH17-'Projection Expansion data'!AG17)*'Baseline data'!$H16)</f>
        <v>134378.11960384698</v>
      </c>
      <c r="AI17" s="22">
        <f>SUM(AH17+('Projection Expansion data'!AI17-'Projection Expansion data'!AH17)*'Baseline data'!$H16)</f>
        <v>135681.22220878949</v>
      </c>
      <c r="AJ17" s="22">
        <f>SUM(AI17+('Projection Expansion data'!AJ17-'Projection Expansion data'!AI17)*'Baseline data'!$H16)</f>
        <v>136984.324813732</v>
      </c>
      <c r="AK17" s="22">
        <f>SUM(AJ17+('Projection Expansion data'!AK17-'Projection Expansion data'!AJ17)*'Baseline data'!$H16)</f>
        <v>138287.42741867452</v>
      </c>
      <c r="AL17" s="22">
        <f>SUM(AK17+('Projection Expansion data'!AL17-'Projection Expansion data'!AK17)*'Baseline data'!$H16)</f>
        <v>139590.53002361703</v>
      </c>
      <c r="AM17" s="22">
        <f>SUM(AL17+('Projection Expansion data'!AM17-'Projection Expansion data'!AL17)*'Baseline data'!$H16)</f>
        <v>140893.63262855954</v>
      </c>
      <c r="AN17" s="22">
        <f>SUM(AM17+('Projection Expansion data'!AN17-'Projection Expansion data'!AM17)*'Baseline data'!$H16)</f>
        <v>142196.73523350206</v>
      </c>
      <c r="AO17" s="22">
        <f>SUM(AN17+('Projection Expansion data'!AO17-'Projection Expansion data'!AN17)*'Baseline data'!$H16)</f>
        <v>143499.83783844457</v>
      </c>
      <c r="AP17" s="22">
        <f>SUM(AO17+('Projection Expansion data'!AP17-'Projection Expansion data'!AO17)*'Baseline data'!$H16)</f>
        <v>144802.94044338708</v>
      </c>
      <c r="AQ17" s="22">
        <f>SUM(AP17+('Projection Expansion data'!AQ17-'Projection Expansion data'!AP17)*'Baseline data'!$H16)</f>
        <v>146106.04304832959</v>
      </c>
      <c r="AR17" s="22">
        <f>SUM(AQ17+('Projection Expansion data'!AR17-'Projection Expansion data'!AQ17)*'Baseline data'!$H16)</f>
        <v>147409.14565327211</v>
      </c>
      <c r="AS17" s="22">
        <f>SUM(AR17+('Projection Expansion data'!AS17-'Projection Expansion data'!AR17)*'Baseline data'!$H16)</f>
        <v>148712.24825821462</v>
      </c>
      <c r="AT17" s="22">
        <f>SUM(AS17+('Projection Expansion data'!AT17-'Projection Expansion data'!AS17)*'Baseline data'!$H16)</f>
        <v>150015.35086315713</v>
      </c>
      <c r="AU17" s="22">
        <f>SUM(AT17+('Projection Expansion data'!AU17-'Projection Expansion data'!AT17)*'Baseline data'!$H16)</f>
        <v>151318.45346809964</v>
      </c>
      <c r="AV17" s="22">
        <f>SUM(AU17+('Projection Expansion data'!AV17-'Projection Expansion data'!AU17)*'Baseline data'!$H16)</f>
        <v>152621.55607304216</v>
      </c>
    </row>
    <row r="18" spans="1:48" ht="12" customHeight="1">
      <c r="A18" s="25" t="s">
        <v>29</v>
      </c>
      <c r="B18" s="39">
        <v>124300</v>
      </c>
      <c r="C18" s="39">
        <v>127000</v>
      </c>
      <c r="D18" s="39">
        <v>128200</v>
      </c>
      <c r="E18" s="39">
        <v>132300</v>
      </c>
      <c r="F18" s="39">
        <v>133600</v>
      </c>
      <c r="G18" s="39">
        <v>133500</v>
      </c>
      <c r="H18" s="39">
        <v>135500</v>
      </c>
      <c r="I18" s="39">
        <v>135700</v>
      </c>
      <c r="J18" s="39">
        <v>136800</v>
      </c>
      <c r="K18" s="39">
        <v>134500</v>
      </c>
      <c r="L18" s="39">
        <v>135900</v>
      </c>
      <c r="M18" s="39">
        <v>137600</v>
      </c>
      <c r="N18" s="39">
        <v>133400</v>
      </c>
      <c r="O18" s="39">
        <v>142300</v>
      </c>
      <c r="P18" s="22">
        <f>SUM(O18+('Projection Expansion data'!P18-'Projection Expansion data'!O18)*'Baseline data'!$H17)</f>
        <v>144266.14653008204</v>
      </c>
      <c r="Q18" s="22">
        <f>SUM(P18+('Projection Expansion data'!Q18-'Projection Expansion data'!P18)*'Baseline data'!$H17)</f>
        <v>146232.29306016408</v>
      </c>
      <c r="R18" s="22">
        <f>SUM(Q18+('Projection Expansion data'!R18-'Projection Expansion data'!Q18)*'Baseline data'!$H17)</f>
        <v>156268.18882675684</v>
      </c>
      <c r="S18" s="22">
        <f>SUM(R18+('Projection Expansion data'!S18-'Projection Expansion data'!R18)*'Baseline data'!$H17)</f>
        <v>166304.0845933496</v>
      </c>
      <c r="T18" s="22">
        <f>SUM(S18+('Projection Expansion data'!T18-'Projection Expansion data'!S18)*'Baseline data'!$H17)</f>
        <v>176339.98035994236</v>
      </c>
      <c r="U18" s="22">
        <f>SUM(T18+('Projection Expansion data'!U18-'Projection Expansion data'!T18)*'Baseline data'!$H17)</f>
        <v>186375.87612653512</v>
      </c>
      <c r="V18" s="22">
        <f>SUM(U18+('Projection Expansion data'!V18-'Projection Expansion data'!U18)*'Baseline data'!$H17)</f>
        <v>196411.77189312788</v>
      </c>
      <c r="W18" s="22">
        <f>SUM(V18+('Projection Expansion data'!W18-'Projection Expansion data'!V18)*'Baseline data'!$H17)</f>
        <v>206447.66765972064</v>
      </c>
      <c r="X18" s="22">
        <f>SUM(W18+('Projection Expansion data'!X18-'Projection Expansion data'!W18)*'Baseline data'!$H17)</f>
        <v>216483.5634263134</v>
      </c>
      <c r="Y18" s="22">
        <f>SUM(X18+('Projection Expansion data'!Y18-'Projection Expansion data'!X18)*'Baseline data'!$H17)</f>
        <v>226519.45919290616</v>
      </c>
      <c r="Z18" s="22">
        <f>SUM(Y18+('Projection Expansion data'!Z18-'Projection Expansion data'!Y18)*'Baseline data'!$H17)</f>
        <v>236555.35495949892</v>
      </c>
      <c r="AA18" s="22">
        <f>SUM(Z18+('Projection Expansion data'!AA18-'Projection Expansion data'!Z18)*'Baseline data'!$H17)</f>
        <v>246591.25072609168</v>
      </c>
      <c r="AB18" s="22">
        <f>SUM(AA18+('Projection Expansion data'!AB18-'Projection Expansion data'!AA18)*'Baseline data'!$H17)</f>
        <v>256627.14649268443</v>
      </c>
      <c r="AC18" s="22">
        <f>SUM(AB18+('Projection Expansion data'!AC18-'Projection Expansion data'!AB18)*'Baseline data'!$H17)</f>
        <v>266663.04225927719</v>
      </c>
      <c r="AD18" s="22">
        <f>SUM(AC18+('Projection Expansion data'!AD18-'Projection Expansion data'!AC18)*'Baseline data'!$H17)</f>
        <v>276698.93802586995</v>
      </c>
      <c r="AE18" s="22">
        <f>SUM(AD18+('Projection Expansion data'!AE18-'Projection Expansion data'!AD18)*'Baseline data'!$H17)</f>
        <v>286734.83379246271</v>
      </c>
      <c r="AF18" s="22">
        <f>SUM(AE18+('Projection Expansion data'!AF18-'Projection Expansion data'!AE18)*'Baseline data'!$H17)</f>
        <v>296770.72955905547</v>
      </c>
      <c r="AG18" s="22">
        <f>SUM(AF18+('Projection Expansion data'!AG18-'Projection Expansion data'!AF18)*'Baseline data'!$H17)</f>
        <v>306806.62532564823</v>
      </c>
      <c r="AH18" s="22">
        <f>SUM(AG18+('Projection Expansion data'!AH18-'Projection Expansion data'!AG18)*'Baseline data'!$H17)</f>
        <v>316842.52109224099</v>
      </c>
      <c r="AI18" s="22">
        <f>SUM(AH18+('Projection Expansion data'!AI18-'Projection Expansion data'!AH18)*'Baseline data'!$H17)</f>
        <v>326878.41685883375</v>
      </c>
      <c r="AJ18" s="22">
        <f>SUM(AI18+('Projection Expansion data'!AJ18-'Projection Expansion data'!AI18)*'Baseline data'!$H17)</f>
        <v>336914.31262542651</v>
      </c>
      <c r="AK18" s="22">
        <f>SUM(AJ18+('Projection Expansion data'!AK18-'Projection Expansion data'!AJ18)*'Baseline data'!$H17)</f>
        <v>346950.20839201927</v>
      </c>
      <c r="AL18" s="22">
        <f>SUM(AK18+('Projection Expansion data'!AL18-'Projection Expansion data'!AK18)*'Baseline data'!$H17)</f>
        <v>356986.10415861203</v>
      </c>
      <c r="AM18" s="22">
        <f>SUM(AL18+('Projection Expansion data'!AM18-'Projection Expansion data'!AL18)*'Baseline data'!$H17)</f>
        <v>367021.99992520479</v>
      </c>
      <c r="AN18" s="22">
        <f>SUM(AM18+('Projection Expansion data'!AN18-'Projection Expansion data'!AM18)*'Baseline data'!$H17)</f>
        <v>377057.89569179754</v>
      </c>
      <c r="AO18" s="22">
        <f>SUM(AN18+('Projection Expansion data'!AO18-'Projection Expansion data'!AN18)*'Baseline data'!$H17)</f>
        <v>387093.7914583903</v>
      </c>
      <c r="AP18" s="22">
        <f>SUM(AO18+('Projection Expansion data'!AP18-'Projection Expansion data'!AO18)*'Baseline data'!$H17)</f>
        <v>397129.68722498306</v>
      </c>
      <c r="AQ18" s="22">
        <f>SUM(AP18+('Projection Expansion data'!AQ18-'Projection Expansion data'!AP18)*'Baseline data'!$H17)</f>
        <v>407165.58299157582</v>
      </c>
      <c r="AR18" s="22">
        <f>SUM(AQ18+('Projection Expansion data'!AR18-'Projection Expansion data'!AQ18)*'Baseline data'!$H17)</f>
        <v>417201.47875816858</v>
      </c>
      <c r="AS18" s="22">
        <f>SUM(AR18+('Projection Expansion data'!AS18-'Projection Expansion data'!AR18)*'Baseline data'!$H17)</f>
        <v>427237.37452476134</v>
      </c>
      <c r="AT18" s="22">
        <f>SUM(AS18+('Projection Expansion data'!AT18-'Projection Expansion data'!AS18)*'Baseline data'!$H17)</f>
        <v>437273.2702913541</v>
      </c>
      <c r="AU18" s="22">
        <f>SUM(AT18+('Projection Expansion data'!AU18-'Projection Expansion data'!AT18)*'Baseline data'!$H17)</f>
        <v>447309.16605794686</v>
      </c>
      <c r="AV18" s="22">
        <f>SUM(AU18+('Projection Expansion data'!AV18-'Projection Expansion data'!AU18)*'Baseline data'!$H17)</f>
        <v>457345.06182453962</v>
      </c>
    </row>
    <row r="19" spans="1:48" ht="12" customHeight="1">
      <c r="A19" s="18" t="s">
        <v>30</v>
      </c>
      <c r="B19" s="39">
        <v>105000</v>
      </c>
      <c r="C19" s="39">
        <v>104100</v>
      </c>
      <c r="D19" s="39">
        <v>107200</v>
      </c>
      <c r="E19" s="39">
        <v>112200</v>
      </c>
      <c r="F19" s="39">
        <v>112800</v>
      </c>
      <c r="G19" s="39">
        <v>117200</v>
      </c>
      <c r="H19" s="39">
        <v>111200</v>
      </c>
      <c r="I19" s="39">
        <v>114500</v>
      </c>
      <c r="J19" s="39">
        <v>112400</v>
      </c>
      <c r="K19" s="39">
        <v>115700</v>
      </c>
      <c r="L19" s="39">
        <v>118100</v>
      </c>
      <c r="M19" s="39">
        <v>118500</v>
      </c>
      <c r="N19" s="39">
        <v>119900</v>
      </c>
      <c r="O19" s="39">
        <v>115900</v>
      </c>
      <c r="P19" s="22">
        <f>SUM(O19+('Projection Expansion data'!P19-'Projection Expansion data'!O19)*'Baseline data'!$H18)</f>
        <v>116712.13051442461</v>
      </c>
      <c r="Q19" s="22">
        <f>SUM(P19+('Projection Expansion data'!Q19-'Projection Expansion data'!P19)*'Baseline data'!$H18)</f>
        <v>117524.26102884923</v>
      </c>
      <c r="R19" s="22">
        <f>SUM(Q19+('Projection Expansion data'!R19-'Projection Expansion data'!Q19)*'Baseline data'!$H18)</f>
        <v>120253.01955731593</v>
      </c>
      <c r="S19" s="22">
        <f>SUM(R19+('Projection Expansion data'!S19-'Projection Expansion data'!R19)*'Baseline data'!$H18)</f>
        <v>122981.77808578263</v>
      </c>
      <c r="T19" s="22">
        <f>SUM(S19+('Projection Expansion data'!T19-'Projection Expansion data'!S19)*'Baseline data'!$H18)</f>
        <v>125710.53661424933</v>
      </c>
      <c r="U19" s="22">
        <f>SUM(T19+('Projection Expansion data'!U19-'Projection Expansion data'!T19)*'Baseline data'!$H18)</f>
        <v>128439.29514271603</v>
      </c>
      <c r="V19" s="22">
        <f>SUM(U19+('Projection Expansion data'!V19-'Projection Expansion data'!U19)*'Baseline data'!$H18)</f>
        <v>131168.05367118272</v>
      </c>
      <c r="W19" s="22">
        <f>SUM(V19+('Projection Expansion data'!W19-'Projection Expansion data'!V19)*'Baseline data'!$H18)</f>
        <v>133896.8121996494</v>
      </c>
      <c r="X19" s="22">
        <f>SUM(W19+('Projection Expansion data'!X19-'Projection Expansion data'!W19)*'Baseline data'!$H18)</f>
        <v>136625.57072811609</v>
      </c>
      <c r="Y19" s="22">
        <f>SUM(X19+('Projection Expansion data'!Y19-'Projection Expansion data'!X19)*'Baseline data'!$H18)</f>
        <v>139354.32925658277</v>
      </c>
      <c r="Z19" s="22">
        <f>SUM(Y19+('Projection Expansion data'!Z19-'Projection Expansion data'!Y19)*'Baseline data'!$H18)</f>
        <v>142083.08778504946</v>
      </c>
      <c r="AA19" s="22">
        <f>SUM(Z19+('Projection Expansion data'!AA19-'Projection Expansion data'!Z19)*'Baseline data'!$H18)</f>
        <v>144811.84631351614</v>
      </c>
      <c r="AB19" s="22">
        <f>SUM(AA19+('Projection Expansion data'!AB19-'Projection Expansion data'!AA19)*'Baseline data'!$H18)</f>
        <v>147540.60484198283</v>
      </c>
      <c r="AC19" s="22">
        <f>SUM(AB19+('Projection Expansion data'!AC19-'Projection Expansion data'!AB19)*'Baseline data'!$H18)</f>
        <v>150269.36337044952</v>
      </c>
      <c r="AD19" s="22">
        <f>SUM(AC19+('Projection Expansion data'!AD19-'Projection Expansion data'!AC19)*'Baseline data'!$H18)</f>
        <v>152998.1218989162</v>
      </c>
      <c r="AE19" s="22">
        <f>SUM(AD19+('Projection Expansion data'!AE19-'Projection Expansion data'!AD19)*'Baseline data'!$H18)</f>
        <v>155726.88042738289</v>
      </c>
      <c r="AF19" s="22">
        <f>SUM(AE19+('Projection Expansion data'!AF19-'Projection Expansion data'!AE19)*'Baseline data'!$H18)</f>
        <v>158455.63895584957</v>
      </c>
      <c r="AG19" s="22">
        <f>SUM(AF19+('Projection Expansion data'!AG19-'Projection Expansion data'!AF19)*'Baseline data'!$H18)</f>
        <v>161184.39748431626</v>
      </c>
      <c r="AH19" s="22">
        <f>SUM(AG19+('Projection Expansion data'!AH19-'Projection Expansion data'!AG19)*'Baseline data'!$H18)</f>
        <v>163913.15601278294</v>
      </c>
      <c r="AI19" s="22">
        <f>SUM(AH19+('Projection Expansion data'!AI19-'Projection Expansion data'!AH19)*'Baseline data'!$H18)</f>
        <v>166641.91454124963</v>
      </c>
      <c r="AJ19" s="22">
        <f>SUM(AI19+('Projection Expansion data'!AJ19-'Projection Expansion data'!AI19)*'Baseline data'!$H18)</f>
        <v>169370.67306971631</v>
      </c>
      <c r="AK19" s="22">
        <f>SUM(AJ19+('Projection Expansion data'!AK19-'Projection Expansion data'!AJ19)*'Baseline data'!$H18)</f>
        <v>172099.431598183</v>
      </c>
      <c r="AL19" s="22">
        <f>SUM(AK19+('Projection Expansion data'!AL19-'Projection Expansion data'!AK19)*'Baseline data'!$H18)</f>
        <v>174828.19012664969</v>
      </c>
      <c r="AM19" s="22">
        <f>SUM(AL19+('Projection Expansion data'!AM19-'Projection Expansion data'!AL19)*'Baseline data'!$H18)</f>
        <v>177556.94865511637</v>
      </c>
      <c r="AN19" s="22">
        <f>SUM(AM19+('Projection Expansion data'!AN19-'Projection Expansion data'!AM19)*'Baseline data'!$H18)</f>
        <v>180285.70718358306</v>
      </c>
      <c r="AO19" s="22">
        <f>SUM(AN19+('Projection Expansion data'!AO19-'Projection Expansion data'!AN19)*'Baseline data'!$H18)</f>
        <v>183014.46571204974</v>
      </c>
      <c r="AP19" s="22">
        <f>SUM(AO19+('Projection Expansion data'!AP19-'Projection Expansion data'!AO19)*'Baseline data'!$H18)</f>
        <v>185743.22424051643</v>
      </c>
      <c r="AQ19" s="22">
        <f>SUM(AP19+('Projection Expansion data'!AQ19-'Projection Expansion data'!AP19)*'Baseline data'!$H18)</f>
        <v>188471.98276898311</v>
      </c>
      <c r="AR19" s="22">
        <f>SUM(AQ19+('Projection Expansion data'!AR19-'Projection Expansion data'!AQ19)*'Baseline data'!$H18)</f>
        <v>191200.7412974498</v>
      </c>
      <c r="AS19" s="22">
        <f>SUM(AR19+('Projection Expansion data'!AS19-'Projection Expansion data'!AR19)*'Baseline data'!$H18)</f>
        <v>193929.49982591649</v>
      </c>
      <c r="AT19" s="22">
        <f>SUM(AS19+('Projection Expansion data'!AT19-'Projection Expansion data'!AS19)*'Baseline data'!$H18)</f>
        <v>196658.25835438317</v>
      </c>
      <c r="AU19" s="22">
        <f>SUM(AT19+('Projection Expansion data'!AU19-'Projection Expansion data'!AT19)*'Baseline data'!$H18)</f>
        <v>199387.01688284986</v>
      </c>
      <c r="AV19" s="22">
        <f>SUM(AU19+('Projection Expansion data'!AV19-'Projection Expansion data'!AU19)*'Baseline data'!$H18)</f>
        <v>202115.77541131654</v>
      </c>
    </row>
    <row r="20" spans="1:48" ht="12" customHeight="1">
      <c r="A20" s="18" t="s">
        <v>31</v>
      </c>
      <c r="B20" s="39">
        <v>47400</v>
      </c>
      <c r="C20" s="39">
        <v>49000</v>
      </c>
      <c r="D20" s="39">
        <v>50700</v>
      </c>
      <c r="E20" s="39">
        <v>49500</v>
      </c>
      <c r="F20" s="39">
        <v>47200</v>
      </c>
      <c r="G20" s="39">
        <v>43900</v>
      </c>
      <c r="H20" s="39">
        <v>47000</v>
      </c>
      <c r="I20" s="39">
        <v>46100</v>
      </c>
      <c r="J20" s="39">
        <v>49700</v>
      </c>
      <c r="K20" s="39">
        <v>53300</v>
      </c>
      <c r="L20" s="39">
        <v>49400</v>
      </c>
      <c r="M20" s="39">
        <v>44400</v>
      </c>
      <c r="N20" s="39">
        <v>47200</v>
      </c>
      <c r="O20" s="39">
        <v>50200</v>
      </c>
      <c r="P20" s="22">
        <f>SUM(O20+('Projection Expansion data'!P20-'Projection Expansion data'!O20)*'Baseline data'!$H19)</f>
        <v>50619.948252237809</v>
      </c>
      <c r="Q20" s="22">
        <f>SUM(P20+('Projection Expansion data'!Q20-'Projection Expansion data'!P20)*'Baseline data'!$H19)</f>
        <v>51039.896504475619</v>
      </c>
      <c r="R20" s="22">
        <f>SUM(Q20+('Projection Expansion data'!R20-'Projection Expansion data'!Q20)*'Baseline data'!$H19)</f>
        <v>51459.844756713428</v>
      </c>
      <c r="S20" s="22">
        <f>SUM(R20+('Projection Expansion data'!S20-'Projection Expansion data'!R20)*'Baseline data'!$H19)</f>
        <v>51879.793008951237</v>
      </c>
      <c r="T20" s="22">
        <f>SUM(S20+('Projection Expansion data'!T20-'Projection Expansion data'!S20)*'Baseline data'!$H19)</f>
        <v>52299.741261189047</v>
      </c>
      <c r="U20" s="22">
        <f>SUM(T20+('Projection Expansion data'!U20-'Projection Expansion data'!T20)*'Baseline data'!$H19)</f>
        <v>52719.689513426856</v>
      </c>
      <c r="V20" s="22">
        <f>SUM(U20+('Projection Expansion data'!V20-'Projection Expansion data'!U20)*'Baseline data'!$H19)</f>
        <v>53139.637765664665</v>
      </c>
      <c r="W20" s="22">
        <f>SUM(V20+('Projection Expansion data'!W20-'Projection Expansion data'!V20)*'Baseline data'!$H19)</f>
        <v>53559.586017902475</v>
      </c>
      <c r="X20" s="22">
        <f>SUM(W20+('Projection Expansion data'!X20-'Projection Expansion data'!W20)*'Baseline data'!$H19)</f>
        <v>53979.534270140284</v>
      </c>
      <c r="Y20" s="22">
        <f>SUM(X20+('Projection Expansion data'!Y20-'Projection Expansion data'!X20)*'Baseline data'!$H19)</f>
        <v>54399.482522378094</v>
      </c>
      <c r="Z20" s="22">
        <f>SUM(Y20+('Projection Expansion data'!Z20-'Projection Expansion data'!Y20)*'Baseline data'!$H19)</f>
        <v>54819.430774615903</v>
      </c>
      <c r="AA20" s="22">
        <f>SUM(Z20+('Projection Expansion data'!AA20-'Projection Expansion data'!Z20)*'Baseline data'!$H19)</f>
        <v>55239.379026853712</v>
      </c>
      <c r="AB20" s="22">
        <f>SUM(AA20+('Projection Expansion data'!AB20-'Projection Expansion data'!AA20)*'Baseline data'!$H19)</f>
        <v>55659.327279091522</v>
      </c>
      <c r="AC20" s="22">
        <f>SUM(AB20+('Projection Expansion data'!AC20-'Projection Expansion data'!AB20)*'Baseline data'!$H19)</f>
        <v>56079.275531329331</v>
      </c>
      <c r="AD20" s="22">
        <f>SUM(AC20+('Projection Expansion data'!AD20-'Projection Expansion data'!AC20)*'Baseline data'!$H19)</f>
        <v>56499.22378356714</v>
      </c>
      <c r="AE20" s="22">
        <f>SUM(AD20+('Projection Expansion data'!AE20-'Projection Expansion data'!AD20)*'Baseline data'!$H19)</f>
        <v>56919.17203580495</v>
      </c>
      <c r="AF20" s="22">
        <f>SUM(AE20+('Projection Expansion data'!AF20-'Projection Expansion data'!AE20)*'Baseline data'!$H19)</f>
        <v>57339.120288042759</v>
      </c>
      <c r="AG20" s="22">
        <f>SUM(AF20+('Projection Expansion data'!AG20-'Projection Expansion data'!AF20)*'Baseline data'!$H19)</f>
        <v>57759.068540280568</v>
      </c>
      <c r="AH20" s="22">
        <f>SUM(AG20+('Projection Expansion data'!AH20-'Projection Expansion data'!AG20)*'Baseline data'!$H19)</f>
        <v>58179.016792518378</v>
      </c>
      <c r="AI20" s="22">
        <f>SUM(AH20+('Projection Expansion data'!AI20-'Projection Expansion data'!AH20)*'Baseline data'!$H19)</f>
        <v>58598.965044756187</v>
      </c>
      <c r="AJ20" s="22">
        <f>SUM(AI20+('Projection Expansion data'!AJ20-'Projection Expansion data'!AI20)*'Baseline data'!$H19)</f>
        <v>59018.913296993996</v>
      </c>
      <c r="AK20" s="22">
        <f>SUM(AJ20+('Projection Expansion data'!AK20-'Projection Expansion data'!AJ20)*'Baseline data'!$H19)</f>
        <v>59438.861549231806</v>
      </c>
      <c r="AL20" s="22">
        <f>SUM(AK20+('Projection Expansion data'!AL20-'Projection Expansion data'!AK20)*'Baseline data'!$H19)</f>
        <v>59858.809801469615</v>
      </c>
      <c r="AM20" s="22">
        <f>SUM(AL20+('Projection Expansion data'!AM20-'Projection Expansion data'!AL20)*'Baseline data'!$H19)</f>
        <v>60278.758053707425</v>
      </c>
      <c r="AN20" s="22">
        <f>SUM(AM20+('Projection Expansion data'!AN20-'Projection Expansion data'!AM20)*'Baseline data'!$H19)</f>
        <v>60698.706305945234</v>
      </c>
      <c r="AO20" s="22">
        <f>SUM(AN20+('Projection Expansion data'!AO20-'Projection Expansion data'!AN20)*'Baseline data'!$H19)</f>
        <v>61118.654558183043</v>
      </c>
      <c r="AP20" s="22">
        <f>SUM(AO20+('Projection Expansion data'!AP20-'Projection Expansion data'!AO20)*'Baseline data'!$H19)</f>
        <v>61538.602810420853</v>
      </c>
      <c r="AQ20" s="22">
        <f>SUM(AP20+('Projection Expansion data'!AQ20-'Projection Expansion data'!AP20)*'Baseline data'!$H19)</f>
        <v>61958.551062658662</v>
      </c>
      <c r="AR20" s="22">
        <f>SUM(AQ20+('Projection Expansion data'!AR20-'Projection Expansion data'!AQ20)*'Baseline data'!$H19)</f>
        <v>62378.499314896471</v>
      </c>
      <c r="AS20" s="22">
        <f>SUM(AR20+('Projection Expansion data'!AS20-'Projection Expansion data'!AR20)*'Baseline data'!$H19)</f>
        <v>62798.447567134281</v>
      </c>
      <c r="AT20" s="22">
        <f>SUM(AS20+('Projection Expansion data'!AT20-'Projection Expansion data'!AS20)*'Baseline data'!$H19)</f>
        <v>63218.39581937209</v>
      </c>
      <c r="AU20" s="22">
        <f>SUM(AT20+('Projection Expansion data'!AU20-'Projection Expansion data'!AT20)*'Baseline data'!$H19)</f>
        <v>63638.344071609899</v>
      </c>
      <c r="AV20" s="22">
        <f>SUM(AU20+('Projection Expansion data'!AV20-'Projection Expansion data'!AU20)*'Baseline data'!$H19)</f>
        <v>64058.292323847709</v>
      </c>
    </row>
    <row r="21" spans="1:48" ht="12" customHeight="1">
      <c r="A21" s="18" t="s">
        <v>32</v>
      </c>
      <c r="B21" s="39">
        <v>38900</v>
      </c>
      <c r="C21" s="39">
        <v>39500</v>
      </c>
      <c r="D21" s="39">
        <v>40200</v>
      </c>
      <c r="E21" s="39">
        <v>39800</v>
      </c>
      <c r="F21" s="39">
        <v>39600</v>
      </c>
      <c r="G21" s="39">
        <v>39900</v>
      </c>
      <c r="H21" s="39">
        <v>40500</v>
      </c>
      <c r="I21" s="39">
        <v>42400</v>
      </c>
      <c r="J21" s="39">
        <v>37200</v>
      </c>
      <c r="K21" s="39">
        <v>38500</v>
      </c>
      <c r="L21" s="39">
        <v>38200</v>
      </c>
      <c r="M21" s="39">
        <v>37200</v>
      </c>
      <c r="N21" s="39">
        <v>37900</v>
      </c>
      <c r="O21" s="39">
        <v>42100</v>
      </c>
      <c r="P21" s="22">
        <f>SUM(O21+('Projection Expansion data'!P21-'Projection Expansion data'!O21)*'Baseline data'!$H20)</f>
        <v>42388.400384366621</v>
      </c>
      <c r="Q21" s="22">
        <f>SUM(P21+('Projection Expansion data'!Q21-'Projection Expansion data'!P21)*'Baseline data'!$H20)</f>
        <v>42676.800768733243</v>
      </c>
      <c r="R21" s="22">
        <f>SUM(Q21+('Projection Expansion data'!R21-'Projection Expansion data'!Q21)*'Baseline data'!$H20)</f>
        <v>42965.201153099864</v>
      </c>
      <c r="S21" s="22">
        <f>SUM(R21+('Projection Expansion data'!S21-'Projection Expansion data'!R21)*'Baseline data'!$H20)</f>
        <v>43253.601537466486</v>
      </c>
      <c r="T21" s="22">
        <f>SUM(S21+('Projection Expansion data'!T21-'Projection Expansion data'!S21)*'Baseline data'!$H20)</f>
        <v>43542.001921833107</v>
      </c>
      <c r="U21" s="22">
        <f>SUM(T21+('Projection Expansion data'!U21-'Projection Expansion data'!T21)*'Baseline data'!$H20)</f>
        <v>43830.402306199729</v>
      </c>
      <c r="V21" s="22">
        <f>SUM(U21+('Projection Expansion data'!V21-'Projection Expansion data'!U21)*'Baseline data'!$H20)</f>
        <v>44118.80269056635</v>
      </c>
      <c r="W21" s="22">
        <f>SUM(V21+('Projection Expansion data'!W21-'Projection Expansion data'!V21)*'Baseline data'!$H20)</f>
        <v>44407.203074932972</v>
      </c>
      <c r="X21" s="22">
        <f>SUM(W21+('Projection Expansion data'!X21-'Projection Expansion data'!W21)*'Baseline data'!$H20)</f>
        <v>44695.603459299593</v>
      </c>
      <c r="Y21" s="22">
        <f>SUM(X21+('Projection Expansion data'!Y21-'Projection Expansion data'!X21)*'Baseline data'!$H20)</f>
        <v>44984.003843666214</v>
      </c>
      <c r="Z21" s="22">
        <f>SUM(Y21+('Projection Expansion data'!Z21-'Projection Expansion data'!Y21)*'Baseline data'!$H20)</f>
        <v>45272.404228032836</v>
      </c>
      <c r="AA21" s="22">
        <f>SUM(Z21+('Projection Expansion data'!AA21-'Projection Expansion data'!Z21)*'Baseline data'!$H20)</f>
        <v>45560.804612399457</v>
      </c>
      <c r="AB21" s="22">
        <f>SUM(AA21+('Projection Expansion data'!AB21-'Projection Expansion data'!AA21)*'Baseline data'!$H20)</f>
        <v>45849.204996766079</v>
      </c>
      <c r="AC21" s="22">
        <f>SUM(AB21+('Projection Expansion data'!AC21-'Projection Expansion data'!AB21)*'Baseline data'!$H20)</f>
        <v>46137.6053811327</v>
      </c>
      <c r="AD21" s="22">
        <f>SUM(AC21+('Projection Expansion data'!AD21-'Projection Expansion data'!AC21)*'Baseline data'!$H20)</f>
        <v>46426.005765499322</v>
      </c>
      <c r="AE21" s="22">
        <f>SUM(AD21+('Projection Expansion data'!AE21-'Projection Expansion data'!AD21)*'Baseline data'!$H20)</f>
        <v>46714.406149865943</v>
      </c>
      <c r="AF21" s="22">
        <f>SUM(AE21+('Projection Expansion data'!AF21-'Projection Expansion data'!AE21)*'Baseline data'!$H20)</f>
        <v>47002.806534232564</v>
      </c>
      <c r="AG21" s="22">
        <f>SUM(AF21+('Projection Expansion data'!AG21-'Projection Expansion data'!AF21)*'Baseline data'!$H20)</f>
        <v>47291.206918599186</v>
      </c>
      <c r="AH21" s="22">
        <f>SUM(AG21+('Projection Expansion data'!AH21-'Projection Expansion data'!AG21)*'Baseline data'!$H20)</f>
        <v>47579.607302965807</v>
      </c>
      <c r="AI21" s="22">
        <f>SUM(AH21+('Projection Expansion data'!AI21-'Projection Expansion data'!AH21)*'Baseline data'!$H20)</f>
        <v>47868.007687332429</v>
      </c>
      <c r="AJ21" s="22">
        <f>SUM(AI21+('Projection Expansion data'!AJ21-'Projection Expansion data'!AI21)*'Baseline data'!$H20)</f>
        <v>48156.40807169905</v>
      </c>
      <c r="AK21" s="22">
        <f>SUM(AJ21+('Projection Expansion data'!AK21-'Projection Expansion data'!AJ21)*'Baseline data'!$H20)</f>
        <v>48444.808456065672</v>
      </c>
      <c r="AL21" s="22">
        <f>SUM(AK21+('Projection Expansion data'!AL21-'Projection Expansion data'!AK21)*'Baseline data'!$H20)</f>
        <v>48733.208840432293</v>
      </c>
      <c r="AM21" s="22">
        <f>SUM(AL21+('Projection Expansion data'!AM21-'Projection Expansion data'!AL21)*'Baseline data'!$H20)</f>
        <v>49021.609224798915</v>
      </c>
      <c r="AN21" s="22">
        <f>SUM(AM21+('Projection Expansion data'!AN21-'Projection Expansion data'!AM21)*'Baseline data'!$H20)</f>
        <v>49310.009609165536</v>
      </c>
      <c r="AO21" s="22">
        <f>SUM(AN21+('Projection Expansion data'!AO21-'Projection Expansion data'!AN21)*'Baseline data'!$H20)</f>
        <v>49598.409993532157</v>
      </c>
      <c r="AP21" s="22">
        <f>SUM(AO21+('Projection Expansion data'!AP21-'Projection Expansion data'!AO21)*'Baseline data'!$H20)</f>
        <v>49886.810377898779</v>
      </c>
      <c r="AQ21" s="22">
        <f>SUM(AP21+('Projection Expansion data'!AQ21-'Projection Expansion data'!AP21)*'Baseline data'!$H20)</f>
        <v>50175.2107622654</v>
      </c>
      <c r="AR21" s="22">
        <f>SUM(AQ21+('Projection Expansion data'!AR21-'Projection Expansion data'!AQ21)*'Baseline data'!$H20)</f>
        <v>50463.611146632022</v>
      </c>
      <c r="AS21" s="22">
        <f>SUM(AR21+('Projection Expansion data'!AS21-'Projection Expansion data'!AR21)*'Baseline data'!$H20)</f>
        <v>50752.011530998643</v>
      </c>
      <c r="AT21" s="22">
        <f>SUM(AS21+('Projection Expansion data'!AT21-'Projection Expansion data'!AS21)*'Baseline data'!$H20)</f>
        <v>51040.411915365265</v>
      </c>
      <c r="AU21" s="22">
        <f>SUM(AT21+('Projection Expansion data'!AU21-'Projection Expansion data'!AT21)*'Baseline data'!$H20)</f>
        <v>51328.812299731886</v>
      </c>
      <c r="AV21" s="22">
        <f>SUM(AU21+('Projection Expansion data'!AV21-'Projection Expansion data'!AU21)*'Baseline data'!$H20)</f>
        <v>51617.212684098507</v>
      </c>
    </row>
    <row r="22" spans="1:48" ht="12" customHeight="1">
      <c r="A22" s="10" t="s">
        <v>33</v>
      </c>
      <c r="B22" s="39">
        <v>81200</v>
      </c>
      <c r="C22" s="39">
        <v>80800</v>
      </c>
      <c r="D22" s="39">
        <v>82800</v>
      </c>
      <c r="E22" s="39">
        <v>83000</v>
      </c>
      <c r="F22" s="39">
        <v>83800</v>
      </c>
      <c r="G22" s="39">
        <v>82500</v>
      </c>
      <c r="H22" s="39">
        <v>81800</v>
      </c>
      <c r="I22" s="39">
        <v>85300</v>
      </c>
      <c r="J22" s="39">
        <v>83800</v>
      </c>
      <c r="K22" s="39">
        <v>90000</v>
      </c>
      <c r="L22" s="39">
        <v>90800</v>
      </c>
      <c r="M22" s="39">
        <v>93700</v>
      </c>
      <c r="N22" s="39">
        <v>95600</v>
      </c>
      <c r="O22" s="39">
        <v>92200</v>
      </c>
      <c r="P22" s="22">
        <f>SUM(O22+('Projection Expansion data'!P22-'Projection Expansion data'!O22)*'Baseline data'!$H21)</f>
        <v>93279.279107193957</v>
      </c>
      <c r="Q22" s="22">
        <f>SUM(P22+('Projection Expansion data'!Q22-'Projection Expansion data'!P22)*'Baseline data'!$H21)</f>
        <v>94358.558214387915</v>
      </c>
      <c r="R22" s="22">
        <f>SUM(Q22+('Projection Expansion data'!R22-'Projection Expansion data'!Q22)*'Baseline data'!$H21)</f>
        <v>96301.936565024211</v>
      </c>
      <c r="S22" s="22">
        <f>SUM(R22+('Projection Expansion data'!S22-'Projection Expansion data'!R22)*'Baseline data'!$H21)</f>
        <v>98245.314915660507</v>
      </c>
      <c r="T22" s="22">
        <f>SUM(S22+('Projection Expansion data'!T22-'Projection Expansion data'!S22)*'Baseline data'!$H21)</f>
        <v>100188.6932662968</v>
      </c>
      <c r="U22" s="22">
        <f>SUM(T22+('Projection Expansion data'!U22-'Projection Expansion data'!T22)*'Baseline data'!$H21)</f>
        <v>102132.0716169331</v>
      </c>
      <c r="V22" s="22">
        <f>SUM(U22+('Projection Expansion data'!V22-'Projection Expansion data'!U22)*'Baseline data'!$H21)</f>
        <v>104075.4499675694</v>
      </c>
      <c r="W22" s="22">
        <f>SUM(V22+('Projection Expansion data'!W22-'Projection Expansion data'!V22)*'Baseline data'!$H21)</f>
        <v>106018.82831820569</v>
      </c>
      <c r="X22" s="22">
        <f>SUM(W22+('Projection Expansion data'!X22-'Projection Expansion data'!W22)*'Baseline data'!$H21)</f>
        <v>107962.20666884199</v>
      </c>
      <c r="Y22" s="22">
        <f>SUM(X22+('Projection Expansion data'!Y22-'Projection Expansion data'!X22)*'Baseline data'!$H21)</f>
        <v>109905.58501947828</v>
      </c>
      <c r="Z22" s="22">
        <f>SUM(Y22+('Projection Expansion data'!Z22-'Projection Expansion data'!Y22)*'Baseline data'!$H21)</f>
        <v>111848.96337011458</v>
      </c>
      <c r="AA22" s="22">
        <f>SUM(Z22+('Projection Expansion data'!AA22-'Projection Expansion data'!Z22)*'Baseline data'!$H21)</f>
        <v>113792.34172075088</v>
      </c>
      <c r="AB22" s="22">
        <f>SUM(AA22+('Projection Expansion data'!AB22-'Projection Expansion data'!AA22)*'Baseline data'!$H21)</f>
        <v>115735.72007138717</v>
      </c>
      <c r="AC22" s="22">
        <f>SUM(AB22+('Projection Expansion data'!AC22-'Projection Expansion data'!AB22)*'Baseline data'!$H21)</f>
        <v>117679.09842202347</v>
      </c>
      <c r="AD22" s="22">
        <f>SUM(AC22+('Projection Expansion data'!AD22-'Projection Expansion data'!AC22)*'Baseline data'!$H21)</f>
        <v>119622.47677265976</v>
      </c>
      <c r="AE22" s="22">
        <f>SUM(AD22+('Projection Expansion data'!AE22-'Projection Expansion data'!AD22)*'Baseline data'!$H21)</f>
        <v>121565.85512329606</v>
      </c>
      <c r="AF22" s="22">
        <f>SUM(AE22+('Projection Expansion data'!AF22-'Projection Expansion data'!AE22)*'Baseline data'!$H21)</f>
        <v>123509.23347393236</v>
      </c>
      <c r="AG22" s="22">
        <f>SUM(AF22+('Projection Expansion data'!AG22-'Projection Expansion data'!AF22)*'Baseline data'!$H21)</f>
        <v>125452.61182456865</v>
      </c>
      <c r="AH22" s="22">
        <f>SUM(AG22+('Projection Expansion data'!AH22-'Projection Expansion data'!AG22)*'Baseline data'!$H21)</f>
        <v>127395.99017520495</v>
      </c>
      <c r="AI22" s="22">
        <f>SUM(AH22+('Projection Expansion data'!AI22-'Projection Expansion data'!AH22)*'Baseline data'!$H21)</f>
        <v>129339.36852584124</v>
      </c>
      <c r="AJ22" s="22">
        <f>SUM(AI22+('Projection Expansion data'!AJ22-'Projection Expansion data'!AI22)*'Baseline data'!$H21)</f>
        <v>131282.74687647753</v>
      </c>
      <c r="AK22" s="22">
        <f>SUM(AJ22+('Projection Expansion data'!AK22-'Projection Expansion data'!AJ22)*'Baseline data'!$H21)</f>
        <v>133226.12522711381</v>
      </c>
      <c r="AL22" s="22">
        <f>SUM(AK22+('Projection Expansion data'!AL22-'Projection Expansion data'!AK22)*'Baseline data'!$H21)</f>
        <v>135169.50357775009</v>
      </c>
      <c r="AM22" s="22">
        <f>SUM(AL22+('Projection Expansion data'!AM22-'Projection Expansion data'!AL22)*'Baseline data'!$H21)</f>
        <v>137112.88192838637</v>
      </c>
      <c r="AN22" s="22">
        <f>SUM(AM22+('Projection Expansion data'!AN22-'Projection Expansion data'!AM22)*'Baseline data'!$H21)</f>
        <v>139056.26027902265</v>
      </c>
      <c r="AO22" s="22">
        <f>SUM(AN22+('Projection Expansion data'!AO22-'Projection Expansion data'!AN22)*'Baseline data'!$H21)</f>
        <v>140999.63862965893</v>
      </c>
      <c r="AP22" s="22">
        <f>SUM(AO22+('Projection Expansion data'!AP22-'Projection Expansion data'!AO22)*'Baseline data'!$H21)</f>
        <v>142943.01698029522</v>
      </c>
      <c r="AQ22" s="22">
        <f>SUM(AP22+('Projection Expansion data'!AQ22-'Projection Expansion data'!AP22)*'Baseline data'!$H21)</f>
        <v>144886.3953309315</v>
      </c>
      <c r="AR22" s="22">
        <f>SUM(AQ22+('Projection Expansion data'!AR22-'Projection Expansion data'!AQ22)*'Baseline data'!$H21)</f>
        <v>146829.77368156778</v>
      </c>
      <c r="AS22" s="22">
        <f>SUM(AR22+('Projection Expansion data'!AS22-'Projection Expansion data'!AR22)*'Baseline data'!$H21)</f>
        <v>148773.15203220406</v>
      </c>
      <c r="AT22" s="22">
        <f>SUM(AS22+('Projection Expansion data'!AT22-'Projection Expansion data'!AS22)*'Baseline data'!$H21)</f>
        <v>150716.53038284034</v>
      </c>
      <c r="AU22" s="22">
        <f>SUM(AT22+('Projection Expansion data'!AU22-'Projection Expansion data'!AT22)*'Baseline data'!$H21)</f>
        <v>152659.90873347662</v>
      </c>
      <c r="AV22" s="22">
        <f>SUM(AU22+('Projection Expansion data'!AV22-'Projection Expansion data'!AU22)*'Baseline data'!$H21)</f>
        <v>154603.2870841129</v>
      </c>
    </row>
    <row r="23" spans="1:48" ht="12" customHeight="1">
      <c r="A23" s="10" t="s">
        <v>34</v>
      </c>
      <c r="B23" s="39">
        <v>42400</v>
      </c>
      <c r="C23" s="39">
        <v>42200</v>
      </c>
      <c r="D23" s="39">
        <v>44800</v>
      </c>
      <c r="E23" s="39">
        <v>50700</v>
      </c>
      <c r="F23" s="39">
        <v>44300</v>
      </c>
      <c r="G23" s="39">
        <v>45900</v>
      </c>
      <c r="H23" s="39">
        <v>46600</v>
      </c>
      <c r="I23" s="39">
        <v>49300</v>
      </c>
      <c r="J23" s="39">
        <v>47800</v>
      </c>
      <c r="K23" s="39">
        <v>49600</v>
      </c>
      <c r="L23" s="39">
        <v>46700</v>
      </c>
      <c r="M23" s="39">
        <v>48500</v>
      </c>
      <c r="N23" s="39">
        <v>50100</v>
      </c>
      <c r="O23" s="39">
        <v>45900</v>
      </c>
      <c r="P23" s="22">
        <f>SUM(O23+('Projection Expansion data'!P23-'Projection Expansion data'!O23)*'Baseline data'!$H22)</f>
        <v>46452.691724268967</v>
      </c>
      <c r="Q23" s="22">
        <f>SUM(P23+('Projection Expansion data'!Q23-'Projection Expansion data'!P23)*'Baseline data'!$H22)</f>
        <v>47005.383448537934</v>
      </c>
      <c r="R23" s="22">
        <f>SUM(Q23+('Projection Expansion data'!R23-'Projection Expansion data'!Q23)*'Baseline data'!$H22)</f>
        <v>47558.075172806901</v>
      </c>
      <c r="S23" s="22">
        <f>SUM(R23+('Projection Expansion data'!S23-'Projection Expansion data'!R23)*'Baseline data'!$H22)</f>
        <v>48110.766897075868</v>
      </c>
      <c r="T23" s="22">
        <f>SUM(S23+('Projection Expansion data'!T23-'Projection Expansion data'!S23)*'Baseline data'!$H22)</f>
        <v>48663.458621344835</v>
      </c>
      <c r="U23" s="22">
        <f>SUM(T23+('Projection Expansion data'!U23-'Projection Expansion data'!T23)*'Baseline data'!$H22)</f>
        <v>49216.150345613802</v>
      </c>
      <c r="V23" s="22">
        <f>SUM(U23+('Projection Expansion data'!V23-'Projection Expansion data'!U23)*'Baseline data'!$H22)</f>
        <v>49768.842069882769</v>
      </c>
      <c r="W23" s="22">
        <f>SUM(V23+('Projection Expansion data'!W23-'Projection Expansion data'!V23)*'Baseline data'!$H22)</f>
        <v>50321.533794151735</v>
      </c>
      <c r="X23" s="22">
        <f>SUM(W23+('Projection Expansion data'!X23-'Projection Expansion data'!W23)*'Baseline data'!$H22)</f>
        <v>50874.225518420702</v>
      </c>
      <c r="Y23" s="22">
        <f>SUM(X23+('Projection Expansion data'!Y23-'Projection Expansion data'!X23)*'Baseline data'!$H22)</f>
        <v>51426.917242689669</v>
      </c>
      <c r="Z23" s="22">
        <f>SUM(Y23+('Projection Expansion data'!Z23-'Projection Expansion data'!Y23)*'Baseline data'!$H22)</f>
        <v>51979.608966958636</v>
      </c>
      <c r="AA23" s="22">
        <f>SUM(Z23+('Projection Expansion data'!AA23-'Projection Expansion data'!Z23)*'Baseline data'!$H22)</f>
        <v>52532.300691227603</v>
      </c>
      <c r="AB23" s="22">
        <f>SUM(AA23+('Projection Expansion data'!AB23-'Projection Expansion data'!AA23)*'Baseline data'!$H22)</f>
        <v>53084.99241549657</v>
      </c>
      <c r="AC23" s="22">
        <f>SUM(AB23+('Projection Expansion data'!AC23-'Projection Expansion data'!AB23)*'Baseline data'!$H22)</f>
        <v>53637.684139765537</v>
      </c>
      <c r="AD23" s="22">
        <f>SUM(AC23+('Projection Expansion data'!AD23-'Projection Expansion data'!AC23)*'Baseline data'!$H22)</f>
        <v>54190.375864034504</v>
      </c>
      <c r="AE23" s="22">
        <f>SUM(AD23+('Projection Expansion data'!AE23-'Projection Expansion data'!AD23)*'Baseline data'!$H22)</f>
        <v>54743.067588303471</v>
      </c>
      <c r="AF23" s="22">
        <f>SUM(AE23+('Projection Expansion data'!AF23-'Projection Expansion data'!AE23)*'Baseline data'!$H22)</f>
        <v>55295.759312572438</v>
      </c>
      <c r="AG23" s="22">
        <f>SUM(AF23+('Projection Expansion data'!AG23-'Projection Expansion data'!AF23)*'Baseline data'!$H22)</f>
        <v>55848.451036841405</v>
      </c>
      <c r="AH23" s="22">
        <f>SUM(AG23+('Projection Expansion data'!AH23-'Projection Expansion data'!AG23)*'Baseline data'!$H22)</f>
        <v>56401.142761110372</v>
      </c>
      <c r="AI23" s="22">
        <f>SUM(AH23+('Projection Expansion data'!AI23-'Projection Expansion data'!AH23)*'Baseline data'!$H22)</f>
        <v>56953.834485379339</v>
      </c>
      <c r="AJ23" s="22">
        <f>SUM(AI23+('Projection Expansion data'!AJ23-'Projection Expansion data'!AI23)*'Baseline data'!$H22)</f>
        <v>57506.526209648306</v>
      </c>
      <c r="AK23" s="22">
        <f>SUM(AJ23+('Projection Expansion data'!AK23-'Projection Expansion data'!AJ23)*'Baseline data'!$H22)</f>
        <v>58059.217933917273</v>
      </c>
      <c r="AL23" s="22">
        <f>SUM(AK23+('Projection Expansion data'!AL23-'Projection Expansion data'!AK23)*'Baseline data'!$H22)</f>
        <v>58611.90965818624</v>
      </c>
      <c r="AM23" s="22">
        <f>SUM(AL23+('Projection Expansion data'!AM23-'Projection Expansion data'!AL23)*'Baseline data'!$H22)</f>
        <v>59164.601382455206</v>
      </c>
      <c r="AN23" s="22">
        <f>SUM(AM23+('Projection Expansion data'!AN23-'Projection Expansion data'!AM23)*'Baseline data'!$H22)</f>
        <v>59717.293106724173</v>
      </c>
      <c r="AO23" s="22">
        <f>SUM(AN23+('Projection Expansion data'!AO23-'Projection Expansion data'!AN23)*'Baseline data'!$H22)</f>
        <v>60269.98483099314</v>
      </c>
      <c r="AP23" s="22">
        <f>SUM(AO23+('Projection Expansion data'!AP23-'Projection Expansion data'!AO23)*'Baseline data'!$H22)</f>
        <v>60822.676555262107</v>
      </c>
      <c r="AQ23" s="22">
        <f>SUM(AP23+('Projection Expansion data'!AQ23-'Projection Expansion data'!AP23)*'Baseline data'!$H22)</f>
        <v>61375.368279531074</v>
      </c>
      <c r="AR23" s="22">
        <f>SUM(AQ23+('Projection Expansion data'!AR23-'Projection Expansion data'!AQ23)*'Baseline data'!$H22)</f>
        <v>61928.060003800041</v>
      </c>
      <c r="AS23" s="22">
        <f>SUM(AR23+('Projection Expansion data'!AS23-'Projection Expansion data'!AR23)*'Baseline data'!$H22)</f>
        <v>62480.751728069008</v>
      </c>
      <c r="AT23" s="22">
        <f>SUM(AS23+('Projection Expansion data'!AT23-'Projection Expansion data'!AS23)*'Baseline data'!$H22)</f>
        <v>63033.443452337975</v>
      </c>
      <c r="AU23" s="22">
        <f>SUM(AT23+('Projection Expansion data'!AU23-'Projection Expansion data'!AT23)*'Baseline data'!$H22)</f>
        <v>63586.135176606942</v>
      </c>
      <c r="AV23" s="22">
        <f>SUM(AU23+('Projection Expansion data'!AV23-'Projection Expansion data'!AU23)*'Baseline data'!$H22)</f>
        <v>64138.826900875909</v>
      </c>
    </row>
    <row r="24" spans="1:48" ht="12" customHeight="1">
      <c r="A24" s="10" t="s">
        <v>35</v>
      </c>
      <c r="B24" s="39">
        <v>26900</v>
      </c>
      <c r="C24" s="39">
        <v>27200</v>
      </c>
      <c r="D24" s="39">
        <v>27200</v>
      </c>
      <c r="E24" s="39">
        <v>28900</v>
      </c>
      <c r="F24" s="39">
        <v>29700</v>
      </c>
      <c r="G24" s="39">
        <v>29600</v>
      </c>
      <c r="H24" s="39">
        <v>31200</v>
      </c>
      <c r="I24" s="39">
        <v>32700</v>
      </c>
      <c r="J24" s="39">
        <v>34200</v>
      </c>
      <c r="K24" s="39">
        <v>29900</v>
      </c>
      <c r="L24" s="39">
        <v>30800</v>
      </c>
      <c r="M24" s="39">
        <v>31800</v>
      </c>
      <c r="N24" s="39">
        <v>33700</v>
      </c>
      <c r="O24" s="39">
        <v>37300</v>
      </c>
      <c r="P24" s="22">
        <f>SUM(O24+('Projection Expansion data'!P24-'Projection Expansion data'!O24)*'Baseline data'!$H23)</f>
        <v>37796.031971825862</v>
      </c>
      <c r="Q24" s="22">
        <f>SUM(P24+('Projection Expansion data'!Q24-'Projection Expansion data'!P24)*'Baseline data'!$H23)</f>
        <v>38292.063943651723</v>
      </c>
      <c r="R24" s="22">
        <f>SUM(Q24+('Projection Expansion data'!R24-'Projection Expansion data'!Q24)*'Baseline data'!$H23)</f>
        <v>38788.095915477585</v>
      </c>
      <c r="S24" s="22">
        <f>SUM(R24+('Projection Expansion data'!S24-'Projection Expansion data'!R24)*'Baseline data'!$H23)</f>
        <v>39284.127887303446</v>
      </c>
      <c r="T24" s="22">
        <f>SUM(S24+('Projection Expansion data'!T24-'Projection Expansion data'!S24)*'Baseline data'!$H23)</f>
        <v>39780.159859129308</v>
      </c>
      <c r="U24" s="22">
        <f>SUM(T24+('Projection Expansion data'!U24-'Projection Expansion data'!T24)*'Baseline data'!$H23)</f>
        <v>40276.191830955169</v>
      </c>
      <c r="V24" s="22">
        <f>SUM(U24+('Projection Expansion data'!V24-'Projection Expansion data'!U24)*'Baseline data'!$H23)</f>
        <v>40772.223802781031</v>
      </c>
      <c r="W24" s="22">
        <f>SUM(V24+('Projection Expansion data'!W24-'Projection Expansion data'!V24)*'Baseline data'!$H23)</f>
        <v>41268.255774606892</v>
      </c>
      <c r="X24" s="22">
        <f>SUM(W24+('Projection Expansion data'!X24-'Projection Expansion data'!W24)*'Baseline data'!$H23)</f>
        <v>41764.287746432754</v>
      </c>
      <c r="Y24" s="22">
        <f>SUM(X24+('Projection Expansion data'!Y24-'Projection Expansion data'!X24)*'Baseline data'!$H23)</f>
        <v>42260.319718258615</v>
      </c>
      <c r="Z24" s="22">
        <f>SUM(Y24+('Projection Expansion data'!Z24-'Projection Expansion data'!Y24)*'Baseline data'!$H23)</f>
        <v>42756.351690084477</v>
      </c>
      <c r="AA24" s="22">
        <f>SUM(Z24+('Projection Expansion data'!AA24-'Projection Expansion data'!Z24)*'Baseline data'!$H23)</f>
        <v>43252.383661910339</v>
      </c>
      <c r="AB24" s="22">
        <f>SUM(AA24+('Projection Expansion data'!AB24-'Projection Expansion data'!AA24)*'Baseline data'!$H23)</f>
        <v>43748.4156337362</v>
      </c>
      <c r="AC24" s="22">
        <f>SUM(AB24+('Projection Expansion data'!AC24-'Projection Expansion data'!AB24)*'Baseline data'!$H23)</f>
        <v>44244.447605562062</v>
      </c>
      <c r="AD24" s="22">
        <f>SUM(AC24+('Projection Expansion data'!AD24-'Projection Expansion data'!AC24)*'Baseline data'!$H23)</f>
        <v>44740.479577387923</v>
      </c>
      <c r="AE24" s="22">
        <f>SUM(AD24+('Projection Expansion data'!AE24-'Projection Expansion data'!AD24)*'Baseline data'!$H23)</f>
        <v>45236.511549213785</v>
      </c>
      <c r="AF24" s="22">
        <f>SUM(AE24+('Projection Expansion data'!AF24-'Projection Expansion data'!AE24)*'Baseline data'!$H23)</f>
        <v>45732.543521039646</v>
      </c>
      <c r="AG24" s="22">
        <f>SUM(AF24+('Projection Expansion data'!AG24-'Projection Expansion data'!AF24)*'Baseline data'!$H23)</f>
        <v>46228.575492865508</v>
      </c>
      <c r="AH24" s="22">
        <f>SUM(AG24+('Projection Expansion data'!AH24-'Projection Expansion data'!AG24)*'Baseline data'!$H23)</f>
        <v>46724.607464691369</v>
      </c>
      <c r="AI24" s="22">
        <f>SUM(AH24+('Projection Expansion data'!AI24-'Projection Expansion data'!AH24)*'Baseline data'!$H23)</f>
        <v>47220.639436517231</v>
      </c>
      <c r="AJ24" s="22">
        <f>SUM(AI24+('Projection Expansion data'!AJ24-'Projection Expansion data'!AI24)*'Baseline data'!$H23)</f>
        <v>47716.671408343092</v>
      </c>
      <c r="AK24" s="22">
        <f>SUM(AJ24+('Projection Expansion data'!AK24-'Projection Expansion data'!AJ24)*'Baseline data'!$H23)</f>
        <v>48212.703380168954</v>
      </c>
      <c r="AL24" s="22">
        <f>SUM(AK24+('Projection Expansion data'!AL24-'Projection Expansion data'!AK24)*'Baseline data'!$H23)</f>
        <v>48708.735351994816</v>
      </c>
      <c r="AM24" s="22">
        <f>SUM(AL24+('Projection Expansion data'!AM24-'Projection Expansion data'!AL24)*'Baseline data'!$H23)</f>
        <v>49204.767323820677</v>
      </c>
      <c r="AN24" s="22">
        <f>SUM(AM24+('Projection Expansion data'!AN24-'Projection Expansion data'!AM24)*'Baseline data'!$H23)</f>
        <v>49700.799295646539</v>
      </c>
      <c r="AO24" s="22">
        <f>SUM(AN24+('Projection Expansion data'!AO24-'Projection Expansion data'!AN24)*'Baseline data'!$H23)</f>
        <v>50196.8312674724</v>
      </c>
      <c r="AP24" s="22">
        <f>SUM(AO24+('Projection Expansion data'!AP24-'Projection Expansion data'!AO24)*'Baseline data'!$H23)</f>
        <v>50692.863239298262</v>
      </c>
      <c r="AQ24" s="22">
        <f>SUM(AP24+('Projection Expansion data'!AQ24-'Projection Expansion data'!AP24)*'Baseline data'!$H23)</f>
        <v>51188.895211124123</v>
      </c>
      <c r="AR24" s="22">
        <f>SUM(AQ24+('Projection Expansion data'!AR24-'Projection Expansion data'!AQ24)*'Baseline data'!$H23)</f>
        <v>51684.927182949985</v>
      </c>
      <c r="AS24" s="22">
        <f>SUM(AR24+('Projection Expansion data'!AS24-'Projection Expansion data'!AR24)*'Baseline data'!$H23)</f>
        <v>52180.959154775846</v>
      </c>
      <c r="AT24" s="22">
        <f>SUM(AS24+('Projection Expansion data'!AT24-'Projection Expansion data'!AS24)*'Baseline data'!$H23)</f>
        <v>52676.991126601708</v>
      </c>
      <c r="AU24" s="22">
        <f>SUM(AT24+('Projection Expansion data'!AU24-'Projection Expansion data'!AT24)*'Baseline data'!$H23)</f>
        <v>53173.023098427569</v>
      </c>
      <c r="AV24" s="22">
        <f>SUM(AU24+('Projection Expansion data'!AV24-'Projection Expansion data'!AU24)*'Baseline data'!$H23)</f>
        <v>53669.055070253431</v>
      </c>
    </row>
    <row r="25" spans="1:48" ht="12" customHeight="1">
      <c r="A25" s="10" t="s">
        <v>36</v>
      </c>
      <c r="B25" s="39">
        <v>40700</v>
      </c>
      <c r="C25" s="39">
        <v>43900</v>
      </c>
      <c r="D25" s="39">
        <v>43700</v>
      </c>
      <c r="E25" s="39">
        <v>42900</v>
      </c>
      <c r="F25" s="39">
        <v>43500</v>
      </c>
      <c r="G25" s="39">
        <v>42200</v>
      </c>
      <c r="H25" s="39">
        <v>43800</v>
      </c>
      <c r="I25" s="39">
        <v>45200</v>
      </c>
      <c r="J25" s="39">
        <v>44100</v>
      </c>
      <c r="K25" s="39">
        <v>42300</v>
      </c>
      <c r="L25" s="39">
        <v>48900</v>
      </c>
      <c r="M25" s="39">
        <v>43900</v>
      </c>
      <c r="N25" s="39">
        <v>43000</v>
      </c>
      <c r="O25" s="39">
        <v>47700</v>
      </c>
      <c r="P25" s="22">
        <f>SUM(O25+('Projection Expansion data'!P25-'Projection Expansion data'!O25)*'Baseline data'!$H24)</f>
        <v>48114.269993082169</v>
      </c>
      <c r="Q25" s="22">
        <f>SUM(P25+('Projection Expansion data'!Q25-'Projection Expansion data'!P25)*'Baseline data'!$H24)</f>
        <v>48528.539986164338</v>
      </c>
      <c r="R25" s="22">
        <f>SUM(Q25+('Projection Expansion data'!R25-'Projection Expansion data'!Q25)*'Baseline data'!$H24)</f>
        <v>48942.809979246507</v>
      </c>
      <c r="S25" s="22">
        <f>SUM(R25+('Projection Expansion data'!S25-'Projection Expansion data'!R25)*'Baseline data'!$H24)</f>
        <v>49357.079972328676</v>
      </c>
      <c r="T25" s="22">
        <f>SUM(S25+('Projection Expansion data'!T25-'Projection Expansion data'!S25)*'Baseline data'!$H24)</f>
        <v>49771.349965410845</v>
      </c>
      <c r="U25" s="22">
        <f>SUM(T25+('Projection Expansion data'!U25-'Projection Expansion data'!T25)*'Baseline data'!$H24)</f>
        <v>50185.619958493015</v>
      </c>
      <c r="V25" s="22">
        <f>SUM(U25+('Projection Expansion data'!V25-'Projection Expansion data'!U25)*'Baseline data'!$H24)</f>
        <v>50599.889951575184</v>
      </c>
      <c r="W25" s="22">
        <f>SUM(V25+('Projection Expansion data'!W25-'Projection Expansion data'!V25)*'Baseline data'!$H24)</f>
        <v>51014.159944657353</v>
      </c>
      <c r="X25" s="22">
        <f>SUM(W25+('Projection Expansion data'!X25-'Projection Expansion data'!W25)*'Baseline data'!$H24)</f>
        <v>51428.429937739522</v>
      </c>
      <c r="Y25" s="22">
        <f>SUM(X25+('Projection Expansion data'!Y25-'Projection Expansion data'!X25)*'Baseline data'!$H24)</f>
        <v>51842.699930821691</v>
      </c>
      <c r="Z25" s="22">
        <f>SUM(Y25+('Projection Expansion data'!Z25-'Projection Expansion data'!Y25)*'Baseline data'!$H24)</f>
        <v>52256.96992390386</v>
      </c>
      <c r="AA25" s="22">
        <f>SUM(Z25+('Projection Expansion data'!AA25-'Projection Expansion data'!Z25)*'Baseline data'!$H24)</f>
        <v>52671.239916986029</v>
      </c>
      <c r="AB25" s="22">
        <f>SUM(AA25+('Projection Expansion data'!AB25-'Projection Expansion data'!AA25)*'Baseline data'!$H24)</f>
        <v>53085.509910068198</v>
      </c>
      <c r="AC25" s="22">
        <f>SUM(AB25+('Projection Expansion data'!AC25-'Projection Expansion data'!AB25)*'Baseline data'!$H24)</f>
        <v>53499.779903150367</v>
      </c>
      <c r="AD25" s="22">
        <f>SUM(AC25+('Projection Expansion data'!AD25-'Projection Expansion data'!AC25)*'Baseline data'!$H24)</f>
        <v>53914.049896232536</v>
      </c>
      <c r="AE25" s="22">
        <f>SUM(AD25+('Projection Expansion data'!AE25-'Projection Expansion data'!AD25)*'Baseline data'!$H24)</f>
        <v>54328.319889314706</v>
      </c>
      <c r="AF25" s="22">
        <f>SUM(AE25+('Projection Expansion data'!AF25-'Projection Expansion data'!AE25)*'Baseline data'!$H24)</f>
        <v>54742.589882396875</v>
      </c>
      <c r="AG25" s="22">
        <f>SUM(AF25+('Projection Expansion data'!AG25-'Projection Expansion data'!AF25)*'Baseline data'!$H24)</f>
        <v>55156.859875479044</v>
      </c>
      <c r="AH25" s="22">
        <f>SUM(AG25+('Projection Expansion data'!AH25-'Projection Expansion data'!AG25)*'Baseline data'!$H24)</f>
        <v>55571.129868561213</v>
      </c>
      <c r="AI25" s="22">
        <f>SUM(AH25+('Projection Expansion data'!AI25-'Projection Expansion data'!AH25)*'Baseline data'!$H24)</f>
        <v>55985.399861643382</v>
      </c>
      <c r="AJ25" s="22">
        <f>SUM(AI25+('Projection Expansion data'!AJ25-'Projection Expansion data'!AI25)*'Baseline data'!$H24)</f>
        <v>56399.669854725551</v>
      </c>
      <c r="AK25" s="22">
        <f>SUM(AJ25+('Projection Expansion data'!AK25-'Projection Expansion data'!AJ25)*'Baseline data'!$H24)</f>
        <v>56813.93984780772</v>
      </c>
      <c r="AL25" s="22">
        <f>SUM(AK25+('Projection Expansion data'!AL25-'Projection Expansion data'!AK25)*'Baseline data'!$H24)</f>
        <v>57228.209840889889</v>
      </c>
      <c r="AM25" s="22">
        <f>SUM(AL25+('Projection Expansion data'!AM25-'Projection Expansion data'!AL25)*'Baseline data'!$H24)</f>
        <v>57642.479833972058</v>
      </c>
      <c r="AN25" s="22">
        <f>SUM(AM25+('Projection Expansion data'!AN25-'Projection Expansion data'!AM25)*'Baseline data'!$H24)</f>
        <v>58056.749827054227</v>
      </c>
      <c r="AO25" s="22">
        <f>SUM(AN25+('Projection Expansion data'!AO25-'Projection Expansion data'!AN25)*'Baseline data'!$H24)</f>
        <v>58471.019820136396</v>
      </c>
      <c r="AP25" s="22">
        <f>SUM(AO25+('Projection Expansion data'!AP25-'Projection Expansion data'!AO25)*'Baseline data'!$H24)</f>
        <v>58885.289813218566</v>
      </c>
      <c r="AQ25" s="22">
        <f>SUM(AP25+('Projection Expansion data'!AQ25-'Projection Expansion data'!AP25)*'Baseline data'!$H24)</f>
        <v>59299.559806300735</v>
      </c>
      <c r="AR25" s="22">
        <f>SUM(AQ25+('Projection Expansion data'!AR25-'Projection Expansion data'!AQ25)*'Baseline data'!$H24)</f>
        <v>59713.829799382904</v>
      </c>
      <c r="AS25" s="22">
        <f>SUM(AR25+('Projection Expansion data'!AS25-'Projection Expansion data'!AR25)*'Baseline data'!$H24)</f>
        <v>60128.099792465073</v>
      </c>
      <c r="AT25" s="22">
        <f>SUM(AS25+('Projection Expansion data'!AT25-'Projection Expansion data'!AS25)*'Baseline data'!$H24)</f>
        <v>60542.369785547242</v>
      </c>
      <c r="AU25" s="22">
        <f>SUM(AT25+('Projection Expansion data'!AU25-'Projection Expansion data'!AT25)*'Baseline data'!$H24)</f>
        <v>60956.639778629411</v>
      </c>
      <c r="AV25" s="22">
        <f>SUM(AU25+('Projection Expansion data'!AV25-'Projection Expansion data'!AU25)*'Baseline data'!$H24)</f>
        <v>61370.90977171158</v>
      </c>
    </row>
    <row r="26" spans="1:48" ht="12" customHeight="1">
      <c r="A26" s="10" t="s">
        <v>37</v>
      </c>
      <c r="B26" s="39">
        <v>40800</v>
      </c>
      <c r="C26" s="39">
        <v>40500</v>
      </c>
      <c r="D26" s="39">
        <v>39100</v>
      </c>
      <c r="E26" s="39">
        <v>43400</v>
      </c>
      <c r="F26" s="39">
        <v>41500</v>
      </c>
      <c r="G26" s="39">
        <v>43700</v>
      </c>
      <c r="H26" s="39">
        <v>41700</v>
      </c>
      <c r="I26" s="39">
        <v>40800</v>
      </c>
      <c r="J26" s="39">
        <v>36500</v>
      </c>
      <c r="K26" s="39">
        <v>45800</v>
      </c>
      <c r="L26" s="39">
        <v>49200</v>
      </c>
      <c r="M26" s="39">
        <v>47500</v>
      </c>
      <c r="N26" s="39">
        <v>44500</v>
      </c>
      <c r="O26" s="39">
        <v>49500</v>
      </c>
      <c r="P26" s="22">
        <f>SUM(O26+('Projection Expansion data'!P26-'Projection Expansion data'!O26)*'Baseline data'!$H25)</f>
        <v>49905.520981153604</v>
      </c>
      <c r="Q26" s="22">
        <f>SUM(P26+('Projection Expansion data'!Q26-'Projection Expansion data'!P26)*'Baseline data'!$H25)</f>
        <v>50311.041962307208</v>
      </c>
      <c r="R26" s="22">
        <f>SUM(Q26+('Projection Expansion data'!R26-'Projection Expansion data'!Q26)*'Baseline data'!$H25)</f>
        <v>50716.562943460813</v>
      </c>
      <c r="S26" s="22">
        <f>SUM(R26+('Projection Expansion data'!S26-'Projection Expansion data'!R26)*'Baseline data'!$H25)</f>
        <v>51122.083924614417</v>
      </c>
      <c r="T26" s="22">
        <f>SUM(S26+('Projection Expansion data'!T26-'Projection Expansion data'!S26)*'Baseline data'!$H25)</f>
        <v>51527.604905768021</v>
      </c>
      <c r="U26" s="22">
        <f>SUM(T26+('Projection Expansion data'!U26-'Projection Expansion data'!T26)*'Baseline data'!$H25)</f>
        <v>51933.125886921625</v>
      </c>
      <c r="V26" s="22">
        <f>SUM(U26+('Projection Expansion data'!V26-'Projection Expansion data'!U26)*'Baseline data'!$H25)</f>
        <v>52338.64686807523</v>
      </c>
      <c r="W26" s="22">
        <f>SUM(V26+('Projection Expansion data'!W26-'Projection Expansion data'!V26)*'Baseline data'!$H25)</f>
        <v>52744.167849228834</v>
      </c>
      <c r="X26" s="22">
        <f>SUM(W26+('Projection Expansion data'!X26-'Projection Expansion data'!W26)*'Baseline data'!$H25)</f>
        <v>53149.688830382438</v>
      </c>
      <c r="Y26" s="22">
        <f>SUM(X26+('Projection Expansion data'!Y26-'Projection Expansion data'!X26)*'Baseline data'!$H25)</f>
        <v>53555.209811536042</v>
      </c>
      <c r="Z26" s="22">
        <f>SUM(Y26+('Projection Expansion data'!Z26-'Projection Expansion data'!Y26)*'Baseline data'!$H25)</f>
        <v>53960.730792689646</v>
      </c>
      <c r="AA26" s="22">
        <f>SUM(Z26+('Projection Expansion data'!AA26-'Projection Expansion data'!Z26)*'Baseline data'!$H25)</f>
        <v>54366.251773843251</v>
      </c>
      <c r="AB26" s="22">
        <f>SUM(AA26+('Projection Expansion data'!AB26-'Projection Expansion data'!AA26)*'Baseline data'!$H25)</f>
        <v>54771.772754996855</v>
      </c>
      <c r="AC26" s="22">
        <f>SUM(AB26+('Projection Expansion data'!AC26-'Projection Expansion data'!AB26)*'Baseline data'!$H25)</f>
        <v>55177.293736150459</v>
      </c>
      <c r="AD26" s="22">
        <f>SUM(AC26+('Projection Expansion data'!AD26-'Projection Expansion data'!AC26)*'Baseline data'!$H25)</f>
        <v>55582.814717304063</v>
      </c>
      <c r="AE26" s="22">
        <f>SUM(AD26+('Projection Expansion data'!AE26-'Projection Expansion data'!AD26)*'Baseline data'!$H25)</f>
        <v>55988.335698457668</v>
      </c>
      <c r="AF26" s="22">
        <f>SUM(AE26+('Projection Expansion data'!AF26-'Projection Expansion data'!AE26)*'Baseline data'!$H25)</f>
        <v>56393.856679611272</v>
      </c>
      <c r="AG26" s="22">
        <f>SUM(AF26+('Projection Expansion data'!AG26-'Projection Expansion data'!AF26)*'Baseline data'!$H25)</f>
        <v>56799.377660764876</v>
      </c>
      <c r="AH26" s="22">
        <f>SUM(AG26+('Projection Expansion data'!AH26-'Projection Expansion data'!AG26)*'Baseline data'!$H25)</f>
        <v>57204.89864191848</v>
      </c>
      <c r="AI26" s="22">
        <f>SUM(AH26+('Projection Expansion data'!AI26-'Projection Expansion data'!AH26)*'Baseline data'!$H25)</f>
        <v>57610.419623072085</v>
      </c>
      <c r="AJ26" s="22">
        <f>SUM(AI26+('Projection Expansion data'!AJ26-'Projection Expansion data'!AI26)*'Baseline data'!$H25)</f>
        <v>58015.940604225689</v>
      </c>
      <c r="AK26" s="22">
        <f>SUM(AJ26+('Projection Expansion data'!AK26-'Projection Expansion data'!AJ26)*'Baseline data'!$H25)</f>
        <v>58421.461585379293</v>
      </c>
      <c r="AL26" s="22">
        <f>SUM(AK26+('Projection Expansion data'!AL26-'Projection Expansion data'!AK26)*'Baseline data'!$H25)</f>
        <v>58826.982566532897</v>
      </c>
      <c r="AM26" s="22">
        <f>SUM(AL26+('Projection Expansion data'!AM26-'Projection Expansion data'!AL26)*'Baseline data'!$H25)</f>
        <v>59232.503547686501</v>
      </c>
      <c r="AN26" s="22">
        <f>SUM(AM26+('Projection Expansion data'!AN26-'Projection Expansion data'!AM26)*'Baseline data'!$H25)</f>
        <v>59638.024528840106</v>
      </c>
      <c r="AO26" s="22">
        <f>SUM(AN26+('Projection Expansion data'!AO26-'Projection Expansion data'!AN26)*'Baseline data'!$H25)</f>
        <v>60043.54550999371</v>
      </c>
      <c r="AP26" s="22">
        <f>SUM(AO26+('Projection Expansion data'!AP26-'Projection Expansion data'!AO26)*'Baseline data'!$H25)</f>
        <v>60449.066491147314</v>
      </c>
      <c r="AQ26" s="22">
        <f>SUM(AP26+('Projection Expansion data'!AQ26-'Projection Expansion data'!AP26)*'Baseline data'!$H25)</f>
        <v>60854.587472300918</v>
      </c>
      <c r="AR26" s="22">
        <f>SUM(AQ26+('Projection Expansion data'!AR26-'Projection Expansion data'!AQ26)*'Baseline data'!$H25)</f>
        <v>61260.108453454523</v>
      </c>
      <c r="AS26" s="22">
        <f>SUM(AR26+('Projection Expansion data'!AS26-'Projection Expansion data'!AR26)*'Baseline data'!$H25)</f>
        <v>61665.629434608127</v>
      </c>
      <c r="AT26" s="22">
        <f>SUM(AS26+('Projection Expansion data'!AT26-'Projection Expansion data'!AS26)*'Baseline data'!$H25)</f>
        <v>62071.150415761731</v>
      </c>
      <c r="AU26" s="22">
        <f>SUM(AT26+('Projection Expansion data'!AU26-'Projection Expansion data'!AT26)*'Baseline data'!$H25)</f>
        <v>62476.671396915335</v>
      </c>
      <c r="AV26" s="22">
        <f>SUM(AU26+('Projection Expansion data'!AV26-'Projection Expansion data'!AU26)*'Baseline data'!$H25)</f>
        <v>62882.192378068939</v>
      </c>
    </row>
    <row r="27" spans="1:48" ht="12" customHeight="1">
      <c r="A27" s="18" t="s">
        <v>38</v>
      </c>
      <c r="B27" s="39">
        <v>62500</v>
      </c>
      <c r="C27" s="39">
        <v>64100</v>
      </c>
      <c r="D27" s="39">
        <v>65200</v>
      </c>
      <c r="E27" s="39">
        <v>60700</v>
      </c>
      <c r="F27" s="39">
        <v>60300</v>
      </c>
      <c r="G27" s="39">
        <v>64600</v>
      </c>
      <c r="H27" s="39">
        <v>68300</v>
      </c>
      <c r="I27" s="39">
        <v>71300</v>
      </c>
      <c r="J27" s="39">
        <v>73700</v>
      </c>
      <c r="K27" s="39">
        <v>75100</v>
      </c>
      <c r="L27" s="39">
        <v>77200</v>
      </c>
      <c r="M27" s="39">
        <v>78500</v>
      </c>
      <c r="N27" s="39">
        <v>75500</v>
      </c>
      <c r="O27" s="39">
        <v>71000</v>
      </c>
      <c r="P27" s="22">
        <f>SUM(O27+('Projection Expansion data'!P27-'Projection Expansion data'!O27)*'Baseline data'!$H26)</f>
        <v>71965.90984607565</v>
      </c>
      <c r="Q27" s="22">
        <f>SUM(P27+('Projection Expansion data'!Q27-'Projection Expansion data'!P27)*'Baseline data'!$H26)</f>
        <v>72931.819692151301</v>
      </c>
      <c r="R27" s="22">
        <f>SUM(Q27+('Projection Expansion data'!R27-'Projection Expansion data'!Q27)*'Baseline data'!$H26)</f>
        <v>75656.430670428774</v>
      </c>
      <c r="S27" s="22">
        <f>SUM(R27+('Projection Expansion data'!S27-'Projection Expansion data'!R27)*'Baseline data'!$H26)</f>
        <v>78381.041648706247</v>
      </c>
      <c r="T27" s="22">
        <f>SUM(S27+('Projection Expansion data'!T27-'Projection Expansion data'!S27)*'Baseline data'!$H26)</f>
        <v>81105.65262698372</v>
      </c>
      <c r="U27" s="22">
        <f>SUM(T27+('Projection Expansion data'!U27-'Projection Expansion data'!T27)*'Baseline data'!$H26)</f>
        <v>83830.263605261192</v>
      </c>
      <c r="V27" s="22">
        <f>SUM(U27+('Projection Expansion data'!V27-'Projection Expansion data'!U27)*'Baseline data'!$H26)</f>
        <v>86554.874583538665</v>
      </c>
      <c r="W27" s="22">
        <f>SUM(V27+('Projection Expansion data'!W27-'Projection Expansion data'!V27)*'Baseline data'!$H26)</f>
        <v>89279.485561816138</v>
      </c>
      <c r="X27" s="22">
        <f>SUM(W27+('Projection Expansion data'!X27-'Projection Expansion data'!W27)*'Baseline data'!$H26)</f>
        <v>92004.096540093611</v>
      </c>
      <c r="Y27" s="22">
        <f>SUM(X27+('Projection Expansion data'!Y27-'Projection Expansion data'!X27)*'Baseline data'!$H26)</f>
        <v>94728.707518371084</v>
      </c>
      <c r="Z27" s="22">
        <f>SUM(Y27+('Projection Expansion data'!Z27-'Projection Expansion data'!Y27)*'Baseline data'!$H26)</f>
        <v>97453.318496648557</v>
      </c>
      <c r="AA27" s="22">
        <f>SUM(Z27+('Projection Expansion data'!AA27-'Projection Expansion data'!Z27)*'Baseline data'!$H26)</f>
        <v>100177.92947492603</v>
      </c>
      <c r="AB27" s="22">
        <f>SUM(AA27+('Projection Expansion data'!AB27-'Projection Expansion data'!AA27)*'Baseline data'!$H26)</f>
        <v>102902.5404532035</v>
      </c>
      <c r="AC27" s="22">
        <f>SUM(AB27+('Projection Expansion data'!AC27-'Projection Expansion data'!AB27)*'Baseline data'!$H26)</f>
        <v>105627.15143148098</v>
      </c>
      <c r="AD27" s="22">
        <f>SUM(AC27+('Projection Expansion data'!AD27-'Projection Expansion data'!AC27)*'Baseline data'!$H26)</f>
        <v>108351.76240975845</v>
      </c>
      <c r="AE27" s="22">
        <f>SUM(AD27+('Projection Expansion data'!AE27-'Projection Expansion data'!AD27)*'Baseline data'!$H26)</f>
        <v>111076.37338803592</v>
      </c>
      <c r="AF27" s="22">
        <f>SUM(AE27+('Projection Expansion data'!AF27-'Projection Expansion data'!AE27)*'Baseline data'!$H26)</f>
        <v>113800.98436631339</v>
      </c>
      <c r="AG27" s="22">
        <f>SUM(AF27+('Projection Expansion data'!AG27-'Projection Expansion data'!AF27)*'Baseline data'!$H26)</f>
        <v>116525.59534459087</v>
      </c>
      <c r="AH27" s="22">
        <f>SUM(AG27+('Projection Expansion data'!AH27-'Projection Expansion data'!AG27)*'Baseline data'!$H26)</f>
        <v>119250.20632286834</v>
      </c>
      <c r="AI27" s="22">
        <f>SUM(AH27+('Projection Expansion data'!AI27-'Projection Expansion data'!AH27)*'Baseline data'!$H26)</f>
        <v>121974.81730114581</v>
      </c>
      <c r="AJ27" s="22">
        <f>SUM(AI27+('Projection Expansion data'!AJ27-'Projection Expansion data'!AI27)*'Baseline data'!$H26)</f>
        <v>124699.42827942329</v>
      </c>
      <c r="AK27" s="22">
        <f>SUM(AJ27+('Projection Expansion data'!AK27-'Projection Expansion data'!AJ27)*'Baseline data'!$H26)</f>
        <v>127424.03925770076</v>
      </c>
      <c r="AL27" s="22">
        <f>SUM(AK27+('Projection Expansion data'!AL27-'Projection Expansion data'!AK27)*'Baseline data'!$H26)</f>
        <v>130148.65023597823</v>
      </c>
      <c r="AM27" s="22">
        <f>SUM(AL27+('Projection Expansion data'!AM27-'Projection Expansion data'!AL27)*'Baseline data'!$H26)</f>
        <v>132873.2612142557</v>
      </c>
      <c r="AN27" s="22">
        <f>SUM(AM27+('Projection Expansion data'!AN27-'Projection Expansion data'!AM27)*'Baseline data'!$H26)</f>
        <v>135597.87219253319</v>
      </c>
      <c r="AO27" s="22">
        <f>SUM(AN27+('Projection Expansion data'!AO27-'Projection Expansion data'!AN27)*'Baseline data'!$H26)</f>
        <v>138322.48317081068</v>
      </c>
      <c r="AP27" s="22">
        <f>SUM(AO27+('Projection Expansion data'!AP27-'Projection Expansion data'!AO27)*'Baseline data'!$H26)</f>
        <v>141047.09414908817</v>
      </c>
      <c r="AQ27" s="22">
        <f>SUM(AP27+('Projection Expansion data'!AQ27-'Projection Expansion data'!AP27)*'Baseline data'!$H26)</f>
        <v>143771.70512736565</v>
      </c>
      <c r="AR27" s="22">
        <f>SUM(AQ27+('Projection Expansion data'!AR27-'Projection Expansion data'!AQ27)*'Baseline data'!$H26)</f>
        <v>146496.31610564314</v>
      </c>
      <c r="AS27" s="22">
        <f>SUM(AR27+('Projection Expansion data'!AS27-'Projection Expansion data'!AR27)*'Baseline data'!$H26)</f>
        <v>149220.92708392063</v>
      </c>
      <c r="AT27" s="22">
        <f>SUM(AS27+('Projection Expansion data'!AT27-'Projection Expansion data'!AS27)*'Baseline data'!$H26)</f>
        <v>151945.53806219812</v>
      </c>
      <c r="AU27" s="22">
        <f>SUM(AT27+('Projection Expansion data'!AU27-'Projection Expansion data'!AT27)*'Baseline data'!$H26)</f>
        <v>154670.1490404756</v>
      </c>
      <c r="AV27" s="22">
        <f>SUM(AU27+('Projection Expansion data'!AV27-'Projection Expansion data'!AU27)*'Baseline data'!$H26)</f>
        <v>157394.76001875309</v>
      </c>
    </row>
    <row r="28" spans="1:48" ht="12" customHeight="1">
      <c r="A28" s="18" t="s">
        <v>39</v>
      </c>
      <c r="B28" s="39">
        <v>40600</v>
      </c>
      <c r="C28" s="39">
        <v>42000</v>
      </c>
      <c r="D28" s="39">
        <v>42400</v>
      </c>
      <c r="E28" s="39">
        <v>38800</v>
      </c>
      <c r="F28" s="39">
        <v>46600</v>
      </c>
      <c r="G28" s="39">
        <v>44300</v>
      </c>
      <c r="H28" s="39">
        <v>44800</v>
      </c>
      <c r="I28" s="39">
        <v>46100</v>
      </c>
      <c r="J28" s="39">
        <v>45400</v>
      </c>
      <c r="K28" s="39">
        <v>44200</v>
      </c>
      <c r="L28" s="39">
        <v>43800</v>
      </c>
      <c r="M28" s="39">
        <v>45000</v>
      </c>
      <c r="N28" s="39">
        <v>47200</v>
      </c>
      <c r="O28" s="39">
        <v>48300</v>
      </c>
      <c r="P28" s="22">
        <f>SUM(O28+('Projection Expansion data'!P28-'Projection Expansion data'!O28)*'Baseline data'!$H27)</f>
        <v>48677.463588075305</v>
      </c>
      <c r="Q28" s="22">
        <f>SUM(P28+('Projection Expansion data'!Q28-'Projection Expansion data'!P28)*'Baseline data'!$H27)</f>
        <v>49054.92717615061</v>
      </c>
      <c r="R28" s="22">
        <f>SUM(Q28+('Projection Expansion data'!R28-'Projection Expansion data'!Q28)*'Baseline data'!$H27)</f>
        <v>49432.390764225915</v>
      </c>
      <c r="S28" s="22">
        <f>SUM(R28+('Projection Expansion data'!S28-'Projection Expansion data'!R28)*'Baseline data'!$H27)</f>
        <v>49809.854352301219</v>
      </c>
      <c r="T28" s="22">
        <f>SUM(S28+('Projection Expansion data'!T28-'Projection Expansion data'!S28)*'Baseline data'!$H27)</f>
        <v>50187.317940376524</v>
      </c>
      <c r="U28" s="22">
        <f>SUM(T28+('Projection Expansion data'!U28-'Projection Expansion data'!T28)*'Baseline data'!$H27)</f>
        <v>50564.781528451829</v>
      </c>
      <c r="V28" s="22">
        <f>SUM(U28+('Projection Expansion data'!V28-'Projection Expansion data'!U28)*'Baseline data'!$H27)</f>
        <v>50942.245116527134</v>
      </c>
      <c r="W28" s="22">
        <f>SUM(V28+('Projection Expansion data'!W28-'Projection Expansion data'!V28)*'Baseline data'!$H27)</f>
        <v>51319.708704602439</v>
      </c>
      <c r="X28" s="22">
        <f>SUM(W28+('Projection Expansion data'!X28-'Projection Expansion data'!W28)*'Baseline data'!$H27)</f>
        <v>51697.172292677744</v>
      </c>
      <c r="Y28" s="22">
        <f>SUM(X28+('Projection Expansion data'!Y28-'Projection Expansion data'!X28)*'Baseline data'!$H27)</f>
        <v>52074.635880753049</v>
      </c>
      <c r="Z28" s="22">
        <f>SUM(Y28+('Projection Expansion data'!Z28-'Projection Expansion data'!Y28)*'Baseline data'!$H27)</f>
        <v>52452.099468828354</v>
      </c>
      <c r="AA28" s="22">
        <f>SUM(Z28+('Projection Expansion data'!AA28-'Projection Expansion data'!Z28)*'Baseline data'!$H27)</f>
        <v>52829.563056903658</v>
      </c>
      <c r="AB28" s="22">
        <f>SUM(AA28+('Projection Expansion data'!AB28-'Projection Expansion data'!AA28)*'Baseline data'!$H27)</f>
        <v>53207.026644978963</v>
      </c>
      <c r="AC28" s="22">
        <f>SUM(AB28+('Projection Expansion data'!AC28-'Projection Expansion data'!AB28)*'Baseline data'!$H27)</f>
        <v>53584.490233054268</v>
      </c>
      <c r="AD28" s="22">
        <f>SUM(AC28+('Projection Expansion data'!AD28-'Projection Expansion data'!AC28)*'Baseline data'!$H27)</f>
        <v>53961.953821129573</v>
      </c>
      <c r="AE28" s="22">
        <f>SUM(AD28+('Projection Expansion data'!AE28-'Projection Expansion data'!AD28)*'Baseline data'!$H27)</f>
        <v>54339.417409204878</v>
      </c>
      <c r="AF28" s="22">
        <f>SUM(AE28+('Projection Expansion data'!AF28-'Projection Expansion data'!AE28)*'Baseline data'!$H27)</f>
        <v>54716.880997280183</v>
      </c>
      <c r="AG28" s="22">
        <f>SUM(AF28+('Projection Expansion data'!AG28-'Projection Expansion data'!AF28)*'Baseline data'!$H27)</f>
        <v>55094.344585355488</v>
      </c>
      <c r="AH28" s="22">
        <f>SUM(AG28+('Projection Expansion data'!AH28-'Projection Expansion data'!AG28)*'Baseline data'!$H27)</f>
        <v>55471.808173430793</v>
      </c>
      <c r="AI28" s="22">
        <f>SUM(AH28+('Projection Expansion data'!AI28-'Projection Expansion data'!AH28)*'Baseline data'!$H27)</f>
        <v>55849.271761506097</v>
      </c>
      <c r="AJ28" s="22">
        <f>SUM(AI28+('Projection Expansion data'!AJ28-'Projection Expansion data'!AI28)*'Baseline data'!$H27)</f>
        <v>56226.735349581402</v>
      </c>
      <c r="AK28" s="22">
        <f>SUM(AJ28+('Projection Expansion data'!AK28-'Projection Expansion data'!AJ28)*'Baseline data'!$H27)</f>
        <v>56604.198937656707</v>
      </c>
      <c r="AL28" s="22">
        <f>SUM(AK28+('Projection Expansion data'!AL28-'Projection Expansion data'!AK28)*'Baseline data'!$H27)</f>
        <v>56981.662525732012</v>
      </c>
      <c r="AM28" s="22">
        <f>SUM(AL28+('Projection Expansion data'!AM28-'Projection Expansion data'!AL28)*'Baseline data'!$H27)</f>
        <v>57359.126113807317</v>
      </c>
      <c r="AN28" s="22">
        <f>SUM(AM28+('Projection Expansion data'!AN28-'Projection Expansion data'!AM28)*'Baseline data'!$H27)</f>
        <v>57736.589701882622</v>
      </c>
      <c r="AO28" s="22">
        <f>SUM(AN28+('Projection Expansion data'!AO28-'Projection Expansion data'!AN28)*'Baseline data'!$H27)</f>
        <v>58114.053289957927</v>
      </c>
      <c r="AP28" s="22">
        <f>SUM(AO28+('Projection Expansion data'!AP28-'Projection Expansion data'!AO28)*'Baseline data'!$H27)</f>
        <v>58491.516878033231</v>
      </c>
      <c r="AQ28" s="22">
        <f>SUM(AP28+('Projection Expansion data'!AQ28-'Projection Expansion data'!AP28)*'Baseline data'!$H27)</f>
        <v>58868.980466108536</v>
      </c>
      <c r="AR28" s="22">
        <f>SUM(AQ28+('Projection Expansion data'!AR28-'Projection Expansion data'!AQ28)*'Baseline data'!$H27)</f>
        <v>59246.444054183841</v>
      </c>
      <c r="AS28" s="22">
        <f>SUM(AR28+('Projection Expansion data'!AS28-'Projection Expansion data'!AR28)*'Baseline data'!$H27)</f>
        <v>59623.907642259146</v>
      </c>
      <c r="AT28" s="22">
        <f>SUM(AS28+('Projection Expansion data'!AT28-'Projection Expansion data'!AS28)*'Baseline data'!$H27)</f>
        <v>60001.371230334451</v>
      </c>
      <c r="AU28" s="22">
        <f>SUM(AT28+('Projection Expansion data'!AU28-'Projection Expansion data'!AT28)*'Baseline data'!$H27)</f>
        <v>60378.834818409756</v>
      </c>
      <c r="AV28" s="22">
        <f>SUM(AU28+('Projection Expansion data'!AV28-'Projection Expansion data'!AU28)*'Baseline data'!$H27)</f>
        <v>60756.298406485061</v>
      </c>
    </row>
    <row r="29" spans="1:48" ht="12" customHeight="1">
      <c r="A29" s="18" t="s">
        <v>41</v>
      </c>
      <c r="B29" s="40">
        <v>89300</v>
      </c>
      <c r="C29" s="40">
        <v>89100</v>
      </c>
      <c r="D29" s="40">
        <v>90200</v>
      </c>
      <c r="E29" s="40">
        <v>89300</v>
      </c>
      <c r="F29" s="40">
        <v>91900</v>
      </c>
      <c r="G29" s="40">
        <v>91600</v>
      </c>
      <c r="H29" s="40">
        <v>88900</v>
      </c>
      <c r="I29" s="40">
        <v>88300</v>
      </c>
      <c r="J29" s="40">
        <v>93500</v>
      </c>
      <c r="K29" s="40">
        <v>91700</v>
      </c>
      <c r="L29" s="40">
        <v>99300</v>
      </c>
      <c r="M29" s="40">
        <v>98000</v>
      </c>
      <c r="N29" s="40">
        <v>91700</v>
      </c>
      <c r="O29" s="40">
        <v>90100</v>
      </c>
      <c r="P29" s="22">
        <f>SUM(O29+('Projection Expansion data'!P29-'Projection Expansion data'!O29)*'Baseline data'!$H28)</f>
        <v>90963.23344429479</v>
      </c>
      <c r="Q29" s="22">
        <f>SUM(P29+('Projection Expansion data'!Q29-'Projection Expansion data'!P29)*'Baseline data'!$H28)</f>
        <v>91826.466888589581</v>
      </c>
      <c r="R29" s="22">
        <f>SUM(Q29+('Projection Expansion data'!R29-'Projection Expansion data'!Q29)*'Baseline data'!$H28)</f>
        <v>92689.700332884371</v>
      </c>
      <c r="S29" s="22">
        <f>SUM(R29+('Projection Expansion data'!S29-'Projection Expansion data'!R29)*'Baseline data'!$H28)</f>
        <v>93552.933777179162</v>
      </c>
      <c r="T29" s="22">
        <f>SUM(S29+('Projection Expansion data'!T29-'Projection Expansion data'!S29)*'Baseline data'!$H28)</f>
        <v>94416.167221473952</v>
      </c>
      <c r="U29" s="22">
        <f>SUM(T29+('Projection Expansion data'!U29-'Projection Expansion data'!T29)*'Baseline data'!$H28)</f>
        <v>95279.400665768742</v>
      </c>
      <c r="V29" s="22">
        <f>SUM(U29+('Projection Expansion data'!V29-'Projection Expansion data'!U29)*'Baseline data'!$H28)</f>
        <v>96142.634110063533</v>
      </c>
      <c r="W29" s="22">
        <f>SUM(V29+('Projection Expansion data'!W29-'Projection Expansion data'!V29)*'Baseline data'!$H28)</f>
        <v>97005.867554358323</v>
      </c>
      <c r="X29" s="22">
        <f>SUM(W29+('Projection Expansion data'!X29-'Projection Expansion data'!W29)*'Baseline data'!$H28)</f>
        <v>97869.100998653113</v>
      </c>
      <c r="Y29" s="22">
        <f>SUM(X29+('Projection Expansion data'!Y29-'Projection Expansion data'!X29)*'Baseline data'!$H28)</f>
        <v>98732.334442947904</v>
      </c>
      <c r="Z29" s="22">
        <f>SUM(Y29+('Projection Expansion data'!Z29-'Projection Expansion data'!Y29)*'Baseline data'!$H28)</f>
        <v>99595.567887242694</v>
      </c>
      <c r="AA29" s="22">
        <f>SUM(Z29+('Projection Expansion data'!AA29-'Projection Expansion data'!Z29)*'Baseline data'!$H28)</f>
        <v>100458.80133153748</v>
      </c>
      <c r="AB29" s="22">
        <f>SUM(AA29+('Projection Expansion data'!AB29-'Projection Expansion data'!AA29)*'Baseline data'!$H28)</f>
        <v>101322.03477583228</v>
      </c>
      <c r="AC29" s="22">
        <f>SUM(AB29+('Projection Expansion data'!AC29-'Projection Expansion data'!AB29)*'Baseline data'!$H28)</f>
        <v>102185.26822012707</v>
      </c>
      <c r="AD29" s="22">
        <f>SUM(AC29+('Projection Expansion data'!AD29-'Projection Expansion data'!AC29)*'Baseline data'!$H28)</f>
        <v>103048.50166442186</v>
      </c>
      <c r="AE29" s="22">
        <f>SUM(AD29+('Projection Expansion data'!AE29-'Projection Expansion data'!AD29)*'Baseline data'!$H28)</f>
        <v>103911.73510871665</v>
      </c>
      <c r="AF29" s="22">
        <f>SUM(AE29+('Projection Expansion data'!AF29-'Projection Expansion data'!AE29)*'Baseline data'!$H28)</f>
        <v>104774.96855301144</v>
      </c>
      <c r="AG29" s="22">
        <f>SUM(AF29+('Projection Expansion data'!AG29-'Projection Expansion data'!AF29)*'Baseline data'!$H28)</f>
        <v>105638.20199730623</v>
      </c>
      <c r="AH29" s="22">
        <f>SUM(AG29+('Projection Expansion data'!AH29-'Projection Expansion data'!AG29)*'Baseline data'!$H28)</f>
        <v>106501.43544160102</v>
      </c>
      <c r="AI29" s="22">
        <f>SUM(AH29+('Projection Expansion data'!AI29-'Projection Expansion data'!AH29)*'Baseline data'!$H28)</f>
        <v>107364.66888589581</v>
      </c>
      <c r="AJ29" s="22">
        <f>SUM(AI29+('Projection Expansion data'!AJ29-'Projection Expansion data'!AI29)*'Baseline data'!$H28)</f>
        <v>108227.9023301906</v>
      </c>
      <c r="AK29" s="22">
        <f>SUM(AJ29+('Projection Expansion data'!AK29-'Projection Expansion data'!AJ29)*'Baseline data'!$H28)</f>
        <v>109091.13577448539</v>
      </c>
      <c r="AL29" s="22">
        <f>SUM(AK29+('Projection Expansion data'!AL29-'Projection Expansion data'!AK29)*'Baseline data'!$H28)</f>
        <v>109954.36921878018</v>
      </c>
      <c r="AM29" s="22">
        <f>SUM(AL29+('Projection Expansion data'!AM29-'Projection Expansion data'!AL29)*'Baseline data'!$H28)</f>
        <v>110817.60266307497</v>
      </c>
      <c r="AN29" s="22">
        <f>SUM(AM29+('Projection Expansion data'!AN29-'Projection Expansion data'!AM29)*'Baseline data'!$H28)</f>
        <v>111680.83610736976</v>
      </c>
      <c r="AO29" s="22">
        <f>SUM(AN29+('Projection Expansion data'!AO29-'Projection Expansion data'!AN29)*'Baseline data'!$H28)</f>
        <v>112544.06955166455</v>
      </c>
      <c r="AP29" s="22">
        <f>SUM(AO29+('Projection Expansion data'!AP29-'Projection Expansion data'!AO29)*'Baseline data'!$H28)</f>
        <v>113407.30299595934</v>
      </c>
      <c r="AQ29" s="22">
        <f>SUM(AP29+('Projection Expansion data'!AQ29-'Projection Expansion data'!AP29)*'Baseline data'!$H28)</f>
        <v>114270.53644025413</v>
      </c>
      <c r="AR29" s="22">
        <f>SUM(AQ29+('Projection Expansion data'!AR29-'Projection Expansion data'!AQ29)*'Baseline data'!$H28)</f>
        <v>115133.76988454892</v>
      </c>
      <c r="AS29" s="22">
        <f>SUM(AR29+('Projection Expansion data'!AS29-'Projection Expansion data'!AR29)*'Baseline data'!$H28)</f>
        <v>115997.00332884371</v>
      </c>
      <c r="AT29" s="22">
        <f>SUM(AS29+('Projection Expansion data'!AT29-'Projection Expansion data'!AS29)*'Baseline data'!$H28)</f>
        <v>116860.2367731385</v>
      </c>
      <c r="AU29" s="22">
        <f>SUM(AT29+('Projection Expansion data'!AU29-'Projection Expansion data'!AT29)*'Baseline data'!$H28)</f>
        <v>117723.47021743329</v>
      </c>
      <c r="AV29" s="22">
        <f>SUM(AU29+('Projection Expansion data'!AV29-'Projection Expansion data'!AU29)*'Baseline data'!$H28)</f>
        <v>118586.70366172808</v>
      </c>
    </row>
    <row r="30" spans="1:48" ht="12" customHeight="1">
      <c r="A30" s="18" t="s">
        <v>43</v>
      </c>
      <c r="B30" s="39">
        <v>76700</v>
      </c>
      <c r="C30" s="39">
        <v>77600</v>
      </c>
      <c r="D30" s="39">
        <v>74600</v>
      </c>
      <c r="E30" s="39">
        <v>77700</v>
      </c>
      <c r="F30" s="39">
        <v>79400</v>
      </c>
      <c r="G30" s="39">
        <v>78500</v>
      </c>
      <c r="H30" s="39">
        <v>78000</v>
      </c>
      <c r="I30" s="39">
        <v>83800</v>
      </c>
      <c r="J30" s="39">
        <v>80600</v>
      </c>
      <c r="K30" s="39">
        <v>77900</v>
      </c>
      <c r="L30" s="39">
        <v>80200</v>
      </c>
      <c r="M30" s="39">
        <v>83200</v>
      </c>
      <c r="N30" s="39">
        <v>85900</v>
      </c>
      <c r="O30" s="39">
        <v>86200</v>
      </c>
      <c r="P30" s="22">
        <f>SUM(O30+('Projection Expansion data'!P30-'Projection Expansion data'!O30)*'Baseline data'!$H29)</f>
        <v>87159.525446467393</v>
      </c>
      <c r="Q30" s="22">
        <f>SUM(P30+('Projection Expansion data'!Q30-'Projection Expansion data'!P30)*'Baseline data'!$H29)</f>
        <v>88119.050892934785</v>
      </c>
      <c r="R30" s="22">
        <f>SUM(Q30+('Projection Expansion data'!R30-'Projection Expansion data'!Q30)*'Baseline data'!$H29)</f>
        <v>89078.576339402178</v>
      </c>
      <c r="S30" s="22">
        <f>SUM(R30+('Projection Expansion data'!S30-'Projection Expansion data'!R30)*'Baseline data'!$H29)</f>
        <v>90038.10178586957</v>
      </c>
      <c r="T30" s="22">
        <f>SUM(S30+('Projection Expansion data'!T30-'Projection Expansion data'!S30)*'Baseline data'!$H29)</f>
        <v>90997.627232336963</v>
      </c>
      <c r="U30" s="22">
        <f>SUM(T30+('Projection Expansion data'!U30-'Projection Expansion data'!T30)*'Baseline data'!$H29)</f>
        <v>91957.152678804356</v>
      </c>
      <c r="V30" s="22">
        <f>SUM(U30+('Projection Expansion data'!V30-'Projection Expansion data'!U30)*'Baseline data'!$H29)</f>
        <v>92916.678125271748</v>
      </c>
      <c r="W30" s="22">
        <f>SUM(V30+('Projection Expansion data'!W30-'Projection Expansion data'!V30)*'Baseline data'!$H29)</f>
        <v>93876.203571739141</v>
      </c>
      <c r="X30" s="22">
        <f>SUM(W30+('Projection Expansion data'!X30-'Projection Expansion data'!W30)*'Baseline data'!$H29)</f>
        <v>94835.729018206534</v>
      </c>
      <c r="Y30" s="22">
        <f>SUM(X30+('Projection Expansion data'!Y30-'Projection Expansion data'!X30)*'Baseline data'!$H29)</f>
        <v>95795.254464673926</v>
      </c>
      <c r="Z30" s="22">
        <f>SUM(Y30+('Projection Expansion data'!Z30-'Projection Expansion data'!Y30)*'Baseline data'!$H29)</f>
        <v>96754.779911141319</v>
      </c>
      <c r="AA30" s="22">
        <f>SUM(Z30+('Projection Expansion data'!AA30-'Projection Expansion data'!Z30)*'Baseline data'!$H29)</f>
        <v>97714.305357608711</v>
      </c>
      <c r="AB30" s="22">
        <f>SUM(AA30+('Projection Expansion data'!AB30-'Projection Expansion data'!AA30)*'Baseline data'!$H29)</f>
        <v>98673.830804076104</v>
      </c>
      <c r="AC30" s="22">
        <f>SUM(AB30+('Projection Expansion data'!AC30-'Projection Expansion data'!AB30)*'Baseline data'!$H29)</f>
        <v>99633.356250543497</v>
      </c>
      <c r="AD30" s="22">
        <f>SUM(AC30+('Projection Expansion data'!AD30-'Projection Expansion data'!AC30)*'Baseline data'!$H29)</f>
        <v>100592.88169701089</v>
      </c>
      <c r="AE30" s="22">
        <f>SUM(AD30+('Projection Expansion data'!AE30-'Projection Expansion data'!AD30)*'Baseline data'!$H29)</f>
        <v>101552.40714347828</v>
      </c>
      <c r="AF30" s="22">
        <f>SUM(AE30+('Projection Expansion data'!AF30-'Projection Expansion data'!AE30)*'Baseline data'!$H29)</f>
        <v>102511.93258994567</v>
      </c>
      <c r="AG30" s="22">
        <f>SUM(AF30+('Projection Expansion data'!AG30-'Projection Expansion data'!AF30)*'Baseline data'!$H29)</f>
        <v>103471.45803641307</v>
      </c>
      <c r="AH30" s="22">
        <f>SUM(AG30+('Projection Expansion data'!AH30-'Projection Expansion data'!AG30)*'Baseline data'!$H29)</f>
        <v>104430.98348288046</v>
      </c>
      <c r="AI30" s="22">
        <f>SUM(AH30+('Projection Expansion data'!AI30-'Projection Expansion data'!AH30)*'Baseline data'!$H29)</f>
        <v>105390.50892934785</v>
      </c>
      <c r="AJ30" s="22">
        <f>SUM(AI30+('Projection Expansion data'!AJ30-'Projection Expansion data'!AI30)*'Baseline data'!$H29)</f>
        <v>106350.03437581524</v>
      </c>
      <c r="AK30" s="22">
        <f>SUM(AJ30+('Projection Expansion data'!AK30-'Projection Expansion data'!AJ30)*'Baseline data'!$H29)</f>
        <v>107309.55982228264</v>
      </c>
      <c r="AL30" s="22">
        <f>SUM(AK30+('Projection Expansion data'!AL30-'Projection Expansion data'!AK30)*'Baseline data'!$H29)</f>
        <v>108269.08526875003</v>
      </c>
      <c r="AM30" s="22">
        <f>SUM(AL30+('Projection Expansion data'!AM30-'Projection Expansion data'!AL30)*'Baseline data'!$H29)</f>
        <v>109228.61071521742</v>
      </c>
      <c r="AN30" s="22">
        <f>SUM(AM30+('Projection Expansion data'!AN30-'Projection Expansion data'!AM30)*'Baseline data'!$H29)</f>
        <v>110188.13616168482</v>
      </c>
      <c r="AO30" s="22">
        <f>SUM(AN30+('Projection Expansion data'!AO30-'Projection Expansion data'!AN30)*'Baseline data'!$H29)</f>
        <v>111147.66160815221</v>
      </c>
      <c r="AP30" s="22">
        <f>SUM(AO30+('Projection Expansion data'!AP30-'Projection Expansion data'!AO30)*'Baseline data'!$H29)</f>
        <v>112107.1870546196</v>
      </c>
      <c r="AQ30" s="22">
        <f>SUM(AP30+('Projection Expansion data'!AQ30-'Projection Expansion data'!AP30)*'Baseline data'!$H29)</f>
        <v>113066.71250108699</v>
      </c>
      <c r="AR30" s="22">
        <f>SUM(AQ30+('Projection Expansion data'!AR30-'Projection Expansion data'!AQ30)*'Baseline data'!$H29)</f>
        <v>114026.23794755439</v>
      </c>
      <c r="AS30" s="22">
        <f>SUM(AR30+('Projection Expansion data'!AS30-'Projection Expansion data'!AR30)*'Baseline data'!$H29)</f>
        <v>114985.76339402178</v>
      </c>
      <c r="AT30" s="22">
        <f>SUM(AS30+('Projection Expansion data'!AT30-'Projection Expansion data'!AS30)*'Baseline data'!$H29)</f>
        <v>115945.28884048917</v>
      </c>
      <c r="AU30" s="22">
        <f>SUM(AT30+('Projection Expansion data'!AU30-'Projection Expansion data'!AT30)*'Baseline data'!$H29)</f>
        <v>116904.81428695656</v>
      </c>
      <c r="AV30" s="22">
        <f>SUM(AU30+('Projection Expansion data'!AV30-'Projection Expansion data'!AU30)*'Baseline data'!$H29)</f>
        <v>117864.33973342396</v>
      </c>
    </row>
    <row r="31" spans="1:48" ht="12" customHeight="1">
      <c r="C31" s="27"/>
      <c r="D31" s="27"/>
      <c r="E31" s="27"/>
      <c r="F31" s="27"/>
    </row>
    <row r="32" spans="1:48" ht="12" customHeight="1">
      <c r="A32" s="12" t="s">
        <v>52</v>
      </c>
      <c r="B32" s="22">
        <f t="shared" ref="B32:AV32" si="0">SUM(B5:B30)</f>
        <v>1743200</v>
      </c>
      <c r="C32" s="22">
        <f t="shared" si="0"/>
        <v>1765700</v>
      </c>
      <c r="D32" s="22">
        <f t="shared" si="0"/>
        <v>1774300</v>
      </c>
      <c r="E32" s="22">
        <f t="shared" si="0"/>
        <v>1789500</v>
      </c>
      <c r="F32" s="22">
        <f t="shared" si="0"/>
        <v>1819400</v>
      </c>
      <c r="G32" s="22">
        <f t="shared" si="0"/>
        <v>1807500</v>
      </c>
      <c r="H32" s="22">
        <f t="shared" si="0"/>
        <v>1807100</v>
      </c>
      <c r="I32" s="22">
        <f t="shared" si="0"/>
        <v>1851800</v>
      </c>
      <c r="J32" s="22">
        <f t="shared" si="0"/>
        <v>1851900</v>
      </c>
      <c r="K32" s="22">
        <f t="shared" si="0"/>
        <v>1872500</v>
      </c>
      <c r="L32" s="22">
        <f t="shared" si="0"/>
        <v>1904800</v>
      </c>
      <c r="M32" s="22">
        <f t="shared" si="0"/>
        <v>1928800</v>
      </c>
      <c r="N32" s="22">
        <f t="shared" si="0"/>
        <v>1930500</v>
      </c>
      <c r="O32" s="22">
        <f t="shared" si="0"/>
        <v>1968300</v>
      </c>
      <c r="P32" s="22">
        <f t="shared" si="0"/>
        <v>1986810.0680383614</v>
      </c>
      <c r="Q32" s="22">
        <f t="shared" si="0"/>
        <v>2005320.1360767237</v>
      </c>
      <c r="R32" s="22">
        <f t="shared" si="0"/>
        <v>2043841.5875112542</v>
      </c>
      <c r="S32" s="22">
        <f t="shared" si="0"/>
        <v>2082363.038945785</v>
      </c>
      <c r="T32" s="22">
        <f t="shared" si="0"/>
        <v>2120884.490380316</v>
      </c>
      <c r="U32" s="22">
        <f t="shared" si="0"/>
        <v>2159405.9418148468</v>
      </c>
      <c r="V32" s="22">
        <f t="shared" si="0"/>
        <v>2197927.3932493771</v>
      </c>
      <c r="W32" s="22">
        <f t="shared" si="0"/>
        <v>2236448.8446839084</v>
      </c>
      <c r="X32" s="22">
        <f t="shared" si="0"/>
        <v>2274970.2961184396</v>
      </c>
      <c r="Y32" s="22">
        <f t="shared" si="0"/>
        <v>2313491.7475529704</v>
      </c>
      <c r="Z32" s="22">
        <f t="shared" si="0"/>
        <v>2352013.1989875012</v>
      </c>
      <c r="AA32" s="22">
        <f t="shared" si="0"/>
        <v>2390534.650422032</v>
      </c>
      <c r="AB32" s="22">
        <f t="shared" si="0"/>
        <v>2429056.1018565632</v>
      </c>
      <c r="AC32" s="22">
        <f t="shared" si="0"/>
        <v>2467577.5532910945</v>
      </c>
      <c r="AD32" s="22">
        <f t="shared" si="0"/>
        <v>2506099.0047256243</v>
      </c>
      <c r="AE32" s="22">
        <f t="shared" si="0"/>
        <v>2544620.4561601561</v>
      </c>
      <c r="AF32" s="22">
        <f t="shared" si="0"/>
        <v>2583141.9075946868</v>
      </c>
      <c r="AG32" s="22">
        <f t="shared" si="0"/>
        <v>2621663.3590292172</v>
      </c>
      <c r="AH32" s="22">
        <f t="shared" si="0"/>
        <v>2660184.8104637479</v>
      </c>
      <c r="AI32" s="22">
        <f t="shared" si="0"/>
        <v>2698706.2618982792</v>
      </c>
      <c r="AJ32" s="22">
        <f t="shared" si="0"/>
        <v>2737227.71333281</v>
      </c>
      <c r="AK32" s="22">
        <f t="shared" si="0"/>
        <v>2775749.1647673412</v>
      </c>
      <c r="AL32" s="22">
        <f t="shared" si="0"/>
        <v>2814270.6162018711</v>
      </c>
      <c r="AM32" s="22">
        <f t="shared" si="0"/>
        <v>2852792.0676364033</v>
      </c>
      <c r="AN32" s="22">
        <f t="shared" si="0"/>
        <v>2891313.519070934</v>
      </c>
      <c r="AO32" s="22">
        <f t="shared" si="0"/>
        <v>2929834.9705054639</v>
      </c>
      <c r="AP32" s="22">
        <f t="shared" si="0"/>
        <v>2968356.4219399947</v>
      </c>
      <c r="AQ32" s="22">
        <f t="shared" si="0"/>
        <v>3006877.8733745273</v>
      </c>
      <c r="AR32" s="22">
        <f t="shared" si="0"/>
        <v>3045399.3248090576</v>
      </c>
      <c r="AS32" s="22">
        <f t="shared" si="0"/>
        <v>3083920.7762435875</v>
      </c>
      <c r="AT32" s="22">
        <f t="shared" si="0"/>
        <v>3122442.2276781183</v>
      </c>
      <c r="AU32" s="22">
        <f t="shared" si="0"/>
        <v>3160963.67911265</v>
      </c>
      <c r="AV32" s="22">
        <f t="shared" si="0"/>
        <v>3199485.1305471808</v>
      </c>
    </row>
    <row r="35" spans="17:46" ht="12" customHeight="1">
      <c r="Q35" s="22"/>
      <c r="R35" s="22"/>
      <c r="S35" s="22"/>
      <c r="T35" s="22"/>
      <c r="U35" s="22"/>
      <c r="AQ35" s="22"/>
      <c r="AR35" s="22"/>
      <c r="AS35" s="22"/>
      <c r="AT35" s="2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32"/>
  <sheetViews>
    <sheetView workbookViewId="0">
      <pane xSplit="1" topLeftCell="B1" activePane="topRight" state="frozen"/>
      <selection pane="topRight" activeCell="B5" sqref="B5"/>
    </sheetView>
  </sheetViews>
  <sheetFormatPr defaultColWidth="8.85546875" defaultRowHeight="12.75"/>
  <cols>
    <col min="1" max="1" width="25.85546875" style="30" bestFit="1" customWidth="1"/>
    <col min="2" max="48" width="10.85546875" style="30" customWidth="1"/>
    <col min="49" max="16384" width="8.85546875" style="30"/>
  </cols>
  <sheetData>
    <row r="1" spans="1:48">
      <c r="A1" s="29" t="s">
        <v>62</v>
      </c>
    </row>
    <row r="3" spans="1:48">
      <c r="A3" s="29" t="s">
        <v>64</v>
      </c>
    </row>
    <row r="4" spans="1:48">
      <c r="A4" s="31" t="s">
        <v>50</v>
      </c>
      <c r="B4" s="32">
        <v>2004</v>
      </c>
      <c r="C4" s="32">
        <v>2005</v>
      </c>
      <c r="D4" s="32">
        <v>2006</v>
      </c>
      <c r="E4" s="32">
        <v>2007</v>
      </c>
      <c r="F4" s="32">
        <v>2008</v>
      </c>
      <c r="G4" s="32">
        <v>2009</v>
      </c>
      <c r="H4" s="32">
        <v>2010</v>
      </c>
      <c r="I4" s="32">
        <v>2011</v>
      </c>
      <c r="J4" s="32">
        <v>2012</v>
      </c>
      <c r="K4" s="32">
        <v>2013</v>
      </c>
      <c r="L4" s="32">
        <v>2014</v>
      </c>
      <c r="M4" s="32">
        <v>2015</v>
      </c>
      <c r="N4" s="32">
        <v>2016</v>
      </c>
      <c r="O4" s="32">
        <v>2017</v>
      </c>
      <c r="P4" s="32">
        <v>2018</v>
      </c>
      <c r="Q4" s="32">
        <v>2019</v>
      </c>
      <c r="R4" s="32">
        <v>2020</v>
      </c>
      <c r="S4" s="32">
        <v>2021</v>
      </c>
      <c r="T4" s="32">
        <v>2022</v>
      </c>
      <c r="U4" s="32">
        <v>2023</v>
      </c>
      <c r="V4" s="32">
        <v>2024</v>
      </c>
      <c r="W4" s="32">
        <v>2025</v>
      </c>
      <c r="X4" s="32">
        <v>2026</v>
      </c>
      <c r="Y4" s="32">
        <v>2027</v>
      </c>
      <c r="Z4" s="32">
        <v>2028</v>
      </c>
      <c r="AA4" s="32">
        <v>2029</v>
      </c>
      <c r="AB4" s="32">
        <v>2030</v>
      </c>
      <c r="AC4" s="32">
        <v>2031</v>
      </c>
      <c r="AD4" s="32">
        <v>2032</v>
      </c>
      <c r="AE4" s="32">
        <v>2033</v>
      </c>
      <c r="AF4" s="32">
        <v>2034</v>
      </c>
      <c r="AG4" s="32">
        <v>2035</v>
      </c>
      <c r="AH4" s="32">
        <v>2036</v>
      </c>
      <c r="AI4" s="32">
        <v>2037</v>
      </c>
      <c r="AJ4" s="32">
        <v>2038</v>
      </c>
      <c r="AK4" s="32">
        <v>2039</v>
      </c>
      <c r="AL4" s="32">
        <v>2040</v>
      </c>
      <c r="AM4" s="32">
        <v>2041</v>
      </c>
      <c r="AN4" s="32">
        <v>2042</v>
      </c>
      <c r="AO4" s="32">
        <v>2043</v>
      </c>
      <c r="AP4" s="32">
        <v>2044</v>
      </c>
      <c r="AQ4" s="32">
        <v>2045</v>
      </c>
      <c r="AR4" s="32">
        <v>2046</v>
      </c>
      <c r="AS4" s="32">
        <v>2047</v>
      </c>
      <c r="AT4" s="32">
        <v>2048</v>
      </c>
      <c r="AU4" s="32">
        <v>2049</v>
      </c>
      <c r="AV4" s="32">
        <v>2050</v>
      </c>
    </row>
    <row r="5" spans="1:48">
      <c r="A5" s="33" t="s">
        <v>9</v>
      </c>
      <c r="B5" s="34">
        <f>SUM('[2]Employment baseline'!B5/'[2]Projection dwelling baseline'!B5)</f>
        <v>1.3669840129333573</v>
      </c>
      <c r="C5" s="34">
        <f>SUM('[2]Employment baseline'!C5/'[2]Projection dwelling baseline'!C5)</f>
        <v>1.3330963384287238</v>
      </c>
      <c r="D5" s="34">
        <f>SUM('[2]Employment baseline'!D5/'[2]Projection dwelling baseline'!D5)</f>
        <v>1.3623644630989857</v>
      </c>
      <c r="E5" s="34">
        <f>SUM('[2]Employment baseline'!E5/'[2]Projection dwelling baseline'!E5)</f>
        <v>1.3298791018998273</v>
      </c>
      <c r="F5" s="34">
        <f>SUM('[2]Employment baseline'!F5/'[2]Projection dwelling baseline'!F5)</f>
        <v>1.3745704467353952</v>
      </c>
      <c r="G5" s="34">
        <f>SUM('[2]Employment baseline'!G5/'[2]Projection dwelling baseline'!G5)</f>
        <v>1.2258505727474782</v>
      </c>
      <c r="H5" s="34">
        <f>SUM('[2]Employment baseline'!H5/'[2]Projection dwelling baseline'!H5)</f>
        <v>1.2706242558258207</v>
      </c>
      <c r="I5" s="34">
        <f>SUM('[2]Employment baseline'!I5/'[2]Projection dwelling baseline'!I5)</f>
        <v>1.2605896306336835</v>
      </c>
      <c r="J5" s="34">
        <f>SUM('[2]Employment baseline'!J5/'[2]Projection dwelling baseline'!J5)</f>
        <v>1.4030655213070575</v>
      </c>
      <c r="K5" s="34">
        <f>SUM('[2]Employment baseline'!K5/'[2]Projection dwelling baseline'!K5)</f>
        <v>1.3194909578030811</v>
      </c>
      <c r="L5" s="34">
        <f>SUM('[2]Employment baseline'!L5/'[2]Projection dwelling baseline'!L5)</f>
        <v>1.2073840013304507</v>
      </c>
      <c r="M5" s="34">
        <f>SUM('[2]Employment baseline'!M5/'[2]Projection dwelling baseline'!M5)</f>
        <v>1.1986245292287538</v>
      </c>
      <c r="N5" s="34">
        <f>SUM('[2]Employment baseline'!N5/'[2]Projection dwelling baseline'!N5)</f>
        <v>1.2096</v>
      </c>
      <c r="O5" s="34">
        <f>SUM('[2]Employment baseline'!O5/'[2]Projection dwelling baseline'!O5)</f>
        <v>1.335024575868083</v>
      </c>
      <c r="P5" s="34"/>
      <c r="Q5" s="34"/>
      <c r="R5" s="34"/>
      <c r="S5" s="34"/>
      <c r="T5" s="34"/>
      <c r="U5" s="34"/>
      <c r="V5" s="34"/>
      <c r="W5" s="34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</row>
    <row r="6" spans="1:48">
      <c r="A6" s="33" t="s">
        <v>51</v>
      </c>
      <c r="B6" s="34">
        <f>SUM('[2]Employment baseline'!B6/'[2]Projection dwelling baseline'!B6)</f>
        <v>1.3885799035965889</v>
      </c>
      <c r="C6" s="34">
        <f>SUM('[2]Employment baseline'!C6/'[2]Projection dwelling baseline'!C6)</f>
        <v>1.4524421593830334</v>
      </c>
      <c r="D6" s="34">
        <f>SUM('[2]Employment baseline'!D6/'[2]Projection dwelling baseline'!D6)</f>
        <v>1.3825551936301121</v>
      </c>
      <c r="E6" s="34">
        <f>SUM('[2]Employment baseline'!E6/'[2]Projection dwelling baseline'!E6)</f>
        <v>1.3504823151125402</v>
      </c>
      <c r="F6" s="34">
        <f>SUM('[2]Employment baseline'!F6/'[2]Projection dwelling baseline'!F6)</f>
        <v>1.4450354609929077</v>
      </c>
      <c r="G6" s="34">
        <f>SUM('[2]Employment baseline'!G6/'[2]Projection dwelling baseline'!G6)</f>
        <v>1.385182584269663</v>
      </c>
      <c r="H6" s="34">
        <f>SUM('[2]Employment baseline'!H6/'[2]Projection dwelling baseline'!H6)</f>
        <v>1.3815443880231133</v>
      </c>
      <c r="I6" s="34">
        <f>SUM('[2]Employment baseline'!I6/'[2]Projection dwelling baseline'!I6)</f>
        <v>1.5204473960153793</v>
      </c>
      <c r="J6" s="34">
        <f>SUM('[2]Employment baseline'!J6/'[2]Projection dwelling baseline'!J6)</f>
        <v>1.4857341684064023</v>
      </c>
      <c r="K6" s="34">
        <f>SUM('[2]Employment baseline'!K6/'[2]Projection dwelling baseline'!K6)</f>
        <v>1.4993933090656959</v>
      </c>
      <c r="L6" s="34">
        <f>SUM('[2]Employment baseline'!L6/'[2]Projection dwelling baseline'!L6)</f>
        <v>1.5010387811634349</v>
      </c>
      <c r="M6" s="34">
        <f>SUM('[2]Employment baseline'!M6/'[2]Projection dwelling baseline'!M6)</f>
        <v>1.7335860761674995</v>
      </c>
      <c r="N6" s="34">
        <f>SUM('[2]Employment baseline'!N6/'[2]Projection dwelling baseline'!N6)</f>
        <v>1.6078767123287672</v>
      </c>
      <c r="O6" s="34">
        <f>SUM('[2]Employment baseline'!O6/'[2]Projection dwelling baseline'!O6)</f>
        <v>1.6480894433650339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</row>
    <row r="7" spans="1:48">
      <c r="A7" s="33" t="s">
        <v>13</v>
      </c>
      <c r="B7" s="34">
        <f>SUM('[2]Employment baseline'!B7/'[2]Projection dwelling baseline'!B7)</f>
        <v>1.2458896602119109</v>
      </c>
      <c r="C7" s="34">
        <f>SUM('[2]Employment baseline'!C7/'[2]Projection dwelling baseline'!C7)</f>
        <v>1.2488621882395776</v>
      </c>
      <c r="D7" s="34">
        <f>SUM('[2]Employment baseline'!D7/'[2]Projection dwelling baseline'!D7)</f>
        <v>1.2203082502266547</v>
      </c>
      <c r="E7" s="34">
        <f>SUM('[2]Employment baseline'!E7/'[2]Projection dwelling baseline'!E7)</f>
        <v>1.2192919075144508</v>
      </c>
      <c r="F7" s="34">
        <f>SUM('[2]Employment baseline'!F7/'[2]Projection dwelling baseline'!F7)</f>
        <v>1.2647584973166368</v>
      </c>
      <c r="G7" s="34">
        <f>SUM('[2]Employment baseline'!G7/'[2]Projection dwelling baseline'!G7)</f>
        <v>1.33499466002136</v>
      </c>
      <c r="H7" s="34">
        <f>SUM('[2]Employment baseline'!H7/'[2]Projection dwelling baseline'!H7)</f>
        <v>1.2426874667612124</v>
      </c>
      <c r="I7" s="34">
        <f>SUM('[2]Employment baseline'!I7/'[2]Projection dwelling baseline'!I7)</f>
        <v>1.2623587570621468</v>
      </c>
      <c r="J7" s="34">
        <f>SUM('[2]Employment baseline'!J7/'[2]Projection dwelling baseline'!J7)</f>
        <v>1.2587535014005602</v>
      </c>
      <c r="K7" s="34">
        <f>SUM('[2]Employment baseline'!K7/'[2]Projection dwelling baseline'!K7)</f>
        <v>1.2065972222222223</v>
      </c>
      <c r="L7" s="34">
        <f>SUM('[2]Employment baseline'!L7/'[2]Projection dwelling baseline'!L7)</f>
        <v>1.2975391498881432</v>
      </c>
      <c r="M7" s="34">
        <f>SUM('[2]Employment baseline'!M7/'[2]Projection dwelling baseline'!M7)</f>
        <v>1.3366252341222544</v>
      </c>
      <c r="N7" s="34">
        <f>SUM('[2]Employment baseline'!N7/'[2]Projection dwelling baseline'!N7)</f>
        <v>1.2021581520822795</v>
      </c>
      <c r="O7" s="34">
        <f>SUM('[2]Employment baseline'!O7/'[2]Projection dwelling baseline'!O7)</f>
        <v>1.1509443431420112</v>
      </c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</row>
    <row r="8" spans="1:48">
      <c r="A8" s="33" t="s">
        <v>15</v>
      </c>
      <c r="B8" s="34">
        <f>SUM('[2]Employment baseline'!B8/'[2]Projection dwelling baseline'!B8)</f>
        <v>1.2920875420875422</v>
      </c>
      <c r="C8" s="34">
        <f>SUM('[2]Employment baseline'!C8/'[2]Projection dwelling baseline'!C8)</f>
        <v>1.3528071265796562</v>
      </c>
      <c r="D8" s="34">
        <f>SUM('[2]Employment baseline'!D8/'[2]Projection dwelling baseline'!D8)</f>
        <v>1.3085258638315274</v>
      </c>
      <c r="E8" s="34">
        <f>SUM('[2]Employment baseline'!E8/'[2]Projection dwelling baseline'!E8)</f>
        <v>1.3670374115267947</v>
      </c>
      <c r="F8" s="34">
        <f>SUM('[2]Employment baseline'!F8/'[2]Projection dwelling baseline'!F8)</f>
        <v>1.3003406131035864</v>
      </c>
      <c r="G8" s="34">
        <f>SUM('[2]Employment baseline'!G8/'[2]Projection dwelling baseline'!G8)</f>
        <v>1.269904458598726</v>
      </c>
      <c r="H8" s="34">
        <f>SUM('[2]Employment baseline'!H8/'[2]Projection dwelling baseline'!H8)</f>
        <v>1.2529597474348855</v>
      </c>
      <c r="I8" s="34">
        <f>SUM('[2]Employment baseline'!I8/'[2]Projection dwelling baseline'!I8)</f>
        <v>1.2348098784790278</v>
      </c>
      <c r="J8" s="34">
        <f>SUM('[2]Employment baseline'!J8/'[2]Projection dwelling baseline'!J8)</f>
        <v>1.272373540856031</v>
      </c>
      <c r="K8" s="34">
        <f>SUM('[2]Employment baseline'!K8/'[2]Projection dwelling baseline'!K8)</f>
        <v>1.2664346481051818</v>
      </c>
      <c r="L8" s="34">
        <f>SUM('[2]Employment baseline'!L8/'[2]Projection dwelling baseline'!L8)</f>
        <v>1.1402334034819208</v>
      </c>
      <c r="M8" s="34">
        <f>SUM('[2]Employment baseline'!M8/'[2]Projection dwelling baseline'!M8)</f>
        <v>1.2149180636654737</v>
      </c>
      <c r="N8" s="34">
        <f>SUM('[2]Employment baseline'!N8/'[2]Projection dwelling baseline'!N8)</f>
        <v>1.2559940981187754</v>
      </c>
      <c r="O8" s="34">
        <f>SUM('[2]Employment baseline'!O8/'[2]Projection dwelling baseline'!O8)</f>
        <v>1.2450099345595071</v>
      </c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</row>
    <row r="9" spans="1:48">
      <c r="A9" s="33" t="s">
        <v>17</v>
      </c>
      <c r="B9" s="34">
        <f>SUM('[2]Employment baseline'!B9/'[2]Projection dwelling baseline'!B9)</f>
        <v>1.2844036697247707</v>
      </c>
      <c r="C9" s="34">
        <f>SUM('[2]Employment baseline'!C9/'[2]Projection dwelling baseline'!C9)</f>
        <v>1.3377767198286121</v>
      </c>
      <c r="D9" s="34">
        <f>SUM('[2]Employment baseline'!D9/'[2]Projection dwelling baseline'!D9)</f>
        <v>1.3533130414422851</v>
      </c>
      <c r="E9" s="34">
        <f>SUM('[2]Employment baseline'!E9/'[2]Projection dwelling baseline'!E9)</f>
        <v>1.3201471941122356</v>
      </c>
      <c r="F9" s="34">
        <f>SUM('[2]Employment baseline'!F9/'[2]Projection dwelling baseline'!F9)</f>
        <v>1.3334837545126355</v>
      </c>
      <c r="G9" s="34">
        <f>SUM('[2]Employment baseline'!G9/'[2]Projection dwelling baseline'!G9)</f>
        <v>1.2352285395763656</v>
      </c>
      <c r="H9" s="34">
        <f>SUM('[2]Employment baseline'!H9/'[2]Projection dwelling baseline'!H9)</f>
        <v>1.2455752212389382</v>
      </c>
      <c r="I9" s="34">
        <f>SUM('[2]Employment baseline'!I9/'[2]Projection dwelling baseline'!I9)</f>
        <v>1.2988152698551996</v>
      </c>
      <c r="J9" s="34">
        <f>SUM('[2]Employment baseline'!J9/'[2]Projection dwelling baseline'!J9)</f>
        <v>1.2429255550718328</v>
      </c>
      <c r="K9" s="34">
        <f>SUM('[2]Employment baseline'!K9/'[2]Projection dwelling baseline'!K9)</f>
        <v>1.2721765469493727</v>
      </c>
      <c r="L9" s="34">
        <f>SUM('[2]Employment baseline'!L9/'[2]Projection dwelling baseline'!L9)</f>
        <v>1.2607758620689655</v>
      </c>
      <c r="M9" s="34">
        <f>SUM('[2]Employment baseline'!M9/'[2]Projection dwelling baseline'!M9)</f>
        <v>1.2799145299145298</v>
      </c>
      <c r="N9" s="34">
        <f>SUM('[2]Employment baseline'!N9/'[2]Projection dwelling baseline'!N9)</f>
        <v>1.2348565356004251</v>
      </c>
      <c r="O9" s="34">
        <f>SUM('[2]Employment baseline'!O9/'[2]Projection dwelling baseline'!O9)</f>
        <v>1.2516066499504837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</row>
    <row r="10" spans="1:48">
      <c r="A10" s="33" t="s">
        <v>19</v>
      </c>
      <c r="B10" s="34">
        <f>SUM('[2]Employment baseline'!B10/'[2]Projection dwelling baseline'!B10)</f>
        <v>1.3404035940491972</v>
      </c>
      <c r="C10" s="34">
        <f>SUM('[2]Employment baseline'!C10/'[2]Projection dwelling baseline'!C10)</f>
        <v>1.3333333333333333</v>
      </c>
      <c r="D10" s="34">
        <f>SUM('[2]Employment baseline'!D10/'[2]Projection dwelling baseline'!D10)</f>
        <v>1.2817535201045145</v>
      </c>
      <c r="E10" s="34">
        <f>SUM('[2]Employment baseline'!E10/'[2]Projection dwelling baseline'!E10)</f>
        <v>1.2328767123287672</v>
      </c>
      <c r="F10" s="34">
        <f>SUM('[2]Employment baseline'!F10/'[2]Projection dwelling baseline'!F10)</f>
        <v>1.3524707226506711</v>
      </c>
      <c r="G10" s="34">
        <f>SUM('[2]Employment baseline'!G10/'[2]Projection dwelling baseline'!G10)</f>
        <v>1.3482509559552471</v>
      </c>
      <c r="H10" s="34">
        <f>SUM('[2]Employment baseline'!H10/'[2]Projection dwelling baseline'!H10)</f>
        <v>1.2828070175438597</v>
      </c>
      <c r="I10" s="34">
        <f>SUM('[2]Employment baseline'!I10/'[2]Projection dwelling baseline'!I10)</f>
        <v>1.2632164718976071</v>
      </c>
      <c r="J10" s="34">
        <f>SUM('[2]Employment baseline'!J10/'[2]Projection dwelling baseline'!J10)</f>
        <v>1.2563364844499247</v>
      </c>
      <c r="K10" s="34">
        <f>SUM('[2]Employment baseline'!K10/'[2]Projection dwelling baseline'!K10)</f>
        <v>1.2554112554112553</v>
      </c>
      <c r="L10" s="34">
        <f>SUM('[2]Employment baseline'!L10/'[2]Projection dwelling baseline'!L10)</f>
        <v>1.3215859030837005</v>
      </c>
      <c r="M10" s="34">
        <f>SUM('[2]Employment baseline'!M10/'[2]Projection dwelling baseline'!M10)</f>
        <v>1.3061705751342854</v>
      </c>
      <c r="N10" s="34">
        <f>SUM('[2]Employment baseline'!N10/'[2]Projection dwelling baseline'!N10)</f>
        <v>1.335139318885449</v>
      </c>
      <c r="O10" s="34">
        <f>SUM('[2]Employment baseline'!O10/'[2]Projection dwelling baseline'!O10)</f>
        <v>1.3725165351922415</v>
      </c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</row>
    <row r="11" spans="1:48">
      <c r="A11" s="36" t="s">
        <v>21</v>
      </c>
      <c r="B11" s="34">
        <f>SUM('[2]Employment baseline'!B11/'[2]Projection dwelling baseline'!B11)</f>
        <v>1.2735209995483967</v>
      </c>
      <c r="C11" s="34">
        <f>SUM('[2]Employment baseline'!C11/'[2]Projection dwelling baseline'!C11)</f>
        <v>1.3373313343328337</v>
      </c>
      <c r="D11" s="34">
        <f>SUM('[2]Employment baseline'!D11/'[2]Projection dwelling baseline'!D11)</f>
        <v>1.3107664777810915</v>
      </c>
      <c r="E11" s="34">
        <f>SUM('[2]Employment baseline'!E11/'[2]Projection dwelling baseline'!E11)</f>
        <v>1.2904178355234017</v>
      </c>
      <c r="F11" s="34">
        <f>SUM('[2]Employment baseline'!F11/'[2]Projection dwelling baseline'!F11)</f>
        <v>1.2222222222222223</v>
      </c>
      <c r="G11" s="34">
        <f>SUM('[2]Employment baseline'!G11/'[2]Projection dwelling baseline'!G11)</f>
        <v>1.1884771279675739</v>
      </c>
      <c r="H11" s="34">
        <f>SUM('[2]Employment baseline'!H11/'[2]Projection dwelling baseline'!H11)</f>
        <v>1.2253419726421886</v>
      </c>
      <c r="I11" s="34">
        <f>SUM('[2]Employment baseline'!I11/'[2]Projection dwelling baseline'!I11)</f>
        <v>1.2612355542873448</v>
      </c>
      <c r="J11" s="34">
        <f>SUM('[2]Employment baseline'!J11/'[2]Projection dwelling baseline'!J11)</f>
        <v>1.1898016997167138</v>
      </c>
      <c r="K11" s="34">
        <f>SUM('[2]Employment baseline'!K11/'[2]Projection dwelling baseline'!K11)</f>
        <v>1.2341146568765886</v>
      </c>
      <c r="L11" s="34">
        <f>SUM('[2]Employment baseline'!L11/'[2]Projection dwelling baseline'!L11)</f>
        <v>1.233647489098326</v>
      </c>
      <c r="M11" s="34">
        <f>SUM('[2]Employment baseline'!M11/'[2]Projection dwelling baseline'!M11)</f>
        <v>1.2625838926174497</v>
      </c>
      <c r="N11" s="34">
        <f>SUM('[2]Employment baseline'!N11/'[2]Projection dwelling baseline'!N11)</f>
        <v>1.2894700236472387</v>
      </c>
      <c r="O11" s="34">
        <f>SUM('[2]Employment baseline'!O11/'[2]Projection dwelling baseline'!O11)</f>
        <v>1.2405885197209368</v>
      </c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</row>
    <row r="12" spans="1:48">
      <c r="A12" s="36" t="s">
        <v>22</v>
      </c>
      <c r="B12" s="34">
        <f>SUM('[2]Employment baseline'!B12/'[2]Projection dwelling baseline'!B12)</f>
        <v>1.211710490647872</v>
      </c>
      <c r="C12" s="34">
        <f>SUM('[2]Employment baseline'!C12/'[2]Projection dwelling baseline'!C12)</f>
        <v>1.1954765751211631</v>
      </c>
      <c r="D12" s="34">
        <f>SUM('[2]Employment baseline'!D12/'[2]Projection dwelling baseline'!D12)</f>
        <v>1.2162523389468056</v>
      </c>
      <c r="E12" s="34">
        <f>SUM('[2]Employment baseline'!E12/'[2]Projection dwelling baseline'!E12)</f>
        <v>1.2078577117069287</v>
      </c>
      <c r="F12" s="34">
        <f>SUM('[2]Employment baseline'!F12/'[2]Projection dwelling baseline'!F12)</f>
        <v>1.2163588390501319</v>
      </c>
      <c r="G12" s="34">
        <f>SUM('[2]Employment baseline'!G12/'[2]Projection dwelling baseline'!G12)</f>
        <v>1.1908517350157728</v>
      </c>
      <c r="H12" s="34">
        <f>SUM('[2]Employment baseline'!H12/'[2]Projection dwelling baseline'!H12)</f>
        <v>1.1215932914046121</v>
      </c>
      <c r="I12" s="34">
        <f>SUM('[2]Employment baseline'!I12/'[2]Projection dwelling baseline'!I12)</f>
        <v>1.2013580569339253</v>
      </c>
      <c r="J12" s="34">
        <f>SUM('[2]Employment baseline'!J12/'[2]Projection dwelling baseline'!J12)</f>
        <v>1.1518460738429537</v>
      </c>
      <c r="K12" s="34">
        <f>SUM('[2]Employment baseline'!K12/'[2]Projection dwelling baseline'!K12)</f>
        <v>1.1684291978333763</v>
      </c>
      <c r="L12" s="34">
        <f>SUM('[2]Employment baseline'!L12/'[2]Projection dwelling baseline'!L12)</f>
        <v>1.1790393013100438</v>
      </c>
      <c r="M12" s="34">
        <f>SUM('[2]Employment baseline'!M12/'[2]Projection dwelling baseline'!M12)</f>
        <v>1.1856594110115237</v>
      </c>
      <c r="N12" s="34">
        <f>SUM('[2]Employment baseline'!N12/'[2]Projection dwelling baseline'!N12)</f>
        <v>1.2468128505864355</v>
      </c>
      <c r="O12" s="34">
        <f>SUM('[2]Employment baseline'!O12/'[2]Projection dwelling baseline'!O12)</f>
        <v>1.1979999492372904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</row>
    <row r="13" spans="1:48">
      <c r="A13" s="36" t="s">
        <v>24</v>
      </c>
      <c r="B13" s="34">
        <f>SUM('[2]Employment baseline'!B13/'[2]Projection dwelling baseline'!B13)</f>
        <v>1.2122370936902485</v>
      </c>
      <c r="C13" s="34">
        <f>SUM('[2]Employment baseline'!C13/'[2]Projection dwelling baseline'!C13)</f>
        <v>1.232928679817906</v>
      </c>
      <c r="D13" s="34">
        <f>SUM('[2]Employment baseline'!D13/'[2]Projection dwelling baseline'!D13)</f>
        <v>1.244343891402715</v>
      </c>
      <c r="E13" s="34">
        <f>SUM('[2]Employment baseline'!E13/'[2]Projection dwelling baseline'!E13)</f>
        <v>1.1472346786248131</v>
      </c>
      <c r="F13" s="34">
        <f>SUM('[2]Employment baseline'!F13/'[2]Projection dwelling baseline'!F13)</f>
        <v>1.2035333087964666</v>
      </c>
      <c r="G13" s="34">
        <f>SUM('[2]Employment baseline'!G13/'[2]Projection dwelling baseline'!G13)</f>
        <v>1.1569343065693432</v>
      </c>
      <c r="H13" s="34">
        <f>SUM('[2]Employment baseline'!H13/'[2]Projection dwelling baseline'!H13)</f>
        <v>1.0816696914700545</v>
      </c>
      <c r="I13" s="34">
        <f>SUM('[2]Employment baseline'!I13/'[2]Projection dwelling baseline'!I13)</f>
        <v>1.2017322266329844</v>
      </c>
      <c r="J13" s="34">
        <f>SUM('[2]Employment baseline'!J13/'[2]Projection dwelling baseline'!J13)</f>
        <v>1.3254310344827587</v>
      </c>
      <c r="K13" s="34">
        <f>SUM('[2]Employment baseline'!K13/'[2]Projection dwelling baseline'!K13)</f>
        <v>1.1154668567355666</v>
      </c>
      <c r="L13" s="34">
        <f>SUM('[2]Employment baseline'!L13/'[2]Projection dwelling baseline'!L13)</f>
        <v>1.2336051045728464</v>
      </c>
      <c r="M13" s="34">
        <f>SUM('[2]Employment baseline'!M13/'[2]Projection dwelling baseline'!M13)</f>
        <v>1.1534391534391535</v>
      </c>
      <c r="N13" s="34">
        <f>SUM('[2]Employment baseline'!N13/'[2]Projection dwelling baseline'!N13)</f>
        <v>1.2275765036932818</v>
      </c>
      <c r="O13" s="34">
        <f>SUM('[2]Employment baseline'!O13/'[2]Projection dwelling baseline'!O13)</f>
        <v>1.1063027849514901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</row>
    <row r="14" spans="1:48">
      <c r="A14" s="37" t="s">
        <v>25</v>
      </c>
      <c r="B14" s="34">
        <f>SUM('[2]Employment baseline'!B14/'[2]Projection dwelling baseline'!B14)</f>
        <v>1.3060556464811783</v>
      </c>
      <c r="C14" s="34">
        <f>SUM('[2]Employment baseline'!C14/'[2]Projection dwelling baseline'!C14)</f>
        <v>1.2923322683706071</v>
      </c>
      <c r="D14" s="34">
        <f>SUM('[2]Employment baseline'!D14/'[2]Projection dwelling baseline'!D14)</f>
        <v>1.2792207792207793</v>
      </c>
      <c r="E14" s="34">
        <f>SUM('[2]Employment baseline'!E14/'[2]Projection dwelling baseline'!E14)</f>
        <v>1.290529695024077</v>
      </c>
      <c r="F14" s="34">
        <f>SUM('[2]Employment baseline'!F14/'[2]Projection dwelling baseline'!F14)</f>
        <v>1.2003179650238474</v>
      </c>
      <c r="G14" s="34">
        <f>SUM('[2]Employment baseline'!G14/'[2]Projection dwelling baseline'!G14)</f>
        <v>1.2744186046511627</v>
      </c>
      <c r="H14" s="34">
        <f>SUM('[2]Employment baseline'!H14/'[2]Projection dwelling baseline'!H14)</f>
        <v>1.2376237623762376</v>
      </c>
      <c r="I14" s="34">
        <f>SUM('[2]Employment baseline'!I14/'[2]Projection dwelling baseline'!I14)</f>
        <v>1.2624387345908212</v>
      </c>
      <c r="J14" s="34">
        <f>SUM('[2]Employment baseline'!J14/'[2]Projection dwelling baseline'!J14)</f>
        <v>1.2483516483516484</v>
      </c>
      <c r="K14" s="34">
        <f>SUM('[2]Employment baseline'!K14/'[2]Projection dwelling baseline'!K14)</f>
        <v>1.2538093164997823</v>
      </c>
      <c r="L14" s="34">
        <f>SUM('[2]Employment baseline'!L14/'[2]Projection dwelling baseline'!L14)</f>
        <v>1.2331902718168812</v>
      </c>
      <c r="M14" s="34">
        <f>SUM('[2]Employment baseline'!M14/'[2]Projection dwelling baseline'!M14)</f>
        <v>1.2243743814505867</v>
      </c>
      <c r="N14" s="34">
        <f>SUM('[2]Employment baseline'!N14/'[2]Projection dwelling baseline'!N14)</f>
        <v>1.2008368200836821</v>
      </c>
      <c r="O14" s="34">
        <f>SUM('[2]Employment baseline'!O14/'[2]Projection dwelling baseline'!O14)</f>
        <v>1.2401368426860895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</row>
    <row r="15" spans="1:48">
      <c r="A15" s="37" t="s">
        <v>26</v>
      </c>
      <c r="B15" s="34">
        <f>SUM('[2]Employment baseline'!B15/'[2]Projection dwelling baseline'!B15)</f>
        <v>1.3233233233233233</v>
      </c>
      <c r="C15" s="34">
        <f>SUM('[2]Employment baseline'!C15/'[2]Projection dwelling baseline'!C15)</f>
        <v>1.2178030303030303</v>
      </c>
      <c r="D15" s="34">
        <f>SUM('[2]Employment baseline'!D15/'[2]Projection dwelling baseline'!D15)</f>
        <v>1.2573385518590998</v>
      </c>
      <c r="E15" s="34">
        <f>SUM('[2]Employment baseline'!E15/'[2]Projection dwelling baseline'!E15)</f>
        <v>1.3567134268537073</v>
      </c>
      <c r="F15" s="34">
        <f>SUM('[2]Employment baseline'!F15/'[2]Projection dwelling baseline'!F15)</f>
        <v>1.4179999999999999</v>
      </c>
      <c r="G15" s="34">
        <f>SUM('[2]Employment baseline'!G15/'[2]Projection dwelling baseline'!G15)</f>
        <v>1.390625</v>
      </c>
      <c r="H15" s="34">
        <f>SUM('[2]Employment baseline'!H15/'[2]Projection dwelling baseline'!H15)</f>
        <v>1.2773484777953636</v>
      </c>
      <c r="I15" s="34">
        <f>SUM('[2]Employment baseline'!I15/'[2]Projection dwelling baseline'!I15)</f>
        <v>1.2843867881129818</v>
      </c>
      <c r="J15" s="34">
        <f>SUM('[2]Employment baseline'!J15/'[2]Projection dwelling baseline'!J15)</f>
        <v>1.2255659605418674</v>
      </c>
      <c r="K15" s="34">
        <f>SUM('[2]Employment baseline'!K15/'[2]Projection dwelling baseline'!K15)</f>
        <v>1.2545061283345349</v>
      </c>
      <c r="L15" s="34">
        <f>SUM('[2]Employment baseline'!L15/'[2]Projection dwelling baseline'!L15)</f>
        <v>1.329531277847086</v>
      </c>
      <c r="M15" s="34">
        <f>SUM('[2]Employment baseline'!M15/'[2]Projection dwelling baseline'!M15)</f>
        <v>1.2915421135924037</v>
      </c>
      <c r="N15" s="34">
        <f>SUM('[2]Employment baseline'!N15/'[2]Projection dwelling baseline'!N15)</f>
        <v>1.2793620525266534</v>
      </c>
      <c r="O15" s="34">
        <f>SUM('[2]Employment baseline'!O15/'[2]Projection dwelling baseline'!O15)</f>
        <v>1.3209326247214126</v>
      </c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</row>
    <row r="16" spans="1:48">
      <c r="A16" s="33" t="s">
        <v>27</v>
      </c>
      <c r="B16" s="34">
        <f>SUM('[2]Employment baseline'!B16/'[2]Projection dwelling baseline'!B16)</f>
        <v>1.2512092873266689</v>
      </c>
      <c r="C16" s="34">
        <f>SUM('[2]Employment baseline'!C16/'[2]Projection dwelling baseline'!C16)</f>
        <v>1.2767999999999999</v>
      </c>
      <c r="D16" s="34">
        <f>SUM('[2]Employment baseline'!D16/'[2]Projection dwelling baseline'!D16)</f>
        <v>1.2919569347688411</v>
      </c>
      <c r="E16" s="34">
        <f>SUM('[2]Employment baseline'!E16/'[2]Projection dwelling baseline'!E16)</f>
        <v>1.2688442211055277</v>
      </c>
      <c r="F16" s="34">
        <f>SUM('[2]Employment baseline'!F16/'[2]Projection dwelling baseline'!F16)</f>
        <v>1.3157076205287714</v>
      </c>
      <c r="G16" s="34">
        <f>SUM('[2]Employment baseline'!G16/'[2]Projection dwelling baseline'!G16)</f>
        <v>1.318069306930693</v>
      </c>
      <c r="H16" s="34">
        <f>SUM('[2]Employment baseline'!H16/'[2]Projection dwelling baseline'!H16)</f>
        <v>1.2068965517241379</v>
      </c>
      <c r="I16" s="34">
        <f>SUM('[2]Employment baseline'!I16/'[2]Projection dwelling baseline'!I16)</f>
        <v>1.1587982832618027</v>
      </c>
      <c r="J16" s="34">
        <f>SUM('[2]Employment baseline'!J16/'[2]Projection dwelling baseline'!J16)</f>
        <v>1.15995115995116</v>
      </c>
      <c r="K16" s="34">
        <f>SUM('[2]Employment baseline'!K16/'[2]Projection dwelling baseline'!K16)</f>
        <v>1.2013381995133821</v>
      </c>
      <c r="L16" s="34">
        <f>SUM('[2]Employment baseline'!L16/'[2]Projection dwelling baseline'!L16)</f>
        <v>1.2564180006040471</v>
      </c>
      <c r="M16" s="34">
        <f>SUM('[2]Employment baseline'!M16/'[2]Projection dwelling baseline'!M16)</f>
        <v>1.164179104477612</v>
      </c>
      <c r="N16" s="34">
        <f>SUM('[2]Employment baseline'!N16/'[2]Projection dwelling baseline'!N16)</f>
        <v>1.2210155562078076</v>
      </c>
      <c r="O16" s="34">
        <f>SUM('[2]Employment baseline'!O16/'[2]Projection dwelling baseline'!O16)</f>
        <v>1.1819505094614264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</row>
    <row r="17" spans="1:48">
      <c r="A17" s="38" t="s">
        <v>28</v>
      </c>
      <c r="B17" s="34">
        <f>SUM('[2]Employment baseline'!B17/'[2]Projection dwelling baseline'!B17)</f>
        <v>1.2306639288158796</v>
      </c>
      <c r="C17" s="34">
        <f>SUM('[2]Employment baseline'!C17/'[2]Projection dwelling baseline'!C17)</f>
        <v>1.1930968881641528</v>
      </c>
      <c r="D17" s="34">
        <f>SUM('[2]Employment baseline'!D17/'[2]Projection dwelling baseline'!D17)</f>
        <v>1.2380310182063385</v>
      </c>
      <c r="E17" s="34">
        <f>SUM('[2]Employment baseline'!E17/'[2]Projection dwelling baseline'!E17)</f>
        <v>1.2059020791415158</v>
      </c>
      <c r="F17" s="34">
        <f>SUM('[2]Employment baseline'!F17/'[2]Projection dwelling baseline'!F17)</f>
        <v>1.2305025996533796</v>
      </c>
      <c r="G17" s="34">
        <f>SUM('[2]Employment baseline'!G17/'[2]Projection dwelling baseline'!G17)</f>
        <v>1.2289539970833885</v>
      </c>
      <c r="H17" s="34">
        <f>SUM('[2]Employment baseline'!H17/'[2]Projection dwelling baseline'!H17)</f>
        <v>1.2704485488126649</v>
      </c>
      <c r="I17" s="34">
        <f>SUM('[2]Employment baseline'!I17/'[2]Projection dwelling baseline'!I17)</f>
        <v>1.2406262333903433</v>
      </c>
      <c r="J17" s="34">
        <f>SUM('[2]Employment baseline'!J17/'[2]Projection dwelling baseline'!J17)</f>
        <v>1.2858452271834491</v>
      </c>
      <c r="K17" s="34">
        <f>SUM('[2]Employment baseline'!K17/'[2]Projection dwelling baseline'!K17)</f>
        <v>1.3423693470611233</v>
      </c>
      <c r="L17" s="34">
        <f>SUM('[2]Employment baseline'!L17/'[2]Projection dwelling baseline'!L17)</f>
        <v>1.2885190482382005</v>
      </c>
      <c r="M17" s="34">
        <f>SUM('[2]Employment baseline'!M17/'[2]Projection dwelling baseline'!M17)</f>
        <v>1.3333333333333333</v>
      </c>
      <c r="N17" s="34">
        <f>SUM('[2]Employment baseline'!N17/'[2]Projection dwelling baseline'!N17)</f>
        <v>1.3199536858355847</v>
      </c>
      <c r="O17" s="34">
        <f>SUM('[2]Employment baseline'!O17/'[2]Projection dwelling baseline'!O17)</f>
        <v>1.423305345074749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</row>
    <row r="18" spans="1:48">
      <c r="A18" s="38" t="s">
        <v>29</v>
      </c>
      <c r="B18" s="34">
        <f>SUM('[2]Employment baseline'!B18/'[2]Projection dwelling baseline'!B18)</f>
        <v>1.3797313797313797</v>
      </c>
      <c r="C18" s="34">
        <f>SUM('[2]Employment baseline'!C18/'[2]Projection dwelling baseline'!C18)</f>
        <v>1.3881298502568586</v>
      </c>
      <c r="D18" s="34">
        <f>SUM('[2]Employment baseline'!D18/'[2]Projection dwelling baseline'!D18)</f>
        <v>1.3737676810972996</v>
      </c>
      <c r="E18" s="34">
        <f>SUM('[2]Employment baseline'!E18/'[2]Projection dwelling baseline'!E18)</f>
        <v>1.3923384550620921</v>
      </c>
      <c r="F18" s="34">
        <f>SUM('[2]Employment baseline'!F18/'[2]Projection dwelling baseline'!F18)</f>
        <v>1.3723677452491012</v>
      </c>
      <c r="G18" s="34">
        <f>SUM('[2]Employment baseline'!G18/'[2]Projection dwelling baseline'!G18)</f>
        <v>1.345359266350902</v>
      </c>
      <c r="H18" s="34">
        <f>SUM('[2]Employment baseline'!H18/'[2]Projection dwelling baseline'!H18)</f>
        <v>1.3458482320222487</v>
      </c>
      <c r="I18" s="34">
        <f>SUM('[2]Employment baseline'!I18/'[2]Projection dwelling baseline'!I18)</f>
        <v>1.3302617390451916</v>
      </c>
      <c r="J18" s="34">
        <f>SUM('[2]Employment baseline'!J18/'[2]Projection dwelling baseline'!J18)</f>
        <v>1.3205907906168548</v>
      </c>
      <c r="K18" s="34">
        <f>SUM('[2]Employment baseline'!K18/'[2]Projection dwelling baseline'!K18)</f>
        <v>1.2822957383926017</v>
      </c>
      <c r="L18" s="34">
        <f>SUM('[2]Employment baseline'!L18/'[2]Projection dwelling baseline'!L18)</f>
        <v>1.2805050409874681</v>
      </c>
      <c r="M18" s="34">
        <f>SUM('[2]Employment baseline'!M18/'[2]Projection dwelling baseline'!M18)</f>
        <v>1.2794049279404929</v>
      </c>
      <c r="N18" s="34">
        <f>SUM('[2]Employment baseline'!N18/'[2]Projection dwelling baseline'!N18)</f>
        <v>1.2267794739746183</v>
      </c>
      <c r="O18" s="34">
        <f>SUM('[2]Employment baseline'!O18/'[2]Projection dwelling baseline'!O18)</f>
        <v>1.2908785775842517</v>
      </c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</row>
    <row r="19" spans="1:48">
      <c r="A19" s="33" t="s">
        <v>30</v>
      </c>
      <c r="B19" s="34">
        <f>SUM('[2]Employment baseline'!B19/'[2]Projection dwelling baseline'!B19)</f>
        <v>1.2267788293024886</v>
      </c>
      <c r="C19" s="34">
        <f>SUM('[2]Employment baseline'!C19/'[2]Projection dwelling baseline'!C19)</f>
        <v>1.2096211945154542</v>
      </c>
      <c r="D19" s="34">
        <f>SUM('[2]Employment baseline'!D19/'[2]Projection dwelling baseline'!D19)</f>
        <v>1.2244431753283838</v>
      </c>
      <c r="E19" s="34">
        <f>SUM('[2]Employment baseline'!E19/'[2]Projection dwelling baseline'!E19)</f>
        <v>1.2560170155602821</v>
      </c>
      <c r="F19" s="34">
        <f>SUM('[2]Employment baseline'!F19/'[2]Projection dwelling baseline'!F19)</f>
        <v>1.2493077860228154</v>
      </c>
      <c r="G19" s="34">
        <f>SUM('[2]Employment baseline'!G19/'[2]Projection dwelling baseline'!G19)</f>
        <v>1.2889035521829979</v>
      </c>
      <c r="H19" s="34">
        <f>SUM('[2]Employment baseline'!H19/'[2]Projection dwelling baseline'!H19)</f>
        <v>1.2190309142731857</v>
      </c>
      <c r="I19" s="34">
        <f>SUM('[2]Employment baseline'!I19/'[2]Projection dwelling baseline'!I19)</f>
        <v>1.2516397026672497</v>
      </c>
      <c r="J19" s="34">
        <f>SUM('[2]Employment baseline'!J19/'[2]Projection dwelling baseline'!J19)</f>
        <v>1.2229354803612229</v>
      </c>
      <c r="K19" s="34">
        <f>SUM('[2]Employment baseline'!K19/'[2]Projection dwelling baseline'!K19)</f>
        <v>1.2518935295390607</v>
      </c>
      <c r="L19" s="34">
        <f>SUM('[2]Employment baseline'!L19/'[2]Projection dwelling baseline'!L19)</f>
        <v>1.2663521338194295</v>
      </c>
      <c r="M19" s="34">
        <f>SUM('[2]Employment baseline'!M19/'[2]Projection dwelling baseline'!M19)</f>
        <v>1.259432458284621</v>
      </c>
      <c r="N19" s="34">
        <f>SUM('[2]Employment baseline'!N19/'[2]Projection dwelling baseline'!N19)</f>
        <v>1.264367816091954</v>
      </c>
      <c r="O19" s="34">
        <f>SUM('[2]Employment baseline'!O19/'[2]Projection dwelling baseline'!O19)</f>
        <v>1.2138667783829074</v>
      </c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</row>
    <row r="20" spans="1:48">
      <c r="A20" s="33" t="s">
        <v>31</v>
      </c>
      <c r="B20" s="34">
        <f>SUM('[2]Employment baseline'!B20/'[2]Projection dwelling baseline'!B20)</f>
        <v>1.3871817383669887</v>
      </c>
      <c r="C20" s="34">
        <f>SUM('[2]Employment baseline'!C20/'[2]Projection dwelling baseline'!C20)</f>
        <v>1.4104778353483016</v>
      </c>
      <c r="D20" s="34">
        <f>SUM('[2]Employment baseline'!D20/'[2]Projection dwelling baseline'!D20)</f>
        <v>1.4485714285714286</v>
      </c>
      <c r="E20" s="34">
        <f>SUM('[2]Employment baseline'!E20/'[2]Projection dwelling baseline'!E20)</f>
        <v>1.405451448040886</v>
      </c>
      <c r="F20" s="34">
        <f>SUM('[2]Employment baseline'!F20/'[2]Projection dwelling baseline'!F20)</f>
        <v>1.3318284424379232</v>
      </c>
      <c r="G20" s="34">
        <f>SUM('[2]Employment baseline'!G20/'[2]Projection dwelling baseline'!G20)</f>
        <v>1.2317620650953984</v>
      </c>
      <c r="H20" s="34">
        <f>SUM('[2]Employment baseline'!H20/'[2]Projection dwelling baseline'!H20)</f>
        <v>1.3102871480345692</v>
      </c>
      <c r="I20" s="34">
        <f>SUM('[2]Employment baseline'!I20/'[2]Projection dwelling baseline'!I20)</f>
        <v>1.2791342952275249</v>
      </c>
      <c r="J20" s="34">
        <f>SUM('[2]Employment baseline'!J20/'[2]Projection dwelling baseline'!J20)</f>
        <v>1.3665108605993952</v>
      </c>
      <c r="K20" s="34">
        <f>SUM('[2]Employment baseline'!K20/'[2]Projection dwelling baseline'!K20)</f>
        <v>1.4566821535938781</v>
      </c>
      <c r="L20" s="34">
        <f>SUM('[2]Employment baseline'!L20/'[2]Projection dwelling baseline'!L20)</f>
        <v>1.3376658543189819</v>
      </c>
      <c r="M20" s="34">
        <f>SUM('[2]Employment baseline'!M20/'[2]Projection dwelling baseline'!M20)</f>
        <v>1.1913066809766568</v>
      </c>
      <c r="N20" s="34">
        <f>SUM('[2]Employment baseline'!N20/'[2]Projection dwelling baseline'!N20)</f>
        <v>1.2509939040551286</v>
      </c>
      <c r="O20" s="34">
        <f>SUM('[2]Employment baseline'!O20/'[2]Projection dwelling baseline'!O20)</f>
        <v>1.3193513627164972</v>
      </c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</row>
    <row r="21" spans="1:48">
      <c r="A21" s="33" t="s">
        <v>32</v>
      </c>
      <c r="B21" s="34">
        <f>SUM('[2]Employment baseline'!B21/'[2]Projection dwelling baseline'!B21)</f>
        <v>1.2451984635083226</v>
      </c>
      <c r="C21" s="34">
        <f>SUM('[2]Employment baseline'!C21/'[2]Projection dwelling baseline'!C21)</f>
        <v>1.2547649301143584</v>
      </c>
      <c r="D21" s="34">
        <f>SUM('[2]Employment baseline'!D21/'[2]Projection dwelling baseline'!D21)</f>
        <v>1.2641509433962264</v>
      </c>
      <c r="E21" s="34">
        <f>SUM('[2]Employment baseline'!E21/'[2]Projection dwelling baseline'!E21)</f>
        <v>1.2375621890547264</v>
      </c>
      <c r="F21" s="34">
        <f>SUM('[2]Employment baseline'!F21/'[2]Projection dwelling baseline'!F21)</f>
        <v>1.2143514259429622</v>
      </c>
      <c r="G21" s="34">
        <f>SUM('[2]Employment baseline'!G21/'[2]Projection dwelling baseline'!G21)</f>
        <v>1.2135036496350364</v>
      </c>
      <c r="H21" s="34">
        <f>SUM('[2]Employment baseline'!H21/'[2]Projection dwelling baseline'!H21)</f>
        <v>1.2272727272727273</v>
      </c>
      <c r="I21" s="34">
        <f>SUM('[2]Employment baseline'!I21/'[2]Projection dwelling baseline'!I21)</f>
        <v>1.2817412333736398</v>
      </c>
      <c r="J21" s="34">
        <f>SUM('[2]Employment baseline'!J21/'[2]Projection dwelling baseline'!J21)</f>
        <v>1.1198073449729078</v>
      </c>
      <c r="K21" s="34">
        <f>SUM('[2]Employment baseline'!K21/'[2]Projection dwelling baseline'!K21)</f>
        <v>1.1547690461907618</v>
      </c>
      <c r="L21" s="34">
        <f>SUM('[2]Employment baseline'!L21/'[2]Projection dwelling baseline'!L21)</f>
        <v>1.1372432271509378</v>
      </c>
      <c r="M21" s="34">
        <f>SUM('[2]Employment baseline'!M21/'[2]Projection dwelling baseline'!M21)</f>
        <v>1.0950838975566677</v>
      </c>
      <c r="N21" s="34">
        <f>SUM('[2]Employment baseline'!N21/'[2]Projection dwelling baseline'!N21)</f>
        <v>1.1033478893740902</v>
      </c>
      <c r="O21" s="34">
        <f>SUM('[2]Employment baseline'!O21/'[2]Projection dwelling baseline'!O21)</f>
        <v>1.2169740417413424</v>
      </c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</row>
    <row r="22" spans="1:48">
      <c r="A22" s="10" t="s">
        <v>33</v>
      </c>
      <c r="B22" s="34">
        <f>SUM('[2]Employment baseline'!B22/'[2]Projection dwelling baseline'!B22)</f>
        <v>1.1576846307385229</v>
      </c>
      <c r="C22" s="34">
        <f>SUM('[2]Employment baseline'!C22/'[2]Projection dwelling baseline'!C22)</f>
        <v>1.138348830656523</v>
      </c>
      <c r="D22" s="34">
        <f>SUM('[2]Employment baseline'!D22/'[2]Projection dwelling baseline'!D22)</f>
        <v>1.1530427517058905</v>
      </c>
      <c r="E22" s="34">
        <f>SUM('[2]Employment baseline'!E22/'[2]Projection dwelling baseline'!E22)</f>
        <v>1.1366748835935361</v>
      </c>
      <c r="F22" s="34">
        <f>SUM('[2]Employment baseline'!F22/'[2]Projection dwelling baseline'!F22)</f>
        <v>1.1327385779940524</v>
      </c>
      <c r="G22" s="34">
        <f>SUM('[2]Employment baseline'!G22/'[2]Projection dwelling baseline'!G22)</f>
        <v>1.1000000000000001</v>
      </c>
      <c r="H22" s="34">
        <f>SUM('[2]Employment baseline'!H22/'[2]Projection dwelling baseline'!H22)</f>
        <v>1.0751840168243953</v>
      </c>
      <c r="I22" s="34">
        <f>SUM('[2]Employment baseline'!I22/'[2]Projection dwelling baseline'!I22)</f>
        <v>1.1112558624283482</v>
      </c>
      <c r="J22" s="34">
        <f>SUM('[2]Employment baseline'!J22/'[2]Projection dwelling baseline'!J22)</f>
        <v>1.0812903225806452</v>
      </c>
      <c r="K22" s="34">
        <f>SUM('[2]Employment baseline'!K22/'[2]Projection dwelling baseline'!K22)</f>
        <v>1.1498658489842852</v>
      </c>
      <c r="L22" s="34">
        <f>SUM('[2]Employment baseline'!L22/'[2]Projection dwelling baseline'!L22)</f>
        <v>1.1473338387667424</v>
      </c>
      <c r="M22" s="34">
        <f>SUM('[2]Employment baseline'!M22/'[2]Projection dwelling baseline'!M22)</f>
        <v>1.1642644135188867</v>
      </c>
      <c r="N22" s="34">
        <f>SUM('[2]Employment baseline'!N22/'[2]Projection dwelling baseline'!N22)</f>
        <v>1.1744471744471745</v>
      </c>
      <c r="O22" s="34">
        <f>SUM('[2]Employment baseline'!O22/'[2]Projection dwelling baseline'!O22)</f>
        <v>1.1195026591223682</v>
      </c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</row>
    <row r="23" spans="1:48">
      <c r="A23" s="10" t="s">
        <v>34</v>
      </c>
      <c r="B23" s="34">
        <f>SUM('[2]Employment baseline'!B23/'[2]Projection dwelling baseline'!B23)</f>
        <v>1.1349036402569592</v>
      </c>
      <c r="C23" s="34">
        <f>SUM('[2]Employment baseline'!C23/'[2]Projection dwelling baseline'!C23)</f>
        <v>1.1143385265381569</v>
      </c>
      <c r="D23" s="34">
        <f>SUM('[2]Employment baseline'!D23/'[2]Projection dwelling baseline'!D23)</f>
        <v>1.1615245009074411</v>
      </c>
      <c r="E23" s="34">
        <f>SUM('[2]Employment baseline'!E23/'[2]Projection dwelling baseline'!E23)</f>
        <v>1.2877825755651511</v>
      </c>
      <c r="F23" s="34">
        <f>SUM('[2]Employment baseline'!F23/'[2]Projection dwelling baseline'!F23)</f>
        <v>1.1041874376869392</v>
      </c>
      <c r="G23" s="34">
        <f>SUM('[2]Employment baseline'!G23/'[2]Projection dwelling baseline'!G23)</f>
        <v>1.1305418719211822</v>
      </c>
      <c r="H23" s="34">
        <f>SUM('[2]Employment baseline'!H23/'[2]Projection dwelling baseline'!H23)</f>
        <v>1.1352009744214373</v>
      </c>
      <c r="I23" s="34">
        <f>SUM('[2]Employment baseline'!I23/'[2]Projection dwelling baseline'!I23)</f>
        <v>1.1890979257115293</v>
      </c>
      <c r="J23" s="34">
        <f>SUM('[2]Employment baseline'!J23/'[2]Projection dwelling baseline'!J23)</f>
        <v>1.1440880804212541</v>
      </c>
      <c r="K23" s="34">
        <f>SUM('[2]Employment baseline'!K23/'[2]Projection dwelling baseline'!K23)</f>
        <v>1.1773083313553288</v>
      </c>
      <c r="L23" s="34">
        <f>SUM('[2]Employment baseline'!L23/'[2]Projection dwelling baseline'!L23)</f>
        <v>1.0944457464260604</v>
      </c>
      <c r="M23" s="34">
        <f>SUM('[2]Employment baseline'!M23/'[2]Projection dwelling baseline'!M23)</f>
        <v>1.1292200232828871</v>
      </c>
      <c r="N23" s="34">
        <f>SUM('[2]Employment baseline'!N23/'[2]Projection dwelling baseline'!N23)</f>
        <v>1.1517241379310346</v>
      </c>
      <c r="O23" s="34">
        <f>SUM('[2]Employment baseline'!O23/'[2]Projection dwelling baseline'!O23)</f>
        <v>1.043585021485574</v>
      </c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</row>
    <row r="24" spans="1:48">
      <c r="A24" s="10" t="s">
        <v>35</v>
      </c>
      <c r="B24" s="34">
        <f>SUM('[2]Employment baseline'!B24/'[2]Projection dwelling baseline'!B24)</f>
        <v>1.1645021645021645</v>
      </c>
      <c r="C24" s="34">
        <f>SUM('[2]Employment baseline'!C24/'[2]Projection dwelling baseline'!C24)</f>
        <v>1.1653813196229648</v>
      </c>
      <c r="D24" s="34">
        <f>SUM('[2]Employment baseline'!D24/'[2]Projection dwelling baseline'!D24)</f>
        <v>1.1438183347350714</v>
      </c>
      <c r="E24" s="34">
        <f>SUM('[2]Employment baseline'!E24/'[2]Projection dwelling baseline'!E24)</f>
        <v>1.1810380057212915</v>
      </c>
      <c r="F24" s="34">
        <f>SUM('[2]Employment baseline'!F24/'[2]Projection dwelling baseline'!F24)</f>
        <v>1.1922922521075874</v>
      </c>
      <c r="G24" s="34">
        <f>SUM('[2]Employment baseline'!G24/'[2]Projection dwelling baseline'!G24)</f>
        <v>1.1681136543014996</v>
      </c>
      <c r="H24" s="34">
        <f>SUM('[2]Employment baseline'!H24/'[2]Projection dwelling baseline'!H24)</f>
        <v>1.2163742690058479</v>
      </c>
      <c r="I24" s="34">
        <f>SUM('[2]Employment baseline'!I24/'[2]Projection dwelling baseline'!I24)</f>
        <v>1.2490450725744844</v>
      </c>
      <c r="J24" s="34">
        <f>SUM('[2]Employment baseline'!J24/'[2]Projection dwelling baseline'!J24)</f>
        <v>1.2828207051762941</v>
      </c>
      <c r="K24" s="34">
        <f>SUM('[2]Employment baseline'!K24/'[2]Projection dwelling baseline'!K24)</f>
        <v>1.1012891344383058</v>
      </c>
      <c r="L24" s="34">
        <f>SUM('[2]Employment baseline'!L24/'[2]Projection dwelling baseline'!L24)</f>
        <v>1.1208151382823872</v>
      </c>
      <c r="M24" s="34">
        <f>SUM('[2]Employment baseline'!M24/'[2]Projection dwelling baseline'!M24)</f>
        <v>1.1410118406889127</v>
      </c>
      <c r="N24" s="34">
        <f>SUM('[2]Employment baseline'!N24/'[2]Projection dwelling baseline'!N24)</f>
        <v>1.1933427762039661</v>
      </c>
      <c r="O24" s="34">
        <f>SUM('[2]Employment baseline'!O24/'[2]Projection dwelling baseline'!O24)</f>
        <v>1.3016925492933171</v>
      </c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</row>
    <row r="25" spans="1:48">
      <c r="A25" s="10" t="s">
        <v>36</v>
      </c>
      <c r="B25" s="34">
        <f>SUM('[2]Employment baseline'!B25/'[2]Projection dwelling baseline'!B25)</f>
        <v>1.1890154834940112</v>
      </c>
      <c r="C25" s="34">
        <f>SUM('[2]Employment baseline'!C25/'[2]Projection dwelling baseline'!C25)</f>
        <v>1.2600459242250288</v>
      </c>
      <c r="D25" s="34">
        <f>SUM('[2]Employment baseline'!D25/'[2]Projection dwelling baseline'!D25)</f>
        <v>1.2296004501969611</v>
      </c>
      <c r="E25" s="34">
        <f>SUM('[2]Employment baseline'!E25/'[2]Projection dwelling baseline'!E25)</f>
        <v>1.1906744379683598</v>
      </c>
      <c r="F25" s="34">
        <f>SUM('[2]Employment baseline'!F25/'[2]Projection dwelling baseline'!F25)</f>
        <v>1.1881999453701175</v>
      </c>
      <c r="G25" s="34">
        <f>SUM('[2]Employment baseline'!G25/'[2]Projection dwelling baseline'!G25)</f>
        <v>1.1461162411732755</v>
      </c>
      <c r="H25" s="34">
        <f>SUM('[2]Employment baseline'!H25/'[2]Projection dwelling baseline'!H25)</f>
        <v>1.1815484219045049</v>
      </c>
      <c r="I25" s="34">
        <f>SUM('[2]Employment baseline'!I25/'[2]Projection dwelling baseline'!I25)</f>
        <v>1.2108223948566836</v>
      </c>
      <c r="J25" s="34">
        <f>SUM('[2]Employment baseline'!J25/'[2]Projection dwelling baseline'!J25)</f>
        <v>1.1756864836043721</v>
      </c>
      <c r="K25" s="34">
        <f>SUM('[2]Employment baseline'!K25/'[2]Projection dwelling baseline'!K25)</f>
        <v>1.1202330508474576</v>
      </c>
      <c r="L25" s="34">
        <f>SUM('[2]Employment baseline'!L25/'[2]Projection dwelling baseline'!L25)</f>
        <v>1.2844759653270292</v>
      </c>
      <c r="M25" s="34">
        <f>SUM('[2]Employment baseline'!M25/'[2]Projection dwelling baseline'!M25)</f>
        <v>1.1393719179859849</v>
      </c>
      <c r="N25" s="34">
        <f>SUM('[2]Employment baseline'!N25/'[2]Projection dwelling baseline'!N25)</f>
        <v>1.0997442455242967</v>
      </c>
      <c r="O25" s="34">
        <f>SUM('[2]Employment baseline'!O25/'[2]Projection dwelling baseline'!O25)</f>
        <v>1.2090641792558046</v>
      </c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</row>
    <row r="26" spans="1:48">
      <c r="A26" s="10" t="s">
        <v>37</v>
      </c>
      <c r="B26" s="34">
        <f>SUM('[2]Employment baseline'!B26/'[2]Projection dwelling baseline'!B26)</f>
        <v>1.0683424980361351</v>
      </c>
      <c r="C26" s="34">
        <f>SUM('[2]Employment baseline'!C26/'[2]Projection dwelling baseline'!C26)</f>
        <v>1.0435454779695954</v>
      </c>
      <c r="D26" s="34">
        <f>SUM('[2]Employment baseline'!D26/'[2]Projection dwelling baseline'!D26)</f>
        <v>0.98762313715584749</v>
      </c>
      <c r="E26" s="34">
        <f>SUM('[2]Employment baseline'!E26/'[2]Projection dwelling baseline'!E26)</f>
        <v>1.0761219935531863</v>
      </c>
      <c r="F26" s="34">
        <f>SUM('[2]Employment baseline'!F26/'[2]Projection dwelling baseline'!F26)</f>
        <v>1.005816771691711</v>
      </c>
      <c r="G26" s="34">
        <f>SUM('[2]Employment baseline'!G26/'[2]Projection dwelling baseline'!G26)</f>
        <v>1.0514918190567855</v>
      </c>
      <c r="H26" s="34">
        <f>SUM('[2]Employment baseline'!H26/'[2]Projection dwelling baseline'!H26)</f>
        <v>0.99760765550239239</v>
      </c>
      <c r="I26" s="34">
        <f>SUM('[2]Employment baseline'!I26/'[2]Projection dwelling baseline'!I26)</f>
        <v>0.96935138987883107</v>
      </c>
      <c r="J26" s="34">
        <f>SUM('[2]Employment baseline'!J26/'[2]Projection dwelling baseline'!J26)</f>
        <v>0.86288416075650121</v>
      </c>
      <c r="K26" s="34">
        <f>SUM('[2]Employment baseline'!K26/'[2]Projection dwelling baseline'!K26)</f>
        <v>1.0746128578132332</v>
      </c>
      <c r="L26" s="34">
        <f>SUM('[2]Employment baseline'!L26/'[2]Projection dwelling baseline'!L26)</f>
        <v>1.1455180442374855</v>
      </c>
      <c r="M26" s="34">
        <f>SUM('[2]Employment baseline'!M26/'[2]Projection dwelling baseline'!M26)</f>
        <v>1.0904499540863177</v>
      </c>
      <c r="N26" s="34">
        <f>SUM('[2]Employment baseline'!N26/'[2]Projection dwelling baseline'!N26)</f>
        <v>1.0152863335614877</v>
      </c>
      <c r="O26" s="34">
        <f>SUM('[2]Employment baseline'!O26/'[2]Projection dwelling baseline'!O26)</f>
        <v>1.1193776712421699</v>
      </c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</row>
    <row r="27" spans="1:48">
      <c r="A27" s="33" t="s">
        <v>38</v>
      </c>
      <c r="B27" s="34">
        <f>SUM('[2]Employment baseline'!B27/'[2]Projection dwelling baseline'!B27)</f>
        <v>1.4079747690921378</v>
      </c>
      <c r="C27" s="34">
        <f>SUM('[2]Employment baseline'!C27/'[2]Projection dwelling baseline'!C27)</f>
        <v>1.4241279715618751</v>
      </c>
      <c r="D27" s="34">
        <f>SUM('[2]Employment baseline'!D27/'[2]Projection dwelling baseline'!D27)</f>
        <v>1.4251366120218578</v>
      </c>
      <c r="E27" s="34">
        <f>SUM('[2]Employment baseline'!E27/'[2]Projection dwelling baseline'!E27)</f>
        <v>1.3070628768303187</v>
      </c>
      <c r="F27" s="34">
        <f>SUM('[2]Employment baseline'!F27/'[2]Projection dwelling baseline'!F27)</f>
        <v>1.2837981690440707</v>
      </c>
      <c r="G27" s="34">
        <f>SUM('[2]Employment baseline'!G27/'[2]Projection dwelling baseline'!G27)</f>
        <v>1.3577133249264397</v>
      </c>
      <c r="H27" s="34">
        <f>SUM('[2]Employment baseline'!H27/'[2]Projection dwelling baseline'!H27)</f>
        <v>1.4264828738512949</v>
      </c>
      <c r="I27" s="34">
        <f>SUM('[2]Employment baseline'!I27/'[2]Projection dwelling baseline'!I27)</f>
        <v>1.4764961689790848</v>
      </c>
      <c r="J27" s="34">
        <f>SUM('[2]Employment baseline'!J27/'[2]Projection dwelling baseline'!J27)</f>
        <v>1.5158371040723981</v>
      </c>
      <c r="K27" s="34">
        <f>SUM('[2]Employment baseline'!K27/'[2]Projection dwelling baseline'!K27)</f>
        <v>1.5295315682281059</v>
      </c>
      <c r="L27" s="34">
        <f>SUM('[2]Employment baseline'!L27/'[2]Projection dwelling baseline'!L27)</f>
        <v>1.5317460317460319</v>
      </c>
      <c r="M27" s="34">
        <f>SUM('[2]Employment baseline'!M27/'[2]Projection dwelling baseline'!M27)</f>
        <v>1.5356025039123631</v>
      </c>
      <c r="N27" s="34">
        <f>SUM('[2]Employment baseline'!N27/'[2]Projection dwelling baseline'!N27)</f>
        <v>1.4519230769230769</v>
      </c>
      <c r="O27" s="34">
        <f>SUM('[2]Employment baseline'!O27/'[2]Projection dwelling baseline'!O27)</f>
        <v>1.3479135816531875</v>
      </c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</row>
    <row r="28" spans="1:48">
      <c r="A28" s="33" t="s">
        <v>39</v>
      </c>
      <c r="B28" s="34">
        <f>SUM('[2]Employment baseline'!B28/'[2]Projection dwelling baseline'!B28)</f>
        <v>1.2519272278754241</v>
      </c>
      <c r="C28" s="34">
        <f>SUM('[2]Employment baseline'!C28/'[2]Projection dwelling baseline'!C28)</f>
        <v>1.2812690665039659</v>
      </c>
      <c r="D28" s="34">
        <f>SUM('[2]Employment baseline'!D28/'[2]Projection dwelling baseline'!D28)</f>
        <v>1.2649164677804297</v>
      </c>
      <c r="E28" s="34">
        <f>SUM('[2]Employment baseline'!E28/'[2]Projection dwelling baseline'!E28)</f>
        <v>1.135831381733021</v>
      </c>
      <c r="F28" s="34">
        <f>SUM('[2]Employment baseline'!F28/'[2]Projection dwelling baseline'!F28)</f>
        <v>1.3367756741250718</v>
      </c>
      <c r="G28" s="34">
        <f>SUM('[2]Employment baseline'!G28/'[2]Projection dwelling baseline'!G28)</f>
        <v>1.2556689342403629</v>
      </c>
      <c r="H28" s="34">
        <f>SUM('[2]Employment baseline'!H28/'[2]Projection dwelling baseline'!H28)</f>
        <v>1.2644651425345752</v>
      </c>
      <c r="I28" s="34">
        <f>SUM('[2]Employment baseline'!I28/'[2]Projection dwelling baseline'!I28)</f>
        <v>1.2895104895104894</v>
      </c>
      <c r="J28" s="34">
        <f>SUM('[2]Employment baseline'!J28/'[2]Projection dwelling baseline'!J28)</f>
        <v>1.2569213732004429</v>
      </c>
      <c r="K28" s="34">
        <f>SUM('[2]Employment baseline'!K28/'[2]Projection dwelling baseline'!K28)</f>
        <v>1.213952210931063</v>
      </c>
      <c r="L28" s="34">
        <f>SUM('[2]Employment baseline'!L28/'[2]Projection dwelling baseline'!L28)</f>
        <v>1.1967213114754098</v>
      </c>
      <c r="M28" s="34">
        <f>SUM('[2]Employment baseline'!M28/'[2]Projection dwelling baseline'!M28)</f>
        <v>1.2241566920565832</v>
      </c>
      <c r="N28" s="34">
        <f>SUM('[2]Employment baseline'!N28/'[2]Projection dwelling baseline'!N28)</f>
        <v>1.2777476989713048</v>
      </c>
      <c r="O28" s="34">
        <f>SUM('[2]Employment baseline'!O28/'[2]Projection dwelling baseline'!O28)</f>
        <v>1.2969228290639601</v>
      </c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</row>
    <row r="29" spans="1:48">
      <c r="A29" s="33" t="s">
        <v>41</v>
      </c>
      <c r="B29" s="34">
        <f>SUM('[2]Employment baseline'!B29/'[2]Projection dwelling baseline'!B29)</f>
        <v>1.3446770064749285</v>
      </c>
      <c r="C29" s="34">
        <f>SUM('[2]Employment baseline'!C29/'[2]Projection dwelling baseline'!C29)</f>
        <v>1.3286609006859529</v>
      </c>
      <c r="D29" s="34">
        <f>SUM('[2]Employment baseline'!D29/'[2]Projection dwelling baseline'!D29)</f>
        <v>1.3309724066696178</v>
      </c>
      <c r="E29" s="34">
        <f>SUM('[2]Employment baseline'!E29/'[2]Projection dwelling baseline'!E29)</f>
        <v>1.3059374085990056</v>
      </c>
      <c r="F29" s="34">
        <f>SUM('[2]Employment baseline'!F29/'[2]Projection dwelling baseline'!F29)</f>
        <v>1.3301490809089593</v>
      </c>
      <c r="G29" s="34">
        <f>SUM('[2]Employment baseline'!G29/'[2]Projection dwelling baseline'!G29)</f>
        <v>1.3110061542865321</v>
      </c>
      <c r="H29" s="34">
        <f>SUM('[2]Employment baseline'!H29/'[2]Projection dwelling baseline'!H29)</f>
        <v>1.2584937712344282</v>
      </c>
      <c r="I29" s="34">
        <f>SUM('[2]Employment baseline'!I29/'[2]Projection dwelling baseline'!I29)</f>
        <v>1.2366946778711485</v>
      </c>
      <c r="J29" s="34">
        <f>SUM('[2]Employment baseline'!J29/'[2]Projection dwelling baseline'!J29)</f>
        <v>1.2937595129375952</v>
      </c>
      <c r="K29" s="34">
        <f>SUM('[2]Employment baseline'!K29/'[2]Projection dwelling baseline'!K29)</f>
        <v>1.2615215297840143</v>
      </c>
      <c r="L29" s="34">
        <f>SUM('[2]Employment baseline'!L29/'[2]Projection dwelling baseline'!L29)</f>
        <v>1.353414201989914</v>
      </c>
      <c r="M29" s="34">
        <f>SUM('[2]Employment baseline'!M29/'[2]Projection dwelling baseline'!M29)</f>
        <v>1.3262958451752604</v>
      </c>
      <c r="N29" s="34">
        <f>SUM('[2]Employment baseline'!N29/'[2]Projection dwelling baseline'!N29)</f>
        <v>1.2321956463316313</v>
      </c>
      <c r="O29" s="34">
        <f>SUM('[2]Employment baseline'!O29/'[2]Projection dwelling baseline'!O29)</f>
        <v>1.1998455248824791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</row>
    <row r="30" spans="1:48">
      <c r="A30" s="33" t="s">
        <v>43</v>
      </c>
      <c r="B30" s="34">
        <f>SUM('[2]Employment baseline'!B30/'[2]Projection dwelling baseline'!B30)</f>
        <v>1.3738133619917607</v>
      </c>
      <c r="C30" s="34">
        <f>SUM('[2]Employment baseline'!C30/'[2]Projection dwelling baseline'!C30)</f>
        <v>1.37466784765279</v>
      </c>
      <c r="D30" s="34">
        <f>SUM('[2]Employment baseline'!D30/'[2]Projection dwelling baseline'!D30)</f>
        <v>1.300331183545407</v>
      </c>
      <c r="E30" s="34">
        <f>SUM('[2]Employment baseline'!E30/'[2]Projection dwelling baseline'!E30)</f>
        <v>1.3316195372750643</v>
      </c>
      <c r="F30" s="34">
        <f>SUM('[2]Employment baseline'!F30/'[2]Projection dwelling baseline'!F30)</f>
        <v>1.3302060646674485</v>
      </c>
      <c r="G30" s="34">
        <f>SUM('[2]Employment baseline'!G30/'[2]Projection dwelling baseline'!G30)</f>
        <v>1.3007456503728252</v>
      </c>
      <c r="H30" s="34">
        <f>SUM('[2]Employment baseline'!H30/'[2]Projection dwelling baseline'!H30)</f>
        <v>1.2784789378790362</v>
      </c>
      <c r="I30" s="34">
        <f>SUM('[2]Employment baseline'!I30/'[2]Projection dwelling baseline'!I30)</f>
        <v>1.3577446532728452</v>
      </c>
      <c r="J30" s="34">
        <f>SUM('[2]Employment baseline'!J30/'[2]Projection dwelling baseline'!J30)</f>
        <v>1.2912528035885933</v>
      </c>
      <c r="K30" s="34">
        <f>SUM('[2]Employment baseline'!K30/'[2]Projection dwelling baseline'!K30)</f>
        <v>1.2363116965561023</v>
      </c>
      <c r="L30" s="34">
        <f>SUM('[2]Employment baseline'!L30/'[2]Projection dwelling baseline'!L30)</f>
        <v>1.2602137020741673</v>
      </c>
      <c r="M30" s="34">
        <f>SUM('[2]Employment baseline'!M30/'[2]Projection dwelling baseline'!M30)</f>
        <v>1.2897225236397458</v>
      </c>
      <c r="N30" s="34">
        <f>SUM('[2]Employment baseline'!N30/'[2]Projection dwelling baseline'!N30)</f>
        <v>1.3178889229825099</v>
      </c>
      <c r="O30" s="34">
        <f>SUM('[2]Employment baseline'!O30/'[2]Projection dwelling baseline'!O30)</f>
        <v>1.3076853059862252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</row>
    <row r="31" spans="1:48">
      <c r="C31" s="39"/>
      <c r="D31" s="39"/>
      <c r="E31" s="39"/>
      <c r="F31" s="39"/>
    </row>
    <row r="32" spans="1:48">
      <c r="A32" s="30" t="s">
        <v>52</v>
      </c>
      <c r="B32" s="35">
        <f t="shared" ref="B32:AV32" si="0">SUM(B5:B30)</f>
        <v>33.058800345808152</v>
      </c>
      <c r="C32" s="35">
        <f t="shared" si="0"/>
        <v>33.197466317554458</v>
      </c>
      <c r="D32" s="35">
        <f t="shared" si="0"/>
        <v>33.054629397631615</v>
      </c>
      <c r="E32" s="35">
        <f t="shared" si="0"/>
        <v>32.831326499031512</v>
      </c>
      <c r="F32" s="35">
        <f t="shared" si="0"/>
        <v>32.949321423835414</v>
      </c>
      <c r="G32" s="35">
        <f t="shared" si="0"/>
        <v>32.448668032930009</v>
      </c>
      <c r="H32" s="35">
        <f t="shared" si="0"/>
        <v>32.033395477813727</v>
      </c>
      <c r="I32" s="35">
        <f t="shared" si="0"/>
        <v>32.683608886550303</v>
      </c>
      <c r="J32" s="35">
        <f t="shared" si="0"/>
        <v>32.440366598450836</v>
      </c>
      <c r="K32" s="35">
        <f t="shared" si="0"/>
        <v>32.399804339065355</v>
      </c>
      <c r="L32" s="35">
        <f t="shared" si="0"/>
        <v>32.63895783110609</v>
      </c>
      <c r="M32" s="35">
        <f t="shared" si="0"/>
        <v>32.550274077260227</v>
      </c>
      <c r="N32" s="35">
        <f t="shared" si="0"/>
        <v>32.390441405968659</v>
      </c>
      <c r="O32" s="35">
        <f t="shared" si="0"/>
        <v>32.701068140340837</v>
      </c>
      <c r="P32" s="35">
        <f t="shared" si="0"/>
        <v>0</v>
      </c>
      <c r="Q32" s="35">
        <f t="shared" si="0"/>
        <v>0</v>
      </c>
      <c r="R32" s="35">
        <f t="shared" si="0"/>
        <v>0</v>
      </c>
      <c r="S32" s="35">
        <f t="shared" si="0"/>
        <v>0</v>
      </c>
      <c r="T32" s="35">
        <f t="shared" si="0"/>
        <v>0</v>
      </c>
      <c r="U32" s="35">
        <f t="shared" si="0"/>
        <v>0</v>
      </c>
      <c r="V32" s="35">
        <f t="shared" si="0"/>
        <v>0</v>
      </c>
      <c r="W32" s="35">
        <f t="shared" si="0"/>
        <v>0</v>
      </c>
      <c r="X32" s="35">
        <f t="shared" si="0"/>
        <v>0</v>
      </c>
      <c r="Y32" s="35">
        <f t="shared" si="0"/>
        <v>0</v>
      </c>
      <c r="Z32" s="35">
        <f t="shared" si="0"/>
        <v>0</v>
      </c>
      <c r="AA32" s="35">
        <f t="shared" si="0"/>
        <v>0</v>
      </c>
      <c r="AB32" s="35">
        <f t="shared" si="0"/>
        <v>0</v>
      </c>
      <c r="AC32" s="35">
        <f t="shared" si="0"/>
        <v>0</v>
      </c>
      <c r="AD32" s="35">
        <f t="shared" si="0"/>
        <v>0</v>
      </c>
      <c r="AE32" s="35">
        <f t="shared" si="0"/>
        <v>0</v>
      </c>
      <c r="AF32" s="35">
        <f t="shared" si="0"/>
        <v>0</v>
      </c>
      <c r="AG32" s="35">
        <f t="shared" si="0"/>
        <v>0</v>
      </c>
      <c r="AH32" s="35">
        <f t="shared" si="0"/>
        <v>0</v>
      </c>
      <c r="AI32" s="35">
        <f t="shared" si="0"/>
        <v>0</v>
      </c>
      <c r="AJ32" s="35">
        <f t="shared" si="0"/>
        <v>0</v>
      </c>
      <c r="AK32" s="35">
        <f t="shared" si="0"/>
        <v>0</v>
      </c>
      <c r="AL32" s="35">
        <f t="shared" si="0"/>
        <v>0</v>
      </c>
      <c r="AM32" s="35">
        <f t="shared" si="0"/>
        <v>0</v>
      </c>
      <c r="AN32" s="35">
        <f t="shared" si="0"/>
        <v>0</v>
      </c>
      <c r="AO32" s="35">
        <f t="shared" si="0"/>
        <v>0</v>
      </c>
      <c r="AP32" s="35">
        <f t="shared" si="0"/>
        <v>0</v>
      </c>
      <c r="AQ32" s="35">
        <f t="shared" si="0"/>
        <v>0</v>
      </c>
      <c r="AR32" s="35">
        <f t="shared" si="0"/>
        <v>0</v>
      </c>
      <c r="AS32" s="35">
        <f t="shared" si="0"/>
        <v>0</v>
      </c>
      <c r="AT32" s="35">
        <f t="shared" si="0"/>
        <v>0</v>
      </c>
      <c r="AU32" s="35">
        <f t="shared" si="0"/>
        <v>0</v>
      </c>
      <c r="AV32" s="35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Southampton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Hickford</dc:creator>
  <cp:keywords/>
  <dc:description/>
  <cp:lastModifiedBy>Hickford A.J.</cp:lastModifiedBy>
  <cp:revision/>
  <dcterms:created xsi:type="dcterms:W3CDTF">2019-03-13T11:06:06Z</dcterms:created>
  <dcterms:modified xsi:type="dcterms:W3CDTF">2019-05-29T09:11:13Z</dcterms:modified>
  <cp:category/>
  <cp:contentStatus/>
</cp:coreProperties>
</file>