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bookViews>
    <workbookView xWindow="0" yWindow="0" windowWidth="23445" windowHeight="10800" firstSheet="2" activeTab="2"/>
  </bookViews>
  <sheets>
    <sheet name="Baseline data" sheetId="1" r:id="rId1"/>
    <sheet name="Projection Expansion" sheetId="7" r:id="rId2"/>
    <sheet name="Projection Expansion data" sheetId="2" r:id="rId3"/>
    <sheet name="Employment expansion" sheetId="9" r:id="rId4"/>
    <sheet name="Expansion dwellings chart" sheetId="6" r:id="rId5"/>
    <sheet name="Expansion employment chart" sheetId="10" r:id="rId6"/>
    <sheet name="Employment per dwelling" sheetId="8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7" l="1"/>
  <c r="A28" i="7"/>
  <c r="D28" i="7"/>
  <c r="E28" i="7"/>
  <c r="F28" i="7"/>
  <c r="G28" i="7"/>
  <c r="H28" i="7"/>
  <c r="I28" i="7"/>
  <c r="J28" i="7"/>
  <c r="K28" i="7"/>
  <c r="L28" i="7"/>
  <c r="M28" i="7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8" i="9" l="1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M28" i="8" s="1"/>
  <c r="L5" i="8"/>
  <c r="L28" i="8" s="1"/>
  <c r="K5" i="8"/>
  <c r="K28" i="8" s="1"/>
  <c r="J5" i="8"/>
  <c r="J28" i="8" s="1"/>
  <c r="I5" i="8"/>
  <c r="I28" i="8" s="1"/>
  <c r="H5" i="8"/>
  <c r="H28" i="8" s="1"/>
  <c r="G5" i="8"/>
  <c r="G28" i="8" s="1"/>
  <c r="F5" i="8"/>
  <c r="F28" i="8" s="1"/>
  <c r="E5" i="8"/>
  <c r="D5" i="8"/>
  <c r="D28" i="8" s="1"/>
  <c r="C5" i="8"/>
  <c r="C28" i="8" s="1"/>
  <c r="B5" i="8"/>
  <c r="B28" i="8" s="1"/>
  <c r="O28" i="8" l="1"/>
  <c r="N28" i="8"/>
  <c r="E28" i="8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Q6" i="7"/>
  <c r="R6" i="7" s="1"/>
  <c r="S6" i="7" s="1"/>
  <c r="Q7" i="7"/>
  <c r="R7" i="7" s="1"/>
  <c r="S7" i="7" s="1"/>
  <c r="Q8" i="7"/>
  <c r="R8" i="7" s="1"/>
  <c r="S8" i="7" s="1"/>
  <c r="Q9" i="7"/>
  <c r="R9" i="7" s="1"/>
  <c r="S9" i="7" s="1"/>
  <c r="Q10" i="7"/>
  <c r="R10" i="7" s="1"/>
  <c r="S10" i="7" s="1"/>
  <c r="Q11" i="7"/>
  <c r="R11" i="7" s="1"/>
  <c r="S11" i="7" s="1"/>
  <c r="Q12" i="7"/>
  <c r="R12" i="7" s="1"/>
  <c r="S12" i="7" s="1"/>
  <c r="Q13" i="7"/>
  <c r="R13" i="7" s="1"/>
  <c r="S13" i="7" s="1"/>
  <c r="Q14" i="7"/>
  <c r="R14" i="7" s="1"/>
  <c r="S14" i="7" s="1"/>
  <c r="Q15" i="7"/>
  <c r="R15" i="7" s="1"/>
  <c r="S15" i="7" s="1"/>
  <c r="Q16" i="7"/>
  <c r="R16" i="7" s="1"/>
  <c r="S16" i="7" s="1"/>
  <c r="Q17" i="7"/>
  <c r="R17" i="7" s="1"/>
  <c r="S17" i="7" s="1"/>
  <c r="Q18" i="7"/>
  <c r="R18" i="7" s="1"/>
  <c r="S18" i="7" s="1"/>
  <c r="Q19" i="7"/>
  <c r="R19" i="7" s="1"/>
  <c r="S19" i="7" s="1"/>
  <c r="Q20" i="7"/>
  <c r="R20" i="7" s="1"/>
  <c r="S20" i="7" s="1"/>
  <c r="Q21" i="7"/>
  <c r="R21" i="7" s="1"/>
  <c r="S21" i="7" s="1"/>
  <c r="Q22" i="7"/>
  <c r="R22" i="7" s="1"/>
  <c r="S22" i="7" s="1"/>
  <c r="Q23" i="7"/>
  <c r="R23" i="7" s="1"/>
  <c r="S23" i="7" s="1"/>
  <c r="Q24" i="7"/>
  <c r="R24" i="7" s="1"/>
  <c r="S24" i="7" s="1"/>
  <c r="Q25" i="7"/>
  <c r="R25" i="7" s="1"/>
  <c r="S25" i="7" s="1"/>
  <c r="Q26" i="7"/>
  <c r="R26" i="7" s="1"/>
  <c r="S26" i="7" s="1"/>
  <c r="Q5" i="7"/>
  <c r="R5" i="7" s="1"/>
  <c r="S5" i="7" s="1"/>
  <c r="O21" i="2" l="1"/>
  <c r="O22" i="2"/>
  <c r="O23" i="2"/>
  <c r="O24" i="2"/>
  <c r="O25" i="2"/>
  <c r="O26" i="2"/>
  <c r="O20" i="2"/>
  <c r="O11" i="2"/>
  <c r="O12" i="2"/>
  <c r="P12" i="2"/>
  <c r="O13" i="2"/>
  <c r="P13" i="2"/>
  <c r="O14" i="2"/>
  <c r="O15" i="2"/>
  <c r="O16" i="2"/>
  <c r="P16" i="2"/>
  <c r="O17" i="2"/>
  <c r="P17" i="2"/>
  <c r="O18" i="2"/>
  <c r="O19" i="2"/>
  <c r="O10" i="2"/>
  <c r="O9" i="2"/>
  <c r="P9" i="2"/>
  <c r="O8" i="2"/>
  <c r="O7" i="2"/>
  <c r="O6" i="2"/>
  <c r="O5" i="2"/>
  <c r="Q5" i="2"/>
  <c r="P8" i="2"/>
  <c r="T9" i="7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C9" i="7" s="1"/>
  <c r="Q12" i="2"/>
  <c r="T12" i="7"/>
  <c r="Q16" i="2"/>
  <c r="T16" i="7"/>
  <c r="P21" i="2"/>
  <c r="P21" i="9" s="1"/>
  <c r="P23" i="2"/>
  <c r="P28" i="7"/>
  <c r="O28" i="7"/>
  <c r="N28" i="7"/>
  <c r="C4" i="7"/>
  <c r="C2" i="7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V5" i="2" s="1"/>
  <c r="P23" i="9" l="1"/>
  <c r="P17" i="9"/>
  <c r="P16" i="9"/>
  <c r="Q16" i="9" s="1"/>
  <c r="P13" i="9"/>
  <c r="P12" i="9"/>
  <c r="Q12" i="9" s="1"/>
  <c r="P8" i="9"/>
  <c r="P9" i="9"/>
  <c r="T8" i="7"/>
  <c r="R8" i="2" s="1"/>
  <c r="Y5" i="2"/>
  <c r="AS5" i="2"/>
  <c r="AK5" i="2"/>
  <c r="AC5" i="2"/>
  <c r="U5" i="2"/>
  <c r="AO5" i="2"/>
  <c r="AG5" i="2"/>
  <c r="AT9" i="2"/>
  <c r="AP9" i="2"/>
  <c r="AL9" i="2"/>
  <c r="AH9" i="2"/>
  <c r="AD9" i="2"/>
  <c r="Z9" i="2"/>
  <c r="V9" i="2"/>
  <c r="R9" i="2"/>
  <c r="AU5" i="2"/>
  <c r="AQ5" i="2"/>
  <c r="AM5" i="2"/>
  <c r="AI5" i="2"/>
  <c r="AE5" i="2"/>
  <c r="AA5" i="2"/>
  <c r="W5" i="2"/>
  <c r="S5" i="2"/>
  <c r="AV9" i="2"/>
  <c r="AR9" i="2"/>
  <c r="AN9" i="2"/>
  <c r="AJ9" i="2"/>
  <c r="AF9" i="2"/>
  <c r="AB9" i="2"/>
  <c r="X9" i="2"/>
  <c r="T9" i="2"/>
  <c r="P25" i="2"/>
  <c r="P25" i="9" s="1"/>
  <c r="T23" i="7"/>
  <c r="Q23" i="2"/>
  <c r="Q23" i="9" s="1"/>
  <c r="P22" i="2"/>
  <c r="P22" i="9" s="1"/>
  <c r="T19" i="7"/>
  <c r="Q19" i="2"/>
  <c r="T17" i="7"/>
  <c r="Q17" i="2"/>
  <c r="Q17" i="9" s="1"/>
  <c r="U16" i="7"/>
  <c r="R16" i="2"/>
  <c r="P14" i="2"/>
  <c r="P14" i="9" s="1"/>
  <c r="P11" i="2"/>
  <c r="P11" i="9" s="1"/>
  <c r="P6" i="2"/>
  <c r="P6" i="9" s="1"/>
  <c r="P26" i="2"/>
  <c r="P26" i="9" s="1"/>
  <c r="T21" i="7"/>
  <c r="Q21" i="2"/>
  <c r="Q21" i="9" s="1"/>
  <c r="P20" i="2"/>
  <c r="P20" i="9" s="1"/>
  <c r="P18" i="2"/>
  <c r="P18" i="9" s="1"/>
  <c r="P15" i="2"/>
  <c r="P15" i="9" s="1"/>
  <c r="T13" i="7"/>
  <c r="Q13" i="2"/>
  <c r="Q13" i="9" s="1"/>
  <c r="U12" i="7"/>
  <c r="R12" i="2"/>
  <c r="P10" i="2"/>
  <c r="P10" i="9" s="1"/>
  <c r="U8" i="7"/>
  <c r="T7" i="7"/>
  <c r="Q7" i="2"/>
  <c r="P7" i="2"/>
  <c r="P7" i="9" s="1"/>
  <c r="Q8" i="2"/>
  <c r="P19" i="2"/>
  <c r="P19" i="9" s="1"/>
  <c r="T24" i="7"/>
  <c r="Q24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Q9" i="2"/>
  <c r="Q9" i="9" s="1"/>
  <c r="P24" i="2"/>
  <c r="P24" i="9" s="1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P5" i="9" s="1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F28" i="1"/>
  <c r="I25" i="1" s="1"/>
  <c r="E28" i="1"/>
  <c r="D28" i="1"/>
  <c r="C28" i="1"/>
  <c r="E27" i="1"/>
  <c r="D27" i="1"/>
  <c r="C27" i="1"/>
  <c r="I10" i="1" l="1"/>
  <c r="I18" i="1"/>
  <c r="I6" i="1"/>
  <c r="I14" i="1"/>
  <c r="I22" i="1"/>
  <c r="R12" i="9"/>
  <c r="Q24" i="9"/>
  <c r="Q8" i="9"/>
  <c r="R8" i="9" s="1"/>
  <c r="R16" i="9"/>
  <c r="Q5" i="9"/>
  <c r="P28" i="9"/>
  <c r="R9" i="9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Q19" i="9"/>
  <c r="Q7" i="9"/>
  <c r="I4" i="1"/>
  <c r="I8" i="1"/>
  <c r="I12" i="1"/>
  <c r="I16" i="1"/>
  <c r="I20" i="1"/>
  <c r="I24" i="1"/>
  <c r="U24" i="7"/>
  <c r="R24" i="2"/>
  <c r="R24" i="9" s="1"/>
  <c r="T10" i="7"/>
  <c r="Q10" i="2"/>
  <c r="Q10" i="9" s="1"/>
  <c r="T6" i="7"/>
  <c r="Q6" i="2"/>
  <c r="Q6" i="9" s="1"/>
  <c r="T25" i="7"/>
  <c r="Q25" i="2"/>
  <c r="Q25" i="9" s="1"/>
  <c r="U7" i="7"/>
  <c r="R7" i="2"/>
  <c r="V8" i="7"/>
  <c r="S8" i="2"/>
  <c r="V12" i="7"/>
  <c r="S12" i="2"/>
  <c r="R13" i="2"/>
  <c r="R13" i="9" s="1"/>
  <c r="U13" i="7"/>
  <c r="T15" i="7"/>
  <c r="Q15" i="2"/>
  <c r="Q15" i="9" s="1"/>
  <c r="Q18" i="2"/>
  <c r="Q18" i="9" s="1"/>
  <c r="T18" i="7"/>
  <c r="T20" i="7"/>
  <c r="Q20" i="2"/>
  <c r="Q20" i="9" s="1"/>
  <c r="U21" i="7"/>
  <c r="R21" i="2"/>
  <c r="R21" i="9" s="1"/>
  <c r="T26" i="7"/>
  <c r="Q26" i="2"/>
  <c r="Q26" i="9" s="1"/>
  <c r="T11" i="7"/>
  <c r="Q11" i="2"/>
  <c r="Q11" i="9" s="1"/>
  <c r="Q14" i="2"/>
  <c r="Q14" i="9" s="1"/>
  <c r="T14" i="7"/>
  <c r="V16" i="7"/>
  <c r="S16" i="2"/>
  <c r="S16" i="9" s="1"/>
  <c r="U17" i="7"/>
  <c r="R17" i="2"/>
  <c r="R17" i="9" s="1"/>
  <c r="U19" i="7"/>
  <c r="R19" i="2"/>
  <c r="T22" i="7"/>
  <c r="Q22" i="2"/>
  <c r="Q22" i="9" s="1"/>
  <c r="U23" i="7"/>
  <c r="R23" i="2"/>
  <c r="R23" i="9" s="1"/>
  <c r="R28" i="7"/>
  <c r="Q28" i="7"/>
  <c r="O28" i="2"/>
  <c r="I5" i="1"/>
  <c r="I7" i="1"/>
  <c r="I9" i="1"/>
  <c r="I11" i="1"/>
  <c r="I13" i="1"/>
  <c r="I15" i="1"/>
  <c r="I17" i="1"/>
  <c r="I19" i="1"/>
  <c r="I21" i="1"/>
  <c r="I23" i="1"/>
  <c r="S12" i="9" l="1"/>
  <c r="S8" i="9"/>
  <c r="R7" i="9"/>
  <c r="R19" i="9"/>
  <c r="R5" i="9"/>
  <c r="Q28" i="9"/>
  <c r="Q31" i="9" s="1"/>
  <c r="U14" i="7"/>
  <c r="R14" i="2"/>
  <c r="R14" i="9" s="1"/>
  <c r="U18" i="7"/>
  <c r="R18" i="2"/>
  <c r="R18" i="9" s="1"/>
  <c r="V13" i="7"/>
  <c r="S13" i="2"/>
  <c r="S13" i="9" s="1"/>
  <c r="V23" i="7"/>
  <c r="S23" i="2"/>
  <c r="S23" i="9" s="1"/>
  <c r="U22" i="7"/>
  <c r="R22" i="2"/>
  <c r="R22" i="9" s="1"/>
  <c r="V19" i="7"/>
  <c r="S19" i="2"/>
  <c r="V17" i="7"/>
  <c r="S17" i="2"/>
  <c r="S17" i="9" s="1"/>
  <c r="W16" i="7"/>
  <c r="T16" i="2"/>
  <c r="T16" i="9" s="1"/>
  <c r="R11" i="2"/>
  <c r="R11" i="9" s="1"/>
  <c r="U11" i="7"/>
  <c r="U26" i="7"/>
  <c r="R26" i="2"/>
  <c r="R26" i="9" s="1"/>
  <c r="V21" i="7"/>
  <c r="S21" i="2"/>
  <c r="S21" i="9" s="1"/>
  <c r="U20" i="7"/>
  <c r="R20" i="2"/>
  <c r="R20" i="9" s="1"/>
  <c r="R15" i="2"/>
  <c r="R15" i="9" s="1"/>
  <c r="U15" i="7"/>
  <c r="W12" i="7"/>
  <c r="T12" i="2"/>
  <c r="W8" i="7"/>
  <c r="T8" i="2"/>
  <c r="T8" i="9" s="1"/>
  <c r="V7" i="7"/>
  <c r="S7" i="2"/>
  <c r="U25" i="7"/>
  <c r="R25" i="2"/>
  <c r="R25" i="9" s="1"/>
  <c r="U6" i="7"/>
  <c r="R6" i="2"/>
  <c r="R6" i="9" s="1"/>
  <c r="U10" i="7"/>
  <c r="R10" i="2"/>
  <c r="R10" i="9" s="1"/>
  <c r="V24" i="7"/>
  <c r="S24" i="2"/>
  <c r="S24" i="9" s="1"/>
  <c r="S28" i="7"/>
  <c r="P28" i="2"/>
  <c r="T12" i="9" l="1"/>
  <c r="S19" i="9"/>
  <c r="S7" i="9"/>
  <c r="S5" i="9"/>
  <c r="R28" i="9"/>
  <c r="R31" i="9" s="1"/>
  <c r="V15" i="7"/>
  <c r="S15" i="2"/>
  <c r="S15" i="9" s="1"/>
  <c r="V11" i="7"/>
  <c r="S11" i="2"/>
  <c r="S11" i="9" s="1"/>
  <c r="W24" i="7"/>
  <c r="T24" i="2"/>
  <c r="T24" i="9" s="1"/>
  <c r="V10" i="7"/>
  <c r="S10" i="2"/>
  <c r="S10" i="9" s="1"/>
  <c r="V6" i="7"/>
  <c r="S6" i="2"/>
  <c r="S6" i="9" s="1"/>
  <c r="V25" i="7"/>
  <c r="S25" i="2"/>
  <c r="S25" i="9" s="1"/>
  <c r="W7" i="7"/>
  <c r="T7" i="2"/>
  <c r="T7" i="9" s="1"/>
  <c r="X8" i="7"/>
  <c r="U8" i="2"/>
  <c r="U8" i="9" s="1"/>
  <c r="X12" i="7"/>
  <c r="U12" i="2"/>
  <c r="U12" i="9" s="1"/>
  <c r="V20" i="7"/>
  <c r="S20" i="2"/>
  <c r="S20" i="9" s="1"/>
  <c r="T21" i="2"/>
  <c r="T21" i="9" s="1"/>
  <c r="W21" i="7"/>
  <c r="V26" i="7"/>
  <c r="S26" i="2"/>
  <c r="S26" i="9" s="1"/>
  <c r="X16" i="7"/>
  <c r="U16" i="2"/>
  <c r="U16" i="9" s="1"/>
  <c r="W17" i="7"/>
  <c r="T17" i="2"/>
  <c r="T17" i="9" s="1"/>
  <c r="W19" i="7"/>
  <c r="T19" i="2"/>
  <c r="T19" i="9" s="1"/>
  <c r="V22" i="7"/>
  <c r="S22" i="2"/>
  <c r="S22" i="9" s="1"/>
  <c r="W23" i="7"/>
  <c r="T23" i="2"/>
  <c r="T23" i="9" s="1"/>
  <c r="W13" i="7"/>
  <c r="T13" i="2"/>
  <c r="T13" i="9" s="1"/>
  <c r="V18" i="7"/>
  <c r="S18" i="2"/>
  <c r="S18" i="9" s="1"/>
  <c r="V14" i="7"/>
  <c r="S14" i="2"/>
  <c r="S14" i="9" s="1"/>
  <c r="T28" i="7"/>
  <c r="Q28" i="2"/>
  <c r="T5" i="9" l="1"/>
  <c r="S28" i="9"/>
  <c r="S31" i="9" s="1"/>
  <c r="X21" i="7"/>
  <c r="U21" i="2"/>
  <c r="U21" i="9" s="1"/>
  <c r="W14" i="7"/>
  <c r="T14" i="2"/>
  <c r="T14" i="9" s="1"/>
  <c r="W18" i="7"/>
  <c r="T18" i="2"/>
  <c r="T18" i="9" s="1"/>
  <c r="X13" i="7"/>
  <c r="U13" i="2"/>
  <c r="U13" i="9" s="1"/>
  <c r="X23" i="7"/>
  <c r="U23" i="2"/>
  <c r="U23" i="9" s="1"/>
  <c r="W22" i="7"/>
  <c r="T22" i="2"/>
  <c r="T22" i="9" s="1"/>
  <c r="X19" i="7"/>
  <c r="U19" i="2"/>
  <c r="U19" i="9" s="1"/>
  <c r="X17" i="7"/>
  <c r="U17" i="2"/>
  <c r="U17" i="9" s="1"/>
  <c r="Y16" i="7"/>
  <c r="V16" i="2"/>
  <c r="V16" i="9" s="1"/>
  <c r="W26" i="7"/>
  <c r="T26" i="2"/>
  <c r="T26" i="9" s="1"/>
  <c r="W20" i="7"/>
  <c r="T20" i="2"/>
  <c r="T20" i="9" s="1"/>
  <c r="Y12" i="7"/>
  <c r="V12" i="2"/>
  <c r="V12" i="9" s="1"/>
  <c r="Y8" i="7"/>
  <c r="V8" i="2"/>
  <c r="V8" i="9" s="1"/>
  <c r="X7" i="7"/>
  <c r="U7" i="2"/>
  <c r="U7" i="9" s="1"/>
  <c r="W25" i="7"/>
  <c r="T25" i="2"/>
  <c r="T25" i="9" s="1"/>
  <c r="W6" i="7"/>
  <c r="T6" i="2"/>
  <c r="T6" i="9" s="1"/>
  <c r="W10" i="7"/>
  <c r="T10" i="2"/>
  <c r="T10" i="9" s="1"/>
  <c r="X24" i="7"/>
  <c r="U24" i="2"/>
  <c r="U24" i="9" s="1"/>
  <c r="W11" i="7"/>
  <c r="T11" i="2"/>
  <c r="T11" i="9" s="1"/>
  <c r="W15" i="7"/>
  <c r="T15" i="2"/>
  <c r="T15" i="9" s="1"/>
  <c r="U28" i="7"/>
  <c r="R28" i="2"/>
  <c r="U5" i="9" l="1"/>
  <c r="T28" i="9"/>
  <c r="T31" i="9" s="1"/>
  <c r="X15" i="7"/>
  <c r="U15" i="2"/>
  <c r="U15" i="9" s="1"/>
  <c r="X11" i="7"/>
  <c r="U11" i="2"/>
  <c r="U11" i="9" s="1"/>
  <c r="Y24" i="7"/>
  <c r="V24" i="2"/>
  <c r="V24" i="9" s="1"/>
  <c r="X10" i="7"/>
  <c r="U10" i="2"/>
  <c r="U10" i="9" s="1"/>
  <c r="X6" i="7"/>
  <c r="U6" i="2"/>
  <c r="U6" i="9" s="1"/>
  <c r="X25" i="7"/>
  <c r="U25" i="2"/>
  <c r="U25" i="9" s="1"/>
  <c r="Y7" i="7"/>
  <c r="V7" i="2"/>
  <c r="V7" i="9" s="1"/>
  <c r="Z8" i="7"/>
  <c r="W8" i="2"/>
  <c r="W8" i="9" s="1"/>
  <c r="Z12" i="7"/>
  <c r="W12" i="2"/>
  <c r="W12" i="9" s="1"/>
  <c r="X20" i="7"/>
  <c r="U20" i="2"/>
  <c r="U20" i="9" s="1"/>
  <c r="X26" i="7"/>
  <c r="U26" i="2"/>
  <c r="U26" i="9" s="1"/>
  <c r="Z16" i="7"/>
  <c r="W16" i="2"/>
  <c r="W16" i="9" s="1"/>
  <c r="Y17" i="7"/>
  <c r="V17" i="2"/>
  <c r="V17" i="9" s="1"/>
  <c r="Y19" i="7"/>
  <c r="V19" i="2"/>
  <c r="V19" i="9" s="1"/>
  <c r="X22" i="7"/>
  <c r="U22" i="2"/>
  <c r="U22" i="9" s="1"/>
  <c r="Y23" i="7"/>
  <c r="V23" i="2"/>
  <c r="V23" i="9" s="1"/>
  <c r="Y13" i="7"/>
  <c r="V13" i="2"/>
  <c r="V13" i="9" s="1"/>
  <c r="X18" i="7"/>
  <c r="U18" i="2"/>
  <c r="U18" i="9" s="1"/>
  <c r="X14" i="7"/>
  <c r="U14" i="2"/>
  <c r="U14" i="9" s="1"/>
  <c r="Y21" i="7"/>
  <c r="V21" i="2"/>
  <c r="V21" i="9" s="1"/>
  <c r="V28" i="7"/>
  <c r="S28" i="2"/>
  <c r="V5" i="9" l="1"/>
  <c r="U28" i="9"/>
  <c r="U31" i="9" s="1"/>
  <c r="Z21" i="7"/>
  <c r="W21" i="2"/>
  <c r="W21" i="9" s="1"/>
  <c r="Y14" i="7"/>
  <c r="V14" i="2"/>
  <c r="V14" i="9" s="1"/>
  <c r="Y18" i="7"/>
  <c r="V18" i="2"/>
  <c r="V18" i="9" s="1"/>
  <c r="Z13" i="7"/>
  <c r="W13" i="2"/>
  <c r="W13" i="9" s="1"/>
  <c r="Z23" i="7"/>
  <c r="W23" i="2"/>
  <c r="W23" i="9" s="1"/>
  <c r="Y22" i="7"/>
  <c r="V22" i="2"/>
  <c r="V22" i="9" s="1"/>
  <c r="Z19" i="7"/>
  <c r="W19" i="2"/>
  <c r="W19" i="9" s="1"/>
  <c r="Z17" i="7"/>
  <c r="W17" i="2"/>
  <c r="W17" i="9" s="1"/>
  <c r="AA16" i="7"/>
  <c r="X16" i="2"/>
  <c r="X16" i="9" s="1"/>
  <c r="Y26" i="7"/>
  <c r="V26" i="2"/>
  <c r="V26" i="9" s="1"/>
  <c r="Y20" i="7"/>
  <c r="V20" i="2"/>
  <c r="V20" i="9" s="1"/>
  <c r="AA12" i="7"/>
  <c r="X12" i="2"/>
  <c r="X12" i="9" s="1"/>
  <c r="AA8" i="7"/>
  <c r="X8" i="2"/>
  <c r="X8" i="9" s="1"/>
  <c r="Z7" i="7"/>
  <c r="W7" i="2"/>
  <c r="W7" i="9" s="1"/>
  <c r="Y25" i="7"/>
  <c r="V25" i="2"/>
  <c r="V25" i="9" s="1"/>
  <c r="Y6" i="7"/>
  <c r="V6" i="2"/>
  <c r="V6" i="9" s="1"/>
  <c r="Y10" i="7"/>
  <c r="V10" i="2"/>
  <c r="V10" i="9" s="1"/>
  <c r="Z24" i="7"/>
  <c r="W24" i="2"/>
  <c r="W24" i="9" s="1"/>
  <c r="Y11" i="7"/>
  <c r="V11" i="2"/>
  <c r="V11" i="9" s="1"/>
  <c r="Y15" i="7"/>
  <c r="V15" i="2"/>
  <c r="V15" i="9" s="1"/>
  <c r="W28" i="7"/>
  <c r="T28" i="2"/>
  <c r="W5" i="9" l="1"/>
  <c r="V28" i="9"/>
  <c r="Z15" i="7"/>
  <c r="W15" i="2"/>
  <c r="W15" i="9" s="1"/>
  <c r="Z11" i="7"/>
  <c r="W11" i="2"/>
  <c r="W11" i="9" s="1"/>
  <c r="AA24" i="7"/>
  <c r="X24" i="2"/>
  <c r="X24" i="9" s="1"/>
  <c r="Z10" i="7"/>
  <c r="W10" i="2"/>
  <c r="W10" i="9" s="1"/>
  <c r="Z6" i="7"/>
  <c r="W6" i="2"/>
  <c r="W6" i="9" s="1"/>
  <c r="Z25" i="7"/>
  <c r="W25" i="2"/>
  <c r="W25" i="9" s="1"/>
  <c r="AA7" i="7"/>
  <c r="X7" i="2"/>
  <c r="X7" i="9" s="1"/>
  <c r="AB8" i="7"/>
  <c r="Y8" i="2"/>
  <c r="Y8" i="9" s="1"/>
  <c r="AB12" i="7"/>
  <c r="Y12" i="2"/>
  <c r="Y12" i="9" s="1"/>
  <c r="Z20" i="7"/>
  <c r="W20" i="2"/>
  <c r="W20" i="9" s="1"/>
  <c r="Z26" i="7"/>
  <c r="W26" i="2"/>
  <c r="W26" i="9" s="1"/>
  <c r="AB16" i="7"/>
  <c r="Y16" i="2"/>
  <c r="Y16" i="9" s="1"/>
  <c r="AA17" i="7"/>
  <c r="X17" i="2"/>
  <c r="X17" i="9" s="1"/>
  <c r="AA19" i="7"/>
  <c r="X19" i="2"/>
  <c r="X19" i="9" s="1"/>
  <c r="Z22" i="7"/>
  <c r="W22" i="2"/>
  <c r="W22" i="9" s="1"/>
  <c r="AA23" i="7"/>
  <c r="X23" i="2"/>
  <c r="X23" i="9" s="1"/>
  <c r="AA13" i="7"/>
  <c r="X13" i="2"/>
  <c r="X13" i="9" s="1"/>
  <c r="Z18" i="7"/>
  <c r="W18" i="2"/>
  <c r="W18" i="9" s="1"/>
  <c r="Z14" i="7"/>
  <c r="W14" i="2"/>
  <c r="W14" i="9" s="1"/>
  <c r="AA21" i="7"/>
  <c r="X21" i="2"/>
  <c r="X21" i="9" s="1"/>
  <c r="X28" i="7"/>
  <c r="U28" i="2"/>
  <c r="X5" i="9" l="1"/>
  <c r="W28" i="9"/>
  <c r="AB21" i="7"/>
  <c r="Y21" i="2"/>
  <c r="Y21" i="9" s="1"/>
  <c r="AA14" i="7"/>
  <c r="X14" i="2"/>
  <c r="X14" i="9" s="1"/>
  <c r="AA18" i="7"/>
  <c r="X18" i="2"/>
  <c r="X18" i="9" s="1"/>
  <c r="AB13" i="7"/>
  <c r="Y13" i="2"/>
  <c r="Y13" i="9" s="1"/>
  <c r="AB23" i="7"/>
  <c r="Y23" i="2"/>
  <c r="Y23" i="9" s="1"/>
  <c r="AA22" i="7"/>
  <c r="X22" i="2"/>
  <c r="X22" i="9" s="1"/>
  <c r="AB19" i="7"/>
  <c r="Y19" i="2"/>
  <c r="Y19" i="9" s="1"/>
  <c r="AB17" i="7"/>
  <c r="Y17" i="2"/>
  <c r="Y17" i="9" s="1"/>
  <c r="AC16" i="7"/>
  <c r="Z16" i="2"/>
  <c r="Z16" i="9" s="1"/>
  <c r="AA26" i="7"/>
  <c r="X26" i="2"/>
  <c r="X26" i="9" s="1"/>
  <c r="AA20" i="7"/>
  <c r="X20" i="2"/>
  <c r="X20" i="9" s="1"/>
  <c r="AC12" i="7"/>
  <c r="Z12" i="2"/>
  <c r="Z12" i="9" s="1"/>
  <c r="AC8" i="7"/>
  <c r="Z8" i="2"/>
  <c r="Z8" i="9" s="1"/>
  <c r="AB7" i="7"/>
  <c r="Y7" i="2"/>
  <c r="Y7" i="9" s="1"/>
  <c r="AA25" i="7"/>
  <c r="X25" i="2"/>
  <c r="X25" i="9" s="1"/>
  <c r="AA6" i="7"/>
  <c r="X6" i="2"/>
  <c r="X6" i="9" s="1"/>
  <c r="AA10" i="7"/>
  <c r="X10" i="2"/>
  <c r="X10" i="9" s="1"/>
  <c r="AB24" i="7"/>
  <c r="Y24" i="2"/>
  <c r="Y24" i="9" s="1"/>
  <c r="AA11" i="7"/>
  <c r="X11" i="2"/>
  <c r="X11" i="9" s="1"/>
  <c r="AA15" i="7"/>
  <c r="X15" i="2"/>
  <c r="X15" i="9" s="1"/>
  <c r="Y28" i="7"/>
  <c r="V28" i="2"/>
  <c r="Y5" i="9" l="1"/>
  <c r="X28" i="9"/>
  <c r="AB15" i="7"/>
  <c r="Y15" i="2"/>
  <c r="Y15" i="9" s="1"/>
  <c r="AB11" i="7"/>
  <c r="Y11" i="2"/>
  <c r="Y11" i="9" s="1"/>
  <c r="AC24" i="7"/>
  <c r="Z24" i="2"/>
  <c r="Z24" i="9" s="1"/>
  <c r="AB10" i="7"/>
  <c r="Y10" i="2"/>
  <c r="Y10" i="9" s="1"/>
  <c r="AB6" i="7"/>
  <c r="Y6" i="2"/>
  <c r="Y6" i="9" s="1"/>
  <c r="AB25" i="7"/>
  <c r="Y25" i="2"/>
  <c r="Y25" i="9" s="1"/>
  <c r="AC7" i="7"/>
  <c r="Z7" i="2"/>
  <c r="Z7" i="9" s="1"/>
  <c r="AD8" i="7"/>
  <c r="AA8" i="2"/>
  <c r="AA8" i="9" s="1"/>
  <c r="AD12" i="7"/>
  <c r="AA12" i="2"/>
  <c r="AA12" i="9" s="1"/>
  <c r="AB20" i="7"/>
  <c r="Y20" i="2"/>
  <c r="Y20" i="9" s="1"/>
  <c r="AB26" i="7"/>
  <c r="Y26" i="2"/>
  <c r="Y26" i="9" s="1"/>
  <c r="AD16" i="7"/>
  <c r="AA16" i="2"/>
  <c r="AA16" i="9" s="1"/>
  <c r="AC17" i="7"/>
  <c r="Z17" i="2"/>
  <c r="Z17" i="9" s="1"/>
  <c r="AC19" i="7"/>
  <c r="Z19" i="2"/>
  <c r="Z19" i="9" s="1"/>
  <c r="AB22" i="7"/>
  <c r="Y22" i="2"/>
  <c r="Y22" i="9" s="1"/>
  <c r="AC23" i="7"/>
  <c r="Z23" i="2"/>
  <c r="Z23" i="9" s="1"/>
  <c r="AC13" i="7"/>
  <c r="Z13" i="2"/>
  <c r="Z13" i="9" s="1"/>
  <c r="AB18" i="7"/>
  <c r="Y18" i="2"/>
  <c r="Y18" i="9" s="1"/>
  <c r="AB14" i="7"/>
  <c r="Y14" i="2"/>
  <c r="Y14" i="9" s="1"/>
  <c r="AC21" i="7"/>
  <c r="Z21" i="2"/>
  <c r="Z21" i="9" s="1"/>
  <c r="Z28" i="7"/>
  <c r="W28" i="2"/>
  <c r="Z5" i="9" l="1"/>
  <c r="Y28" i="9"/>
  <c r="AD21" i="7"/>
  <c r="AA21" i="2"/>
  <c r="AA21" i="9" s="1"/>
  <c r="AC14" i="7"/>
  <c r="Z14" i="2"/>
  <c r="Z14" i="9" s="1"/>
  <c r="AC18" i="7"/>
  <c r="Z18" i="2"/>
  <c r="Z18" i="9" s="1"/>
  <c r="AD13" i="7"/>
  <c r="AA13" i="2"/>
  <c r="AA13" i="9" s="1"/>
  <c r="AD23" i="7"/>
  <c r="AA23" i="2"/>
  <c r="AA23" i="9" s="1"/>
  <c r="AC22" i="7"/>
  <c r="Z22" i="2"/>
  <c r="Z22" i="9" s="1"/>
  <c r="AD19" i="7"/>
  <c r="AA19" i="2"/>
  <c r="AA19" i="9" s="1"/>
  <c r="AD17" i="7"/>
  <c r="AA17" i="2"/>
  <c r="AA17" i="9" s="1"/>
  <c r="AE16" i="7"/>
  <c r="AB16" i="2"/>
  <c r="AB16" i="9" s="1"/>
  <c r="AC26" i="7"/>
  <c r="Z26" i="2"/>
  <c r="Z26" i="9" s="1"/>
  <c r="AC20" i="7"/>
  <c r="Z20" i="2"/>
  <c r="Z20" i="9" s="1"/>
  <c r="AE12" i="7"/>
  <c r="AB12" i="2"/>
  <c r="AB12" i="9" s="1"/>
  <c r="AE8" i="7"/>
  <c r="AB8" i="2"/>
  <c r="AB8" i="9" s="1"/>
  <c r="AD7" i="7"/>
  <c r="AA7" i="2"/>
  <c r="AA7" i="9" s="1"/>
  <c r="AC25" i="7"/>
  <c r="Z25" i="2"/>
  <c r="Z25" i="9" s="1"/>
  <c r="AC6" i="7"/>
  <c r="Z6" i="2"/>
  <c r="Z6" i="9" s="1"/>
  <c r="AC10" i="7"/>
  <c r="Z10" i="2"/>
  <c r="Z10" i="9" s="1"/>
  <c r="AD24" i="7"/>
  <c r="AA24" i="2"/>
  <c r="AA24" i="9" s="1"/>
  <c r="AC11" i="7"/>
  <c r="Z11" i="2"/>
  <c r="Z11" i="9" s="1"/>
  <c r="AC15" i="7"/>
  <c r="Z15" i="2"/>
  <c r="Z15" i="9" s="1"/>
  <c r="AA28" i="7"/>
  <c r="X28" i="2"/>
  <c r="AA5" i="9" l="1"/>
  <c r="Z28" i="9"/>
  <c r="AD15" i="7"/>
  <c r="AA15" i="2"/>
  <c r="AA15" i="9" s="1"/>
  <c r="AD11" i="7"/>
  <c r="AA11" i="2"/>
  <c r="AA11" i="9" s="1"/>
  <c r="AE24" i="7"/>
  <c r="AB24" i="2"/>
  <c r="AB24" i="9" s="1"/>
  <c r="AD10" i="7"/>
  <c r="AA10" i="2"/>
  <c r="AA10" i="9" s="1"/>
  <c r="AD6" i="7"/>
  <c r="AA6" i="2"/>
  <c r="AA6" i="9" s="1"/>
  <c r="AD25" i="7"/>
  <c r="AA25" i="2"/>
  <c r="AA25" i="9" s="1"/>
  <c r="AE7" i="7"/>
  <c r="AB7" i="2"/>
  <c r="AB7" i="9" s="1"/>
  <c r="AF8" i="7"/>
  <c r="AC8" i="2"/>
  <c r="AC8" i="9" s="1"/>
  <c r="AF12" i="7"/>
  <c r="AC12" i="2"/>
  <c r="AC12" i="9" s="1"/>
  <c r="AD20" i="7"/>
  <c r="AA20" i="2"/>
  <c r="AA20" i="9" s="1"/>
  <c r="AD26" i="7"/>
  <c r="AA26" i="2"/>
  <c r="AA26" i="9" s="1"/>
  <c r="AF16" i="7"/>
  <c r="AC16" i="2"/>
  <c r="AC16" i="9" s="1"/>
  <c r="AE17" i="7"/>
  <c r="AB17" i="2"/>
  <c r="AB17" i="9" s="1"/>
  <c r="AE19" i="7"/>
  <c r="AB19" i="2"/>
  <c r="AB19" i="9" s="1"/>
  <c r="AD22" i="7"/>
  <c r="AA22" i="2"/>
  <c r="AA22" i="9" s="1"/>
  <c r="AE23" i="7"/>
  <c r="AB23" i="2"/>
  <c r="AB23" i="9" s="1"/>
  <c r="AE13" i="7"/>
  <c r="AB13" i="2"/>
  <c r="AB13" i="9" s="1"/>
  <c r="AD18" i="7"/>
  <c r="AA18" i="2"/>
  <c r="AA18" i="9" s="1"/>
  <c r="AD14" i="7"/>
  <c r="AA14" i="2"/>
  <c r="AA14" i="9" s="1"/>
  <c r="AE21" i="7"/>
  <c r="AB21" i="2"/>
  <c r="AB21" i="9" s="1"/>
  <c r="AB28" i="7"/>
  <c r="Y28" i="2"/>
  <c r="AB5" i="9" l="1"/>
  <c r="AA28" i="9"/>
  <c r="AF21" i="7"/>
  <c r="AC21" i="2"/>
  <c r="AC21" i="9" s="1"/>
  <c r="AE14" i="7"/>
  <c r="AB14" i="2"/>
  <c r="AB14" i="9" s="1"/>
  <c r="AE18" i="7"/>
  <c r="AB18" i="2"/>
  <c r="AB18" i="9" s="1"/>
  <c r="AF13" i="7"/>
  <c r="AC13" i="2"/>
  <c r="AC13" i="9" s="1"/>
  <c r="AF23" i="7"/>
  <c r="AC23" i="2"/>
  <c r="AC23" i="9" s="1"/>
  <c r="AE22" i="7"/>
  <c r="AB22" i="2"/>
  <c r="AB22" i="9" s="1"/>
  <c r="AF19" i="7"/>
  <c r="AC19" i="2"/>
  <c r="AC19" i="9" s="1"/>
  <c r="AF17" i="7"/>
  <c r="AC17" i="2"/>
  <c r="AC17" i="9" s="1"/>
  <c r="AG16" i="7"/>
  <c r="AD16" i="2"/>
  <c r="AD16" i="9" s="1"/>
  <c r="AE26" i="7"/>
  <c r="AB26" i="2"/>
  <c r="AB26" i="9" s="1"/>
  <c r="AE20" i="7"/>
  <c r="AB20" i="2"/>
  <c r="AB20" i="9" s="1"/>
  <c r="AG12" i="7"/>
  <c r="AD12" i="2"/>
  <c r="AD12" i="9" s="1"/>
  <c r="AG8" i="7"/>
  <c r="AD8" i="2"/>
  <c r="AD8" i="9" s="1"/>
  <c r="AF7" i="7"/>
  <c r="AC7" i="2"/>
  <c r="AC7" i="9" s="1"/>
  <c r="AE25" i="7"/>
  <c r="AB25" i="2"/>
  <c r="AB25" i="9" s="1"/>
  <c r="AE6" i="7"/>
  <c r="AB6" i="2"/>
  <c r="AB6" i="9" s="1"/>
  <c r="AE10" i="7"/>
  <c r="AB10" i="2"/>
  <c r="AB10" i="9" s="1"/>
  <c r="AF24" i="7"/>
  <c r="AC24" i="2"/>
  <c r="AC24" i="9" s="1"/>
  <c r="AE11" i="7"/>
  <c r="AB11" i="2"/>
  <c r="AB11" i="9" s="1"/>
  <c r="AE15" i="7"/>
  <c r="AB15" i="2"/>
  <c r="AB15" i="9" s="1"/>
  <c r="AC28" i="7"/>
  <c r="Z28" i="2"/>
  <c r="AC5" i="9" l="1"/>
  <c r="AB28" i="9"/>
  <c r="AF15" i="7"/>
  <c r="AC15" i="2"/>
  <c r="AC15" i="9" s="1"/>
  <c r="AF11" i="7"/>
  <c r="AC11" i="2"/>
  <c r="AC11" i="9" s="1"/>
  <c r="AG24" i="7"/>
  <c r="AD24" i="2"/>
  <c r="AD24" i="9" s="1"/>
  <c r="AF10" i="7"/>
  <c r="AC10" i="2"/>
  <c r="AC10" i="9" s="1"/>
  <c r="AF6" i="7"/>
  <c r="AC6" i="2"/>
  <c r="AC6" i="9" s="1"/>
  <c r="AF25" i="7"/>
  <c r="AC25" i="2"/>
  <c r="AC25" i="9" s="1"/>
  <c r="AG7" i="7"/>
  <c r="AD7" i="2"/>
  <c r="AD7" i="9" s="1"/>
  <c r="AH8" i="7"/>
  <c r="AE8" i="2"/>
  <c r="AE8" i="9" s="1"/>
  <c r="AH12" i="7"/>
  <c r="AE12" i="2"/>
  <c r="AE12" i="9" s="1"/>
  <c r="AF20" i="7"/>
  <c r="AC20" i="2"/>
  <c r="AC20" i="9" s="1"/>
  <c r="AF26" i="7"/>
  <c r="AC26" i="2"/>
  <c r="AC26" i="9" s="1"/>
  <c r="AH16" i="7"/>
  <c r="AE16" i="2"/>
  <c r="AE16" i="9" s="1"/>
  <c r="AG17" i="7"/>
  <c r="AD17" i="2"/>
  <c r="AD17" i="9" s="1"/>
  <c r="AG19" i="7"/>
  <c r="AD19" i="2"/>
  <c r="AD19" i="9" s="1"/>
  <c r="AF22" i="7"/>
  <c r="AC22" i="2"/>
  <c r="AC22" i="9" s="1"/>
  <c r="AG23" i="7"/>
  <c r="AD23" i="2"/>
  <c r="AD23" i="9" s="1"/>
  <c r="AG13" i="7"/>
  <c r="AD13" i="2"/>
  <c r="AD13" i="9" s="1"/>
  <c r="AF18" i="7"/>
  <c r="AC18" i="2"/>
  <c r="AC18" i="9" s="1"/>
  <c r="AF14" i="7"/>
  <c r="AC14" i="2"/>
  <c r="AC14" i="9" s="1"/>
  <c r="AG21" i="7"/>
  <c r="AD21" i="2"/>
  <c r="AD21" i="9" s="1"/>
  <c r="AD28" i="7"/>
  <c r="AA28" i="2"/>
  <c r="AD5" i="9" l="1"/>
  <c r="AC28" i="9"/>
  <c r="AH21" i="7"/>
  <c r="AE21" i="2"/>
  <c r="AE21" i="9" s="1"/>
  <c r="AG14" i="7"/>
  <c r="AD14" i="2"/>
  <c r="AD14" i="9" s="1"/>
  <c r="AG18" i="7"/>
  <c r="AD18" i="2"/>
  <c r="AD18" i="9" s="1"/>
  <c r="AH13" i="7"/>
  <c r="AE13" i="2"/>
  <c r="AE13" i="9" s="1"/>
  <c r="AH23" i="7"/>
  <c r="AE23" i="2"/>
  <c r="AE23" i="9" s="1"/>
  <c r="AG22" i="7"/>
  <c r="AD22" i="2"/>
  <c r="AD22" i="9" s="1"/>
  <c r="AH19" i="7"/>
  <c r="AE19" i="2"/>
  <c r="AE19" i="9" s="1"/>
  <c r="AH17" i="7"/>
  <c r="AE17" i="2"/>
  <c r="AE17" i="9" s="1"/>
  <c r="AI16" i="7"/>
  <c r="AF16" i="2"/>
  <c r="AF16" i="9" s="1"/>
  <c r="AG26" i="7"/>
  <c r="AD26" i="2"/>
  <c r="AD26" i="9" s="1"/>
  <c r="AG20" i="7"/>
  <c r="AD20" i="2"/>
  <c r="AD20" i="9" s="1"/>
  <c r="AI12" i="7"/>
  <c r="AF12" i="2"/>
  <c r="AF12" i="9" s="1"/>
  <c r="AI8" i="7"/>
  <c r="AF8" i="2"/>
  <c r="AF8" i="9" s="1"/>
  <c r="AH7" i="7"/>
  <c r="AE7" i="2"/>
  <c r="AE7" i="9" s="1"/>
  <c r="AG25" i="7"/>
  <c r="AD25" i="2"/>
  <c r="AD25" i="9" s="1"/>
  <c r="AG6" i="7"/>
  <c r="AD6" i="2"/>
  <c r="AD6" i="9" s="1"/>
  <c r="AG10" i="7"/>
  <c r="AD10" i="2"/>
  <c r="AD10" i="9" s="1"/>
  <c r="AH24" i="7"/>
  <c r="AE24" i="2"/>
  <c r="AE24" i="9" s="1"/>
  <c r="AG11" i="7"/>
  <c r="AD11" i="2"/>
  <c r="AD11" i="9" s="1"/>
  <c r="AG15" i="7"/>
  <c r="AD15" i="2"/>
  <c r="AD15" i="9" s="1"/>
  <c r="AE28" i="7"/>
  <c r="AB28" i="2"/>
  <c r="AE5" i="9" l="1"/>
  <c r="AD28" i="9"/>
  <c r="AH15" i="7"/>
  <c r="AE15" i="2"/>
  <c r="AE15" i="9" s="1"/>
  <c r="AH11" i="7"/>
  <c r="AE11" i="2"/>
  <c r="AE11" i="9" s="1"/>
  <c r="AI24" i="7"/>
  <c r="AF24" i="2"/>
  <c r="AF24" i="9" s="1"/>
  <c r="AH10" i="7"/>
  <c r="AE10" i="2"/>
  <c r="AE10" i="9" s="1"/>
  <c r="AH6" i="7"/>
  <c r="AE6" i="2"/>
  <c r="AE6" i="9" s="1"/>
  <c r="AH25" i="7"/>
  <c r="AE25" i="2"/>
  <c r="AE25" i="9" s="1"/>
  <c r="AI7" i="7"/>
  <c r="AF7" i="2"/>
  <c r="AF7" i="9" s="1"/>
  <c r="AJ8" i="7"/>
  <c r="AG8" i="2"/>
  <c r="AG8" i="9" s="1"/>
  <c r="AJ12" i="7"/>
  <c r="AG12" i="2"/>
  <c r="AG12" i="9" s="1"/>
  <c r="AH20" i="7"/>
  <c r="AE20" i="2"/>
  <c r="AE20" i="9" s="1"/>
  <c r="AH26" i="7"/>
  <c r="AE26" i="2"/>
  <c r="AE26" i="9" s="1"/>
  <c r="AJ16" i="7"/>
  <c r="AG16" i="2"/>
  <c r="AG16" i="9" s="1"/>
  <c r="AI17" i="7"/>
  <c r="AF17" i="2"/>
  <c r="AF17" i="9" s="1"/>
  <c r="AI19" i="7"/>
  <c r="AF19" i="2"/>
  <c r="AF19" i="9" s="1"/>
  <c r="AH22" i="7"/>
  <c r="AE22" i="2"/>
  <c r="AE22" i="9" s="1"/>
  <c r="AI23" i="7"/>
  <c r="AF23" i="2"/>
  <c r="AF23" i="9" s="1"/>
  <c r="AI13" i="7"/>
  <c r="AF13" i="2"/>
  <c r="AF13" i="9" s="1"/>
  <c r="AH18" i="7"/>
  <c r="AE18" i="2"/>
  <c r="AE18" i="9" s="1"/>
  <c r="AH14" i="7"/>
  <c r="AE14" i="2"/>
  <c r="AE14" i="9" s="1"/>
  <c r="AI21" i="7"/>
  <c r="AF21" i="2"/>
  <c r="AF21" i="9" s="1"/>
  <c r="AF28" i="7"/>
  <c r="AC28" i="2"/>
  <c r="AF5" i="9" l="1"/>
  <c r="AE28" i="9"/>
  <c r="AJ21" i="7"/>
  <c r="AG21" i="2"/>
  <c r="AG21" i="9" s="1"/>
  <c r="AI14" i="7"/>
  <c r="AF14" i="2"/>
  <c r="AF14" i="9" s="1"/>
  <c r="AI18" i="7"/>
  <c r="AF18" i="2"/>
  <c r="AF18" i="9" s="1"/>
  <c r="AJ13" i="7"/>
  <c r="AG13" i="2"/>
  <c r="AG13" i="9" s="1"/>
  <c r="AJ23" i="7"/>
  <c r="AG23" i="2"/>
  <c r="AG23" i="9" s="1"/>
  <c r="AI22" i="7"/>
  <c r="AF22" i="2"/>
  <c r="AF22" i="9" s="1"/>
  <c r="AJ19" i="7"/>
  <c r="AG19" i="2"/>
  <c r="AG19" i="9" s="1"/>
  <c r="AJ17" i="7"/>
  <c r="AG17" i="2"/>
  <c r="AG17" i="9" s="1"/>
  <c r="AK16" i="7"/>
  <c r="AH16" i="2"/>
  <c r="AH16" i="9" s="1"/>
  <c r="AI26" i="7"/>
  <c r="AF26" i="2"/>
  <c r="AF26" i="9" s="1"/>
  <c r="AI20" i="7"/>
  <c r="AF20" i="2"/>
  <c r="AF20" i="9" s="1"/>
  <c r="AK12" i="7"/>
  <c r="AH12" i="2"/>
  <c r="AH12" i="9" s="1"/>
  <c r="AK8" i="7"/>
  <c r="AH8" i="2"/>
  <c r="AH8" i="9" s="1"/>
  <c r="AJ7" i="7"/>
  <c r="AG7" i="2"/>
  <c r="AG7" i="9" s="1"/>
  <c r="AI25" i="7"/>
  <c r="AF25" i="2"/>
  <c r="AF25" i="9" s="1"/>
  <c r="AI6" i="7"/>
  <c r="AF6" i="2"/>
  <c r="AF6" i="9" s="1"/>
  <c r="AI10" i="7"/>
  <c r="AF10" i="2"/>
  <c r="AF10" i="9" s="1"/>
  <c r="AJ24" i="7"/>
  <c r="AG24" i="2"/>
  <c r="AG24" i="9" s="1"/>
  <c r="AI11" i="7"/>
  <c r="AF11" i="2"/>
  <c r="AF11" i="9" s="1"/>
  <c r="AI15" i="7"/>
  <c r="AF15" i="2"/>
  <c r="AF15" i="9" s="1"/>
  <c r="AG28" i="7"/>
  <c r="AD28" i="2"/>
  <c r="AG5" i="9" l="1"/>
  <c r="AF28" i="9"/>
  <c r="AJ15" i="7"/>
  <c r="AG15" i="2"/>
  <c r="AG15" i="9" s="1"/>
  <c r="AJ11" i="7"/>
  <c r="AG11" i="2"/>
  <c r="AG11" i="9" s="1"/>
  <c r="AK24" i="7"/>
  <c r="AH24" i="2"/>
  <c r="AH24" i="9" s="1"/>
  <c r="AJ10" i="7"/>
  <c r="AG10" i="2"/>
  <c r="AG10" i="9" s="1"/>
  <c r="AJ6" i="7"/>
  <c r="AG6" i="2"/>
  <c r="AG6" i="9" s="1"/>
  <c r="AJ25" i="7"/>
  <c r="AG25" i="2"/>
  <c r="AG25" i="9" s="1"/>
  <c r="AK7" i="7"/>
  <c r="AH7" i="2"/>
  <c r="AH7" i="9" s="1"/>
  <c r="AL8" i="7"/>
  <c r="AI8" i="2"/>
  <c r="AI8" i="9" s="1"/>
  <c r="AL12" i="7"/>
  <c r="AI12" i="2"/>
  <c r="AI12" i="9" s="1"/>
  <c r="AJ20" i="7"/>
  <c r="AG20" i="2"/>
  <c r="AG20" i="9" s="1"/>
  <c r="AJ26" i="7"/>
  <c r="AG26" i="2"/>
  <c r="AG26" i="9" s="1"/>
  <c r="AL16" i="7"/>
  <c r="AI16" i="2"/>
  <c r="AI16" i="9" s="1"/>
  <c r="AK17" i="7"/>
  <c r="AH17" i="2"/>
  <c r="AH17" i="9" s="1"/>
  <c r="AK19" i="7"/>
  <c r="AH19" i="2"/>
  <c r="AH19" i="9" s="1"/>
  <c r="AJ22" i="7"/>
  <c r="AG22" i="2"/>
  <c r="AG22" i="9" s="1"/>
  <c r="AK23" i="7"/>
  <c r="AH23" i="2"/>
  <c r="AH23" i="9" s="1"/>
  <c r="AK13" i="7"/>
  <c r="AH13" i="2"/>
  <c r="AH13" i="9" s="1"/>
  <c r="AJ18" i="7"/>
  <c r="AG18" i="2"/>
  <c r="AG18" i="9" s="1"/>
  <c r="AJ14" i="7"/>
  <c r="AG14" i="2"/>
  <c r="AG14" i="9" s="1"/>
  <c r="AK21" i="7"/>
  <c r="AH21" i="2"/>
  <c r="AH21" i="9" s="1"/>
  <c r="AH28" i="7"/>
  <c r="AE28" i="2"/>
  <c r="AH5" i="9" l="1"/>
  <c r="AG28" i="9"/>
  <c r="AL21" i="7"/>
  <c r="AI21" i="2"/>
  <c r="AI21" i="9" s="1"/>
  <c r="AK14" i="7"/>
  <c r="AH14" i="2"/>
  <c r="AH14" i="9" s="1"/>
  <c r="AK18" i="7"/>
  <c r="AH18" i="2"/>
  <c r="AH18" i="9" s="1"/>
  <c r="AL13" i="7"/>
  <c r="AI13" i="2"/>
  <c r="AI13" i="9" s="1"/>
  <c r="AL23" i="7"/>
  <c r="AI23" i="2"/>
  <c r="AI23" i="9" s="1"/>
  <c r="AK22" i="7"/>
  <c r="AH22" i="2"/>
  <c r="AH22" i="9" s="1"/>
  <c r="AL19" i="7"/>
  <c r="AI19" i="2"/>
  <c r="AI19" i="9" s="1"/>
  <c r="AL17" i="7"/>
  <c r="AI17" i="2"/>
  <c r="AI17" i="9" s="1"/>
  <c r="AM16" i="7"/>
  <c r="AJ16" i="2"/>
  <c r="AJ16" i="9" s="1"/>
  <c r="AK26" i="7"/>
  <c r="AH26" i="2"/>
  <c r="AH26" i="9" s="1"/>
  <c r="AK20" i="7"/>
  <c r="AH20" i="2"/>
  <c r="AH20" i="9" s="1"/>
  <c r="AM12" i="7"/>
  <c r="AJ12" i="2"/>
  <c r="AJ12" i="9" s="1"/>
  <c r="AM8" i="7"/>
  <c r="AJ8" i="2"/>
  <c r="AJ8" i="9" s="1"/>
  <c r="AL7" i="7"/>
  <c r="AI7" i="2"/>
  <c r="AI7" i="9" s="1"/>
  <c r="AK25" i="7"/>
  <c r="AH25" i="2"/>
  <c r="AH25" i="9" s="1"/>
  <c r="AK6" i="7"/>
  <c r="AH6" i="2"/>
  <c r="AH6" i="9" s="1"/>
  <c r="AK10" i="7"/>
  <c r="AH10" i="2"/>
  <c r="AH10" i="9" s="1"/>
  <c r="AL24" i="7"/>
  <c r="AI24" i="2"/>
  <c r="AI24" i="9" s="1"/>
  <c r="AK11" i="7"/>
  <c r="AH11" i="2"/>
  <c r="AH11" i="9" s="1"/>
  <c r="AK15" i="7"/>
  <c r="AH15" i="2"/>
  <c r="AH15" i="9" s="1"/>
  <c r="AI28" i="7"/>
  <c r="AF28" i="2"/>
  <c r="AI5" i="9" l="1"/>
  <c r="AH28" i="9"/>
  <c r="AL15" i="7"/>
  <c r="AI15" i="2"/>
  <c r="AI15" i="9" s="1"/>
  <c r="AL11" i="7"/>
  <c r="AI11" i="2"/>
  <c r="AI11" i="9" s="1"/>
  <c r="AM24" i="7"/>
  <c r="AJ24" i="2"/>
  <c r="AJ24" i="9" s="1"/>
  <c r="AL10" i="7"/>
  <c r="AI10" i="2"/>
  <c r="AI10" i="9" s="1"/>
  <c r="AL6" i="7"/>
  <c r="AI6" i="2"/>
  <c r="AI6" i="9" s="1"/>
  <c r="AL25" i="7"/>
  <c r="AI25" i="2"/>
  <c r="AI25" i="9" s="1"/>
  <c r="AM7" i="7"/>
  <c r="AJ7" i="2"/>
  <c r="AJ7" i="9" s="1"/>
  <c r="AN8" i="7"/>
  <c r="AK8" i="2"/>
  <c r="AK8" i="9" s="1"/>
  <c r="AN12" i="7"/>
  <c r="AK12" i="2"/>
  <c r="AK12" i="9" s="1"/>
  <c r="AL20" i="7"/>
  <c r="AI20" i="2"/>
  <c r="AI20" i="9" s="1"/>
  <c r="AL26" i="7"/>
  <c r="AI26" i="2"/>
  <c r="AI26" i="9" s="1"/>
  <c r="AN16" i="7"/>
  <c r="AK16" i="2"/>
  <c r="AK16" i="9" s="1"/>
  <c r="AM17" i="7"/>
  <c r="AJ17" i="2"/>
  <c r="AJ17" i="9" s="1"/>
  <c r="AM19" i="7"/>
  <c r="AJ19" i="2"/>
  <c r="AJ19" i="9" s="1"/>
  <c r="AL22" i="7"/>
  <c r="AI22" i="2"/>
  <c r="AI22" i="9" s="1"/>
  <c r="AM23" i="7"/>
  <c r="AJ23" i="2"/>
  <c r="AJ23" i="9" s="1"/>
  <c r="AM13" i="7"/>
  <c r="AJ13" i="2"/>
  <c r="AJ13" i="9" s="1"/>
  <c r="AL18" i="7"/>
  <c r="AI18" i="2"/>
  <c r="AI18" i="9" s="1"/>
  <c r="AL14" i="7"/>
  <c r="AI14" i="2"/>
  <c r="AI14" i="9" s="1"/>
  <c r="AM21" i="7"/>
  <c r="AJ21" i="2"/>
  <c r="AJ21" i="9" s="1"/>
  <c r="AJ28" i="7"/>
  <c r="AG28" i="2"/>
  <c r="AJ5" i="9" l="1"/>
  <c r="AI28" i="9"/>
  <c r="AN21" i="7"/>
  <c r="AK21" i="2"/>
  <c r="AK21" i="9" s="1"/>
  <c r="AM14" i="7"/>
  <c r="AJ14" i="2"/>
  <c r="AJ14" i="9" s="1"/>
  <c r="AM18" i="7"/>
  <c r="AJ18" i="2"/>
  <c r="AJ18" i="9" s="1"/>
  <c r="AN13" i="7"/>
  <c r="AK13" i="2"/>
  <c r="AK13" i="9" s="1"/>
  <c r="AN23" i="7"/>
  <c r="AK23" i="2"/>
  <c r="AK23" i="9" s="1"/>
  <c r="AM22" i="7"/>
  <c r="AJ22" i="2"/>
  <c r="AJ22" i="9" s="1"/>
  <c r="AN19" i="7"/>
  <c r="AK19" i="2"/>
  <c r="AK19" i="9" s="1"/>
  <c r="AN17" i="7"/>
  <c r="AK17" i="2"/>
  <c r="AK17" i="9" s="1"/>
  <c r="AO16" i="7"/>
  <c r="AL16" i="2"/>
  <c r="AL16" i="9" s="1"/>
  <c r="AM26" i="7"/>
  <c r="AJ26" i="2"/>
  <c r="AJ26" i="9" s="1"/>
  <c r="AM20" i="7"/>
  <c r="AJ20" i="2"/>
  <c r="AJ20" i="9" s="1"/>
  <c r="AO12" i="7"/>
  <c r="AL12" i="2"/>
  <c r="AL12" i="9" s="1"/>
  <c r="AO8" i="7"/>
  <c r="AL8" i="2"/>
  <c r="AL8" i="9" s="1"/>
  <c r="AN7" i="7"/>
  <c r="AK7" i="2"/>
  <c r="AK7" i="9" s="1"/>
  <c r="AM25" i="7"/>
  <c r="AJ25" i="2"/>
  <c r="AJ25" i="9" s="1"/>
  <c r="AM6" i="7"/>
  <c r="AJ6" i="2"/>
  <c r="AJ6" i="9" s="1"/>
  <c r="AM10" i="7"/>
  <c r="AJ10" i="2"/>
  <c r="AJ10" i="9" s="1"/>
  <c r="AN24" i="7"/>
  <c r="AK24" i="2"/>
  <c r="AK24" i="9" s="1"/>
  <c r="AM11" i="7"/>
  <c r="AJ11" i="2"/>
  <c r="AJ11" i="9" s="1"/>
  <c r="AM15" i="7"/>
  <c r="AJ15" i="2"/>
  <c r="AJ15" i="9" s="1"/>
  <c r="AK28" i="7"/>
  <c r="AH28" i="2"/>
  <c r="AK5" i="9" l="1"/>
  <c r="AJ28" i="9"/>
  <c r="AN15" i="7"/>
  <c r="AK15" i="2"/>
  <c r="AK15" i="9" s="1"/>
  <c r="AN11" i="7"/>
  <c r="AK11" i="2"/>
  <c r="AK11" i="9" s="1"/>
  <c r="AO24" i="7"/>
  <c r="AL24" i="2"/>
  <c r="AL24" i="9" s="1"/>
  <c r="AN10" i="7"/>
  <c r="AK10" i="2"/>
  <c r="AK10" i="9" s="1"/>
  <c r="AN6" i="7"/>
  <c r="AK6" i="2"/>
  <c r="AK6" i="9" s="1"/>
  <c r="AN25" i="7"/>
  <c r="AK25" i="2"/>
  <c r="AK25" i="9" s="1"/>
  <c r="AO7" i="7"/>
  <c r="AL7" i="2"/>
  <c r="AL7" i="9" s="1"/>
  <c r="AP8" i="7"/>
  <c r="AM8" i="2"/>
  <c r="AM8" i="9" s="1"/>
  <c r="AP12" i="7"/>
  <c r="AM12" i="2"/>
  <c r="AM12" i="9" s="1"/>
  <c r="AN20" i="7"/>
  <c r="AK20" i="2"/>
  <c r="AK20" i="9" s="1"/>
  <c r="AN26" i="7"/>
  <c r="AK26" i="2"/>
  <c r="AK26" i="9" s="1"/>
  <c r="AP16" i="7"/>
  <c r="AM16" i="2"/>
  <c r="AM16" i="9" s="1"/>
  <c r="AO17" i="7"/>
  <c r="AL17" i="2"/>
  <c r="AL17" i="9" s="1"/>
  <c r="AO19" i="7"/>
  <c r="AL19" i="2"/>
  <c r="AL19" i="9" s="1"/>
  <c r="AN22" i="7"/>
  <c r="AK22" i="2"/>
  <c r="AK22" i="9" s="1"/>
  <c r="AO23" i="7"/>
  <c r="AL23" i="2"/>
  <c r="AL23" i="9" s="1"/>
  <c r="AO13" i="7"/>
  <c r="AL13" i="2"/>
  <c r="AL13" i="9" s="1"/>
  <c r="AN18" i="7"/>
  <c r="AK18" i="2"/>
  <c r="AK18" i="9" s="1"/>
  <c r="AN14" i="7"/>
  <c r="AK14" i="2"/>
  <c r="AK14" i="9" s="1"/>
  <c r="AO21" i="7"/>
  <c r="AL21" i="2"/>
  <c r="AL21" i="9" s="1"/>
  <c r="AL28" i="7"/>
  <c r="AI28" i="2"/>
  <c r="AL5" i="9" l="1"/>
  <c r="AK28" i="9"/>
  <c r="AP21" i="7"/>
  <c r="AM21" i="2"/>
  <c r="AM21" i="9" s="1"/>
  <c r="AO14" i="7"/>
  <c r="AL14" i="2"/>
  <c r="AL14" i="9" s="1"/>
  <c r="AO18" i="7"/>
  <c r="AL18" i="2"/>
  <c r="AL18" i="9" s="1"/>
  <c r="AP13" i="7"/>
  <c r="AM13" i="2"/>
  <c r="AM13" i="9" s="1"/>
  <c r="AP23" i="7"/>
  <c r="AM23" i="2"/>
  <c r="AM23" i="9" s="1"/>
  <c r="AO22" i="7"/>
  <c r="AL22" i="2"/>
  <c r="AL22" i="9" s="1"/>
  <c r="AP19" i="7"/>
  <c r="AM19" i="2"/>
  <c r="AM19" i="9" s="1"/>
  <c r="AP17" i="7"/>
  <c r="AM17" i="2"/>
  <c r="AM17" i="9" s="1"/>
  <c r="AQ16" i="7"/>
  <c r="AN16" i="2"/>
  <c r="AN16" i="9" s="1"/>
  <c r="AO26" i="7"/>
  <c r="AL26" i="2"/>
  <c r="AL26" i="9" s="1"/>
  <c r="AO20" i="7"/>
  <c r="AL20" i="2"/>
  <c r="AL20" i="9" s="1"/>
  <c r="AQ12" i="7"/>
  <c r="AN12" i="2"/>
  <c r="AN12" i="9" s="1"/>
  <c r="AQ8" i="7"/>
  <c r="AN8" i="2"/>
  <c r="AN8" i="9" s="1"/>
  <c r="AP7" i="7"/>
  <c r="AM7" i="2"/>
  <c r="AM7" i="9" s="1"/>
  <c r="AO25" i="7"/>
  <c r="AL25" i="2"/>
  <c r="AL25" i="9" s="1"/>
  <c r="AO6" i="7"/>
  <c r="AL6" i="2"/>
  <c r="AL6" i="9" s="1"/>
  <c r="AO10" i="7"/>
  <c r="AL10" i="2"/>
  <c r="AL10" i="9" s="1"/>
  <c r="AP24" i="7"/>
  <c r="AM24" i="2"/>
  <c r="AM24" i="9" s="1"/>
  <c r="AO11" i="7"/>
  <c r="AL11" i="2"/>
  <c r="AL11" i="9" s="1"/>
  <c r="AO15" i="7"/>
  <c r="AL15" i="2"/>
  <c r="AL15" i="9" s="1"/>
  <c r="AM28" i="7"/>
  <c r="AJ28" i="2"/>
  <c r="AM5" i="9" l="1"/>
  <c r="AL28" i="9"/>
  <c r="AP15" i="7"/>
  <c r="AM15" i="2"/>
  <c r="AM15" i="9" s="1"/>
  <c r="AP11" i="7"/>
  <c r="AM11" i="2"/>
  <c r="AM11" i="9" s="1"/>
  <c r="AQ24" i="7"/>
  <c r="AN24" i="2"/>
  <c r="AN24" i="9" s="1"/>
  <c r="AP10" i="7"/>
  <c r="AM10" i="2"/>
  <c r="AM10" i="9" s="1"/>
  <c r="AP6" i="7"/>
  <c r="AM6" i="2"/>
  <c r="AM6" i="9" s="1"/>
  <c r="AP25" i="7"/>
  <c r="AM25" i="2"/>
  <c r="AM25" i="9" s="1"/>
  <c r="AQ7" i="7"/>
  <c r="AN7" i="2"/>
  <c r="AN7" i="9" s="1"/>
  <c r="AR8" i="7"/>
  <c r="AO8" i="2"/>
  <c r="AO8" i="9" s="1"/>
  <c r="AR12" i="7"/>
  <c r="AO12" i="2"/>
  <c r="AO12" i="9" s="1"/>
  <c r="AP20" i="7"/>
  <c r="AM20" i="2"/>
  <c r="AM20" i="9" s="1"/>
  <c r="AP26" i="7"/>
  <c r="AM26" i="2"/>
  <c r="AM26" i="9" s="1"/>
  <c r="AR16" i="7"/>
  <c r="AO16" i="2"/>
  <c r="AO16" i="9" s="1"/>
  <c r="AQ17" i="7"/>
  <c r="AN17" i="2"/>
  <c r="AN17" i="9" s="1"/>
  <c r="AQ19" i="7"/>
  <c r="AN19" i="2"/>
  <c r="AN19" i="9" s="1"/>
  <c r="AP22" i="7"/>
  <c r="AM22" i="2"/>
  <c r="AM22" i="9" s="1"/>
  <c r="AQ23" i="7"/>
  <c r="AN23" i="2"/>
  <c r="AN23" i="9" s="1"/>
  <c r="AQ13" i="7"/>
  <c r="AN13" i="2"/>
  <c r="AN13" i="9" s="1"/>
  <c r="AP18" i="7"/>
  <c r="AM18" i="2"/>
  <c r="AM18" i="9" s="1"/>
  <c r="AP14" i="7"/>
  <c r="AM14" i="2"/>
  <c r="AM14" i="9" s="1"/>
  <c r="AQ21" i="7"/>
  <c r="AN21" i="2"/>
  <c r="AN21" i="9" s="1"/>
  <c r="AN28" i="7"/>
  <c r="AK28" i="2"/>
  <c r="AN5" i="9" l="1"/>
  <c r="AM28" i="9"/>
  <c r="AR21" i="7"/>
  <c r="AO21" i="2"/>
  <c r="AO21" i="9" s="1"/>
  <c r="AQ14" i="7"/>
  <c r="AN14" i="2"/>
  <c r="AN14" i="9" s="1"/>
  <c r="AQ18" i="7"/>
  <c r="AN18" i="2"/>
  <c r="AN18" i="9" s="1"/>
  <c r="AR13" i="7"/>
  <c r="AO13" i="2"/>
  <c r="AO13" i="9" s="1"/>
  <c r="AR23" i="7"/>
  <c r="AO23" i="2"/>
  <c r="AO23" i="9" s="1"/>
  <c r="AQ22" i="7"/>
  <c r="AN22" i="2"/>
  <c r="AN22" i="9" s="1"/>
  <c r="AR19" i="7"/>
  <c r="AO19" i="2"/>
  <c r="AO19" i="9" s="1"/>
  <c r="AR17" i="7"/>
  <c r="AO17" i="2"/>
  <c r="AO17" i="9" s="1"/>
  <c r="AS16" i="7"/>
  <c r="AP16" i="2"/>
  <c r="AP16" i="9" s="1"/>
  <c r="AQ26" i="7"/>
  <c r="AN26" i="2"/>
  <c r="AN26" i="9" s="1"/>
  <c r="AQ20" i="7"/>
  <c r="AN20" i="2"/>
  <c r="AN20" i="9" s="1"/>
  <c r="AS12" i="7"/>
  <c r="AP12" i="2"/>
  <c r="AP12" i="9" s="1"/>
  <c r="AS8" i="7"/>
  <c r="AP8" i="2"/>
  <c r="AP8" i="9" s="1"/>
  <c r="AR7" i="7"/>
  <c r="AO7" i="2"/>
  <c r="AO7" i="9" s="1"/>
  <c r="AQ25" i="7"/>
  <c r="AN25" i="2"/>
  <c r="AN25" i="9" s="1"/>
  <c r="AQ6" i="7"/>
  <c r="AN6" i="2"/>
  <c r="AN6" i="9" s="1"/>
  <c r="AQ10" i="7"/>
  <c r="AN10" i="2"/>
  <c r="AN10" i="9" s="1"/>
  <c r="AR24" i="7"/>
  <c r="AO24" i="2"/>
  <c r="AO24" i="9" s="1"/>
  <c r="AQ11" i="7"/>
  <c r="AN11" i="2"/>
  <c r="AN11" i="9" s="1"/>
  <c r="AQ15" i="7"/>
  <c r="AN15" i="2"/>
  <c r="AN15" i="9" s="1"/>
  <c r="AO28" i="7"/>
  <c r="AL28" i="2"/>
  <c r="AO5" i="9" l="1"/>
  <c r="AN28" i="9"/>
  <c r="AR15" i="7"/>
  <c r="AO15" i="2"/>
  <c r="AO15" i="9" s="1"/>
  <c r="AR11" i="7"/>
  <c r="AO11" i="2"/>
  <c r="AO11" i="9" s="1"/>
  <c r="AS24" i="7"/>
  <c r="AP24" i="2"/>
  <c r="AP24" i="9" s="1"/>
  <c r="AR10" i="7"/>
  <c r="AO10" i="2"/>
  <c r="AO10" i="9" s="1"/>
  <c r="AR6" i="7"/>
  <c r="AO6" i="2"/>
  <c r="AO6" i="9" s="1"/>
  <c r="AR25" i="7"/>
  <c r="AO25" i="2"/>
  <c r="AO25" i="9" s="1"/>
  <c r="AS7" i="7"/>
  <c r="AP7" i="2"/>
  <c r="AP7" i="9" s="1"/>
  <c r="AT8" i="7"/>
  <c r="AQ8" i="2"/>
  <c r="AQ8" i="9" s="1"/>
  <c r="AT12" i="7"/>
  <c r="AQ12" i="2"/>
  <c r="AQ12" i="9" s="1"/>
  <c r="AR20" i="7"/>
  <c r="AO20" i="2"/>
  <c r="AO20" i="9" s="1"/>
  <c r="AR26" i="7"/>
  <c r="AO26" i="2"/>
  <c r="AO26" i="9" s="1"/>
  <c r="AT16" i="7"/>
  <c r="AQ16" i="2"/>
  <c r="AQ16" i="9" s="1"/>
  <c r="AS17" i="7"/>
  <c r="AP17" i="2"/>
  <c r="AP17" i="9" s="1"/>
  <c r="AS19" i="7"/>
  <c r="AP19" i="2"/>
  <c r="AP19" i="9" s="1"/>
  <c r="AR22" i="7"/>
  <c r="AO22" i="2"/>
  <c r="AO22" i="9" s="1"/>
  <c r="AS23" i="7"/>
  <c r="AP23" i="2"/>
  <c r="AP23" i="9" s="1"/>
  <c r="AS13" i="7"/>
  <c r="AP13" i="2"/>
  <c r="AP13" i="9" s="1"/>
  <c r="AR18" i="7"/>
  <c r="AO18" i="2"/>
  <c r="AO18" i="9" s="1"/>
  <c r="AR14" i="7"/>
  <c r="AO14" i="2"/>
  <c r="AO14" i="9" s="1"/>
  <c r="AS21" i="7"/>
  <c r="AP21" i="2"/>
  <c r="AP21" i="9" s="1"/>
  <c r="AP28" i="7"/>
  <c r="AM28" i="2"/>
  <c r="AP5" i="9" l="1"/>
  <c r="AO28" i="9"/>
  <c r="AT21" i="7"/>
  <c r="AQ21" i="2"/>
  <c r="AQ21" i="9" s="1"/>
  <c r="AS14" i="7"/>
  <c r="AP14" i="2"/>
  <c r="AP14" i="9" s="1"/>
  <c r="AS18" i="7"/>
  <c r="AP18" i="2"/>
  <c r="AP18" i="9" s="1"/>
  <c r="AT13" i="7"/>
  <c r="AQ13" i="2"/>
  <c r="AQ13" i="9" s="1"/>
  <c r="AT23" i="7"/>
  <c r="AQ23" i="2"/>
  <c r="AQ23" i="9" s="1"/>
  <c r="AS22" i="7"/>
  <c r="AP22" i="2"/>
  <c r="AP22" i="9" s="1"/>
  <c r="AT19" i="7"/>
  <c r="AQ19" i="2"/>
  <c r="AQ19" i="9" s="1"/>
  <c r="AT17" i="7"/>
  <c r="AQ17" i="2"/>
  <c r="AQ17" i="9" s="1"/>
  <c r="AU16" i="7"/>
  <c r="AR16" i="2"/>
  <c r="AR16" i="9" s="1"/>
  <c r="AS26" i="7"/>
  <c r="AP26" i="2"/>
  <c r="AP26" i="9" s="1"/>
  <c r="AS20" i="7"/>
  <c r="AP20" i="2"/>
  <c r="AP20" i="9" s="1"/>
  <c r="AU12" i="7"/>
  <c r="AR12" i="2"/>
  <c r="AR12" i="9" s="1"/>
  <c r="AU8" i="7"/>
  <c r="AR8" i="2"/>
  <c r="AR8" i="9" s="1"/>
  <c r="AT7" i="7"/>
  <c r="AQ7" i="2"/>
  <c r="AQ7" i="9" s="1"/>
  <c r="AS25" i="7"/>
  <c r="AP25" i="2"/>
  <c r="AP25" i="9" s="1"/>
  <c r="AS6" i="7"/>
  <c r="AP6" i="2"/>
  <c r="AP6" i="9" s="1"/>
  <c r="AS10" i="7"/>
  <c r="AP10" i="2"/>
  <c r="AP10" i="9" s="1"/>
  <c r="AT24" i="7"/>
  <c r="AQ24" i="2"/>
  <c r="AQ24" i="9" s="1"/>
  <c r="AS11" i="7"/>
  <c r="AP11" i="2"/>
  <c r="AP11" i="9" s="1"/>
  <c r="AS15" i="7"/>
  <c r="AP15" i="2"/>
  <c r="AP15" i="9" s="1"/>
  <c r="AQ28" i="7"/>
  <c r="AN28" i="2"/>
  <c r="AQ5" i="9" l="1"/>
  <c r="AP28" i="9"/>
  <c r="AT15" i="7"/>
  <c r="AQ15" i="2"/>
  <c r="AQ15" i="9" s="1"/>
  <c r="AT11" i="7"/>
  <c r="AQ11" i="2"/>
  <c r="AQ11" i="9" s="1"/>
  <c r="AU24" i="7"/>
  <c r="AR24" i="2"/>
  <c r="AR24" i="9" s="1"/>
  <c r="AT10" i="7"/>
  <c r="AQ10" i="2"/>
  <c r="AQ10" i="9" s="1"/>
  <c r="AT6" i="7"/>
  <c r="AQ6" i="2"/>
  <c r="AQ6" i="9" s="1"/>
  <c r="AT25" i="7"/>
  <c r="AQ25" i="2"/>
  <c r="AQ25" i="9" s="1"/>
  <c r="AU7" i="7"/>
  <c r="AR7" i="2"/>
  <c r="AR7" i="9" s="1"/>
  <c r="AV8" i="7"/>
  <c r="AS8" i="2"/>
  <c r="AS8" i="9" s="1"/>
  <c r="AV12" i="7"/>
  <c r="AS12" i="2"/>
  <c r="AS12" i="9" s="1"/>
  <c r="AT20" i="7"/>
  <c r="AQ20" i="2"/>
  <c r="AQ20" i="9" s="1"/>
  <c r="AT26" i="7"/>
  <c r="AQ26" i="2"/>
  <c r="AQ26" i="9" s="1"/>
  <c r="AV16" i="7"/>
  <c r="AS16" i="2"/>
  <c r="AS16" i="9" s="1"/>
  <c r="AU17" i="7"/>
  <c r="AR17" i="2"/>
  <c r="AR17" i="9" s="1"/>
  <c r="AU19" i="7"/>
  <c r="AR19" i="2"/>
  <c r="AR19" i="9" s="1"/>
  <c r="AT22" i="7"/>
  <c r="AQ22" i="2"/>
  <c r="AQ22" i="9" s="1"/>
  <c r="AU23" i="7"/>
  <c r="AR23" i="2"/>
  <c r="AR23" i="9" s="1"/>
  <c r="AU13" i="7"/>
  <c r="AR13" i="2"/>
  <c r="AR13" i="9" s="1"/>
  <c r="AT18" i="7"/>
  <c r="AQ18" i="2"/>
  <c r="AQ18" i="9" s="1"/>
  <c r="AT14" i="7"/>
  <c r="AQ14" i="2"/>
  <c r="AQ14" i="9" s="1"/>
  <c r="AU21" i="7"/>
  <c r="AR21" i="2"/>
  <c r="AR21" i="9" s="1"/>
  <c r="AR28" i="7"/>
  <c r="AO28" i="2"/>
  <c r="AR20" i="9" l="1"/>
  <c r="AS7" i="9"/>
  <c r="AR5" i="9"/>
  <c r="AQ28" i="9"/>
  <c r="AV21" i="7"/>
  <c r="AS21" i="2"/>
  <c r="AS21" i="9" s="1"/>
  <c r="AU14" i="7"/>
  <c r="AR14" i="2"/>
  <c r="AR14" i="9" s="1"/>
  <c r="AU18" i="7"/>
  <c r="AR18" i="2"/>
  <c r="AR18" i="9" s="1"/>
  <c r="AV13" i="7"/>
  <c r="AS13" i="2"/>
  <c r="AS13" i="9" s="1"/>
  <c r="AV23" i="7"/>
  <c r="AS23" i="2"/>
  <c r="AS23" i="9" s="1"/>
  <c r="AU22" i="7"/>
  <c r="AR22" i="2"/>
  <c r="AR22" i="9" s="1"/>
  <c r="AV19" i="7"/>
  <c r="AS19" i="2"/>
  <c r="AS19" i="9" s="1"/>
  <c r="AV17" i="7"/>
  <c r="AS17" i="2"/>
  <c r="AS17" i="9" s="1"/>
  <c r="AW16" i="7"/>
  <c r="AT16" i="2"/>
  <c r="AT16" i="9" s="1"/>
  <c r="AU26" i="7"/>
  <c r="AR26" i="2"/>
  <c r="AR26" i="9" s="1"/>
  <c r="AU20" i="7"/>
  <c r="AR20" i="2"/>
  <c r="AW12" i="7"/>
  <c r="AT12" i="2"/>
  <c r="AT12" i="9" s="1"/>
  <c r="AW8" i="7"/>
  <c r="AT8" i="2"/>
  <c r="AT8" i="9" s="1"/>
  <c r="AV7" i="7"/>
  <c r="AS7" i="2"/>
  <c r="AU25" i="7"/>
  <c r="AR25" i="2"/>
  <c r="AR25" i="9" s="1"/>
  <c r="AU6" i="7"/>
  <c r="AR6" i="2"/>
  <c r="AR6" i="9" s="1"/>
  <c r="AU10" i="7"/>
  <c r="AR10" i="2"/>
  <c r="AR10" i="9" s="1"/>
  <c r="AV24" i="7"/>
  <c r="AS24" i="2"/>
  <c r="AS24" i="9" s="1"/>
  <c r="AU11" i="7"/>
  <c r="AR11" i="2"/>
  <c r="AR11" i="9" s="1"/>
  <c r="AU15" i="7"/>
  <c r="AR15" i="2"/>
  <c r="AR15" i="9" s="1"/>
  <c r="AS28" i="7"/>
  <c r="AP28" i="2"/>
  <c r="AS5" i="9" l="1"/>
  <c r="AR28" i="9"/>
  <c r="AV15" i="7"/>
  <c r="AS15" i="2"/>
  <c r="AS15" i="9" s="1"/>
  <c r="AV11" i="7"/>
  <c r="AS11" i="2"/>
  <c r="AS11" i="9" s="1"/>
  <c r="AW24" i="7"/>
  <c r="AT24" i="2"/>
  <c r="AT24" i="9" s="1"/>
  <c r="AV10" i="7"/>
  <c r="AS10" i="2"/>
  <c r="AS10" i="9" s="1"/>
  <c r="AV6" i="7"/>
  <c r="AS6" i="2"/>
  <c r="AS6" i="9" s="1"/>
  <c r="AV25" i="7"/>
  <c r="AS25" i="2"/>
  <c r="AS25" i="9" s="1"/>
  <c r="AW7" i="7"/>
  <c r="AT7" i="2"/>
  <c r="AT7" i="9" s="1"/>
  <c r="AX8" i="7"/>
  <c r="AU8" i="2"/>
  <c r="AU8" i="9" s="1"/>
  <c r="AX12" i="7"/>
  <c r="C12" i="7" s="1"/>
  <c r="AU12" i="2"/>
  <c r="AU12" i="9" s="1"/>
  <c r="AV20" i="7"/>
  <c r="AS20" i="2"/>
  <c r="AS20" i="9" s="1"/>
  <c r="AV26" i="7"/>
  <c r="AS26" i="2"/>
  <c r="AS26" i="9" s="1"/>
  <c r="AX16" i="7"/>
  <c r="C16" i="7" s="1"/>
  <c r="AU16" i="2"/>
  <c r="AU16" i="9" s="1"/>
  <c r="AW17" i="7"/>
  <c r="AT17" i="2"/>
  <c r="AT17" i="9" s="1"/>
  <c r="AW19" i="7"/>
  <c r="AT19" i="2"/>
  <c r="AT19" i="9" s="1"/>
  <c r="AV22" i="7"/>
  <c r="AS22" i="2"/>
  <c r="AS22" i="9" s="1"/>
  <c r="AW23" i="7"/>
  <c r="AT23" i="2"/>
  <c r="AT23" i="9" s="1"/>
  <c r="AW13" i="7"/>
  <c r="AT13" i="2"/>
  <c r="AT13" i="9" s="1"/>
  <c r="AV18" i="7"/>
  <c r="AS18" i="2"/>
  <c r="AS18" i="9" s="1"/>
  <c r="AV14" i="7"/>
  <c r="AS14" i="2"/>
  <c r="AS14" i="9" s="1"/>
  <c r="AW21" i="7"/>
  <c r="AT21" i="2"/>
  <c r="AT21" i="9" s="1"/>
  <c r="AT28" i="7"/>
  <c r="AQ28" i="2"/>
  <c r="AT5" i="9" l="1"/>
  <c r="AS28" i="9"/>
  <c r="AX21" i="7"/>
  <c r="C21" i="7" s="1"/>
  <c r="AU21" i="2"/>
  <c r="AU21" i="9" s="1"/>
  <c r="AW14" i="7"/>
  <c r="AT14" i="2"/>
  <c r="AT14" i="9" s="1"/>
  <c r="AW18" i="7"/>
  <c r="AT18" i="2"/>
  <c r="AT18" i="9" s="1"/>
  <c r="AX13" i="7"/>
  <c r="C13" i="7" s="1"/>
  <c r="AU13" i="2"/>
  <c r="AU13" i="9" s="1"/>
  <c r="AX23" i="7"/>
  <c r="C23" i="7" s="1"/>
  <c r="AU23" i="2"/>
  <c r="AU23" i="9" s="1"/>
  <c r="AW22" i="7"/>
  <c r="AT22" i="2"/>
  <c r="AT22" i="9" s="1"/>
  <c r="AX19" i="7"/>
  <c r="C19" i="7" s="1"/>
  <c r="AU19" i="2"/>
  <c r="AU19" i="9" s="1"/>
  <c r="AX17" i="7"/>
  <c r="C17" i="7" s="1"/>
  <c r="AU17" i="2"/>
  <c r="AU17" i="9" s="1"/>
  <c r="AV16" i="2"/>
  <c r="AV16" i="9" s="1"/>
  <c r="AW26" i="7"/>
  <c r="AT26" i="2"/>
  <c r="AT26" i="9" s="1"/>
  <c r="AW20" i="7"/>
  <c r="AT20" i="2"/>
  <c r="AT20" i="9" s="1"/>
  <c r="AV12" i="2"/>
  <c r="AV12" i="9" s="1"/>
  <c r="AV8" i="2"/>
  <c r="AV8" i="9" s="1"/>
  <c r="C8" i="7"/>
  <c r="AX7" i="7"/>
  <c r="AU7" i="2"/>
  <c r="AU7" i="9" s="1"/>
  <c r="AW25" i="7"/>
  <c r="AT25" i="2"/>
  <c r="AT25" i="9" s="1"/>
  <c r="AW6" i="7"/>
  <c r="AT6" i="2"/>
  <c r="AT6" i="9" s="1"/>
  <c r="AW10" i="7"/>
  <c r="AT10" i="2"/>
  <c r="AT10" i="9" s="1"/>
  <c r="AX24" i="7"/>
  <c r="C24" i="7" s="1"/>
  <c r="AU24" i="2"/>
  <c r="AU24" i="9" s="1"/>
  <c r="AW11" i="7"/>
  <c r="AT11" i="2"/>
  <c r="AT11" i="9" s="1"/>
  <c r="AW15" i="7"/>
  <c r="AT15" i="2"/>
  <c r="AT15" i="9" s="1"/>
  <c r="AU28" i="7"/>
  <c r="AR28" i="2"/>
  <c r="AU5" i="9" l="1"/>
  <c r="AT28" i="9"/>
  <c r="AX15" i="7"/>
  <c r="C15" i="7" s="1"/>
  <c r="AU15" i="2"/>
  <c r="AU15" i="9" s="1"/>
  <c r="AX11" i="7"/>
  <c r="C11" i="7" s="1"/>
  <c r="AU11" i="2"/>
  <c r="AU11" i="9" s="1"/>
  <c r="AV24" i="2"/>
  <c r="AV24" i="9" s="1"/>
  <c r="AX10" i="7"/>
  <c r="AU10" i="2"/>
  <c r="AU10" i="9" s="1"/>
  <c r="AX6" i="7"/>
  <c r="AU6" i="2"/>
  <c r="AU6" i="9" s="1"/>
  <c r="AX25" i="7"/>
  <c r="C25" i="7" s="1"/>
  <c r="AU25" i="2"/>
  <c r="AU25" i="9" s="1"/>
  <c r="C7" i="7"/>
  <c r="AV7" i="2"/>
  <c r="AV7" i="9" s="1"/>
  <c r="AX20" i="7"/>
  <c r="C20" i="7" s="1"/>
  <c r="AU20" i="2"/>
  <c r="AU20" i="9" s="1"/>
  <c r="AX26" i="7"/>
  <c r="C26" i="7" s="1"/>
  <c r="AU26" i="2"/>
  <c r="AU26" i="9" s="1"/>
  <c r="AV17" i="2"/>
  <c r="AV17" i="9" s="1"/>
  <c r="AV19" i="2"/>
  <c r="AV19" i="9" s="1"/>
  <c r="AX22" i="7"/>
  <c r="C22" i="7" s="1"/>
  <c r="AU22" i="2"/>
  <c r="AU22" i="9" s="1"/>
  <c r="AV23" i="2"/>
  <c r="AV23" i="9" s="1"/>
  <c r="AV13" i="2"/>
  <c r="AV13" i="9" s="1"/>
  <c r="AX18" i="7"/>
  <c r="C18" i="7" s="1"/>
  <c r="AU18" i="2"/>
  <c r="AU18" i="9" s="1"/>
  <c r="AX14" i="7"/>
  <c r="C14" i="7" s="1"/>
  <c r="AU14" i="2"/>
  <c r="AU14" i="9" s="1"/>
  <c r="AV21" i="2"/>
  <c r="AV21" i="9" s="1"/>
  <c r="AV28" i="7"/>
  <c r="AS28" i="2"/>
  <c r="AV5" i="9" l="1"/>
  <c r="AU28" i="9"/>
  <c r="AV14" i="2"/>
  <c r="AV14" i="9" s="1"/>
  <c r="AV18" i="2"/>
  <c r="AV18" i="9" s="1"/>
  <c r="AV22" i="2"/>
  <c r="AV22" i="9" s="1"/>
  <c r="AV26" i="2"/>
  <c r="AV26" i="9" s="1"/>
  <c r="AV20" i="2"/>
  <c r="AV20" i="9" s="1"/>
  <c r="AV25" i="2"/>
  <c r="AV25" i="9" s="1"/>
  <c r="AV6" i="2"/>
  <c r="AV6" i="9" s="1"/>
  <c r="C6" i="7"/>
  <c r="AV10" i="2"/>
  <c r="AV10" i="9" s="1"/>
  <c r="C10" i="7"/>
  <c r="AV11" i="2"/>
  <c r="AV11" i="9" s="1"/>
  <c r="AV15" i="2"/>
  <c r="AV15" i="9" s="1"/>
  <c r="AW28" i="7"/>
  <c r="AT28" i="2"/>
  <c r="AV28" i="9" l="1"/>
  <c r="AX28" i="7"/>
  <c r="C28" i="7" s="1"/>
  <c r="C5" i="7"/>
  <c r="AU28" i="2"/>
  <c r="AV28" i="2" l="1"/>
</calcChain>
</file>

<file path=xl/sharedStrings.xml><?xml version="1.0" encoding="utf-8"?>
<sst xmlns="http://schemas.openxmlformats.org/spreadsheetml/2006/main" count="139" uniqueCount="43">
  <si>
    <t>Target</t>
  </si>
  <si>
    <t>Local Planning Authority</t>
  </si>
  <si>
    <t>Average annual dwelling completions 2007-2017</t>
  </si>
  <si>
    <t>Completions in most recent year (2016-7)</t>
  </si>
  <si>
    <t>Completions in peak year</t>
  </si>
  <si>
    <t>Peak year</t>
  </si>
  <si>
    <t>Percentage of households based on 2016 numbers</t>
  </si>
  <si>
    <t>Cherwell</t>
  </si>
  <si>
    <t>Oxford City</t>
  </si>
  <si>
    <t>South Oxfordshire</t>
  </si>
  <si>
    <t>Swindon</t>
  </si>
  <si>
    <t>Vale of White Horse</t>
  </si>
  <si>
    <t>West Oxfordshire</t>
  </si>
  <si>
    <t>Aylesbury Vale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</si>
  <si>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</si>
  <si>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</si>
  <si>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</si>
  <si>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</si>
  <si>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</si>
  <si>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</si>
  <si>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</si>
  <si>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</si>
  <si>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Cambridge</t>
  </si>
  <si>
    <t>East Cambridgeshire</t>
  </si>
  <si>
    <t>East Hertfordshire</t>
  </si>
  <si>
    <t>Huntingdonshire</t>
  </si>
  <si>
    <t>North Hertfordshire</t>
  </si>
  <si>
    <t>South Cambridgeshire</t>
  </si>
  <si>
    <t>Stevenage</t>
  </si>
  <si>
    <t>Corridor average</t>
  </si>
  <si>
    <t xml:space="preserve">Corridor total </t>
  </si>
  <si>
    <t>Area Name</t>
  </si>
  <si>
    <t>Oxford</t>
  </si>
  <si>
    <t>Total</t>
  </si>
  <si>
    <t>10,279 per annum, based on dwelling completions 2007-2017</t>
  </si>
  <si>
    <t>10,279 per annum (based on dwelling completions 2007-2017) + 19,721 extra household split between 7 major conurbations</t>
  </si>
  <si>
    <t>% of new builds</t>
  </si>
  <si>
    <t>Employment per dwelling average 2007-2017</t>
  </si>
  <si>
    <t>Estimated number of employed people by local authorities in Arc</t>
  </si>
  <si>
    <t>40,358 per annum, based on employment per dwelling (30,000 dwellings)</t>
  </si>
  <si>
    <t>Estimated number of dwellings by local authorities in Arc</t>
  </si>
  <si>
    <t>No of extra dwellings to build</t>
  </si>
  <si>
    <t>2016 No of 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</si>
</sst>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3" fillId="0" borderId="0" xfId="3" applyFont="1"/>
    <xf numFmtId="0" fontId="4" fillId="0" borderId="0" xfId="3" applyFont="1"/>
    <xf numFmtId="0" fontId="3" fillId="0" borderId="1" xfId="3" applyFont="1" applyBorder="1"/>
    <xf numFmtId="0" fontId="3" fillId="0" borderId="1" xfId="3" applyNumberFormat="1" applyFont="1" applyBorder="1" applyAlignment="1">
      <alignment horizontal="center"/>
    </xf>
    <xf numFmtId="0" fontId="4" fillId="0" borderId="0" xfId="4" applyNumberFormat="1" applyFont="1" applyFill="1" applyBorder="1"/>
    <xf numFmtId="164" fontId="4" fillId="0" borderId="0" xfId="4" applyNumberFormat="1" applyFont="1" applyFill="1" applyBorder="1"/>
    <xf numFmtId="164" fontId="4" fillId="0" borderId="0" xfId="1" applyNumberFormat="1" applyFont="1" applyFill="1" applyBorder="1"/>
    <xf numFmtId="164" fontId="4" fillId="0" borderId="0" xfId="3" applyNumberFormat="1" applyFont="1"/>
    <xf numFmtId="164" fontId="4" fillId="0" borderId="0" xfId="5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0" fontId="4" fillId="0" borderId="0" xfId="3" applyNumberFormat="1" applyFont="1" applyFill="1" applyBorder="1"/>
    <xf numFmtId="0" fontId="4" fillId="0" borderId="0" xfId="3" applyNumberFormat="1" applyFont="1" applyBorder="1"/>
    <xf numFmtId="164" fontId="4" fillId="0" borderId="0" xfId="4" applyNumberFormat="1" applyFont="1" applyBorder="1"/>
    <xf numFmtId="0" fontId="4" fillId="0" borderId="0" xfId="4" applyNumberFormat="1" applyFont="1" applyBorder="1"/>
    <xf numFmtId="3" fontId="4" fillId="0" borderId="0" xfId="3" applyNumberFormat="1" applyFont="1"/>
    <xf numFmtId="1" fontId="3" fillId="0" borderId="1" xfId="3" applyNumberFormat="1" applyFont="1" applyBorder="1" applyAlignment="1">
      <alignment horizontal="center"/>
    </xf>
    <xf numFmtId="164" fontId="5" fillId="0" borderId="0" xfId="1" applyNumberFormat="1" applyFont="1" applyBorder="1"/>
    <xf numFmtId="164" fontId="6" fillId="0" borderId="0" xfId="1" applyNumberFormat="1" applyFont="1" applyAlignment="1">
      <alignment horizontal="right" vertical="center"/>
    </xf>
    <xf numFmtId="0" fontId="0" fillId="0" borderId="0" xfId="0" applyFill="1" applyAlignment="1">
      <alignment wrapText="1"/>
    </xf>
    <xf numFmtId="164" fontId="0" fillId="0" borderId="0" xfId="1" applyNumberFormat="1" applyFont="1" applyFill="1"/>
    <xf numFmtId="1" fontId="0" fillId="0" borderId="0" xfId="0" applyNumberFormat="1" applyFill="1"/>
    <xf numFmtId="0" fontId="0" fillId="0" borderId="0" xfId="0" applyFill="1"/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Baseline (10,279 per annum) </a:t>
            </a:r>
            <a:br>
              <a:rPr lang="en-GB" sz="2000"/>
            </a:br>
            <a:r>
              <a:rPr lang="en-GB" sz="2000"/>
              <a:t>+ 19,721 split</a:t>
            </a:r>
            <a:r>
              <a:rPr lang="en-GB" sz="2000" baseline="0"/>
              <a:t> between 7 locations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Expansion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62909</c:v>
                </c:pt>
                <c:pt idx="14">
                  <c:v>63318</c:v>
                </c:pt>
                <c:pt idx="15">
                  <c:v>63727</c:v>
                </c:pt>
                <c:pt idx="16">
                  <c:v>64136</c:v>
                </c:pt>
                <c:pt idx="17">
                  <c:v>64545</c:v>
                </c:pt>
                <c:pt idx="18">
                  <c:v>64954</c:v>
                </c:pt>
                <c:pt idx="19">
                  <c:v>65363</c:v>
                </c:pt>
                <c:pt idx="20">
                  <c:v>65772</c:v>
                </c:pt>
                <c:pt idx="21">
                  <c:v>66181</c:v>
                </c:pt>
                <c:pt idx="22">
                  <c:v>66590</c:v>
                </c:pt>
                <c:pt idx="23">
                  <c:v>66999</c:v>
                </c:pt>
                <c:pt idx="24">
                  <c:v>67408</c:v>
                </c:pt>
                <c:pt idx="25">
                  <c:v>67817</c:v>
                </c:pt>
                <c:pt idx="26">
                  <c:v>68226</c:v>
                </c:pt>
                <c:pt idx="27">
                  <c:v>68635</c:v>
                </c:pt>
                <c:pt idx="28">
                  <c:v>69044</c:v>
                </c:pt>
                <c:pt idx="29">
                  <c:v>69453</c:v>
                </c:pt>
                <c:pt idx="30">
                  <c:v>69862</c:v>
                </c:pt>
                <c:pt idx="31">
                  <c:v>70271</c:v>
                </c:pt>
                <c:pt idx="32">
                  <c:v>70680</c:v>
                </c:pt>
                <c:pt idx="33">
                  <c:v>71089</c:v>
                </c:pt>
                <c:pt idx="34">
                  <c:v>71498</c:v>
                </c:pt>
                <c:pt idx="35">
                  <c:v>71907</c:v>
                </c:pt>
                <c:pt idx="36">
                  <c:v>72316</c:v>
                </c:pt>
                <c:pt idx="37">
                  <c:v>72725</c:v>
                </c:pt>
                <c:pt idx="38">
                  <c:v>73134</c:v>
                </c:pt>
                <c:pt idx="39">
                  <c:v>73543</c:v>
                </c:pt>
                <c:pt idx="40">
                  <c:v>73952</c:v>
                </c:pt>
                <c:pt idx="41">
                  <c:v>74361</c:v>
                </c:pt>
                <c:pt idx="42">
                  <c:v>74770</c:v>
                </c:pt>
                <c:pt idx="43">
                  <c:v>75179</c:v>
                </c:pt>
                <c:pt idx="44">
                  <c:v>75588</c:v>
                </c:pt>
                <c:pt idx="45">
                  <c:v>75997</c:v>
                </c:pt>
                <c:pt idx="46">
                  <c:v>76406</c:v>
                </c:pt>
              </c:numCache>
            </c:numRef>
          </c:val>
        </c:ser>
        <c:ser>
          <c:idx val="2"/>
          <c:order val="1"/>
          <c:tx>
            <c:strRef>
              <c:f>'Projection Expansion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58656</c:v>
                </c:pt>
                <c:pt idx="14">
                  <c:v>58912</c:v>
                </c:pt>
                <c:pt idx="15">
                  <c:v>59168</c:v>
                </c:pt>
                <c:pt idx="16">
                  <c:v>64354.25</c:v>
                </c:pt>
                <c:pt idx="17">
                  <c:v>69540.5</c:v>
                </c:pt>
                <c:pt idx="18">
                  <c:v>74726.75</c:v>
                </c:pt>
                <c:pt idx="19">
                  <c:v>79913</c:v>
                </c:pt>
                <c:pt idx="20">
                  <c:v>85099.25</c:v>
                </c:pt>
                <c:pt idx="21">
                  <c:v>90285.5</c:v>
                </c:pt>
                <c:pt idx="22">
                  <c:v>95471.75</c:v>
                </c:pt>
                <c:pt idx="23">
                  <c:v>100658</c:v>
                </c:pt>
                <c:pt idx="24">
                  <c:v>105844.25</c:v>
                </c:pt>
                <c:pt idx="25">
                  <c:v>111030.5</c:v>
                </c:pt>
                <c:pt idx="26">
                  <c:v>116216.75</c:v>
                </c:pt>
                <c:pt idx="27">
                  <c:v>121403</c:v>
                </c:pt>
                <c:pt idx="28">
                  <c:v>126589.25</c:v>
                </c:pt>
                <c:pt idx="29">
                  <c:v>131775.5</c:v>
                </c:pt>
                <c:pt idx="30">
                  <c:v>136961.75</c:v>
                </c:pt>
                <c:pt idx="31">
                  <c:v>142148</c:v>
                </c:pt>
                <c:pt idx="32">
                  <c:v>147334.25</c:v>
                </c:pt>
                <c:pt idx="33">
                  <c:v>152520.5</c:v>
                </c:pt>
                <c:pt idx="34">
                  <c:v>157706.75</c:v>
                </c:pt>
                <c:pt idx="35">
                  <c:v>162893</c:v>
                </c:pt>
                <c:pt idx="36">
                  <c:v>168079.25</c:v>
                </c:pt>
                <c:pt idx="37">
                  <c:v>173265.5</c:v>
                </c:pt>
                <c:pt idx="38">
                  <c:v>178451.75</c:v>
                </c:pt>
                <c:pt idx="39">
                  <c:v>183638</c:v>
                </c:pt>
                <c:pt idx="40">
                  <c:v>188824.25</c:v>
                </c:pt>
                <c:pt idx="41">
                  <c:v>194010.5</c:v>
                </c:pt>
                <c:pt idx="42">
                  <c:v>199196.75</c:v>
                </c:pt>
                <c:pt idx="43">
                  <c:v>204383</c:v>
                </c:pt>
                <c:pt idx="44">
                  <c:v>209569.25</c:v>
                </c:pt>
                <c:pt idx="45">
                  <c:v>214755.5</c:v>
                </c:pt>
                <c:pt idx="46">
                  <c:v>219941.75</c:v>
                </c:pt>
              </c:numCache>
            </c:numRef>
          </c:val>
        </c:ser>
        <c:ser>
          <c:idx val="3"/>
          <c:order val="2"/>
          <c:tx>
            <c:strRef>
              <c:f>'Projection Expansion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59692</c:v>
                </c:pt>
                <c:pt idx="14">
                  <c:v>60074</c:v>
                </c:pt>
                <c:pt idx="15">
                  <c:v>60456</c:v>
                </c:pt>
                <c:pt idx="16">
                  <c:v>60838</c:v>
                </c:pt>
                <c:pt idx="17">
                  <c:v>61220</c:v>
                </c:pt>
                <c:pt idx="18">
                  <c:v>61602</c:v>
                </c:pt>
                <c:pt idx="19">
                  <c:v>61984</c:v>
                </c:pt>
                <c:pt idx="20">
                  <c:v>62366</c:v>
                </c:pt>
                <c:pt idx="21">
                  <c:v>62748</c:v>
                </c:pt>
                <c:pt idx="22">
                  <c:v>63130</c:v>
                </c:pt>
                <c:pt idx="23">
                  <c:v>63512</c:v>
                </c:pt>
                <c:pt idx="24">
                  <c:v>63894</c:v>
                </c:pt>
                <c:pt idx="25">
                  <c:v>64276</c:v>
                </c:pt>
                <c:pt idx="26">
                  <c:v>64658</c:v>
                </c:pt>
                <c:pt idx="27">
                  <c:v>65040</c:v>
                </c:pt>
                <c:pt idx="28">
                  <c:v>65422</c:v>
                </c:pt>
                <c:pt idx="29">
                  <c:v>65804</c:v>
                </c:pt>
                <c:pt idx="30">
                  <c:v>66186</c:v>
                </c:pt>
                <c:pt idx="31">
                  <c:v>66568</c:v>
                </c:pt>
                <c:pt idx="32">
                  <c:v>66950</c:v>
                </c:pt>
                <c:pt idx="33">
                  <c:v>67332</c:v>
                </c:pt>
                <c:pt idx="34">
                  <c:v>67714</c:v>
                </c:pt>
                <c:pt idx="35">
                  <c:v>68096</c:v>
                </c:pt>
                <c:pt idx="36">
                  <c:v>68478</c:v>
                </c:pt>
                <c:pt idx="37">
                  <c:v>68860</c:v>
                </c:pt>
                <c:pt idx="38">
                  <c:v>69242</c:v>
                </c:pt>
                <c:pt idx="39">
                  <c:v>69624</c:v>
                </c:pt>
                <c:pt idx="40">
                  <c:v>70006</c:v>
                </c:pt>
                <c:pt idx="41">
                  <c:v>70388</c:v>
                </c:pt>
                <c:pt idx="42">
                  <c:v>70770</c:v>
                </c:pt>
                <c:pt idx="43">
                  <c:v>71152</c:v>
                </c:pt>
                <c:pt idx="44">
                  <c:v>71534</c:v>
                </c:pt>
                <c:pt idx="45">
                  <c:v>71916</c:v>
                </c:pt>
                <c:pt idx="46">
                  <c:v>72298</c:v>
                </c:pt>
              </c:numCache>
            </c:numRef>
          </c:val>
        </c:ser>
        <c:ser>
          <c:idx val="4"/>
          <c:order val="3"/>
          <c:tx>
            <c:strRef>
              <c:f>'Projection Expansion data'!$A$8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data'!$B$8:$AV$8</c:f>
              <c:numCache>
                <c:formatCode>_-* #,##0_-;\-* #,##0_-;_-* "-"??_-;_-@_-</c:formatCode>
                <c:ptCount val="47"/>
                <c:pt idx="0">
                  <c:v>80590</c:v>
                </c:pt>
                <c:pt idx="1">
                  <c:v>82360</c:v>
                </c:pt>
                <c:pt idx="2">
                  <c:v>83980</c:v>
                </c:pt>
                <c:pt idx="3">
                  <c:v>86300</c:v>
                </c:pt>
                <c:pt idx="4">
                  <c:v>88310</c:v>
                </c:pt>
                <c:pt idx="5">
                  <c:v>89340</c:v>
                </c:pt>
                <c:pt idx="6">
                  <c:v>90280</c:v>
                </c:pt>
                <c:pt idx="7">
                  <c:v>91130</c:v>
                </c:pt>
                <c:pt idx="8">
                  <c:v>92020</c:v>
                </c:pt>
                <c:pt idx="9">
                  <c:v>92620</c:v>
                </c:pt>
                <c:pt idx="10">
                  <c:v>93210</c:v>
                </c:pt>
                <c:pt idx="11">
                  <c:v>93900</c:v>
                </c:pt>
                <c:pt idx="12">
                  <c:v>95340</c:v>
                </c:pt>
                <c:pt idx="13">
                  <c:v>96184</c:v>
                </c:pt>
                <c:pt idx="14">
                  <c:v>97028</c:v>
                </c:pt>
                <c:pt idx="15">
                  <c:v>97872</c:v>
                </c:pt>
                <c:pt idx="16">
                  <c:v>98716</c:v>
                </c:pt>
                <c:pt idx="17">
                  <c:v>99560</c:v>
                </c:pt>
                <c:pt idx="18">
                  <c:v>100404</c:v>
                </c:pt>
                <c:pt idx="19">
                  <c:v>101248</c:v>
                </c:pt>
                <c:pt idx="20">
                  <c:v>102092</c:v>
                </c:pt>
                <c:pt idx="21">
                  <c:v>102936</c:v>
                </c:pt>
                <c:pt idx="22">
                  <c:v>103780</c:v>
                </c:pt>
                <c:pt idx="23">
                  <c:v>104624</c:v>
                </c:pt>
                <c:pt idx="24">
                  <c:v>105468</c:v>
                </c:pt>
                <c:pt idx="25">
                  <c:v>106312</c:v>
                </c:pt>
                <c:pt idx="26">
                  <c:v>107156</c:v>
                </c:pt>
                <c:pt idx="27">
                  <c:v>108000</c:v>
                </c:pt>
                <c:pt idx="28">
                  <c:v>108844</c:v>
                </c:pt>
                <c:pt idx="29">
                  <c:v>109688</c:v>
                </c:pt>
                <c:pt idx="30">
                  <c:v>110532</c:v>
                </c:pt>
                <c:pt idx="31">
                  <c:v>111376</c:v>
                </c:pt>
                <c:pt idx="32">
                  <c:v>112220</c:v>
                </c:pt>
                <c:pt idx="33">
                  <c:v>113064</c:v>
                </c:pt>
                <c:pt idx="34">
                  <c:v>113908</c:v>
                </c:pt>
                <c:pt idx="35">
                  <c:v>114752</c:v>
                </c:pt>
                <c:pt idx="36">
                  <c:v>115596</c:v>
                </c:pt>
                <c:pt idx="37">
                  <c:v>116440</c:v>
                </c:pt>
                <c:pt idx="38">
                  <c:v>117284</c:v>
                </c:pt>
                <c:pt idx="39">
                  <c:v>118128</c:v>
                </c:pt>
                <c:pt idx="40">
                  <c:v>118972</c:v>
                </c:pt>
                <c:pt idx="41">
                  <c:v>119816</c:v>
                </c:pt>
                <c:pt idx="42">
                  <c:v>120660</c:v>
                </c:pt>
                <c:pt idx="43">
                  <c:v>121504</c:v>
                </c:pt>
                <c:pt idx="44">
                  <c:v>122348</c:v>
                </c:pt>
                <c:pt idx="45">
                  <c:v>123192</c:v>
                </c:pt>
                <c:pt idx="46">
                  <c:v>124036</c:v>
                </c:pt>
              </c:numCache>
            </c:numRef>
          </c:val>
        </c:ser>
        <c:ser>
          <c:idx val="5"/>
          <c:order val="4"/>
          <c:tx>
            <c:strRef>
              <c:f>'Projection Expansion data'!$A$9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data'!$B$9:$AV$9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54742</c:v>
                </c:pt>
                <c:pt idx="14">
                  <c:v>55264</c:v>
                </c:pt>
                <c:pt idx="15">
                  <c:v>55786</c:v>
                </c:pt>
                <c:pt idx="16">
                  <c:v>56308</c:v>
                </c:pt>
                <c:pt idx="17">
                  <c:v>56830</c:v>
                </c:pt>
                <c:pt idx="18">
                  <c:v>57352</c:v>
                </c:pt>
                <c:pt idx="19">
                  <c:v>57874</c:v>
                </c:pt>
                <c:pt idx="20">
                  <c:v>58396</c:v>
                </c:pt>
                <c:pt idx="21">
                  <c:v>58918</c:v>
                </c:pt>
                <c:pt idx="22">
                  <c:v>59440</c:v>
                </c:pt>
                <c:pt idx="23">
                  <c:v>59962</c:v>
                </c:pt>
                <c:pt idx="24">
                  <c:v>60484</c:v>
                </c:pt>
                <c:pt idx="25">
                  <c:v>61006</c:v>
                </c:pt>
                <c:pt idx="26">
                  <c:v>61528</c:v>
                </c:pt>
                <c:pt idx="27">
                  <c:v>62050</c:v>
                </c:pt>
                <c:pt idx="28">
                  <c:v>62572</c:v>
                </c:pt>
                <c:pt idx="29">
                  <c:v>63094</c:v>
                </c:pt>
                <c:pt idx="30">
                  <c:v>63616</c:v>
                </c:pt>
                <c:pt idx="31">
                  <c:v>64138</c:v>
                </c:pt>
                <c:pt idx="32">
                  <c:v>64660</c:v>
                </c:pt>
                <c:pt idx="33">
                  <c:v>65182</c:v>
                </c:pt>
                <c:pt idx="34">
                  <c:v>65704</c:v>
                </c:pt>
                <c:pt idx="35">
                  <c:v>66226</c:v>
                </c:pt>
                <c:pt idx="36">
                  <c:v>66748</c:v>
                </c:pt>
                <c:pt idx="37">
                  <c:v>67270</c:v>
                </c:pt>
                <c:pt idx="38">
                  <c:v>67792</c:v>
                </c:pt>
                <c:pt idx="39">
                  <c:v>68314</c:v>
                </c:pt>
                <c:pt idx="40">
                  <c:v>68836</c:v>
                </c:pt>
                <c:pt idx="41">
                  <c:v>69358</c:v>
                </c:pt>
                <c:pt idx="42">
                  <c:v>69880</c:v>
                </c:pt>
                <c:pt idx="43">
                  <c:v>70402</c:v>
                </c:pt>
                <c:pt idx="44">
                  <c:v>70924</c:v>
                </c:pt>
                <c:pt idx="45">
                  <c:v>71446</c:v>
                </c:pt>
                <c:pt idx="46">
                  <c:v>71968</c:v>
                </c:pt>
              </c:numCache>
            </c:numRef>
          </c:val>
        </c:ser>
        <c:ser>
          <c:idx val="6"/>
          <c:order val="5"/>
          <c:tx>
            <c:strRef>
              <c:f>'Projection Expansion data'!$A$10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data'!$B$10:$AV$10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47317</c:v>
                </c:pt>
                <c:pt idx="14">
                  <c:v>47584</c:v>
                </c:pt>
                <c:pt idx="15">
                  <c:v>47851</c:v>
                </c:pt>
                <c:pt idx="16">
                  <c:v>48118</c:v>
                </c:pt>
                <c:pt idx="17">
                  <c:v>48385</c:v>
                </c:pt>
                <c:pt idx="18">
                  <c:v>48652</c:v>
                </c:pt>
                <c:pt idx="19">
                  <c:v>48919</c:v>
                </c:pt>
                <c:pt idx="20">
                  <c:v>49186</c:v>
                </c:pt>
                <c:pt idx="21">
                  <c:v>49453</c:v>
                </c:pt>
                <c:pt idx="22">
                  <c:v>49720</c:v>
                </c:pt>
                <c:pt idx="23">
                  <c:v>49987</c:v>
                </c:pt>
                <c:pt idx="24">
                  <c:v>50254</c:v>
                </c:pt>
                <c:pt idx="25">
                  <c:v>50521</c:v>
                </c:pt>
                <c:pt idx="26">
                  <c:v>50788</c:v>
                </c:pt>
                <c:pt idx="27">
                  <c:v>51055</c:v>
                </c:pt>
                <c:pt idx="28">
                  <c:v>51322</c:v>
                </c:pt>
                <c:pt idx="29">
                  <c:v>51589</c:v>
                </c:pt>
                <c:pt idx="30">
                  <c:v>51856</c:v>
                </c:pt>
                <c:pt idx="31">
                  <c:v>52123</c:v>
                </c:pt>
                <c:pt idx="32">
                  <c:v>52390</c:v>
                </c:pt>
                <c:pt idx="33">
                  <c:v>52657</c:v>
                </c:pt>
                <c:pt idx="34">
                  <c:v>52924</c:v>
                </c:pt>
                <c:pt idx="35">
                  <c:v>53191</c:v>
                </c:pt>
                <c:pt idx="36">
                  <c:v>53458</c:v>
                </c:pt>
                <c:pt idx="37">
                  <c:v>53725</c:v>
                </c:pt>
                <c:pt idx="38">
                  <c:v>53992</c:v>
                </c:pt>
                <c:pt idx="39">
                  <c:v>54259</c:v>
                </c:pt>
                <c:pt idx="40">
                  <c:v>54526</c:v>
                </c:pt>
                <c:pt idx="41">
                  <c:v>54793</c:v>
                </c:pt>
                <c:pt idx="42">
                  <c:v>55060</c:v>
                </c:pt>
                <c:pt idx="43">
                  <c:v>55327</c:v>
                </c:pt>
                <c:pt idx="44">
                  <c:v>55594</c:v>
                </c:pt>
                <c:pt idx="45">
                  <c:v>55861</c:v>
                </c:pt>
                <c:pt idx="46">
                  <c:v>56128</c:v>
                </c:pt>
              </c:numCache>
            </c:numRef>
          </c:val>
        </c:ser>
        <c:ser>
          <c:idx val="7"/>
          <c:order val="6"/>
          <c:tx>
            <c:strRef>
              <c:f>'Projection Expansion data'!$A$11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data'!$B$11:$AV$11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78387</c:v>
                </c:pt>
                <c:pt idx="14">
                  <c:v>79254</c:v>
                </c:pt>
                <c:pt idx="15">
                  <c:v>80121</c:v>
                </c:pt>
                <c:pt idx="16">
                  <c:v>80988</c:v>
                </c:pt>
                <c:pt idx="17">
                  <c:v>81855</c:v>
                </c:pt>
                <c:pt idx="18">
                  <c:v>82722</c:v>
                </c:pt>
                <c:pt idx="19">
                  <c:v>83589</c:v>
                </c:pt>
                <c:pt idx="20">
                  <c:v>84456</c:v>
                </c:pt>
                <c:pt idx="21">
                  <c:v>85323</c:v>
                </c:pt>
                <c:pt idx="22">
                  <c:v>86190</c:v>
                </c:pt>
                <c:pt idx="23">
                  <c:v>87057</c:v>
                </c:pt>
                <c:pt idx="24">
                  <c:v>87924</c:v>
                </c:pt>
                <c:pt idx="25">
                  <c:v>88791</c:v>
                </c:pt>
                <c:pt idx="26">
                  <c:v>89658</c:v>
                </c:pt>
                <c:pt idx="27">
                  <c:v>90525</c:v>
                </c:pt>
                <c:pt idx="28">
                  <c:v>91392</c:v>
                </c:pt>
                <c:pt idx="29">
                  <c:v>92259</c:v>
                </c:pt>
                <c:pt idx="30">
                  <c:v>93126</c:v>
                </c:pt>
                <c:pt idx="31">
                  <c:v>93993</c:v>
                </c:pt>
                <c:pt idx="32">
                  <c:v>94860</c:v>
                </c:pt>
                <c:pt idx="33">
                  <c:v>95727</c:v>
                </c:pt>
                <c:pt idx="34">
                  <c:v>96594</c:v>
                </c:pt>
                <c:pt idx="35">
                  <c:v>97461</c:v>
                </c:pt>
                <c:pt idx="36">
                  <c:v>98328</c:v>
                </c:pt>
                <c:pt idx="37">
                  <c:v>99195</c:v>
                </c:pt>
                <c:pt idx="38">
                  <c:v>100062</c:v>
                </c:pt>
                <c:pt idx="39">
                  <c:v>100929</c:v>
                </c:pt>
                <c:pt idx="40">
                  <c:v>101796</c:v>
                </c:pt>
                <c:pt idx="41">
                  <c:v>102663</c:v>
                </c:pt>
                <c:pt idx="42">
                  <c:v>103530</c:v>
                </c:pt>
                <c:pt idx="43">
                  <c:v>104397</c:v>
                </c:pt>
                <c:pt idx="44">
                  <c:v>105264</c:v>
                </c:pt>
                <c:pt idx="45">
                  <c:v>106131</c:v>
                </c:pt>
                <c:pt idx="46">
                  <c:v>106998</c:v>
                </c:pt>
              </c:numCache>
            </c:numRef>
          </c:val>
        </c:ser>
        <c:ser>
          <c:idx val="8"/>
          <c:order val="7"/>
          <c:tx>
            <c:strRef>
              <c:f>'Projection Expansion data'!$A$12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data'!$B$12:$AV$12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72308</c:v>
                </c:pt>
                <c:pt idx="14">
                  <c:v>72916</c:v>
                </c:pt>
                <c:pt idx="15">
                  <c:v>73524</c:v>
                </c:pt>
                <c:pt idx="16">
                  <c:v>76104.100000000006</c:v>
                </c:pt>
                <c:pt idx="17">
                  <c:v>78684.200000000012</c:v>
                </c:pt>
                <c:pt idx="18">
                  <c:v>81264.300000000017</c:v>
                </c:pt>
                <c:pt idx="19">
                  <c:v>83844.400000000023</c:v>
                </c:pt>
                <c:pt idx="20">
                  <c:v>86424.500000000029</c:v>
                </c:pt>
                <c:pt idx="21">
                  <c:v>89004.600000000035</c:v>
                </c:pt>
                <c:pt idx="22">
                  <c:v>91584.700000000041</c:v>
                </c:pt>
                <c:pt idx="23">
                  <c:v>94164.800000000047</c:v>
                </c:pt>
                <c:pt idx="24">
                  <c:v>96744.900000000052</c:v>
                </c:pt>
                <c:pt idx="25">
                  <c:v>99325.000000000058</c:v>
                </c:pt>
                <c:pt idx="26">
                  <c:v>101905.10000000006</c:v>
                </c:pt>
                <c:pt idx="27">
                  <c:v>104485.20000000007</c:v>
                </c:pt>
                <c:pt idx="28">
                  <c:v>107065.30000000008</c:v>
                </c:pt>
                <c:pt idx="29">
                  <c:v>109645.40000000008</c:v>
                </c:pt>
                <c:pt idx="30">
                  <c:v>112225.50000000009</c:v>
                </c:pt>
                <c:pt idx="31">
                  <c:v>114805.60000000009</c:v>
                </c:pt>
                <c:pt idx="32">
                  <c:v>117385.7000000001</c:v>
                </c:pt>
                <c:pt idx="33">
                  <c:v>119965.8000000001</c:v>
                </c:pt>
                <c:pt idx="34">
                  <c:v>122545.90000000011</c:v>
                </c:pt>
                <c:pt idx="35">
                  <c:v>125126.00000000012</c:v>
                </c:pt>
                <c:pt idx="36">
                  <c:v>127706.10000000012</c:v>
                </c:pt>
                <c:pt idx="37">
                  <c:v>130286.20000000013</c:v>
                </c:pt>
                <c:pt idx="38">
                  <c:v>132866.30000000013</c:v>
                </c:pt>
                <c:pt idx="39">
                  <c:v>135446.40000000014</c:v>
                </c:pt>
                <c:pt idx="40">
                  <c:v>138026.50000000015</c:v>
                </c:pt>
                <c:pt idx="41">
                  <c:v>140606.60000000015</c:v>
                </c:pt>
                <c:pt idx="42">
                  <c:v>143186.70000000016</c:v>
                </c:pt>
                <c:pt idx="43">
                  <c:v>145766.80000000016</c:v>
                </c:pt>
                <c:pt idx="44">
                  <c:v>148346.90000000017</c:v>
                </c:pt>
                <c:pt idx="45">
                  <c:v>150927.00000000017</c:v>
                </c:pt>
                <c:pt idx="46">
                  <c:v>153507.10000000018</c:v>
                </c:pt>
              </c:numCache>
            </c:numRef>
          </c:val>
        </c:ser>
        <c:ser>
          <c:idx val="9"/>
          <c:order val="8"/>
          <c:tx>
            <c:strRef>
              <c:f>'Projection Expansion data'!$A$13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data'!$B$13:$AV$13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116240</c:v>
                </c:pt>
                <c:pt idx="14">
                  <c:v>117110</c:v>
                </c:pt>
                <c:pt idx="15">
                  <c:v>117980</c:v>
                </c:pt>
                <c:pt idx="16">
                  <c:v>118850</c:v>
                </c:pt>
                <c:pt idx="17">
                  <c:v>119720</c:v>
                </c:pt>
                <c:pt idx="18">
                  <c:v>120590</c:v>
                </c:pt>
                <c:pt idx="19">
                  <c:v>121460</c:v>
                </c:pt>
                <c:pt idx="20">
                  <c:v>122330</c:v>
                </c:pt>
                <c:pt idx="21">
                  <c:v>123200</c:v>
                </c:pt>
                <c:pt idx="22">
                  <c:v>124070</c:v>
                </c:pt>
                <c:pt idx="23">
                  <c:v>124940</c:v>
                </c:pt>
                <c:pt idx="24">
                  <c:v>125810</c:v>
                </c:pt>
                <c:pt idx="25">
                  <c:v>126680</c:v>
                </c:pt>
                <c:pt idx="26">
                  <c:v>127550</c:v>
                </c:pt>
                <c:pt idx="27">
                  <c:v>128420</c:v>
                </c:pt>
                <c:pt idx="28">
                  <c:v>129290</c:v>
                </c:pt>
                <c:pt idx="29">
                  <c:v>130160</c:v>
                </c:pt>
                <c:pt idx="30">
                  <c:v>131030</c:v>
                </c:pt>
                <c:pt idx="31">
                  <c:v>131900</c:v>
                </c:pt>
                <c:pt idx="32">
                  <c:v>132770</c:v>
                </c:pt>
                <c:pt idx="33">
                  <c:v>133640</c:v>
                </c:pt>
                <c:pt idx="34">
                  <c:v>134510</c:v>
                </c:pt>
                <c:pt idx="35">
                  <c:v>135380</c:v>
                </c:pt>
                <c:pt idx="36">
                  <c:v>136250</c:v>
                </c:pt>
                <c:pt idx="37">
                  <c:v>137120</c:v>
                </c:pt>
                <c:pt idx="38">
                  <c:v>137990</c:v>
                </c:pt>
                <c:pt idx="39">
                  <c:v>138860</c:v>
                </c:pt>
                <c:pt idx="40">
                  <c:v>139730</c:v>
                </c:pt>
                <c:pt idx="41">
                  <c:v>140600</c:v>
                </c:pt>
                <c:pt idx="42">
                  <c:v>141470</c:v>
                </c:pt>
                <c:pt idx="43">
                  <c:v>142340</c:v>
                </c:pt>
                <c:pt idx="44">
                  <c:v>143210</c:v>
                </c:pt>
                <c:pt idx="45">
                  <c:v>144080</c:v>
                </c:pt>
                <c:pt idx="46">
                  <c:v>144950</c:v>
                </c:pt>
              </c:numCache>
            </c:numRef>
          </c:val>
        </c:ser>
        <c:ser>
          <c:idx val="10"/>
          <c:order val="9"/>
          <c:tx>
            <c:strRef>
              <c:f>'Projection Expansion data'!$A$14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data'!$B$14:$AV$14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34295</c:v>
                </c:pt>
                <c:pt idx="14">
                  <c:v>34520</c:v>
                </c:pt>
                <c:pt idx="15">
                  <c:v>34745</c:v>
                </c:pt>
                <c:pt idx="16">
                  <c:v>34970</c:v>
                </c:pt>
                <c:pt idx="17">
                  <c:v>35195</c:v>
                </c:pt>
                <c:pt idx="18">
                  <c:v>35420</c:v>
                </c:pt>
                <c:pt idx="19">
                  <c:v>35645</c:v>
                </c:pt>
                <c:pt idx="20">
                  <c:v>35870</c:v>
                </c:pt>
                <c:pt idx="21">
                  <c:v>36095</c:v>
                </c:pt>
                <c:pt idx="22">
                  <c:v>36320</c:v>
                </c:pt>
                <c:pt idx="23">
                  <c:v>36545</c:v>
                </c:pt>
                <c:pt idx="24">
                  <c:v>36770</c:v>
                </c:pt>
                <c:pt idx="25">
                  <c:v>36995</c:v>
                </c:pt>
                <c:pt idx="26">
                  <c:v>37220</c:v>
                </c:pt>
                <c:pt idx="27">
                  <c:v>37445</c:v>
                </c:pt>
                <c:pt idx="28">
                  <c:v>37670</c:v>
                </c:pt>
                <c:pt idx="29">
                  <c:v>37895</c:v>
                </c:pt>
                <c:pt idx="30">
                  <c:v>38120</c:v>
                </c:pt>
                <c:pt idx="31">
                  <c:v>38345</c:v>
                </c:pt>
                <c:pt idx="32">
                  <c:v>38570</c:v>
                </c:pt>
                <c:pt idx="33">
                  <c:v>38795</c:v>
                </c:pt>
                <c:pt idx="34">
                  <c:v>39020</c:v>
                </c:pt>
                <c:pt idx="35">
                  <c:v>39245</c:v>
                </c:pt>
                <c:pt idx="36">
                  <c:v>39470</c:v>
                </c:pt>
                <c:pt idx="37">
                  <c:v>39695</c:v>
                </c:pt>
                <c:pt idx="38">
                  <c:v>39920</c:v>
                </c:pt>
                <c:pt idx="39">
                  <c:v>40145</c:v>
                </c:pt>
                <c:pt idx="40">
                  <c:v>40370</c:v>
                </c:pt>
                <c:pt idx="41">
                  <c:v>40595</c:v>
                </c:pt>
                <c:pt idx="42">
                  <c:v>40820</c:v>
                </c:pt>
                <c:pt idx="43">
                  <c:v>41045</c:v>
                </c:pt>
                <c:pt idx="44">
                  <c:v>41270</c:v>
                </c:pt>
                <c:pt idx="45">
                  <c:v>41495</c:v>
                </c:pt>
                <c:pt idx="46">
                  <c:v>41720</c:v>
                </c:pt>
              </c:numCache>
            </c:numRef>
          </c:val>
        </c:ser>
        <c:ser>
          <c:idx val="11"/>
          <c:order val="10"/>
          <c:tx>
            <c:strRef>
              <c:f>'Projection Expansion data'!$A$15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data'!$B$15:$AV$15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77994</c:v>
                </c:pt>
                <c:pt idx="14">
                  <c:v>78258</c:v>
                </c:pt>
                <c:pt idx="15">
                  <c:v>78522</c:v>
                </c:pt>
                <c:pt idx="16">
                  <c:v>79772.05</c:v>
                </c:pt>
                <c:pt idx="17">
                  <c:v>81022.100000000006</c:v>
                </c:pt>
                <c:pt idx="18">
                  <c:v>82272.150000000009</c:v>
                </c:pt>
                <c:pt idx="19">
                  <c:v>83522.200000000012</c:v>
                </c:pt>
                <c:pt idx="20">
                  <c:v>84772.250000000015</c:v>
                </c:pt>
                <c:pt idx="21">
                  <c:v>86022.300000000017</c:v>
                </c:pt>
                <c:pt idx="22">
                  <c:v>87272.35000000002</c:v>
                </c:pt>
                <c:pt idx="23">
                  <c:v>88522.400000000023</c:v>
                </c:pt>
                <c:pt idx="24">
                  <c:v>89772.450000000026</c:v>
                </c:pt>
                <c:pt idx="25">
                  <c:v>91022.500000000029</c:v>
                </c:pt>
                <c:pt idx="26">
                  <c:v>92272.550000000032</c:v>
                </c:pt>
                <c:pt idx="27">
                  <c:v>93522.600000000035</c:v>
                </c:pt>
                <c:pt idx="28">
                  <c:v>94772.650000000038</c:v>
                </c:pt>
                <c:pt idx="29">
                  <c:v>96022.700000000041</c:v>
                </c:pt>
                <c:pt idx="30">
                  <c:v>97272.750000000044</c:v>
                </c:pt>
                <c:pt idx="31">
                  <c:v>98522.800000000047</c:v>
                </c:pt>
                <c:pt idx="32">
                  <c:v>99772.850000000049</c:v>
                </c:pt>
                <c:pt idx="33">
                  <c:v>101022.90000000005</c:v>
                </c:pt>
                <c:pt idx="34">
                  <c:v>102272.95000000006</c:v>
                </c:pt>
                <c:pt idx="35">
                  <c:v>103523.00000000006</c:v>
                </c:pt>
                <c:pt idx="36">
                  <c:v>104773.05000000006</c:v>
                </c:pt>
                <c:pt idx="37">
                  <c:v>106023.10000000006</c:v>
                </c:pt>
                <c:pt idx="38">
                  <c:v>107273.15000000007</c:v>
                </c:pt>
                <c:pt idx="39">
                  <c:v>108523.20000000007</c:v>
                </c:pt>
                <c:pt idx="40">
                  <c:v>109773.25000000007</c:v>
                </c:pt>
                <c:pt idx="41">
                  <c:v>111023.30000000008</c:v>
                </c:pt>
                <c:pt idx="42">
                  <c:v>112273.35000000008</c:v>
                </c:pt>
                <c:pt idx="43">
                  <c:v>113523.40000000008</c:v>
                </c:pt>
                <c:pt idx="44">
                  <c:v>114773.45000000008</c:v>
                </c:pt>
                <c:pt idx="45">
                  <c:v>116023.50000000009</c:v>
                </c:pt>
                <c:pt idx="46">
                  <c:v>117273.55000000009</c:v>
                </c:pt>
              </c:numCache>
            </c:numRef>
          </c:val>
        </c:ser>
        <c:ser>
          <c:idx val="12"/>
          <c:order val="11"/>
          <c:tx>
            <c:strRef>
              <c:f>'Projection Expansion data'!$A$16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data'!$B$16:$AV$16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110078</c:v>
                </c:pt>
                <c:pt idx="14">
                  <c:v>111416</c:v>
                </c:pt>
                <c:pt idx="15">
                  <c:v>112754</c:v>
                </c:pt>
                <c:pt idx="16">
                  <c:v>119022.25</c:v>
                </c:pt>
                <c:pt idx="17">
                  <c:v>125290.5</c:v>
                </c:pt>
                <c:pt idx="18">
                  <c:v>131558.75</c:v>
                </c:pt>
                <c:pt idx="19">
                  <c:v>137827</c:v>
                </c:pt>
                <c:pt idx="20">
                  <c:v>144095.25</c:v>
                </c:pt>
                <c:pt idx="21">
                  <c:v>150363.5</c:v>
                </c:pt>
                <c:pt idx="22">
                  <c:v>156631.75</c:v>
                </c:pt>
                <c:pt idx="23">
                  <c:v>162900</c:v>
                </c:pt>
                <c:pt idx="24">
                  <c:v>169168.25</c:v>
                </c:pt>
                <c:pt idx="25">
                  <c:v>175436.5</c:v>
                </c:pt>
                <c:pt idx="26">
                  <c:v>181704.75</c:v>
                </c:pt>
                <c:pt idx="27">
                  <c:v>187973</c:v>
                </c:pt>
                <c:pt idx="28">
                  <c:v>194241.25</c:v>
                </c:pt>
                <c:pt idx="29">
                  <c:v>200509.5</c:v>
                </c:pt>
                <c:pt idx="30">
                  <c:v>206777.75</c:v>
                </c:pt>
                <c:pt idx="31">
                  <c:v>213046</c:v>
                </c:pt>
                <c:pt idx="32">
                  <c:v>219314.25</c:v>
                </c:pt>
                <c:pt idx="33">
                  <c:v>225582.5</c:v>
                </c:pt>
                <c:pt idx="34">
                  <c:v>231850.75</c:v>
                </c:pt>
                <c:pt idx="35">
                  <c:v>238119</c:v>
                </c:pt>
                <c:pt idx="36">
                  <c:v>244387.25</c:v>
                </c:pt>
                <c:pt idx="37">
                  <c:v>250655.5</c:v>
                </c:pt>
                <c:pt idx="38">
                  <c:v>256923.75</c:v>
                </c:pt>
                <c:pt idx="39">
                  <c:v>263192</c:v>
                </c:pt>
                <c:pt idx="40">
                  <c:v>269460.25</c:v>
                </c:pt>
                <c:pt idx="41">
                  <c:v>275728.5</c:v>
                </c:pt>
                <c:pt idx="42">
                  <c:v>281996.75</c:v>
                </c:pt>
                <c:pt idx="43">
                  <c:v>288265</c:v>
                </c:pt>
                <c:pt idx="44">
                  <c:v>294533.25</c:v>
                </c:pt>
                <c:pt idx="45">
                  <c:v>300801.5</c:v>
                </c:pt>
                <c:pt idx="46">
                  <c:v>307069.75</c:v>
                </c:pt>
              </c:numCache>
            </c:numRef>
          </c:val>
        </c:ser>
        <c:ser>
          <c:idx val="13"/>
          <c:order val="12"/>
          <c:tx>
            <c:strRef>
              <c:f>'Projection Expansion data'!$A$17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data'!$B$17:$AV$17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95404</c:v>
                </c:pt>
                <c:pt idx="14">
                  <c:v>95978</c:v>
                </c:pt>
                <c:pt idx="15">
                  <c:v>96552</c:v>
                </c:pt>
                <c:pt idx="16">
                  <c:v>98112.05</c:v>
                </c:pt>
                <c:pt idx="17">
                  <c:v>99672.1</c:v>
                </c:pt>
                <c:pt idx="18">
                  <c:v>101232.15000000001</c:v>
                </c:pt>
                <c:pt idx="19">
                  <c:v>102792.20000000001</c:v>
                </c:pt>
                <c:pt idx="20">
                  <c:v>104352.25000000001</c:v>
                </c:pt>
                <c:pt idx="21">
                  <c:v>105912.30000000002</c:v>
                </c:pt>
                <c:pt idx="22">
                  <c:v>107472.35000000002</c:v>
                </c:pt>
                <c:pt idx="23">
                  <c:v>109032.40000000002</c:v>
                </c:pt>
                <c:pt idx="24">
                  <c:v>110592.45000000003</c:v>
                </c:pt>
                <c:pt idx="25">
                  <c:v>112152.50000000003</c:v>
                </c:pt>
                <c:pt idx="26">
                  <c:v>113712.55000000003</c:v>
                </c:pt>
                <c:pt idx="27">
                  <c:v>115272.60000000003</c:v>
                </c:pt>
                <c:pt idx="28">
                  <c:v>116832.65000000004</c:v>
                </c:pt>
                <c:pt idx="29">
                  <c:v>118392.70000000004</c:v>
                </c:pt>
                <c:pt idx="30">
                  <c:v>119952.75000000004</c:v>
                </c:pt>
                <c:pt idx="31">
                  <c:v>121512.80000000005</c:v>
                </c:pt>
                <c:pt idx="32">
                  <c:v>123072.85000000005</c:v>
                </c:pt>
                <c:pt idx="33">
                  <c:v>124632.90000000005</c:v>
                </c:pt>
                <c:pt idx="34">
                  <c:v>126192.95000000006</c:v>
                </c:pt>
                <c:pt idx="35">
                  <c:v>127753.00000000006</c:v>
                </c:pt>
                <c:pt idx="36">
                  <c:v>129313.05000000006</c:v>
                </c:pt>
                <c:pt idx="37">
                  <c:v>130873.10000000006</c:v>
                </c:pt>
                <c:pt idx="38">
                  <c:v>132433.15000000005</c:v>
                </c:pt>
                <c:pt idx="39">
                  <c:v>133993.20000000004</c:v>
                </c:pt>
                <c:pt idx="40">
                  <c:v>135553.25000000003</c:v>
                </c:pt>
                <c:pt idx="41">
                  <c:v>137113.30000000002</c:v>
                </c:pt>
                <c:pt idx="42">
                  <c:v>138673.35</c:v>
                </c:pt>
                <c:pt idx="43">
                  <c:v>140233.4</c:v>
                </c:pt>
                <c:pt idx="44">
                  <c:v>141793.44999999998</c:v>
                </c:pt>
                <c:pt idx="45">
                  <c:v>143353.49999999997</c:v>
                </c:pt>
                <c:pt idx="46">
                  <c:v>144913.54999999996</c:v>
                </c:pt>
              </c:numCache>
            </c:numRef>
          </c:val>
        </c:ser>
        <c:ser>
          <c:idx val="14"/>
          <c:order val="13"/>
          <c:tx>
            <c:strRef>
              <c:f>'Projection Expansion data'!$A$18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data'!$B$18:$AV$18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37998</c:v>
                </c:pt>
                <c:pt idx="14">
                  <c:v>38266</c:v>
                </c:pt>
                <c:pt idx="15">
                  <c:v>38534</c:v>
                </c:pt>
                <c:pt idx="16">
                  <c:v>38802</c:v>
                </c:pt>
                <c:pt idx="17">
                  <c:v>39070</c:v>
                </c:pt>
                <c:pt idx="18">
                  <c:v>39338</c:v>
                </c:pt>
                <c:pt idx="19">
                  <c:v>39606</c:v>
                </c:pt>
                <c:pt idx="20">
                  <c:v>39874</c:v>
                </c:pt>
                <c:pt idx="21">
                  <c:v>40142</c:v>
                </c:pt>
                <c:pt idx="22">
                  <c:v>40410</c:v>
                </c:pt>
                <c:pt idx="23">
                  <c:v>40678</c:v>
                </c:pt>
                <c:pt idx="24">
                  <c:v>40946</c:v>
                </c:pt>
                <c:pt idx="25">
                  <c:v>41214</c:v>
                </c:pt>
                <c:pt idx="26">
                  <c:v>41482</c:v>
                </c:pt>
                <c:pt idx="27">
                  <c:v>41750</c:v>
                </c:pt>
                <c:pt idx="28">
                  <c:v>42018</c:v>
                </c:pt>
                <c:pt idx="29">
                  <c:v>42286</c:v>
                </c:pt>
                <c:pt idx="30">
                  <c:v>42554</c:v>
                </c:pt>
                <c:pt idx="31">
                  <c:v>42822</c:v>
                </c:pt>
                <c:pt idx="32">
                  <c:v>43090</c:v>
                </c:pt>
                <c:pt idx="33">
                  <c:v>43358</c:v>
                </c:pt>
                <c:pt idx="34">
                  <c:v>43626</c:v>
                </c:pt>
                <c:pt idx="35">
                  <c:v>43894</c:v>
                </c:pt>
                <c:pt idx="36">
                  <c:v>44162</c:v>
                </c:pt>
                <c:pt idx="37">
                  <c:v>44430</c:v>
                </c:pt>
                <c:pt idx="38">
                  <c:v>44698</c:v>
                </c:pt>
                <c:pt idx="39">
                  <c:v>44966</c:v>
                </c:pt>
                <c:pt idx="40">
                  <c:v>45234</c:v>
                </c:pt>
                <c:pt idx="41">
                  <c:v>45502</c:v>
                </c:pt>
                <c:pt idx="42">
                  <c:v>45770</c:v>
                </c:pt>
                <c:pt idx="43">
                  <c:v>46038</c:v>
                </c:pt>
                <c:pt idx="44">
                  <c:v>46306</c:v>
                </c:pt>
                <c:pt idx="45">
                  <c:v>46574</c:v>
                </c:pt>
                <c:pt idx="46">
                  <c:v>46842</c:v>
                </c:pt>
              </c:numCache>
            </c:numRef>
          </c:val>
        </c:ser>
        <c:ser>
          <c:idx val="15"/>
          <c:order val="14"/>
          <c:tx>
            <c:strRef>
              <c:f>'Projection Expansion data'!$A$19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data'!$B$19:$AV$19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34467</c:v>
                </c:pt>
                <c:pt idx="14">
                  <c:v>34584</c:v>
                </c:pt>
                <c:pt idx="15">
                  <c:v>34701</c:v>
                </c:pt>
                <c:pt idx="16">
                  <c:v>34818</c:v>
                </c:pt>
                <c:pt idx="17">
                  <c:v>34935</c:v>
                </c:pt>
                <c:pt idx="18">
                  <c:v>35052</c:v>
                </c:pt>
                <c:pt idx="19">
                  <c:v>35169</c:v>
                </c:pt>
                <c:pt idx="20">
                  <c:v>35286</c:v>
                </c:pt>
                <c:pt idx="21">
                  <c:v>35403</c:v>
                </c:pt>
                <c:pt idx="22">
                  <c:v>35520</c:v>
                </c:pt>
                <c:pt idx="23">
                  <c:v>35637</c:v>
                </c:pt>
                <c:pt idx="24">
                  <c:v>35754</c:v>
                </c:pt>
                <c:pt idx="25">
                  <c:v>35871</c:v>
                </c:pt>
                <c:pt idx="26">
                  <c:v>35988</c:v>
                </c:pt>
                <c:pt idx="27">
                  <c:v>36105</c:v>
                </c:pt>
                <c:pt idx="28">
                  <c:v>36222</c:v>
                </c:pt>
                <c:pt idx="29">
                  <c:v>36339</c:v>
                </c:pt>
                <c:pt idx="30">
                  <c:v>36456</c:v>
                </c:pt>
                <c:pt idx="31">
                  <c:v>36573</c:v>
                </c:pt>
                <c:pt idx="32">
                  <c:v>36690</c:v>
                </c:pt>
                <c:pt idx="33">
                  <c:v>36807</c:v>
                </c:pt>
                <c:pt idx="34">
                  <c:v>36924</c:v>
                </c:pt>
                <c:pt idx="35">
                  <c:v>37041</c:v>
                </c:pt>
                <c:pt idx="36">
                  <c:v>37158</c:v>
                </c:pt>
                <c:pt idx="37">
                  <c:v>37275</c:v>
                </c:pt>
                <c:pt idx="38">
                  <c:v>37392</c:v>
                </c:pt>
                <c:pt idx="39">
                  <c:v>37509</c:v>
                </c:pt>
                <c:pt idx="40">
                  <c:v>37626</c:v>
                </c:pt>
                <c:pt idx="41">
                  <c:v>37743</c:v>
                </c:pt>
                <c:pt idx="42">
                  <c:v>37860</c:v>
                </c:pt>
                <c:pt idx="43">
                  <c:v>37977</c:v>
                </c:pt>
                <c:pt idx="44">
                  <c:v>38094</c:v>
                </c:pt>
                <c:pt idx="45">
                  <c:v>38211</c:v>
                </c:pt>
                <c:pt idx="46">
                  <c:v>38328</c:v>
                </c:pt>
              </c:numCache>
            </c:numRef>
          </c:val>
        </c:ser>
        <c:ser>
          <c:idx val="16"/>
          <c:order val="15"/>
          <c:tx>
            <c:strRef>
              <c:f>'Projection Expansion data'!$A$20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data'!$B$20:$AV$20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52528</c:v>
                </c:pt>
                <c:pt idx="14">
                  <c:v>53056</c:v>
                </c:pt>
                <c:pt idx="15">
                  <c:v>53584</c:v>
                </c:pt>
                <c:pt idx="16">
                  <c:v>59042.25</c:v>
                </c:pt>
                <c:pt idx="17">
                  <c:v>64500.5</c:v>
                </c:pt>
                <c:pt idx="18">
                  <c:v>69958.75</c:v>
                </c:pt>
                <c:pt idx="19">
                  <c:v>75417</c:v>
                </c:pt>
                <c:pt idx="20">
                  <c:v>80875.25</c:v>
                </c:pt>
                <c:pt idx="21">
                  <c:v>86333.5</c:v>
                </c:pt>
                <c:pt idx="22">
                  <c:v>91791.75</c:v>
                </c:pt>
                <c:pt idx="23">
                  <c:v>97250</c:v>
                </c:pt>
                <c:pt idx="24">
                  <c:v>102708.25</c:v>
                </c:pt>
                <c:pt idx="25">
                  <c:v>108166.5</c:v>
                </c:pt>
                <c:pt idx="26">
                  <c:v>113624.75</c:v>
                </c:pt>
                <c:pt idx="27">
                  <c:v>119083</c:v>
                </c:pt>
                <c:pt idx="28">
                  <c:v>124541.25</c:v>
                </c:pt>
                <c:pt idx="29">
                  <c:v>129999.5</c:v>
                </c:pt>
                <c:pt idx="30">
                  <c:v>135457.75</c:v>
                </c:pt>
                <c:pt idx="31">
                  <c:v>140916</c:v>
                </c:pt>
                <c:pt idx="32">
                  <c:v>146374.25</c:v>
                </c:pt>
                <c:pt idx="33">
                  <c:v>151832.5</c:v>
                </c:pt>
                <c:pt idx="34">
                  <c:v>157290.75</c:v>
                </c:pt>
                <c:pt idx="35">
                  <c:v>162749</c:v>
                </c:pt>
                <c:pt idx="36">
                  <c:v>168207.25</c:v>
                </c:pt>
                <c:pt idx="37">
                  <c:v>173665.5</c:v>
                </c:pt>
                <c:pt idx="38">
                  <c:v>179123.75</c:v>
                </c:pt>
                <c:pt idx="39">
                  <c:v>184582</c:v>
                </c:pt>
                <c:pt idx="40">
                  <c:v>190040.25</c:v>
                </c:pt>
                <c:pt idx="41">
                  <c:v>195498.5</c:v>
                </c:pt>
                <c:pt idx="42">
                  <c:v>200956.75</c:v>
                </c:pt>
                <c:pt idx="43">
                  <c:v>206415</c:v>
                </c:pt>
                <c:pt idx="44">
                  <c:v>211873.25</c:v>
                </c:pt>
                <c:pt idx="45">
                  <c:v>217331.5</c:v>
                </c:pt>
                <c:pt idx="46">
                  <c:v>222789.75</c:v>
                </c:pt>
              </c:numCache>
            </c:numRef>
          </c:val>
        </c:ser>
        <c:ser>
          <c:idx val="17"/>
          <c:order val="16"/>
          <c:tx>
            <c:strRef>
              <c:f>'Projection Expansion data'!$A$21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data'!$B$21:$AV$21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37237</c:v>
                </c:pt>
                <c:pt idx="14">
                  <c:v>37534</c:v>
                </c:pt>
                <c:pt idx="15">
                  <c:v>37831</c:v>
                </c:pt>
                <c:pt idx="16">
                  <c:v>38128</c:v>
                </c:pt>
                <c:pt idx="17">
                  <c:v>38425</c:v>
                </c:pt>
                <c:pt idx="18">
                  <c:v>38722</c:v>
                </c:pt>
                <c:pt idx="19">
                  <c:v>39019</c:v>
                </c:pt>
                <c:pt idx="20">
                  <c:v>39316</c:v>
                </c:pt>
                <c:pt idx="21">
                  <c:v>39613</c:v>
                </c:pt>
                <c:pt idx="22">
                  <c:v>39910</c:v>
                </c:pt>
                <c:pt idx="23">
                  <c:v>40207</c:v>
                </c:pt>
                <c:pt idx="24">
                  <c:v>40504</c:v>
                </c:pt>
                <c:pt idx="25">
                  <c:v>40801</c:v>
                </c:pt>
                <c:pt idx="26">
                  <c:v>41098</c:v>
                </c:pt>
                <c:pt idx="27">
                  <c:v>41395</c:v>
                </c:pt>
                <c:pt idx="28">
                  <c:v>41692</c:v>
                </c:pt>
                <c:pt idx="29">
                  <c:v>41989</c:v>
                </c:pt>
                <c:pt idx="30">
                  <c:v>42286</c:v>
                </c:pt>
                <c:pt idx="31">
                  <c:v>42583</c:v>
                </c:pt>
                <c:pt idx="32">
                  <c:v>42880</c:v>
                </c:pt>
                <c:pt idx="33">
                  <c:v>43177</c:v>
                </c:pt>
                <c:pt idx="34">
                  <c:v>43474</c:v>
                </c:pt>
                <c:pt idx="35">
                  <c:v>43771</c:v>
                </c:pt>
                <c:pt idx="36">
                  <c:v>44068</c:v>
                </c:pt>
                <c:pt idx="37">
                  <c:v>44365</c:v>
                </c:pt>
                <c:pt idx="38">
                  <c:v>44662</c:v>
                </c:pt>
                <c:pt idx="39">
                  <c:v>44959</c:v>
                </c:pt>
                <c:pt idx="40">
                  <c:v>45256</c:v>
                </c:pt>
                <c:pt idx="41">
                  <c:v>45553</c:v>
                </c:pt>
                <c:pt idx="42">
                  <c:v>45850</c:v>
                </c:pt>
                <c:pt idx="43">
                  <c:v>46147</c:v>
                </c:pt>
                <c:pt idx="44">
                  <c:v>46444</c:v>
                </c:pt>
                <c:pt idx="45">
                  <c:v>46741</c:v>
                </c:pt>
                <c:pt idx="46">
                  <c:v>47038</c:v>
                </c:pt>
              </c:numCache>
            </c:numRef>
          </c:val>
        </c:ser>
        <c:ser>
          <c:idx val="18"/>
          <c:order val="17"/>
          <c:tx>
            <c:strRef>
              <c:f>'Projection Expansion data'!$A$22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data'!$B$22:$AV$22</c:f>
              <c:numCache>
                <c:formatCode>_-* #,##0_-;\-* #,##0_-;_-* "-"??_-;_-@_-</c:formatCode>
                <c:ptCount val="47"/>
                <c:pt idx="0">
                  <c:v>54640</c:v>
                </c:pt>
                <c:pt idx="1">
                  <c:v>55040</c:v>
                </c:pt>
                <c:pt idx="2">
                  <c:v>55620</c:v>
                </c:pt>
                <c:pt idx="3">
                  <c:v>56430</c:v>
                </c:pt>
                <c:pt idx="4">
                  <c:v>57020</c:v>
                </c:pt>
                <c:pt idx="5">
                  <c:v>57610</c:v>
                </c:pt>
                <c:pt idx="6">
                  <c:v>58110</c:v>
                </c:pt>
                <c:pt idx="7">
                  <c:v>58350</c:v>
                </c:pt>
                <c:pt idx="8">
                  <c:v>58730</c:v>
                </c:pt>
                <c:pt idx="9">
                  <c:v>59430</c:v>
                </c:pt>
                <c:pt idx="10">
                  <c:v>59790</c:v>
                </c:pt>
                <c:pt idx="11">
                  <c:v>60340</c:v>
                </c:pt>
                <c:pt idx="12">
                  <c:v>61010</c:v>
                </c:pt>
                <c:pt idx="13">
                  <c:v>61325</c:v>
                </c:pt>
                <c:pt idx="14">
                  <c:v>61640</c:v>
                </c:pt>
                <c:pt idx="15">
                  <c:v>61955</c:v>
                </c:pt>
                <c:pt idx="16">
                  <c:v>62270</c:v>
                </c:pt>
                <c:pt idx="17">
                  <c:v>62585</c:v>
                </c:pt>
                <c:pt idx="18">
                  <c:v>62900</c:v>
                </c:pt>
                <c:pt idx="19">
                  <c:v>63215</c:v>
                </c:pt>
                <c:pt idx="20">
                  <c:v>63530</c:v>
                </c:pt>
                <c:pt idx="21">
                  <c:v>63845</c:v>
                </c:pt>
                <c:pt idx="22">
                  <c:v>64160</c:v>
                </c:pt>
                <c:pt idx="23">
                  <c:v>64475</c:v>
                </c:pt>
                <c:pt idx="24">
                  <c:v>64790</c:v>
                </c:pt>
                <c:pt idx="25">
                  <c:v>65105</c:v>
                </c:pt>
                <c:pt idx="26">
                  <c:v>65420</c:v>
                </c:pt>
                <c:pt idx="27">
                  <c:v>65735</c:v>
                </c:pt>
                <c:pt idx="28">
                  <c:v>66050</c:v>
                </c:pt>
                <c:pt idx="29">
                  <c:v>66365</c:v>
                </c:pt>
                <c:pt idx="30">
                  <c:v>66680</c:v>
                </c:pt>
                <c:pt idx="31">
                  <c:v>66995</c:v>
                </c:pt>
                <c:pt idx="32">
                  <c:v>67310</c:v>
                </c:pt>
                <c:pt idx="33">
                  <c:v>67625</c:v>
                </c:pt>
                <c:pt idx="34">
                  <c:v>67940</c:v>
                </c:pt>
                <c:pt idx="35">
                  <c:v>68255</c:v>
                </c:pt>
                <c:pt idx="36">
                  <c:v>68570</c:v>
                </c:pt>
                <c:pt idx="37">
                  <c:v>68885</c:v>
                </c:pt>
                <c:pt idx="38">
                  <c:v>69200</c:v>
                </c:pt>
                <c:pt idx="39">
                  <c:v>69515</c:v>
                </c:pt>
                <c:pt idx="40">
                  <c:v>69830</c:v>
                </c:pt>
                <c:pt idx="41">
                  <c:v>70145</c:v>
                </c:pt>
                <c:pt idx="42">
                  <c:v>70460</c:v>
                </c:pt>
                <c:pt idx="43">
                  <c:v>70775</c:v>
                </c:pt>
                <c:pt idx="44">
                  <c:v>71090</c:v>
                </c:pt>
                <c:pt idx="45">
                  <c:v>71405</c:v>
                </c:pt>
                <c:pt idx="46">
                  <c:v>71720</c:v>
                </c:pt>
              </c:numCache>
            </c:numRef>
          </c:val>
        </c:ser>
        <c:ser>
          <c:idx val="19"/>
          <c:order val="18"/>
          <c:tx>
            <c:strRef>
              <c:f>'Projection Expansion data'!$A$23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data'!$B$23:$AV$23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75024</c:v>
                </c:pt>
                <c:pt idx="14">
                  <c:v>75628</c:v>
                </c:pt>
                <c:pt idx="15">
                  <c:v>76232</c:v>
                </c:pt>
                <c:pt idx="16">
                  <c:v>76836</c:v>
                </c:pt>
                <c:pt idx="17">
                  <c:v>77440</c:v>
                </c:pt>
                <c:pt idx="18">
                  <c:v>78044</c:v>
                </c:pt>
                <c:pt idx="19">
                  <c:v>78648</c:v>
                </c:pt>
                <c:pt idx="20">
                  <c:v>79252</c:v>
                </c:pt>
                <c:pt idx="21">
                  <c:v>79856</c:v>
                </c:pt>
                <c:pt idx="22">
                  <c:v>80460</c:v>
                </c:pt>
                <c:pt idx="23">
                  <c:v>81064</c:v>
                </c:pt>
                <c:pt idx="24">
                  <c:v>81668</c:v>
                </c:pt>
                <c:pt idx="25">
                  <c:v>82272</c:v>
                </c:pt>
                <c:pt idx="26">
                  <c:v>82876</c:v>
                </c:pt>
                <c:pt idx="27">
                  <c:v>83480</c:v>
                </c:pt>
                <c:pt idx="28">
                  <c:v>84084</c:v>
                </c:pt>
                <c:pt idx="29">
                  <c:v>84688</c:v>
                </c:pt>
                <c:pt idx="30">
                  <c:v>85292</c:v>
                </c:pt>
                <c:pt idx="31">
                  <c:v>85896</c:v>
                </c:pt>
                <c:pt idx="32">
                  <c:v>86500</c:v>
                </c:pt>
                <c:pt idx="33">
                  <c:v>87104</c:v>
                </c:pt>
                <c:pt idx="34">
                  <c:v>87708</c:v>
                </c:pt>
                <c:pt idx="35">
                  <c:v>88312</c:v>
                </c:pt>
                <c:pt idx="36">
                  <c:v>88916</c:v>
                </c:pt>
                <c:pt idx="37">
                  <c:v>89520</c:v>
                </c:pt>
                <c:pt idx="38">
                  <c:v>90124</c:v>
                </c:pt>
                <c:pt idx="39">
                  <c:v>90728</c:v>
                </c:pt>
                <c:pt idx="40">
                  <c:v>91332</c:v>
                </c:pt>
                <c:pt idx="41">
                  <c:v>91936</c:v>
                </c:pt>
                <c:pt idx="42">
                  <c:v>92540</c:v>
                </c:pt>
                <c:pt idx="43">
                  <c:v>93144</c:v>
                </c:pt>
                <c:pt idx="44">
                  <c:v>93748</c:v>
                </c:pt>
                <c:pt idx="45">
                  <c:v>94352</c:v>
                </c:pt>
                <c:pt idx="46">
                  <c:v>94956</c:v>
                </c:pt>
              </c:numCache>
            </c:numRef>
          </c:val>
        </c:ser>
        <c:ser>
          <c:idx val="20"/>
          <c:order val="19"/>
          <c:tx>
            <c:strRef>
              <c:f>'Projection Expansion data'!$A$24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data'!$B$24:$AV$24</c:f>
              <c:numCache>
                <c:formatCode>_-* #,##0_-;\-* #,##0_-;_-* "-"??_-;_-@_-</c:formatCode>
                <c:ptCount val="47"/>
                <c:pt idx="0">
                  <c:v>51620</c:v>
                </c:pt>
                <c:pt idx="1">
                  <c:v>52040</c:v>
                </c:pt>
                <c:pt idx="2">
                  <c:v>52590</c:v>
                </c:pt>
                <c:pt idx="3">
                  <c:v>53180</c:v>
                </c:pt>
                <c:pt idx="4">
                  <c:v>53860</c:v>
                </c:pt>
                <c:pt idx="5">
                  <c:v>54290</c:v>
                </c:pt>
                <c:pt idx="6">
                  <c:v>54580</c:v>
                </c:pt>
                <c:pt idx="7">
                  <c:v>54960</c:v>
                </c:pt>
                <c:pt idx="8">
                  <c:v>55360</c:v>
                </c:pt>
                <c:pt idx="9">
                  <c:v>55650</c:v>
                </c:pt>
                <c:pt idx="10">
                  <c:v>55910</c:v>
                </c:pt>
                <c:pt idx="11">
                  <c:v>56090</c:v>
                </c:pt>
                <c:pt idx="12">
                  <c:v>56430</c:v>
                </c:pt>
                <c:pt idx="13">
                  <c:v>56580</c:v>
                </c:pt>
                <c:pt idx="14">
                  <c:v>56730</c:v>
                </c:pt>
                <c:pt idx="15">
                  <c:v>56880</c:v>
                </c:pt>
                <c:pt idx="16">
                  <c:v>57030</c:v>
                </c:pt>
                <c:pt idx="17">
                  <c:v>57180</c:v>
                </c:pt>
                <c:pt idx="18">
                  <c:v>57330</c:v>
                </c:pt>
                <c:pt idx="19">
                  <c:v>57480</c:v>
                </c:pt>
                <c:pt idx="20">
                  <c:v>57630</c:v>
                </c:pt>
                <c:pt idx="21">
                  <c:v>57780</c:v>
                </c:pt>
                <c:pt idx="22">
                  <c:v>57930</c:v>
                </c:pt>
                <c:pt idx="23">
                  <c:v>58080</c:v>
                </c:pt>
                <c:pt idx="24">
                  <c:v>58230</c:v>
                </c:pt>
                <c:pt idx="25">
                  <c:v>58380</c:v>
                </c:pt>
                <c:pt idx="26">
                  <c:v>58530</c:v>
                </c:pt>
                <c:pt idx="27">
                  <c:v>58680</c:v>
                </c:pt>
                <c:pt idx="28">
                  <c:v>58830</c:v>
                </c:pt>
                <c:pt idx="29">
                  <c:v>58980</c:v>
                </c:pt>
                <c:pt idx="30">
                  <c:v>59130</c:v>
                </c:pt>
                <c:pt idx="31">
                  <c:v>59280</c:v>
                </c:pt>
                <c:pt idx="32">
                  <c:v>59430</c:v>
                </c:pt>
                <c:pt idx="33">
                  <c:v>59580</c:v>
                </c:pt>
                <c:pt idx="34">
                  <c:v>59730</c:v>
                </c:pt>
                <c:pt idx="35">
                  <c:v>59880</c:v>
                </c:pt>
                <c:pt idx="36">
                  <c:v>60030</c:v>
                </c:pt>
                <c:pt idx="37">
                  <c:v>60180</c:v>
                </c:pt>
                <c:pt idx="38">
                  <c:v>60330</c:v>
                </c:pt>
                <c:pt idx="39">
                  <c:v>60480</c:v>
                </c:pt>
                <c:pt idx="40">
                  <c:v>60630</c:v>
                </c:pt>
                <c:pt idx="41">
                  <c:v>60780</c:v>
                </c:pt>
                <c:pt idx="42">
                  <c:v>60930</c:v>
                </c:pt>
                <c:pt idx="43">
                  <c:v>61080</c:v>
                </c:pt>
                <c:pt idx="44">
                  <c:v>61230</c:v>
                </c:pt>
                <c:pt idx="45">
                  <c:v>61380</c:v>
                </c:pt>
                <c:pt idx="46">
                  <c:v>61530</c:v>
                </c:pt>
              </c:numCache>
            </c:numRef>
          </c:val>
        </c:ser>
        <c:ser>
          <c:idx val="21"/>
          <c:order val="20"/>
          <c:tx>
            <c:strRef>
              <c:f>'Projection Expansion data'!$A$25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data'!$B$25:$AV$25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65551</c:v>
                </c:pt>
                <c:pt idx="14">
                  <c:v>65922</c:v>
                </c:pt>
                <c:pt idx="15">
                  <c:v>66293</c:v>
                </c:pt>
                <c:pt idx="16">
                  <c:v>66664</c:v>
                </c:pt>
                <c:pt idx="17">
                  <c:v>67035</c:v>
                </c:pt>
                <c:pt idx="18">
                  <c:v>67406</c:v>
                </c:pt>
                <c:pt idx="19">
                  <c:v>67777</c:v>
                </c:pt>
                <c:pt idx="20">
                  <c:v>68148</c:v>
                </c:pt>
                <c:pt idx="21">
                  <c:v>68519</c:v>
                </c:pt>
                <c:pt idx="22">
                  <c:v>68890</c:v>
                </c:pt>
                <c:pt idx="23">
                  <c:v>69261</c:v>
                </c:pt>
                <c:pt idx="24">
                  <c:v>69632</c:v>
                </c:pt>
                <c:pt idx="25">
                  <c:v>70003</c:v>
                </c:pt>
                <c:pt idx="26">
                  <c:v>70374</c:v>
                </c:pt>
                <c:pt idx="27">
                  <c:v>70745</c:v>
                </c:pt>
                <c:pt idx="28">
                  <c:v>71116</c:v>
                </c:pt>
                <c:pt idx="29">
                  <c:v>71487</c:v>
                </c:pt>
                <c:pt idx="30">
                  <c:v>71858</c:v>
                </c:pt>
                <c:pt idx="31">
                  <c:v>72229</c:v>
                </c:pt>
                <c:pt idx="32">
                  <c:v>72600</c:v>
                </c:pt>
                <c:pt idx="33">
                  <c:v>72971</c:v>
                </c:pt>
                <c:pt idx="34">
                  <c:v>73342</c:v>
                </c:pt>
                <c:pt idx="35">
                  <c:v>73713</c:v>
                </c:pt>
                <c:pt idx="36">
                  <c:v>74084</c:v>
                </c:pt>
                <c:pt idx="37">
                  <c:v>74455</c:v>
                </c:pt>
                <c:pt idx="38">
                  <c:v>74826</c:v>
                </c:pt>
                <c:pt idx="39">
                  <c:v>75197</c:v>
                </c:pt>
                <c:pt idx="40">
                  <c:v>75568</c:v>
                </c:pt>
                <c:pt idx="41">
                  <c:v>75939</c:v>
                </c:pt>
                <c:pt idx="42">
                  <c:v>76310</c:v>
                </c:pt>
                <c:pt idx="43">
                  <c:v>76681</c:v>
                </c:pt>
                <c:pt idx="44">
                  <c:v>77052</c:v>
                </c:pt>
                <c:pt idx="45">
                  <c:v>77423</c:v>
                </c:pt>
                <c:pt idx="46">
                  <c:v>77794</c:v>
                </c:pt>
              </c:numCache>
            </c:numRef>
          </c:val>
        </c:ser>
        <c:ser>
          <c:idx val="22"/>
          <c:order val="21"/>
          <c:tx>
            <c:strRef>
              <c:f>'Projection Expansion data'!$A$26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data'!$B$26:$AV$26</c:f>
              <c:numCache>
                <c:formatCode>_-* #,##0_-;\-* #,##0_-;_-* "-"??_-;_-@_-</c:formatCode>
                <c:ptCount val="47"/>
                <c:pt idx="0">
                  <c:v>33580</c:v>
                </c:pt>
                <c:pt idx="1">
                  <c:v>33750</c:v>
                </c:pt>
                <c:pt idx="2">
                  <c:v>33890</c:v>
                </c:pt>
                <c:pt idx="3">
                  <c:v>34250</c:v>
                </c:pt>
                <c:pt idx="4">
                  <c:v>34640</c:v>
                </c:pt>
                <c:pt idx="5">
                  <c:v>35020</c:v>
                </c:pt>
                <c:pt idx="6">
                  <c:v>35260</c:v>
                </c:pt>
                <c:pt idx="7">
                  <c:v>35570</c:v>
                </c:pt>
                <c:pt idx="8">
                  <c:v>35760</c:v>
                </c:pt>
                <c:pt idx="9">
                  <c:v>35840</c:v>
                </c:pt>
                <c:pt idx="10">
                  <c:v>36020</c:v>
                </c:pt>
                <c:pt idx="11">
                  <c:v>36160</c:v>
                </c:pt>
                <c:pt idx="12">
                  <c:v>36320</c:v>
                </c:pt>
                <c:pt idx="13">
                  <c:v>36523</c:v>
                </c:pt>
                <c:pt idx="14">
                  <c:v>36726</c:v>
                </c:pt>
                <c:pt idx="15">
                  <c:v>36929</c:v>
                </c:pt>
                <c:pt idx="16">
                  <c:v>38118.050000000003</c:v>
                </c:pt>
                <c:pt idx="17">
                  <c:v>39307.100000000006</c:v>
                </c:pt>
                <c:pt idx="18">
                  <c:v>40496.150000000009</c:v>
                </c:pt>
                <c:pt idx="19">
                  <c:v>41685.200000000012</c:v>
                </c:pt>
                <c:pt idx="20">
                  <c:v>42874.250000000015</c:v>
                </c:pt>
                <c:pt idx="21">
                  <c:v>44063.300000000017</c:v>
                </c:pt>
                <c:pt idx="22">
                  <c:v>45252.35000000002</c:v>
                </c:pt>
                <c:pt idx="23">
                  <c:v>46441.400000000023</c:v>
                </c:pt>
                <c:pt idx="24">
                  <c:v>47630.450000000026</c:v>
                </c:pt>
                <c:pt idx="25">
                  <c:v>48819.500000000029</c:v>
                </c:pt>
                <c:pt idx="26">
                  <c:v>50008.550000000032</c:v>
                </c:pt>
                <c:pt idx="27">
                  <c:v>51197.600000000035</c:v>
                </c:pt>
                <c:pt idx="28">
                  <c:v>52386.650000000038</c:v>
                </c:pt>
                <c:pt idx="29">
                  <c:v>53575.700000000041</c:v>
                </c:pt>
                <c:pt idx="30">
                  <c:v>54764.750000000044</c:v>
                </c:pt>
                <c:pt idx="31">
                  <c:v>55953.800000000047</c:v>
                </c:pt>
                <c:pt idx="32">
                  <c:v>57142.850000000049</c:v>
                </c:pt>
                <c:pt idx="33">
                  <c:v>58331.900000000052</c:v>
                </c:pt>
                <c:pt idx="34">
                  <c:v>59520.950000000055</c:v>
                </c:pt>
                <c:pt idx="35">
                  <c:v>60710.000000000058</c:v>
                </c:pt>
                <c:pt idx="36">
                  <c:v>61899.050000000061</c:v>
                </c:pt>
                <c:pt idx="37">
                  <c:v>63088.100000000064</c:v>
                </c:pt>
                <c:pt idx="38">
                  <c:v>64277.150000000067</c:v>
                </c:pt>
                <c:pt idx="39">
                  <c:v>65466.20000000007</c:v>
                </c:pt>
                <c:pt idx="40">
                  <c:v>66655.250000000073</c:v>
                </c:pt>
                <c:pt idx="41">
                  <c:v>67844.300000000076</c:v>
                </c:pt>
                <c:pt idx="42">
                  <c:v>69033.350000000079</c:v>
                </c:pt>
                <c:pt idx="43">
                  <c:v>70222.400000000081</c:v>
                </c:pt>
                <c:pt idx="44">
                  <c:v>71411.450000000084</c:v>
                </c:pt>
                <c:pt idx="45">
                  <c:v>72600.500000000087</c:v>
                </c:pt>
                <c:pt idx="46">
                  <c:v>73789.55000000009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52992"/>
        <c:axId val="418753384"/>
      </c:areaChart>
      <c:catAx>
        <c:axId val="4187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53384"/>
        <c:crosses val="autoZero"/>
        <c:auto val="1"/>
        <c:lblAlgn val="ctr"/>
        <c:lblOffset val="100"/>
        <c:noMultiLvlLbl val="0"/>
      </c:catAx>
      <c:valAx>
        <c:axId val="418753384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5299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extra dwelling (based on 2007-2017 ave)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'Employment expansion'!$A$5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84755.61560978221</c:v>
                </c:pt>
                <c:pt idx="15">
                  <c:v>85311.231219564419</c:v>
                </c:pt>
                <c:pt idx="16">
                  <c:v>85866.846829346629</c:v>
                </c:pt>
                <c:pt idx="17">
                  <c:v>86422.462439128838</c:v>
                </c:pt>
                <c:pt idx="18">
                  <c:v>86978.078048911048</c:v>
                </c:pt>
                <c:pt idx="19">
                  <c:v>87533.693658693257</c:v>
                </c:pt>
                <c:pt idx="20">
                  <c:v>88089.309268475467</c:v>
                </c:pt>
                <c:pt idx="21">
                  <c:v>88644.924878257676</c:v>
                </c:pt>
                <c:pt idx="22">
                  <c:v>89200.540488039886</c:v>
                </c:pt>
                <c:pt idx="23">
                  <c:v>89756.156097822095</c:v>
                </c:pt>
                <c:pt idx="24">
                  <c:v>90311.771707604305</c:v>
                </c:pt>
                <c:pt idx="25">
                  <c:v>90867.387317386514</c:v>
                </c:pt>
                <c:pt idx="26">
                  <c:v>91423.002927168724</c:v>
                </c:pt>
                <c:pt idx="27">
                  <c:v>91978.618536950933</c:v>
                </c:pt>
                <c:pt idx="28">
                  <c:v>92534.234146733143</c:v>
                </c:pt>
                <c:pt idx="29">
                  <c:v>93089.849756515352</c:v>
                </c:pt>
                <c:pt idx="30">
                  <c:v>93645.465366297562</c:v>
                </c:pt>
                <c:pt idx="31">
                  <c:v>94201.080976079771</c:v>
                </c:pt>
                <c:pt idx="32">
                  <c:v>94756.696585861981</c:v>
                </c:pt>
                <c:pt idx="33">
                  <c:v>95312.31219564419</c:v>
                </c:pt>
                <c:pt idx="34">
                  <c:v>95867.9278054264</c:v>
                </c:pt>
                <c:pt idx="35">
                  <c:v>96423.543415208609</c:v>
                </c:pt>
                <c:pt idx="36">
                  <c:v>96979.159024990819</c:v>
                </c:pt>
                <c:pt idx="37">
                  <c:v>97534.774634773028</c:v>
                </c:pt>
                <c:pt idx="38">
                  <c:v>98090.390244555238</c:v>
                </c:pt>
                <c:pt idx="39">
                  <c:v>98646.005854337447</c:v>
                </c:pt>
                <c:pt idx="40">
                  <c:v>99201.621464119657</c:v>
                </c:pt>
                <c:pt idx="41">
                  <c:v>99757.237073901866</c:v>
                </c:pt>
                <c:pt idx="42">
                  <c:v>100312.85268368408</c:v>
                </c:pt>
                <c:pt idx="43">
                  <c:v>100868.46829346629</c:v>
                </c:pt>
                <c:pt idx="44">
                  <c:v>101424.08390324849</c:v>
                </c:pt>
                <c:pt idx="45">
                  <c:v>101979.6995130307</c:v>
                </c:pt>
                <c:pt idx="46">
                  <c:v>102535.31512281291</c:v>
                </c:pt>
              </c:numCache>
            </c:numRef>
          </c:val>
        </c:ser>
        <c:ser>
          <c:idx val="4"/>
          <c:order val="1"/>
          <c:tx>
            <c:strRef>
              <c:f>'Employment expansion'!$A$6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97073.053342432773</c:v>
                </c:pt>
                <c:pt idx="15">
                  <c:v>97446.106684865546</c:v>
                </c:pt>
                <c:pt idx="16">
                  <c:v>105003.71565827164</c:v>
                </c:pt>
                <c:pt idx="17">
                  <c:v>112561.32463167774</c:v>
                </c:pt>
                <c:pt idx="18">
                  <c:v>120118.93360508383</c:v>
                </c:pt>
                <c:pt idx="19">
                  <c:v>127676.54257848993</c:v>
                </c:pt>
                <c:pt idx="20">
                  <c:v>135234.15155189601</c:v>
                </c:pt>
                <c:pt idx="21">
                  <c:v>142791.76052530209</c:v>
                </c:pt>
                <c:pt idx="22">
                  <c:v>150349.36949870817</c:v>
                </c:pt>
                <c:pt idx="23">
                  <c:v>157906.97847211425</c:v>
                </c:pt>
                <c:pt idx="24">
                  <c:v>165464.58744552033</c:v>
                </c:pt>
                <c:pt idx="25">
                  <c:v>173022.19641892641</c:v>
                </c:pt>
                <c:pt idx="26">
                  <c:v>180579.80539233249</c:v>
                </c:pt>
                <c:pt idx="27">
                  <c:v>188137.41436573857</c:v>
                </c:pt>
                <c:pt idx="28">
                  <c:v>195695.02333914465</c:v>
                </c:pt>
                <c:pt idx="29">
                  <c:v>203252.63231255073</c:v>
                </c:pt>
                <c:pt idx="30">
                  <c:v>210810.24128595681</c:v>
                </c:pt>
                <c:pt idx="31">
                  <c:v>218367.85025936289</c:v>
                </c:pt>
                <c:pt idx="32">
                  <c:v>225925.45923276898</c:v>
                </c:pt>
                <c:pt idx="33">
                  <c:v>233483.06820617506</c:v>
                </c:pt>
                <c:pt idx="34">
                  <c:v>241040.67717958114</c:v>
                </c:pt>
                <c:pt idx="35">
                  <c:v>248598.28615298722</c:v>
                </c:pt>
                <c:pt idx="36">
                  <c:v>256155.8951263933</c:v>
                </c:pt>
                <c:pt idx="37">
                  <c:v>263713.50409979938</c:v>
                </c:pt>
                <c:pt idx="38">
                  <c:v>271271.11307320546</c:v>
                </c:pt>
                <c:pt idx="39">
                  <c:v>278828.72204661154</c:v>
                </c:pt>
                <c:pt idx="40">
                  <c:v>286386.33102001762</c:v>
                </c:pt>
                <c:pt idx="41">
                  <c:v>293943.9399934237</c:v>
                </c:pt>
                <c:pt idx="42">
                  <c:v>301501.54896682978</c:v>
                </c:pt>
                <c:pt idx="43">
                  <c:v>309059.15794023586</c:v>
                </c:pt>
                <c:pt idx="44">
                  <c:v>316616.76691364194</c:v>
                </c:pt>
                <c:pt idx="45">
                  <c:v>324174.37588704802</c:v>
                </c:pt>
                <c:pt idx="46">
                  <c:v>331731.9848604541</c:v>
                </c:pt>
              </c:numCache>
            </c:numRef>
          </c:val>
        </c:ser>
        <c:ser>
          <c:idx val="5"/>
          <c:order val="2"/>
          <c:tx>
            <c:strRef>
              <c:f>'Employment expansion'!$A$7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69307.41394810671</c:v>
                </c:pt>
                <c:pt idx="15">
                  <c:v>69814.827896213421</c:v>
                </c:pt>
                <c:pt idx="16">
                  <c:v>70322.241844320131</c:v>
                </c:pt>
                <c:pt idx="17">
                  <c:v>70829.655792426842</c:v>
                </c:pt>
                <c:pt idx="18">
                  <c:v>71337.069740533552</c:v>
                </c:pt>
                <c:pt idx="19">
                  <c:v>71844.483688640263</c:v>
                </c:pt>
                <c:pt idx="20">
                  <c:v>72351.897636746973</c:v>
                </c:pt>
                <c:pt idx="21">
                  <c:v>72859.311584853684</c:v>
                </c:pt>
                <c:pt idx="22">
                  <c:v>73366.725532960394</c:v>
                </c:pt>
                <c:pt idx="23">
                  <c:v>73874.139481067104</c:v>
                </c:pt>
                <c:pt idx="24">
                  <c:v>74381.553429173815</c:v>
                </c:pt>
                <c:pt idx="25">
                  <c:v>74888.967377280525</c:v>
                </c:pt>
                <c:pt idx="26">
                  <c:v>75396.381325387236</c:v>
                </c:pt>
                <c:pt idx="27">
                  <c:v>75903.795273493946</c:v>
                </c:pt>
                <c:pt idx="28">
                  <c:v>76411.209221600657</c:v>
                </c:pt>
                <c:pt idx="29">
                  <c:v>76918.623169707367</c:v>
                </c:pt>
                <c:pt idx="30">
                  <c:v>77426.037117814078</c:v>
                </c:pt>
                <c:pt idx="31">
                  <c:v>77933.451065920788</c:v>
                </c:pt>
                <c:pt idx="32">
                  <c:v>78440.865014027499</c:v>
                </c:pt>
                <c:pt idx="33">
                  <c:v>78948.278962134209</c:v>
                </c:pt>
                <c:pt idx="34">
                  <c:v>79455.692910240919</c:v>
                </c:pt>
                <c:pt idx="35">
                  <c:v>79963.10685834763</c:v>
                </c:pt>
                <c:pt idx="36">
                  <c:v>80470.52080645434</c:v>
                </c:pt>
                <c:pt idx="37">
                  <c:v>80977.934754561051</c:v>
                </c:pt>
                <c:pt idx="38">
                  <c:v>81485.348702667761</c:v>
                </c:pt>
                <c:pt idx="39">
                  <c:v>81992.762650774472</c:v>
                </c:pt>
                <c:pt idx="40">
                  <c:v>82500.176598881182</c:v>
                </c:pt>
                <c:pt idx="41">
                  <c:v>83007.590546987893</c:v>
                </c:pt>
                <c:pt idx="42">
                  <c:v>83515.004495094603</c:v>
                </c:pt>
                <c:pt idx="43">
                  <c:v>84022.418443201313</c:v>
                </c:pt>
                <c:pt idx="44">
                  <c:v>84529.832391308024</c:v>
                </c:pt>
                <c:pt idx="45">
                  <c:v>85037.246339414734</c:v>
                </c:pt>
                <c:pt idx="46">
                  <c:v>85544.660287521445</c:v>
                </c:pt>
              </c:numCache>
            </c:numRef>
          </c:val>
        </c:ser>
        <c:ser>
          <c:idx val="6"/>
          <c:order val="3"/>
          <c:tx>
            <c:strRef>
              <c:f>'Employment expansion'!$A$8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expansion'!$B$8:$AV$8</c:f>
              <c:numCache>
                <c:formatCode>_-* #,##0_-;\-* #,##0_-;_-* "-"??_-;_-@_-</c:formatCode>
                <c:ptCount val="47"/>
                <c:pt idx="0">
                  <c:v>102200</c:v>
                </c:pt>
                <c:pt idx="1">
                  <c:v>103900</c:v>
                </c:pt>
                <c:pt idx="2">
                  <c:v>105200</c:v>
                </c:pt>
                <c:pt idx="3">
                  <c:v>111800</c:v>
                </c:pt>
                <c:pt idx="4">
                  <c:v>111700</c:v>
                </c:pt>
                <c:pt idx="5">
                  <c:v>114800</c:v>
                </c:pt>
                <c:pt idx="6">
                  <c:v>113100</c:v>
                </c:pt>
                <c:pt idx="7">
                  <c:v>110500</c:v>
                </c:pt>
                <c:pt idx="8">
                  <c:v>112500</c:v>
                </c:pt>
                <c:pt idx="9">
                  <c:v>114600</c:v>
                </c:pt>
                <c:pt idx="10">
                  <c:v>117700</c:v>
                </c:pt>
                <c:pt idx="11">
                  <c:v>116000</c:v>
                </c:pt>
                <c:pt idx="12">
                  <c:v>120400</c:v>
                </c:pt>
                <c:pt idx="13">
                  <c:v>120400</c:v>
                </c:pt>
                <c:pt idx="14">
                  <c:v>121510.01050534159</c:v>
                </c:pt>
                <c:pt idx="15">
                  <c:v>122620.02101068318</c:v>
                </c:pt>
                <c:pt idx="16">
                  <c:v>123730.03151602477</c:v>
                </c:pt>
                <c:pt idx="17">
                  <c:v>124840.04202136636</c:v>
                </c:pt>
                <c:pt idx="18">
                  <c:v>125950.05252670795</c:v>
                </c:pt>
                <c:pt idx="19">
                  <c:v>127060.06303204954</c:v>
                </c:pt>
                <c:pt idx="20">
                  <c:v>128170.07353739113</c:v>
                </c:pt>
                <c:pt idx="21">
                  <c:v>129280.08404273272</c:v>
                </c:pt>
                <c:pt idx="22">
                  <c:v>130390.09454807431</c:v>
                </c:pt>
                <c:pt idx="23">
                  <c:v>131500.1050534159</c:v>
                </c:pt>
                <c:pt idx="24">
                  <c:v>132610.11555875748</c:v>
                </c:pt>
                <c:pt idx="25">
                  <c:v>133720.12606409905</c:v>
                </c:pt>
                <c:pt idx="26">
                  <c:v>134830.13656944063</c:v>
                </c:pt>
                <c:pt idx="27">
                  <c:v>135940.1470747822</c:v>
                </c:pt>
                <c:pt idx="28">
                  <c:v>137050.15758012378</c:v>
                </c:pt>
                <c:pt idx="29">
                  <c:v>138160.16808546535</c:v>
                </c:pt>
                <c:pt idx="30">
                  <c:v>139270.17859080693</c:v>
                </c:pt>
                <c:pt idx="31">
                  <c:v>140380.1890961485</c:v>
                </c:pt>
                <c:pt idx="32">
                  <c:v>141490.19960149008</c:v>
                </c:pt>
                <c:pt idx="33">
                  <c:v>142600.21010683166</c:v>
                </c:pt>
                <c:pt idx="34">
                  <c:v>143710.22061217323</c:v>
                </c:pt>
                <c:pt idx="35">
                  <c:v>144820.23111751481</c:v>
                </c:pt>
                <c:pt idx="36">
                  <c:v>145930.24162285638</c:v>
                </c:pt>
                <c:pt idx="37">
                  <c:v>147040.25212819796</c:v>
                </c:pt>
                <c:pt idx="38">
                  <c:v>148150.26263353953</c:v>
                </c:pt>
                <c:pt idx="39">
                  <c:v>149260.27313888111</c:v>
                </c:pt>
                <c:pt idx="40">
                  <c:v>150370.28364422268</c:v>
                </c:pt>
                <c:pt idx="41">
                  <c:v>151480.29414956426</c:v>
                </c:pt>
                <c:pt idx="42">
                  <c:v>152590.30465490583</c:v>
                </c:pt>
                <c:pt idx="43">
                  <c:v>153700.31516024741</c:v>
                </c:pt>
                <c:pt idx="44">
                  <c:v>154810.32566558899</c:v>
                </c:pt>
                <c:pt idx="45">
                  <c:v>155920.33617093056</c:v>
                </c:pt>
                <c:pt idx="46">
                  <c:v>157030.34667627214</c:v>
                </c:pt>
              </c:numCache>
            </c:numRef>
          </c:val>
        </c:ser>
        <c:ser>
          <c:idx val="7"/>
          <c:order val="4"/>
          <c:tx>
            <c:strRef>
              <c:f>'Employment expansion'!$A$9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expansion'!$B$9:$AV$9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69004.078660093102</c:v>
                </c:pt>
                <c:pt idx="15">
                  <c:v>69708.157320186205</c:v>
                </c:pt>
                <c:pt idx="16">
                  <c:v>70412.235980279307</c:v>
                </c:pt>
                <c:pt idx="17">
                  <c:v>71116.314640372409</c:v>
                </c:pt>
                <c:pt idx="18">
                  <c:v>71820.393300465512</c:v>
                </c:pt>
                <c:pt idx="19">
                  <c:v>72524.471960558614</c:v>
                </c:pt>
                <c:pt idx="20">
                  <c:v>73228.550620651717</c:v>
                </c:pt>
                <c:pt idx="21">
                  <c:v>73932.629280744819</c:v>
                </c:pt>
                <c:pt idx="22">
                  <c:v>74636.707940837921</c:v>
                </c:pt>
                <c:pt idx="23">
                  <c:v>75340.786600931024</c:v>
                </c:pt>
                <c:pt idx="24">
                  <c:v>76044.865261024126</c:v>
                </c:pt>
                <c:pt idx="25">
                  <c:v>76748.943921117228</c:v>
                </c:pt>
                <c:pt idx="26">
                  <c:v>77453.022581210331</c:v>
                </c:pt>
                <c:pt idx="27">
                  <c:v>78157.101241303433</c:v>
                </c:pt>
                <c:pt idx="28">
                  <c:v>78861.179901396536</c:v>
                </c:pt>
                <c:pt idx="29">
                  <c:v>79565.258561489638</c:v>
                </c:pt>
                <c:pt idx="30">
                  <c:v>80269.33722158274</c:v>
                </c:pt>
                <c:pt idx="31">
                  <c:v>80973.415881675843</c:v>
                </c:pt>
                <c:pt idx="32">
                  <c:v>81677.494541768945</c:v>
                </c:pt>
                <c:pt idx="33">
                  <c:v>82381.573201862047</c:v>
                </c:pt>
                <c:pt idx="34">
                  <c:v>83085.65186195515</c:v>
                </c:pt>
                <c:pt idx="35">
                  <c:v>83789.730522048252</c:v>
                </c:pt>
                <c:pt idx="36">
                  <c:v>84493.809182141355</c:v>
                </c:pt>
                <c:pt idx="37">
                  <c:v>85197.887842234457</c:v>
                </c:pt>
                <c:pt idx="38">
                  <c:v>85901.966502327559</c:v>
                </c:pt>
                <c:pt idx="39">
                  <c:v>86606.045162420662</c:v>
                </c:pt>
                <c:pt idx="40">
                  <c:v>87310.123822513764</c:v>
                </c:pt>
                <c:pt idx="41">
                  <c:v>88014.202482606866</c:v>
                </c:pt>
                <c:pt idx="42">
                  <c:v>88718.281142699969</c:v>
                </c:pt>
                <c:pt idx="43">
                  <c:v>89422.359802793071</c:v>
                </c:pt>
                <c:pt idx="44">
                  <c:v>90126.438462886174</c:v>
                </c:pt>
                <c:pt idx="45">
                  <c:v>90830.517122979276</c:v>
                </c:pt>
                <c:pt idx="46">
                  <c:v>91534.595783072378</c:v>
                </c:pt>
              </c:numCache>
            </c:numRef>
          </c:val>
        </c:ser>
        <c:ser>
          <c:idx val="8"/>
          <c:order val="5"/>
          <c:tx>
            <c:strRef>
              <c:f>'Employment expansion'!$A$10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expansion'!$B$10:$AV$10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59757.030647318395</c:v>
                </c:pt>
                <c:pt idx="15">
                  <c:v>60114.061294636791</c:v>
                </c:pt>
                <c:pt idx="16">
                  <c:v>60471.091941955186</c:v>
                </c:pt>
                <c:pt idx="17">
                  <c:v>60828.122589273582</c:v>
                </c:pt>
                <c:pt idx="18">
                  <c:v>61185.153236591977</c:v>
                </c:pt>
                <c:pt idx="19">
                  <c:v>61542.183883910373</c:v>
                </c:pt>
                <c:pt idx="20">
                  <c:v>61899.214531228768</c:v>
                </c:pt>
                <c:pt idx="21">
                  <c:v>62256.245178547164</c:v>
                </c:pt>
                <c:pt idx="22">
                  <c:v>62613.275825865559</c:v>
                </c:pt>
                <c:pt idx="23">
                  <c:v>62970.306473183955</c:v>
                </c:pt>
                <c:pt idx="24">
                  <c:v>63327.33712050235</c:v>
                </c:pt>
                <c:pt idx="25">
                  <c:v>63684.367767820746</c:v>
                </c:pt>
                <c:pt idx="26">
                  <c:v>64041.398415139141</c:v>
                </c:pt>
                <c:pt idx="27">
                  <c:v>64398.429062457537</c:v>
                </c:pt>
                <c:pt idx="28">
                  <c:v>64755.459709775932</c:v>
                </c:pt>
                <c:pt idx="29">
                  <c:v>65112.490357094328</c:v>
                </c:pt>
                <c:pt idx="30">
                  <c:v>65469.521004412723</c:v>
                </c:pt>
                <c:pt idx="31">
                  <c:v>65826.551651731119</c:v>
                </c:pt>
                <c:pt idx="32">
                  <c:v>66183.582299049522</c:v>
                </c:pt>
                <c:pt idx="33">
                  <c:v>66540.612946367924</c:v>
                </c:pt>
                <c:pt idx="34">
                  <c:v>66897.643593686327</c:v>
                </c:pt>
                <c:pt idx="35">
                  <c:v>67254.67424100473</c:v>
                </c:pt>
                <c:pt idx="36">
                  <c:v>67611.704888323133</c:v>
                </c:pt>
                <c:pt idx="37">
                  <c:v>67968.735535641536</c:v>
                </c:pt>
                <c:pt idx="38">
                  <c:v>68325.766182959938</c:v>
                </c:pt>
                <c:pt idx="39">
                  <c:v>68682.796830278341</c:v>
                </c:pt>
                <c:pt idx="40">
                  <c:v>69039.827477596744</c:v>
                </c:pt>
                <c:pt idx="41">
                  <c:v>69396.858124915147</c:v>
                </c:pt>
                <c:pt idx="42">
                  <c:v>69753.888772233549</c:v>
                </c:pt>
                <c:pt idx="43">
                  <c:v>70110.919419551952</c:v>
                </c:pt>
                <c:pt idx="44">
                  <c:v>70467.950066870355</c:v>
                </c:pt>
                <c:pt idx="45">
                  <c:v>70824.980714188758</c:v>
                </c:pt>
                <c:pt idx="46">
                  <c:v>71182.01136150716</c:v>
                </c:pt>
              </c:numCache>
            </c:numRef>
          </c:val>
        </c:ser>
        <c:ser>
          <c:idx val="9"/>
          <c:order val="6"/>
          <c:tx>
            <c:strRef>
              <c:f>'Employment expansion'!$A$11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expansion'!$B$11:$AV$11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108871.09220159413</c:v>
                </c:pt>
                <c:pt idx="15">
                  <c:v>110042.18440318826</c:v>
                </c:pt>
                <c:pt idx="16">
                  <c:v>111213.2766047824</c:v>
                </c:pt>
                <c:pt idx="17">
                  <c:v>112384.36880637653</c:v>
                </c:pt>
                <c:pt idx="18">
                  <c:v>113555.46100797066</c:v>
                </c:pt>
                <c:pt idx="19">
                  <c:v>114726.55320956479</c:v>
                </c:pt>
                <c:pt idx="20">
                  <c:v>115897.64541115893</c:v>
                </c:pt>
                <c:pt idx="21">
                  <c:v>117068.73761275306</c:v>
                </c:pt>
                <c:pt idx="22">
                  <c:v>118239.82981434719</c:v>
                </c:pt>
                <c:pt idx="23">
                  <c:v>119410.92201594132</c:v>
                </c:pt>
                <c:pt idx="24">
                  <c:v>120582.01421753546</c:v>
                </c:pt>
                <c:pt idx="25">
                  <c:v>121753.10641912959</c:v>
                </c:pt>
                <c:pt idx="26">
                  <c:v>122924.19862072372</c:v>
                </c:pt>
                <c:pt idx="27">
                  <c:v>124095.29082231785</c:v>
                </c:pt>
                <c:pt idx="28">
                  <c:v>125266.38302391199</c:v>
                </c:pt>
                <c:pt idx="29">
                  <c:v>126437.47522550612</c:v>
                </c:pt>
                <c:pt idx="30">
                  <c:v>127608.56742710025</c:v>
                </c:pt>
                <c:pt idx="31">
                  <c:v>128779.65962869438</c:v>
                </c:pt>
                <c:pt idx="32">
                  <c:v>129950.75183028851</c:v>
                </c:pt>
                <c:pt idx="33">
                  <c:v>131121.84403188265</c:v>
                </c:pt>
                <c:pt idx="34">
                  <c:v>132292.93623347679</c:v>
                </c:pt>
                <c:pt idx="35">
                  <c:v>133464.02843507094</c:v>
                </c:pt>
                <c:pt idx="36">
                  <c:v>134635.12063666509</c:v>
                </c:pt>
                <c:pt idx="37">
                  <c:v>135806.21283825923</c:v>
                </c:pt>
                <c:pt idx="38">
                  <c:v>136977.30503985338</c:v>
                </c:pt>
                <c:pt idx="39">
                  <c:v>138148.39724144753</c:v>
                </c:pt>
                <c:pt idx="40">
                  <c:v>139319.48944304168</c:v>
                </c:pt>
                <c:pt idx="41">
                  <c:v>140490.58164463582</c:v>
                </c:pt>
                <c:pt idx="42">
                  <c:v>141661.67384622997</c:v>
                </c:pt>
                <c:pt idx="43">
                  <c:v>142832.76604782412</c:v>
                </c:pt>
                <c:pt idx="44">
                  <c:v>144003.85824941826</c:v>
                </c:pt>
                <c:pt idx="45">
                  <c:v>145174.95045101241</c:v>
                </c:pt>
                <c:pt idx="46">
                  <c:v>146346.04265260656</c:v>
                </c:pt>
              </c:numCache>
            </c:numRef>
          </c:val>
        </c:ser>
        <c:ser>
          <c:idx val="10"/>
          <c:order val="7"/>
          <c:tx>
            <c:strRef>
              <c:f>'Employment expansion'!$A$12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expansion'!$B$12:$AV$12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90679.668035582552</c:v>
                </c:pt>
                <c:pt idx="15">
                  <c:v>91459.336071165104</c:v>
                </c:pt>
                <c:pt idx="16">
                  <c:v>94767.924062294303</c:v>
                </c:pt>
                <c:pt idx="17">
                  <c:v>98076.512053423503</c:v>
                </c:pt>
                <c:pt idx="18">
                  <c:v>101385.1000445527</c:v>
                </c:pt>
                <c:pt idx="19">
                  <c:v>104693.6880356819</c:v>
                </c:pt>
                <c:pt idx="20">
                  <c:v>108002.2760268111</c:v>
                </c:pt>
                <c:pt idx="21">
                  <c:v>111310.8640179403</c:v>
                </c:pt>
                <c:pt idx="22">
                  <c:v>114619.4520090695</c:v>
                </c:pt>
                <c:pt idx="23">
                  <c:v>117928.0400001987</c:v>
                </c:pt>
                <c:pt idx="24">
                  <c:v>121236.6279913279</c:v>
                </c:pt>
                <c:pt idx="25">
                  <c:v>124545.2159824571</c:v>
                </c:pt>
                <c:pt idx="26">
                  <c:v>127853.8039735863</c:v>
                </c:pt>
                <c:pt idx="27">
                  <c:v>131162.3919647155</c:v>
                </c:pt>
                <c:pt idx="28">
                  <c:v>134470.9799558447</c:v>
                </c:pt>
                <c:pt idx="29">
                  <c:v>137779.5679469739</c:v>
                </c:pt>
                <c:pt idx="30">
                  <c:v>141088.1559381031</c:v>
                </c:pt>
                <c:pt idx="31">
                  <c:v>144396.7439292323</c:v>
                </c:pt>
                <c:pt idx="32">
                  <c:v>147705.3319203615</c:v>
                </c:pt>
                <c:pt idx="33">
                  <c:v>151013.9199114907</c:v>
                </c:pt>
                <c:pt idx="34">
                  <c:v>154322.50790261989</c:v>
                </c:pt>
                <c:pt idx="35">
                  <c:v>157631.09589374909</c:v>
                </c:pt>
                <c:pt idx="36">
                  <c:v>160939.68388487829</c:v>
                </c:pt>
                <c:pt idx="37">
                  <c:v>164248.27187600749</c:v>
                </c:pt>
                <c:pt idx="38">
                  <c:v>167556.85986713669</c:v>
                </c:pt>
                <c:pt idx="39">
                  <c:v>170865.44785826589</c:v>
                </c:pt>
                <c:pt idx="40">
                  <c:v>174174.03584939509</c:v>
                </c:pt>
                <c:pt idx="41">
                  <c:v>177482.62384052429</c:v>
                </c:pt>
                <c:pt idx="42">
                  <c:v>180791.21183165349</c:v>
                </c:pt>
                <c:pt idx="43">
                  <c:v>184099.79982278269</c:v>
                </c:pt>
                <c:pt idx="44">
                  <c:v>187408.38781391189</c:v>
                </c:pt>
                <c:pt idx="45">
                  <c:v>190716.97580504109</c:v>
                </c:pt>
                <c:pt idx="46">
                  <c:v>194025.56379617029</c:v>
                </c:pt>
              </c:numCache>
            </c:numRef>
          </c:val>
        </c:ser>
        <c:ser>
          <c:idx val="11"/>
          <c:order val="8"/>
          <c:tx>
            <c:strRef>
              <c:f>'Employment expansion'!$A$13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expansion'!$B$13:$AV$13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155253.79919406227</c:v>
                </c:pt>
                <c:pt idx="15">
                  <c:v>156407.59838812455</c:v>
                </c:pt>
                <c:pt idx="16">
                  <c:v>157561.39758218682</c:v>
                </c:pt>
                <c:pt idx="17">
                  <c:v>158715.1967762491</c:v>
                </c:pt>
                <c:pt idx="18">
                  <c:v>159868.99597031137</c:v>
                </c:pt>
                <c:pt idx="19">
                  <c:v>161022.79516437365</c:v>
                </c:pt>
                <c:pt idx="20">
                  <c:v>162176.59435843592</c:v>
                </c:pt>
                <c:pt idx="21">
                  <c:v>163330.39355249819</c:v>
                </c:pt>
                <c:pt idx="22">
                  <c:v>164484.19274656047</c:v>
                </c:pt>
                <c:pt idx="23">
                  <c:v>165637.99194062274</c:v>
                </c:pt>
                <c:pt idx="24">
                  <c:v>166791.79113468502</c:v>
                </c:pt>
                <c:pt idx="25">
                  <c:v>167945.59032874729</c:v>
                </c:pt>
                <c:pt idx="26">
                  <c:v>169099.38952280956</c:v>
                </c:pt>
                <c:pt idx="27">
                  <c:v>170253.18871687184</c:v>
                </c:pt>
                <c:pt idx="28">
                  <c:v>171406.98791093411</c:v>
                </c:pt>
                <c:pt idx="29">
                  <c:v>172560.78710499639</c:v>
                </c:pt>
                <c:pt idx="30">
                  <c:v>173714.58629905866</c:v>
                </c:pt>
                <c:pt idx="31">
                  <c:v>174868.38549312094</c:v>
                </c:pt>
                <c:pt idx="32">
                  <c:v>176022.18468718321</c:v>
                </c:pt>
                <c:pt idx="33">
                  <c:v>177175.98388124548</c:v>
                </c:pt>
                <c:pt idx="34">
                  <c:v>178329.78307530776</c:v>
                </c:pt>
                <c:pt idx="35">
                  <c:v>179483.58226937003</c:v>
                </c:pt>
                <c:pt idx="36">
                  <c:v>180637.38146343231</c:v>
                </c:pt>
                <c:pt idx="37">
                  <c:v>181791.18065749458</c:v>
                </c:pt>
                <c:pt idx="38">
                  <c:v>182944.97985155685</c:v>
                </c:pt>
                <c:pt idx="39">
                  <c:v>184098.77904561913</c:v>
                </c:pt>
                <c:pt idx="40">
                  <c:v>185252.5782396814</c:v>
                </c:pt>
                <c:pt idx="41">
                  <c:v>186406.37743374368</c:v>
                </c:pt>
                <c:pt idx="42">
                  <c:v>187560.17662780595</c:v>
                </c:pt>
                <c:pt idx="43">
                  <c:v>188713.97582186823</c:v>
                </c:pt>
                <c:pt idx="44">
                  <c:v>189867.7750159305</c:v>
                </c:pt>
                <c:pt idx="45">
                  <c:v>191021.57420999277</c:v>
                </c:pt>
                <c:pt idx="46">
                  <c:v>192175.37340405505</c:v>
                </c:pt>
              </c:numCache>
            </c:numRef>
          </c:val>
        </c:ser>
        <c:ser>
          <c:idx val="12"/>
          <c:order val="9"/>
          <c:tx>
            <c:strRef>
              <c:f>'Employment expansion'!$A$14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expansion'!$B$14:$AV$14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40886.980825300947</c:v>
                </c:pt>
                <c:pt idx="15">
                  <c:v>41173.961650601894</c:v>
                </c:pt>
                <c:pt idx="16">
                  <c:v>41460.942475902841</c:v>
                </c:pt>
                <c:pt idx="17">
                  <c:v>41747.923301203788</c:v>
                </c:pt>
                <c:pt idx="18">
                  <c:v>42034.904126504734</c:v>
                </c:pt>
                <c:pt idx="19">
                  <c:v>42321.884951805681</c:v>
                </c:pt>
                <c:pt idx="20">
                  <c:v>42608.865777106628</c:v>
                </c:pt>
                <c:pt idx="21">
                  <c:v>42895.846602407575</c:v>
                </c:pt>
                <c:pt idx="22">
                  <c:v>43182.827427708522</c:v>
                </c:pt>
                <c:pt idx="23">
                  <c:v>43469.808253009469</c:v>
                </c:pt>
                <c:pt idx="24">
                  <c:v>43756.789078310416</c:v>
                </c:pt>
                <c:pt idx="25">
                  <c:v>44043.769903611363</c:v>
                </c:pt>
                <c:pt idx="26">
                  <c:v>44330.75072891231</c:v>
                </c:pt>
                <c:pt idx="27">
                  <c:v>44617.731554213256</c:v>
                </c:pt>
                <c:pt idx="28">
                  <c:v>44904.712379514203</c:v>
                </c:pt>
                <c:pt idx="29">
                  <c:v>45191.69320481515</c:v>
                </c:pt>
                <c:pt idx="30">
                  <c:v>45478.674030116097</c:v>
                </c:pt>
                <c:pt idx="31">
                  <c:v>45765.654855417044</c:v>
                </c:pt>
                <c:pt idx="32">
                  <c:v>46052.635680717991</c:v>
                </c:pt>
                <c:pt idx="33">
                  <c:v>46339.616506018938</c:v>
                </c:pt>
                <c:pt idx="34">
                  <c:v>46626.597331319885</c:v>
                </c:pt>
                <c:pt idx="35">
                  <c:v>46913.578156620832</c:v>
                </c:pt>
                <c:pt idx="36">
                  <c:v>47200.558981921778</c:v>
                </c:pt>
                <c:pt idx="37">
                  <c:v>47487.539807222725</c:v>
                </c:pt>
                <c:pt idx="38">
                  <c:v>47774.520632523672</c:v>
                </c:pt>
                <c:pt idx="39">
                  <c:v>48061.501457824619</c:v>
                </c:pt>
                <c:pt idx="40">
                  <c:v>48348.482283125566</c:v>
                </c:pt>
                <c:pt idx="41">
                  <c:v>48635.463108426513</c:v>
                </c:pt>
                <c:pt idx="42">
                  <c:v>48922.44393372746</c:v>
                </c:pt>
                <c:pt idx="43">
                  <c:v>49209.424759028407</c:v>
                </c:pt>
                <c:pt idx="44">
                  <c:v>49496.405584329354</c:v>
                </c:pt>
                <c:pt idx="45">
                  <c:v>49783.3864096303</c:v>
                </c:pt>
                <c:pt idx="46">
                  <c:v>50070.367234931247</c:v>
                </c:pt>
              </c:numCache>
            </c:numRef>
          </c:val>
        </c:ser>
        <c:ser>
          <c:idx val="13"/>
          <c:order val="10"/>
          <c:tx>
            <c:strRef>
              <c:f>'Employment expansion'!$A$15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expansion'!$B$15:$AV$15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111540.48454060048</c:v>
                </c:pt>
                <c:pt idx="15">
                  <c:v>111880.96908120095</c:v>
                </c:pt>
                <c:pt idx="16">
                  <c:v>113493.17627808588</c:v>
                </c:pt>
                <c:pt idx="17">
                  <c:v>115105.38347497082</c:v>
                </c:pt>
                <c:pt idx="18">
                  <c:v>116717.59067185575</c:v>
                </c:pt>
                <c:pt idx="19">
                  <c:v>118329.79786874069</c:v>
                </c:pt>
                <c:pt idx="20">
                  <c:v>119942.00506562562</c:v>
                </c:pt>
                <c:pt idx="21">
                  <c:v>121554.21226251055</c:v>
                </c:pt>
                <c:pt idx="22">
                  <c:v>123166.41945939549</c:v>
                </c:pt>
                <c:pt idx="23">
                  <c:v>124778.62665628042</c:v>
                </c:pt>
                <c:pt idx="24">
                  <c:v>126390.83385316536</c:v>
                </c:pt>
                <c:pt idx="25">
                  <c:v>128003.04105005029</c:v>
                </c:pt>
                <c:pt idx="26">
                  <c:v>129615.24824693523</c:v>
                </c:pt>
                <c:pt idx="27">
                  <c:v>131227.45544382016</c:v>
                </c:pt>
                <c:pt idx="28">
                  <c:v>132839.66264070509</c:v>
                </c:pt>
                <c:pt idx="29">
                  <c:v>134451.86983759003</c:v>
                </c:pt>
                <c:pt idx="30">
                  <c:v>136064.07703447496</c:v>
                </c:pt>
                <c:pt idx="31">
                  <c:v>137676.2842313599</c:v>
                </c:pt>
                <c:pt idx="32">
                  <c:v>139288.49142824483</c:v>
                </c:pt>
                <c:pt idx="33">
                  <c:v>140900.69862512976</c:v>
                </c:pt>
                <c:pt idx="34">
                  <c:v>142512.9058220147</c:v>
                </c:pt>
                <c:pt idx="35">
                  <c:v>144125.11301889963</c:v>
                </c:pt>
                <c:pt idx="36">
                  <c:v>145737.32021578457</c:v>
                </c:pt>
                <c:pt idx="37">
                  <c:v>147349.5274126695</c:v>
                </c:pt>
                <c:pt idx="38">
                  <c:v>148961.73460955443</c:v>
                </c:pt>
                <c:pt idx="39">
                  <c:v>150573.94180643937</c:v>
                </c:pt>
                <c:pt idx="40">
                  <c:v>152186.1490033243</c:v>
                </c:pt>
                <c:pt idx="41">
                  <c:v>153798.35620020924</c:v>
                </c:pt>
                <c:pt idx="42">
                  <c:v>155410.56339709417</c:v>
                </c:pt>
                <c:pt idx="43">
                  <c:v>157022.7705939791</c:v>
                </c:pt>
                <c:pt idx="44">
                  <c:v>158634.97779086404</c:v>
                </c:pt>
                <c:pt idx="45">
                  <c:v>160247.18498774897</c:v>
                </c:pt>
                <c:pt idx="46">
                  <c:v>161859.39218463391</c:v>
                </c:pt>
              </c:numCache>
            </c:numRef>
          </c:val>
        </c:ser>
        <c:ser>
          <c:idx val="14"/>
          <c:order val="11"/>
          <c:tx>
            <c:strRef>
              <c:f>'Employment expansion'!$A$16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expansion'!$B$16:$AV$16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144088.67935808125</c:v>
                </c:pt>
                <c:pt idx="15">
                  <c:v>145877.3587161625</c:v>
                </c:pt>
                <c:pt idx="16">
                  <c:v>154256.94719620197</c:v>
                </c:pt>
                <c:pt idx="17">
                  <c:v>162636.53567624144</c:v>
                </c:pt>
                <c:pt idx="18">
                  <c:v>171016.12415628092</c:v>
                </c:pt>
                <c:pt idx="19">
                  <c:v>179395.71263632039</c:v>
                </c:pt>
                <c:pt idx="20">
                  <c:v>187775.30111635986</c:v>
                </c:pt>
                <c:pt idx="21">
                  <c:v>196154.88959639933</c:v>
                </c:pt>
                <c:pt idx="22">
                  <c:v>204534.4780764388</c:v>
                </c:pt>
                <c:pt idx="23">
                  <c:v>212914.06655647827</c:v>
                </c:pt>
                <c:pt idx="24">
                  <c:v>221293.65503651774</c:v>
                </c:pt>
                <c:pt idx="25">
                  <c:v>229673.24351655721</c:v>
                </c:pt>
                <c:pt idx="26">
                  <c:v>238052.83199659668</c:v>
                </c:pt>
                <c:pt idx="27">
                  <c:v>246432.42047663615</c:v>
                </c:pt>
                <c:pt idx="28">
                  <c:v>254812.00895667562</c:v>
                </c:pt>
                <c:pt idx="29">
                  <c:v>263191.59743671509</c:v>
                </c:pt>
                <c:pt idx="30">
                  <c:v>271571.18591675453</c:v>
                </c:pt>
                <c:pt idx="31">
                  <c:v>279950.77439679403</c:v>
                </c:pt>
                <c:pt idx="32">
                  <c:v>288330.36287683353</c:v>
                </c:pt>
                <c:pt idx="33">
                  <c:v>296709.95135687303</c:v>
                </c:pt>
                <c:pt idx="34">
                  <c:v>305089.53983691253</c:v>
                </c:pt>
                <c:pt idx="35">
                  <c:v>313469.12831695203</c:v>
                </c:pt>
                <c:pt idx="36">
                  <c:v>321848.71679699153</c:v>
                </c:pt>
                <c:pt idx="37">
                  <c:v>330228.30527703103</c:v>
                </c:pt>
                <c:pt idx="38">
                  <c:v>338607.89375707053</c:v>
                </c:pt>
                <c:pt idx="39">
                  <c:v>346987.48223711003</c:v>
                </c:pt>
                <c:pt idx="40">
                  <c:v>355367.07071714953</c:v>
                </c:pt>
                <c:pt idx="41">
                  <c:v>363746.65919718903</c:v>
                </c:pt>
                <c:pt idx="42">
                  <c:v>372126.24767722853</c:v>
                </c:pt>
                <c:pt idx="43">
                  <c:v>380505.83615726803</c:v>
                </c:pt>
                <c:pt idx="44">
                  <c:v>388885.42463730753</c:v>
                </c:pt>
                <c:pt idx="45">
                  <c:v>397265.01311734703</c:v>
                </c:pt>
                <c:pt idx="46">
                  <c:v>405644.60159738653</c:v>
                </c:pt>
              </c:numCache>
            </c:numRef>
          </c:val>
        </c:ser>
        <c:ser>
          <c:idx val="15"/>
          <c:order val="12"/>
          <c:tx>
            <c:strRef>
              <c:f>'Employment expansion'!$A$17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expansion'!$B$17:$AV$17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116653.20448675299</c:v>
                </c:pt>
                <c:pt idx="15">
                  <c:v>117406.40897350598</c:v>
                </c:pt>
                <c:pt idx="16">
                  <c:v>119453.51116785964</c:v>
                </c:pt>
                <c:pt idx="17">
                  <c:v>121500.61336221331</c:v>
                </c:pt>
                <c:pt idx="18">
                  <c:v>123547.71555656697</c:v>
                </c:pt>
                <c:pt idx="19">
                  <c:v>125594.81775092063</c:v>
                </c:pt>
                <c:pt idx="20">
                  <c:v>127641.91994527429</c:v>
                </c:pt>
                <c:pt idx="21">
                  <c:v>129689.02213962795</c:v>
                </c:pt>
                <c:pt idx="22">
                  <c:v>131736.12433398163</c:v>
                </c:pt>
                <c:pt idx="23">
                  <c:v>133783.2265283353</c:v>
                </c:pt>
                <c:pt idx="24">
                  <c:v>135830.32872268898</c:v>
                </c:pt>
                <c:pt idx="25">
                  <c:v>137877.43091704266</c:v>
                </c:pt>
                <c:pt idx="26">
                  <c:v>139924.53311139633</c:v>
                </c:pt>
                <c:pt idx="27">
                  <c:v>141971.63530575001</c:v>
                </c:pt>
                <c:pt idx="28">
                  <c:v>144018.73750010369</c:v>
                </c:pt>
                <c:pt idx="29">
                  <c:v>146065.83969445736</c:v>
                </c:pt>
                <c:pt idx="30">
                  <c:v>148112.94188881104</c:v>
                </c:pt>
                <c:pt idx="31">
                  <c:v>150160.04408316471</c:v>
                </c:pt>
                <c:pt idx="32">
                  <c:v>152207.14627751839</c:v>
                </c:pt>
                <c:pt idx="33">
                  <c:v>154254.24847187207</c:v>
                </c:pt>
                <c:pt idx="34">
                  <c:v>156301.35066622574</c:v>
                </c:pt>
                <c:pt idx="35">
                  <c:v>158348.45286057942</c:v>
                </c:pt>
                <c:pt idx="36">
                  <c:v>160395.55505493309</c:v>
                </c:pt>
                <c:pt idx="37">
                  <c:v>162442.65724928677</c:v>
                </c:pt>
                <c:pt idx="38">
                  <c:v>164489.75944364042</c:v>
                </c:pt>
                <c:pt idx="39">
                  <c:v>166536.86163799406</c:v>
                </c:pt>
                <c:pt idx="40">
                  <c:v>168583.96383234771</c:v>
                </c:pt>
                <c:pt idx="41">
                  <c:v>170631.06602670136</c:v>
                </c:pt>
                <c:pt idx="42">
                  <c:v>172678.16822105501</c:v>
                </c:pt>
                <c:pt idx="43">
                  <c:v>174725.27041540865</c:v>
                </c:pt>
                <c:pt idx="44">
                  <c:v>176772.3726097623</c:v>
                </c:pt>
                <c:pt idx="45">
                  <c:v>178819.47480411595</c:v>
                </c:pt>
                <c:pt idx="46">
                  <c:v>180866.57699846959</c:v>
                </c:pt>
              </c:numCache>
            </c:numRef>
          </c:val>
        </c:ser>
        <c:ser>
          <c:idx val="16"/>
          <c:order val="13"/>
          <c:tx>
            <c:strRef>
              <c:f>'Employment expansion'!$A$18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expansion'!$B$18:$AV$18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50568.0381723143</c:v>
                </c:pt>
                <c:pt idx="15">
                  <c:v>50936.0763446286</c:v>
                </c:pt>
                <c:pt idx="16">
                  <c:v>51304.1145169429</c:v>
                </c:pt>
                <c:pt idx="17">
                  <c:v>51672.1526892572</c:v>
                </c:pt>
                <c:pt idx="18">
                  <c:v>52040.1908615715</c:v>
                </c:pt>
                <c:pt idx="19">
                  <c:v>52408.2290338858</c:v>
                </c:pt>
                <c:pt idx="20">
                  <c:v>52776.2672062001</c:v>
                </c:pt>
                <c:pt idx="21">
                  <c:v>53144.3053785144</c:v>
                </c:pt>
                <c:pt idx="22">
                  <c:v>53512.3435508287</c:v>
                </c:pt>
                <c:pt idx="23">
                  <c:v>53880.381723143</c:v>
                </c:pt>
                <c:pt idx="24">
                  <c:v>54248.4198954573</c:v>
                </c:pt>
                <c:pt idx="25">
                  <c:v>54616.4580677716</c:v>
                </c:pt>
                <c:pt idx="26">
                  <c:v>54984.4962400859</c:v>
                </c:pt>
                <c:pt idx="27">
                  <c:v>55352.5344124002</c:v>
                </c:pt>
                <c:pt idx="28">
                  <c:v>55720.5725847145</c:v>
                </c:pt>
                <c:pt idx="29">
                  <c:v>56088.6107570288</c:v>
                </c:pt>
                <c:pt idx="30">
                  <c:v>56456.6489293431</c:v>
                </c:pt>
                <c:pt idx="31">
                  <c:v>56824.6871016574</c:v>
                </c:pt>
                <c:pt idx="32">
                  <c:v>57192.725273971701</c:v>
                </c:pt>
                <c:pt idx="33">
                  <c:v>57560.763446286001</c:v>
                </c:pt>
                <c:pt idx="34">
                  <c:v>57928.801618600301</c:v>
                </c:pt>
                <c:pt idx="35">
                  <c:v>58296.839790914601</c:v>
                </c:pt>
                <c:pt idx="36">
                  <c:v>58664.877963228901</c:v>
                </c:pt>
                <c:pt idx="37">
                  <c:v>59032.916135543201</c:v>
                </c:pt>
                <c:pt idx="38">
                  <c:v>59400.954307857501</c:v>
                </c:pt>
                <c:pt idx="39">
                  <c:v>59768.992480171801</c:v>
                </c:pt>
                <c:pt idx="40">
                  <c:v>60137.030652486101</c:v>
                </c:pt>
                <c:pt idx="41">
                  <c:v>60505.068824800401</c:v>
                </c:pt>
                <c:pt idx="42">
                  <c:v>60873.106997114701</c:v>
                </c:pt>
                <c:pt idx="43">
                  <c:v>61241.145169429001</c:v>
                </c:pt>
                <c:pt idx="44">
                  <c:v>61609.183341743301</c:v>
                </c:pt>
                <c:pt idx="45">
                  <c:v>61977.221514057601</c:v>
                </c:pt>
                <c:pt idx="46">
                  <c:v>62345.259686371901</c:v>
                </c:pt>
              </c:numCache>
            </c:numRef>
          </c:val>
        </c:ser>
        <c:ser>
          <c:idx val="17"/>
          <c:order val="14"/>
          <c:tx>
            <c:strRef>
              <c:f>'Employment expansion'!$A$19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expansion'!$B$19:$AV$19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42243.203419222991</c:v>
                </c:pt>
                <c:pt idx="15">
                  <c:v>42386.406838445982</c:v>
                </c:pt>
                <c:pt idx="16">
                  <c:v>42529.610257668974</c:v>
                </c:pt>
                <c:pt idx="17">
                  <c:v>42672.813676891965</c:v>
                </c:pt>
                <c:pt idx="18">
                  <c:v>42816.017096114956</c:v>
                </c:pt>
                <c:pt idx="19">
                  <c:v>42959.220515337947</c:v>
                </c:pt>
                <c:pt idx="20">
                  <c:v>43102.423934560939</c:v>
                </c:pt>
                <c:pt idx="21">
                  <c:v>43245.62735378393</c:v>
                </c:pt>
                <c:pt idx="22">
                  <c:v>43388.830773006921</c:v>
                </c:pt>
                <c:pt idx="23">
                  <c:v>43532.034192229912</c:v>
                </c:pt>
                <c:pt idx="24">
                  <c:v>43675.237611452903</c:v>
                </c:pt>
                <c:pt idx="25">
                  <c:v>43818.441030675895</c:v>
                </c:pt>
                <c:pt idx="26">
                  <c:v>43961.644449898886</c:v>
                </c:pt>
                <c:pt idx="27">
                  <c:v>44104.847869121877</c:v>
                </c:pt>
                <c:pt idx="28">
                  <c:v>44248.051288344868</c:v>
                </c:pt>
                <c:pt idx="29">
                  <c:v>44391.254707567859</c:v>
                </c:pt>
                <c:pt idx="30">
                  <c:v>44534.458126790851</c:v>
                </c:pt>
                <c:pt idx="31">
                  <c:v>44677.661546013842</c:v>
                </c:pt>
                <c:pt idx="32">
                  <c:v>44820.864965236833</c:v>
                </c:pt>
                <c:pt idx="33">
                  <c:v>44964.068384459824</c:v>
                </c:pt>
                <c:pt idx="34">
                  <c:v>45107.271803682816</c:v>
                </c:pt>
                <c:pt idx="35">
                  <c:v>45250.475222905807</c:v>
                </c:pt>
                <c:pt idx="36">
                  <c:v>45393.678642128798</c:v>
                </c:pt>
                <c:pt idx="37">
                  <c:v>45536.882061351789</c:v>
                </c:pt>
                <c:pt idx="38">
                  <c:v>45680.08548057478</c:v>
                </c:pt>
                <c:pt idx="39">
                  <c:v>45823.288899797772</c:v>
                </c:pt>
                <c:pt idx="40">
                  <c:v>45966.492319020763</c:v>
                </c:pt>
                <c:pt idx="41">
                  <c:v>46109.695738243754</c:v>
                </c:pt>
                <c:pt idx="42">
                  <c:v>46252.899157466745</c:v>
                </c:pt>
                <c:pt idx="43">
                  <c:v>46396.102576689736</c:v>
                </c:pt>
                <c:pt idx="44">
                  <c:v>46539.305995912728</c:v>
                </c:pt>
                <c:pt idx="45">
                  <c:v>46682.509415135719</c:v>
                </c:pt>
                <c:pt idx="46">
                  <c:v>46825.71283435871</c:v>
                </c:pt>
              </c:numCache>
            </c:numRef>
          </c:val>
        </c:ser>
        <c:ser>
          <c:idx val="18"/>
          <c:order val="15"/>
          <c:tx>
            <c:strRef>
              <c:f>'Employment expansion'!$A$20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expansion'!$B$20:$AV$20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71691.532501413662</c:v>
                </c:pt>
                <c:pt idx="15">
                  <c:v>72383.065002827323</c:v>
                </c:pt>
                <c:pt idx="16">
                  <c:v>79531.847722223363</c:v>
                </c:pt>
                <c:pt idx="17">
                  <c:v>86680.630441619403</c:v>
                </c:pt>
                <c:pt idx="18">
                  <c:v>93829.413161015444</c:v>
                </c:pt>
                <c:pt idx="19">
                  <c:v>100978.19588041148</c:v>
                </c:pt>
                <c:pt idx="20">
                  <c:v>108126.97859980752</c:v>
                </c:pt>
                <c:pt idx="21">
                  <c:v>115275.76131920356</c:v>
                </c:pt>
                <c:pt idx="22">
                  <c:v>122424.5440385996</c:v>
                </c:pt>
                <c:pt idx="23">
                  <c:v>129573.32675799564</c:v>
                </c:pt>
                <c:pt idx="24">
                  <c:v>136722.1094773917</c:v>
                </c:pt>
                <c:pt idx="25">
                  <c:v>143870.89219678775</c:v>
                </c:pt>
                <c:pt idx="26">
                  <c:v>151019.67491618381</c:v>
                </c:pt>
                <c:pt idx="27">
                  <c:v>158168.45763557986</c:v>
                </c:pt>
                <c:pt idx="28">
                  <c:v>165317.24035497592</c:v>
                </c:pt>
                <c:pt idx="29">
                  <c:v>172466.02307437197</c:v>
                </c:pt>
                <c:pt idx="30">
                  <c:v>179614.80579376803</c:v>
                </c:pt>
                <c:pt idx="31">
                  <c:v>186763.58851316408</c:v>
                </c:pt>
                <c:pt idx="32">
                  <c:v>193912.37123256014</c:v>
                </c:pt>
                <c:pt idx="33">
                  <c:v>201061.15395195619</c:v>
                </c:pt>
                <c:pt idx="34">
                  <c:v>208209.93667135225</c:v>
                </c:pt>
                <c:pt idx="35">
                  <c:v>215358.7193907483</c:v>
                </c:pt>
                <c:pt idx="36">
                  <c:v>222507.50211014436</c:v>
                </c:pt>
                <c:pt idx="37">
                  <c:v>229656.28482954041</c:v>
                </c:pt>
                <c:pt idx="38">
                  <c:v>236805.06754893647</c:v>
                </c:pt>
                <c:pt idx="39">
                  <c:v>243953.85026833252</c:v>
                </c:pt>
                <c:pt idx="40">
                  <c:v>251102.63298772858</c:v>
                </c:pt>
                <c:pt idx="41">
                  <c:v>258251.41570712463</c:v>
                </c:pt>
                <c:pt idx="42">
                  <c:v>265400.19842652068</c:v>
                </c:pt>
                <c:pt idx="43">
                  <c:v>272548.98114591674</c:v>
                </c:pt>
                <c:pt idx="44">
                  <c:v>279697.76386531279</c:v>
                </c:pt>
                <c:pt idx="45">
                  <c:v>286846.54658470885</c:v>
                </c:pt>
                <c:pt idx="46">
                  <c:v>293995.3293041049</c:v>
                </c:pt>
              </c:numCache>
            </c:numRef>
          </c:val>
        </c:ser>
        <c:ser>
          <c:idx val="19"/>
          <c:order val="16"/>
          <c:tx>
            <c:strRef>
              <c:f>'Employment expansion'!$A$21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expansion'!$B$21:$AV$21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48681.75593283058</c:v>
                </c:pt>
                <c:pt idx="15">
                  <c:v>49063.511865661159</c:v>
                </c:pt>
                <c:pt idx="16">
                  <c:v>49445.267798491739</c:v>
                </c:pt>
                <c:pt idx="17">
                  <c:v>49827.023731322319</c:v>
                </c:pt>
                <c:pt idx="18">
                  <c:v>50208.779664152898</c:v>
                </c:pt>
                <c:pt idx="19">
                  <c:v>50590.535596983478</c:v>
                </c:pt>
                <c:pt idx="20">
                  <c:v>50972.291529814058</c:v>
                </c:pt>
                <c:pt idx="21">
                  <c:v>51354.047462644638</c:v>
                </c:pt>
                <c:pt idx="22">
                  <c:v>51735.803395475217</c:v>
                </c:pt>
                <c:pt idx="23">
                  <c:v>52117.559328305797</c:v>
                </c:pt>
                <c:pt idx="24">
                  <c:v>52499.315261136377</c:v>
                </c:pt>
                <c:pt idx="25">
                  <c:v>52881.071193966956</c:v>
                </c:pt>
                <c:pt idx="26">
                  <c:v>53262.827126797536</c:v>
                </c:pt>
                <c:pt idx="27">
                  <c:v>53644.583059628116</c:v>
                </c:pt>
                <c:pt idx="28">
                  <c:v>54026.338992458695</c:v>
                </c:pt>
                <c:pt idx="29">
                  <c:v>54408.094925289275</c:v>
                </c:pt>
                <c:pt idx="30">
                  <c:v>54789.850858119855</c:v>
                </c:pt>
                <c:pt idx="31">
                  <c:v>55171.606790950435</c:v>
                </c:pt>
                <c:pt idx="32">
                  <c:v>55553.362723781014</c:v>
                </c:pt>
                <c:pt idx="33">
                  <c:v>55935.118656611594</c:v>
                </c:pt>
                <c:pt idx="34">
                  <c:v>56316.874589442174</c:v>
                </c:pt>
                <c:pt idx="35">
                  <c:v>56698.630522272753</c:v>
                </c:pt>
                <c:pt idx="36">
                  <c:v>57080.386455103333</c:v>
                </c:pt>
                <c:pt idx="37">
                  <c:v>57462.142387933913</c:v>
                </c:pt>
                <c:pt idx="38">
                  <c:v>57843.898320764492</c:v>
                </c:pt>
                <c:pt idx="39">
                  <c:v>58225.654253595072</c:v>
                </c:pt>
                <c:pt idx="40">
                  <c:v>58607.410186425652</c:v>
                </c:pt>
                <c:pt idx="41">
                  <c:v>58989.166119256231</c:v>
                </c:pt>
                <c:pt idx="42">
                  <c:v>59370.922052086811</c:v>
                </c:pt>
                <c:pt idx="43">
                  <c:v>59752.677984917391</c:v>
                </c:pt>
                <c:pt idx="44">
                  <c:v>60134.433917747971</c:v>
                </c:pt>
                <c:pt idx="45">
                  <c:v>60516.18985057855</c:v>
                </c:pt>
                <c:pt idx="46">
                  <c:v>60897.94578340913</c:v>
                </c:pt>
              </c:numCache>
            </c:numRef>
          </c:val>
        </c:ser>
        <c:ser>
          <c:idx val="20"/>
          <c:order val="17"/>
          <c:tx>
            <c:strRef>
              <c:f>'Employment expansion'!$A$22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expansion'!$B$22:$AV$22</c:f>
              <c:numCache>
                <c:formatCode>_-* #,##0_-;\-* #,##0_-;_-* "-"??_-;_-@_-</c:formatCode>
                <c:ptCount val="47"/>
                <c:pt idx="0">
                  <c:v>71500</c:v>
                </c:pt>
                <c:pt idx="1">
                  <c:v>71500</c:v>
                </c:pt>
                <c:pt idx="2">
                  <c:v>67200</c:v>
                </c:pt>
                <c:pt idx="3">
                  <c:v>71600</c:v>
                </c:pt>
                <c:pt idx="4">
                  <c:v>76800</c:v>
                </c:pt>
                <c:pt idx="5">
                  <c:v>72800</c:v>
                </c:pt>
                <c:pt idx="6">
                  <c:v>73600</c:v>
                </c:pt>
                <c:pt idx="7">
                  <c:v>70300</c:v>
                </c:pt>
                <c:pt idx="8">
                  <c:v>78400</c:v>
                </c:pt>
                <c:pt idx="9">
                  <c:v>76600</c:v>
                </c:pt>
                <c:pt idx="10">
                  <c:v>77300</c:v>
                </c:pt>
                <c:pt idx="11">
                  <c:v>82900</c:v>
                </c:pt>
                <c:pt idx="12">
                  <c:v>77000</c:v>
                </c:pt>
                <c:pt idx="13">
                  <c:v>76900</c:v>
                </c:pt>
                <c:pt idx="14">
                  <c:v>77318.709207429842</c:v>
                </c:pt>
                <c:pt idx="15">
                  <c:v>77737.418414859683</c:v>
                </c:pt>
                <c:pt idx="16">
                  <c:v>78156.127622289525</c:v>
                </c:pt>
                <c:pt idx="17">
                  <c:v>78574.836829719367</c:v>
                </c:pt>
                <c:pt idx="18">
                  <c:v>78993.546037149208</c:v>
                </c:pt>
                <c:pt idx="19">
                  <c:v>79412.25524457905</c:v>
                </c:pt>
                <c:pt idx="20">
                  <c:v>79830.964452008891</c:v>
                </c:pt>
                <c:pt idx="21">
                  <c:v>80249.673659438733</c:v>
                </c:pt>
                <c:pt idx="22">
                  <c:v>80668.382866868575</c:v>
                </c:pt>
                <c:pt idx="23">
                  <c:v>81087.092074298416</c:v>
                </c:pt>
                <c:pt idx="24">
                  <c:v>81505.801281728258</c:v>
                </c:pt>
                <c:pt idx="25">
                  <c:v>81924.5104891581</c:v>
                </c:pt>
                <c:pt idx="26">
                  <c:v>82343.219696587941</c:v>
                </c:pt>
                <c:pt idx="27">
                  <c:v>82761.928904017783</c:v>
                </c:pt>
                <c:pt idx="28">
                  <c:v>83180.638111447624</c:v>
                </c:pt>
                <c:pt idx="29">
                  <c:v>83599.347318877466</c:v>
                </c:pt>
                <c:pt idx="30">
                  <c:v>84018.056526307308</c:v>
                </c:pt>
                <c:pt idx="31">
                  <c:v>84436.765733737149</c:v>
                </c:pt>
                <c:pt idx="32">
                  <c:v>84855.474941166991</c:v>
                </c:pt>
                <c:pt idx="33">
                  <c:v>85274.184148596833</c:v>
                </c:pt>
                <c:pt idx="34">
                  <c:v>85692.893356026674</c:v>
                </c:pt>
                <c:pt idx="35">
                  <c:v>86111.602563456516</c:v>
                </c:pt>
                <c:pt idx="36">
                  <c:v>86530.311770886357</c:v>
                </c:pt>
                <c:pt idx="37">
                  <c:v>86949.020978316199</c:v>
                </c:pt>
                <c:pt idx="38">
                  <c:v>87367.730185746041</c:v>
                </c:pt>
                <c:pt idx="39">
                  <c:v>87786.439393175882</c:v>
                </c:pt>
                <c:pt idx="40">
                  <c:v>88205.148600605724</c:v>
                </c:pt>
                <c:pt idx="41">
                  <c:v>88623.857808035566</c:v>
                </c:pt>
                <c:pt idx="42">
                  <c:v>89042.567015465407</c:v>
                </c:pt>
                <c:pt idx="43">
                  <c:v>89461.276222895249</c:v>
                </c:pt>
                <c:pt idx="44">
                  <c:v>89879.98543032509</c:v>
                </c:pt>
                <c:pt idx="45">
                  <c:v>90298.694637754932</c:v>
                </c:pt>
                <c:pt idx="46">
                  <c:v>90717.403845184774</c:v>
                </c:pt>
              </c:numCache>
            </c:numRef>
          </c:val>
        </c:ser>
        <c:ser>
          <c:idx val="21"/>
          <c:order val="18"/>
          <c:tx>
            <c:strRef>
              <c:f>'Employment expansion'!$A$23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expansion'!$B$23:$AV$23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90875.803589725518</c:v>
                </c:pt>
                <c:pt idx="15">
                  <c:v>91651.607179451035</c:v>
                </c:pt>
                <c:pt idx="16">
                  <c:v>92427.410769176553</c:v>
                </c:pt>
                <c:pt idx="17">
                  <c:v>93203.214358902071</c:v>
                </c:pt>
                <c:pt idx="18">
                  <c:v>93979.017948627588</c:v>
                </c:pt>
                <c:pt idx="19">
                  <c:v>94754.821538353106</c:v>
                </c:pt>
                <c:pt idx="20">
                  <c:v>95530.625128078624</c:v>
                </c:pt>
                <c:pt idx="21">
                  <c:v>96306.428717804141</c:v>
                </c:pt>
                <c:pt idx="22">
                  <c:v>97082.232307529659</c:v>
                </c:pt>
                <c:pt idx="23">
                  <c:v>97858.035897255177</c:v>
                </c:pt>
                <c:pt idx="24">
                  <c:v>98633.839486980694</c:v>
                </c:pt>
                <c:pt idx="25">
                  <c:v>99409.643076706212</c:v>
                </c:pt>
                <c:pt idx="26">
                  <c:v>100185.44666643173</c:v>
                </c:pt>
                <c:pt idx="27">
                  <c:v>100961.25025615725</c:v>
                </c:pt>
                <c:pt idx="28">
                  <c:v>101737.05384588277</c:v>
                </c:pt>
                <c:pt idx="29">
                  <c:v>102512.85743560828</c:v>
                </c:pt>
                <c:pt idx="30">
                  <c:v>103288.6610253338</c:v>
                </c:pt>
                <c:pt idx="31">
                  <c:v>104064.46461505932</c:v>
                </c:pt>
                <c:pt idx="32">
                  <c:v>104840.26820478484</c:v>
                </c:pt>
                <c:pt idx="33">
                  <c:v>105616.07179451035</c:v>
                </c:pt>
                <c:pt idx="34">
                  <c:v>106391.87538423587</c:v>
                </c:pt>
                <c:pt idx="35">
                  <c:v>107167.67897396139</c:v>
                </c:pt>
                <c:pt idx="36">
                  <c:v>107943.48256368691</c:v>
                </c:pt>
                <c:pt idx="37">
                  <c:v>108719.28615341242</c:v>
                </c:pt>
                <c:pt idx="38">
                  <c:v>109495.08974313794</c:v>
                </c:pt>
                <c:pt idx="39">
                  <c:v>110270.89333286346</c:v>
                </c:pt>
                <c:pt idx="40">
                  <c:v>111046.69692258898</c:v>
                </c:pt>
                <c:pt idx="41">
                  <c:v>111822.50051231449</c:v>
                </c:pt>
                <c:pt idx="42">
                  <c:v>112598.30410204001</c:v>
                </c:pt>
                <c:pt idx="43">
                  <c:v>113374.10769176553</c:v>
                </c:pt>
                <c:pt idx="44">
                  <c:v>114149.91128149105</c:v>
                </c:pt>
                <c:pt idx="45">
                  <c:v>114925.71487121657</c:v>
                </c:pt>
                <c:pt idx="46">
                  <c:v>115701.51846094208</c:v>
                </c:pt>
              </c:numCache>
            </c:numRef>
          </c:val>
        </c:ser>
        <c:ser>
          <c:idx val="22"/>
          <c:order val="19"/>
          <c:tx>
            <c:strRef>
              <c:f>'Employment expansion'!$A$24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expansion'!$B$24:$AV$24</c:f>
              <c:numCache>
                <c:formatCode>_-* #,##0_-;\-* #,##0_-;_-* "-"??_-;_-@_-</c:formatCode>
                <c:ptCount val="47"/>
                <c:pt idx="0">
                  <c:v>66100</c:v>
                </c:pt>
                <c:pt idx="1">
                  <c:v>63600</c:v>
                </c:pt>
                <c:pt idx="2">
                  <c:v>64000</c:v>
                </c:pt>
                <c:pt idx="3">
                  <c:v>66400</c:v>
                </c:pt>
                <c:pt idx="4">
                  <c:v>65600</c:v>
                </c:pt>
                <c:pt idx="5">
                  <c:v>66500</c:v>
                </c:pt>
                <c:pt idx="6">
                  <c:v>68700</c:v>
                </c:pt>
                <c:pt idx="7">
                  <c:v>67500</c:v>
                </c:pt>
                <c:pt idx="8">
                  <c:v>64300</c:v>
                </c:pt>
                <c:pt idx="9">
                  <c:v>68300</c:v>
                </c:pt>
                <c:pt idx="10">
                  <c:v>70500</c:v>
                </c:pt>
                <c:pt idx="11">
                  <c:v>71800</c:v>
                </c:pt>
                <c:pt idx="12">
                  <c:v>75400</c:v>
                </c:pt>
                <c:pt idx="13">
                  <c:v>68600</c:v>
                </c:pt>
                <c:pt idx="14">
                  <c:v>68795.200817145043</c:v>
                </c:pt>
                <c:pt idx="15">
                  <c:v>68990.401634290087</c:v>
                </c:pt>
                <c:pt idx="16">
                  <c:v>69185.60245143513</c:v>
                </c:pt>
                <c:pt idx="17">
                  <c:v>69380.803268580174</c:v>
                </c:pt>
                <c:pt idx="18">
                  <c:v>69576.004085725217</c:v>
                </c:pt>
                <c:pt idx="19">
                  <c:v>69771.20490287026</c:v>
                </c:pt>
                <c:pt idx="20">
                  <c:v>69966.405720015304</c:v>
                </c:pt>
                <c:pt idx="21">
                  <c:v>70161.606537160347</c:v>
                </c:pt>
                <c:pt idx="22">
                  <c:v>70356.807354305391</c:v>
                </c:pt>
                <c:pt idx="23">
                  <c:v>70552.008171450434</c:v>
                </c:pt>
                <c:pt idx="24">
                  <c:v>70747.208988595477</c:v>
                </c:pt>
                <c:pt idx="25">
                  <c:v>70942.409805740521</c:v>
                </c:pt>
                <c:pt idx="26">
                  <c:v>71137.610622885564</c:v>
                </c:pt>
                <c:pt idx="27">
                  <c:v>71332.811440030608</c:v>
                </c:pt>
                <c:pt idx="28">
                  <c:v>71528.012257175651</c:v>
                </c:pt>
                <c:pt idx="29">
                  <c:v>71723.213074320694</c:v>
                </c:pt>
                <c:pt idx="30">
                  <c:v>71918.413891465738</c:v>
                </c:pt>
                <c:pt idx="31">
                  <c:v>72113.614708610781</c:v>
                </c:pt>
                <c:pt idx="32">
                  <c:v>72308.815525755825</c:v>
                </c:pt>
                <c:pt idx="33">
                  <c:v>72504.016342900868</c:v>
                </c:pt>
                <c:pt idx="34">
                  <c:v>72699.217160045911</c:v>
                </c:pt>
                <c:pt idx="35">
                  <c:v>72894.417977190955</c:v>
                </c:pt>
                <c:pt idx="36">
                  <c:v>73089.618794335998</c:v>
                </c:pt>
                <c:pt idx="37">
                  <c:v>73284.819611481042</c:v>
                </c:pt>
                <c:pt idx="38">
                  <c:v>73480.020428626085</c:v>
                </c:pt>
                <c:pt idx="39">
                  <c:v>73675.221245771128</c:v>
                </c:pt>
                <c:pt idx="40">
                  <c:v>73870.422062916172</c:v>
                </c:pt>
                <c:pt idx="41">
                  <c:v>74065.622880061215</c:v>
                </c:pt>
                <c:pt idx="42">
                  <c:v>74260.823697206259</c:v>
                </c:pt>
                <c:pt idx="43">
                  <c:v>74456.024514351302</c:v>
                </c:pt>
                <c:pt idx="44">
                  <c:v>74651.225331496345</c:v>
                </c:pt>
                <c:pt idx="45">
                  <c:v>74846.426148641389</c:v>
                </c:pt>
                <c:pt idx="46">
                  <c:v>75041.626965786432</c:v>
                </c:pt>
              </c:numCache>
            </c:numRef>
          </c:val>
        </c:ser>
        <c:ser>
          <c:idx val="0"/>
          <c:order val="20"/>
          <c:tx>
            <c:strRef>
              <c:f>'Employment expansion'!$A$25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expansion'!$B$25:$AV$25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86710.289560485122</c:v>
                </c:pt>
                <c:pt idx="15">
                  <c:v>87220.579120970244</c:v>
                </c:pt>
                <c:pt idx="16">
                  <c:v>87730.868681455366</c:v>
                </c:pt>
                <c:pt idx="17">
                  <c:v>88241.158241940488</c:v>
                </c:pt>
                <c:pt idx="18">
                  <c:v>88751.44780242561</c:v>
                </c:pt>
                <c:pt idx="19">
                  <c:v>89261.737362910731</c:v>
                </c:pt>
                <c:pt idx="20">
                  <c:v>89772.026923395853</c:v>
                </c:pt>
                <c:pt idx="21">
                  <c:v>90282.316483880975</c:v>
                </c:pt>
                <c:pt idx="22">
                  <c:v>90792.606044366097</c:v>
                </c:pt>
                <c:pt idx="23">
                  <c:v>91302.895604851219</c:v>
                </c:pt>
                <c:pt idx="24">
                  <c:v>91813.185165336341</c:v>
                </c:pt>
                <c:pt idx="25">
                  <c:v>92323.474725821463</c:v>
                </c:pt>
                <c:pt idx="26">
                  <c:v>92833.764286306585</c:v>
                </c:pt>
                <c:pt idx="27">
                  <c:v>93344.053846791707</c:v>
                </c:pt>
                <c:pt idx="28">
                  <c:v>93854.343407276829</c:v>
                </c:pt>
                <c:pt idx="29">
                  <c:v>94364.632967761951</c:v>
                </c:pt>
                <c:pt idx="30">
                  <c:v>94874.922528247072</c:v>
                </c:pt>
                <c:pt idx="31">
                  <c:v>95385.212088732194</c:v>
                </c:pt>
                <c:pt idx="32">
                  <c:v>95895.501649217316</c:v>
                </c:pt>
                <c:pt idx="33">
                  <c:v>96405.791209702438</c:v>
                </c:pt>
                <c:pt idx="34">
                  <c:v>96916.08077018756</c:v>
                </c:pt>
                <c:pt idx="35">
                  <c:v>97426.370330672682</c:v>
                </c:pt>
                <c:pt idx="36">
                  <c:v>97936.659891157804</c:v>
                </c:pt>
                <c:pt idx="37">
                  <c:v>98446.949451642926</c:v>
                </c:pt>
                <c:pt idx="38">
                  <c:v>98957.239012128048</c:v>
                </c:pt>
                <c:pt idx="39">
                  <c:v>99467.52857261317</c:v>
                </c:pt>
                <c:pt idx="40">
                  <c:v>99977.818133098292</c:v>
                </c:pt>
                <c:pt idx="41">
                  <c:v>100488.10769358341</c:v>
                </c:pt>
                <c:pt idx="42">
                  <c:v>100998.39725406854</c:v>
                </c:pt>
                <c:pt idx="43">
                  <c:v>101508.68681455366</c:v>
                </c:pt>
                <c:pt idx="44">
                  <c:v>102018.97637503878</c:v>
                </c:pt>
                <c:pt idx="45">
                  <c:v>102529.2659355239</c:v>
                </c:pt>
                <c:pt idx="46">
                  <c:v>103039.55549600902</c:v>
                </c:pt>
              </c:numCache>
            </c:numRef>
          </c:val>
        </c:ser>
        <c:ser>
          <c:idx val="1"/>
          <c:order val="21"/>
          <c:tx>
            <c:strRef>
              <c:f>'Employment expansion'!$A$26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expansion'!$B$26:$AV$26</c:f>
              <c:numCache>
                <c:formatCode>_-* #,##0_-;\-* #,##0_-;_-* "-"??_-;_-@_-</c:formatCode>
                <c:ptCount val="47"/>
                <c:pt idx="0">
                  <c:v>43200</c:v>
                </c:pt>
                <c:pt idx="1">
                  <c:v>44100</c:v>
                </c:pt>
                <c:pt idx="2">
                  <c:v>42600</c:v>
                </c:pt>
                <c:pt idx="3">
                  <c:v>45200</c:v>
                </c:pt>
                <c:pt idx="4">
                  <c:v>46600</c:v>
                </c:pt>
                <c:pt idx="5">
                  <c:v>44200</c:v>
                </c:pt>
                <c:pt idx="6">
                  <c:v>46600</c:v>
                </c:pt>
                <c:pt idx="7">
                  <c:v>43600</c:v>
                </c:pt>
                <c:pt idx="8">
                  <c:v>46500</c:v>
                </c:pt>
                <c:pt idx="9">
                  <c:v>47300</c:v>
                </c:pt>
                <c:pt idx="10">
                  <c:v>45500</c:v>
                </c:pt>
                <c:pt idx="11">
                  <c:v>48400</c:v>
                </c:pt>
                <c:pt idx="12">
                  <c:v>48500</c:v>
                </c:pt>
                <c:pt idx="13">
                  <c:v>46300</c:v>
                </c:pt>
                <c:pt idx="14">
                  <c:v>46581.713158079103</c:v>
                </c:pt>
                <c:pt idx="15">
                  <c:v>46863.426316158206</c:v>
                </c:pt>
                <c:pt idx="16">
                  <c:v>48513.52991524175</c:v>
                </c:pt>
                <c:pt idx="17">
                  <c:v>50163.633514325295</c:v>
                </c:pt>
                <c:pt idx="18">
                  <c:v>51813.737113408839</c:v>
                </c:pt>
                <c:pt idx="19">
                  <c:v>53463.840712492383</c:v>
                </c:pt>
                <c:pt idx="20">
                  <c:v>55113.944311575928</c:v>
                </c:pt>
                <c:pt idx="21">
                  <c:v>56764.047910659472</c:v>
                </c:pt>
                <c:pt idx="22">
                  <c:v>58414.151509743017</c:v>
                </c:pt>
                <c:pt idx="23">
                  <c:v>60064.255108826561</c:v>
                </c:pt>
                <c:pt idx="24">
                  <c:v>61714.358707910105</c:v>
                </c:pt>
                <c:pt idx="25">
                  <c:v>63364.46230699365</c:v>
                </c:pt>
                <c:pt idx="26">
                  <c:v>65014.565906077194</c:v>
                </c:pt>
                <c:pt idx="27">
                  <c:v>66664.669505160738</c:v>
                </c:pt>
                <c:pt idx="28">
                  <c:v>68314.77310424429</c:v>
                </c:pt>
                <c:pt idx="29">
                  <c:v>69964.876703327842</c:v>
                </c:pt>
                <c:pt idx="30">
                  <c:v>71614.980302411393</c:v>
                </c:pt>
                <c:pt idx="31">
                  <c:v>73265.083901494945</c:v>
                </c:pt>
                <c:pt idx="32">
                  <c:v>74915.187500578497</c:v>
                </c:pt>
                <c:pt idx="33">
                  <c:v>76565.291099662049</c:v>
                </c:pt>
                <c:pt idx="34">
                  <c:v>78215.3946987456</c:v>
                </c:pt>
                <c:pt idx="35">
                  <c:v>79865.498297829152</c:v>
                </c:pt>
                <c:pt idx="36">
                  <c:v>81515.601896912704</c:v>
                </c:pt>
                <c:pt idx="37">
                  <c:v>83165.705495996255</c:v>
                </c:pt>
                <c:pt idx="38">
                  <c:v>84815.809095079807</c:v>
                </c:pt>
                <c:pt idx="39">
                  <c:v>86465.912694163359</c:v>
                </c:pt>
                <c:pt idx="40">
                  <c:v>88116.01629324691</c:v>
                </c:pt>
                <c:pt idx="41">
                  <c:v>89766.119892330462</c:v>
                </c:pt>
                <c:pt idx="42">
                  <c:v>91416.223491414014</c:v>
                </c:pt>
                <c:pt idx="43">
                  <c:v>93066.327090497565</c:v>
                </c:pt>
                <c:pt idx="44">
                  <c:v>94716.430689581117</c:v>
                </c:pt>
                <c:pt idx="45">
                  <c:v>96366.534288664669</c:v>
                </c:pt>
                <c:pt idx="46">
                  <c:v>98016.63788774822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06816"/>
        <c:axId val="516307208"/>
      </c:areaChart>
      <c:catAx>
        <c:axId val="5163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07208"/>
        <c:crosses val="autoZero"/>
        <c:auto val="1"/>
        <c:lblAlgn val="ctr"/>
        <c:lblOffset val="100"/>
        <c:noMultiLvlLbl val="0"/>
      </c:catAx>
      <c:valAx>
        <c:axId val="516307208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0681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/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Unmanaged%20growth%20-%20Household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UnplannedDev"/>
      <sheetName val="Employment UnplannedDev"/>
      <sheetName val="UnplannedDev dwellings chart"/>
      <sheetName val="UnplannedDev employment chart"/>
      <sheetName val="Employment per dwelling"/>
    </sheetNames>
    <sheetDataSet>
      <sheetData sheetId="0" refreshError="1"/>
      <sheetData sheetId="1">
        <row r="5">
          <cell r="B5">
            <v>54600</v>
          </cell>
          <cell r="C5">
            <v>56000</v>
          </cell>
          <cell r="D5">
            <v>55200</v>
          </cell>
          <cell r="E5">
            <v>56900</v>
          </cell>
          <cell r="F5">
            <v>59200</v>
          </cell>
          <cell r="G5">
            <v>57800</v>
          </cell>
          <cell r="H5">
            <v>56500</v>
          </cell>
          <cell r="I5">
            <v>54900</v>
          </cell>
          <cell r="J5">
            <v>53700</v>
          </cell>
          <cell r="K5">
            <v>59700</v>
          </cell>
          <cell r="L5">
            <v>59300</v>
          </cell>
          <cell r="M5">
            <v>54300</v>
          </cell>
          <cell r="N5">
            <v>55000</v>
          </cell>
          <cell r="O5">
            <v>56030</v>
          </cell>
        </row>
        <row r="6">
          <cell r="B6">
            <v>57000</v>
          </cell>
          <cell r="C6">
            <v>55900</v>
          </cell>
          <cell r="D6">
            <v>56500</v>
          </cell>
          <cell r="E6">
            <v>56900</v>
          </cell>
          <cell r="F6">
            <v>54800</v>
          </cell>
          <cell r="G6">
            <v>58000</v>
          </cell>
          <cell r="H6">
            <v>61100</v>
          </cell>
          <cell r="I6">
            <v>57800</v>
          </cell>
          <cell r="J6">
            <v>60300</v>
          </cell>
          <cell r="K6">
            <v>63300</v>
          </cell>
          <cell r="L6">
            <v>65800</v>
          </cell>
          <cell r="M6">
            <v>56500</v>
          </cell>
          <cell r="N6">
            <v>59700</v>
          </cell>
          <cell r="O6">
            <v>60320</v>
          </cell>
        </row>
        <row r="7">
          <cell r="B7">
            <v>52800</v>
          </cell>
          <cell r="C7">
            <v>51100</v>
          </cell>
          <cell r="D7">
            <v>52000</v>
          </cell>
          <cell r="E7">
            <v>52400</v>
          </cell>
          <cell r="F7">
            <v>50500</v>
          </cell>
          <cell r="G7">
            <v>50000</v>
          </cell>
          <cell r="H7">
            <v>50500</v>
          </cell>
          <cell r="I7">
            <v>54600</v>
          </cell>
          <cell r="J7">
            <v>55300</v>
          </cell>
          <cell r="K7">
            <v>56800</v>
          </cell>
          <cell r="L7">
            <v>57100</v>
          </cell>
          <cell r="M7">
            <v>57300</v>
          </cell>
          <cell r="N7">
            <v>55600</v>
          </cell>
          <cell r="O7">
            <v>55982</v>
          </cell>
        </row>
        <row r="8">
          <cell r="B8">
            <v>76800</v>
          </cell>
          <cell r="C8">
            <v>76300</v>
          </cell>
          <cell r="D8">
            <v>78900</v>
          </cell>
          <cell r="E8">
            <v>80400</v>
          </cell>
          <cell r="F8">
            <v>82600</v>
          </cell>
          <cell r="G8">
            <v>87500</v>
          </cell>
          <cell r="H8">
            <v>86800</v>
          </cell>
          <cell r="I8">
            <v>86700</v>
          </cell>
          <cell r="J8">
            <v>88500</v>
          </cell>
          <cell r="K8">
            <v>89000</v>
          </cell>
          <cell r="L8">
            <v>89500</v>
          </cell>
          <cell r="M8">
            <v>88400</v>
          </cell>
          <cell r="N8">
            <v>90500</v>
          </cell>
          <cell r="O8">
            <v>91344</v>
          </cell>
        </row>
        <row r="9">
          <cell r="B9">
            <v>49900</v>
          </cell>
          <cell r="C9">
            <v>48200</v>
          </cell>
          <cell r="D9">
            <v>47800</v>
          </cell>
          <cell r="E9">
            <v>47600</v>
          </cell>
          <cell r="F9">
            <v>49100</v>
          </cell>
          <cell r="G9">
            <v>46200</v>
          </cell>
          <cell r="H9">
            <v>47000</v>
          </cell>
          <cell r="I9">
            <v>49500</v>
          </cell>
          <cell r="J9">
            <v>49500</v>
          </cell>
          <cell r="K9">
            <v>46500</v>
          </cell>
          <cell r="L9">
            <v>45600</v>
          </cell>
          <cell r="M9">
            <v>50000</v>
          </cell>
          <cell r="N9">
            <v>49100</v>
          </cell>
          <cell r="O9">
            <v>49622</v>
          </cell>
        </row>
        <row r="10">
          <cell r="B10">
            <v>39800</v>
          </cell>
          <cell r="C10">
            <v>39900</v>
          </cell>
          <cell r="D10">
            <v>42200</v>
          </cell>
          <cell r="E10">
            <v>42300</v>
          </cell>
          <cell r="F10">
            <v>43300</v>
          </cell>
          <cell r="G10">
            <v>43700</v>
          </cell>
          <cell r="H10">
            <v>41100</v>
          </cell>
          <cell r="I10">
            <v>42600</v>
          </cell>
          <cell r="J10">
            <v>41100</v>
          </cell>
          <cell r="K10">
            <v>43700</v>
          </cell>
          <cell r="L10">
            <v>43300</v>
          </cell>
          <cell r="M10">
            <v>46100</v>
          </cell>
          <cell r="N10">
            <v>45500</v>
          </cell>
          <cell r="O10">
            <v>45767</v>
          </cell>
        </row>
        <row r="11">
          <cell r="B11">
            <v>66100</v>
          </cell>
          <cell r="C11">
            <v>64900</v>
          </cell>
          <cell r="D11">
            <v>68200</v>
          </cell>
          <cell r="E11">
            <v>69300</v>
          </cell>
          <cell r="F11">
            <v>67600</v>
          </cell>
          <cell r="G11">
            <v>71000</v>
          </cell>
          <cell r="H11">
            <v>66700</v>
          </cell>
          <cell r="I11">
            <v>66200</v>
          </cell>
          <cell r="J11">
            <v>68200</v>
          </cell>
          <cell r="K11">
            <v>72100</v>
          </cell>
          <cell r="L11">
            <v>74300</v>
          </cell>
          <cell r="M11">
            <v>72900</v>
          </cell>
          <cell r="N11">
            <v>74600</v>
          </cell>
          <cell r="O11">
            <v>75760</v>
          </cell>
        </row>
        <row r="12">
          <cell r="B12">
            <v>61100</v>
          </cell>
          <cell r="C12">
            <v>62600</v>
          </cell>
          <cell r="D12">
            <v>61600</v>
          </cell>
          <cell r="E12">
            <v>62300</v>
          </cell>
          <cell r="F12">
            <v>62900</v>
          </cell>
          <cell r="G12">
            <v>64500</v>
          </cell>
          <cell r="H12">
            <v>63800</v>
          </cell>
          <cell r="I12">
            <v>62900</v>
          </cell>
          <cell r="J12">
            <v>64600</v>
          </cell>
          <cell r="K12">
            <v>66400</v>
          </cell>
          <cell r="L12">
            <v>65600</v>
          </cell>
          <cell r="M12">
            <v>66100</v>
          </cell>
          <cell r="N12">
            <v>71300</v>
          </cell>
          <cell r="O12">
            <v>72250</v>
          </cell>
        </row>
        <row r="13">
          <cell r="B13">
            <v>99900</v>
          </cell>
          <cell r="C13">
            <v>105600</v>
          </cell>
          <cell r="D13">
            <v>102200</v>
          </cell>
          <cell r="E13">
            <v>99800</v>
          </cell>
          <cell r="F13">
            <v>100000</v>
          </cell>
          <cell r="G13">
            <v>96000</v>
          </cell>
          <cell r="H13">
            <v>104900</v>
          </cell>
          <cell r="I13">
            <v>104600</v>
          </cell>
          <cell r="J13">
            <v>109900</v>
          </cell>
          <cell r="K13">
            <v>110300</v>
          </cell>
          <cell r="L13">
            <v>112100</v>
          </cell>
          <cell r="M13">
            <v>110900</v>
          </cell>
          <cell r="N13">
            <v>114000</v>
          </cell>
          <cell r="O13">
            <v>114870</v>
          </cell>
        </row>
        <row r="14">
          <cell r="B14">
            <v>30200</v>
          </cell>
          <cell r="C14">
            <v>29500</v>
          </cell>
          <cell r="D14">
            <v>31100</v>
          </cell>
          <cell r="E14">
            <v>30500</v>
          </cell>
          <cell r="F14">
            <v>30100</v>
          </cell>
          <cell r="G14">
            <v>31500</v>
          </cell>
          <cell r="H14">
            <v>30100</v>
          </cell>
          <cell r="I14">
            <v>32000</v>
          </cell>
          <cell r="J14">
            <v>31400</v>
          </cell>
          <cell r="K14">
            <v>33700</v>
          </cell>
          <cell r="L14">
            <v>34800</v>
          </cell>
          <cell r="M14">
            <v>33200</v>
          </cell>
          <cell r="N14">
            <v>30200</v>
          </cell>
          <cell r="O14">
            <v>30425</v>
          </cell>
        </row>
        <row r="15">
          <cell r="B15">
            <v>70000</v>
          </cell>
          <cell r="C15">
            <v>69500</v>
          </cell>
          <cell r="D15">
            <v>72600</v>
          </cell>
          <cell r="E15">
            <v>74100</v>
          </cell>
          <cell r="F15">
            <v>72600</v>
          </cell>
          <cell r="G15">
            <v>72500</v>
          </cell>
          <cell r="H15">
            <v>73800</v>
          </cell>
          <cell r="I15">
            <v>74200</v>
          </cell>
          <cell r="J15">
            <v>77100</v>
          </cell>
          <cell r="K15">
            <v>78400</v>
          </cell>
          <cell r="L15">
            <v>79000</v>
          </cell>
          <cell r="M15">
            <v>78200</v>
          </cell>
          <cell r="N15">
            <v>79300</v>
          </cell>
          <cell r="O15">
            <v>79564</v>
          </cell>
        </row>
        <row r="16">
          <cell r="B16">
            <v>84200</v>
          </cell>
          <cell r="C16">
            <v>87200</v>
          </cell>
          <cell r="D16">
            <v>90200</v>
          </cell>
          <cell r="E16">
            <v>90900</v>
          </cell>
          <cell r="F16">
            <v>92800</v>
          </cell>
          <cell r="G16">
            <v>95200</v>
          </cell>
          <cell r="H16">
            <v>99700</v>
          </cell>
          <cell r="I16">
            <v>99100</v>
          </cell>
          <cell r="J16">
            <v>101900</v>
          </cell>
          <cell r="K16">
            <v>104000</v>
          </cell>
          <cell r="L16">
            <v>104600</v>
          </cell>
          <cell r="M16">
            <v>107500</v>
          </cell>
          <cell r="N16">
            <v>110600</v>
          </cell>
          <cell r="O16">
            <v>113100</v>
          </cell>
        </row>
        <row r="17">
          <cell r="B17">
            <v>78400</v>
          </cell>
          <cell r="C17">
            <v>81200</v>
          </cell>
          <cell r="D17">
            <v>88200</v>
          </cell>
          <cell r="E17">
            <v>90000</v>
          </cell>
          <cell r="F17">
            <v>86400</v>
          </cell>
          <cell r="G17">
            <v>86900</v>
          </cell>
          <cell r="H17">
            <v>86700</v>
          </cell>
          <cell r="I17">
            <v>88500</v>
          </cell>
          <cell r="J17">
            <v>86000</v>
          </cell>
          <cell r="K17">
            <v>88200</v>
          </cell>
          <cell r="L17">
            <v>91300</v>
          </cell>
          <cell r="M17">
            <v>91000</v>
          </cell>
          <cell r="N17">
            <v>85700</v>
          </cell>
          <cell r="O17">
            <v>86274</v>
          </cell>
        </row>
        <row r="18">
          <cell r="B18">
            <v>35400</v>
          </cell>
          <cell r="C18">
            <v>35300</v>
          </cell>
          <cell r="D18">
            <v>35800</v>
          </cell>
          <cell r="E18">
            <v>35300</v>
          </cell>
          <cell r="F18">
            <v>34900</v>
          </cell>
          <cell r="G18">
            <v>35100</v>
          </cell>
          <cell r="H18">
            <v>33200</v>
          </cell>
          <cell r="I18">
            <v>33900</v>
          </cell>
          <cell r="J18">
            <v>32900</v>
          </cell>
          <cell r="K18">
            <v>37000</v>
          </cell>
          <cell r="L18">
            <v>36900</v>
          </cell>
          <cell r="M18">
            <v>33900</v>
          </cell>
          <cell r="N18">
            <v>35600</v>
          </cell>
          <cell r="O18">
            <v>35868</v>
          </cell>
        </row>
        <row r="19">
          <cell r="B19">
            <v>30200</v>
          </cell>
          <cell r="C19">
            <v>29400</v>
          </cell>
          <cell r="D19">
            <v>28700</v>
          </cell>
          <cell r="E19">
            <v>28700</v>
          </cell>
          <cell r="F19">
            <v>32400</v>
          </cell>
          <cell r="G19">
            <v>31700</v>
          </cell>
          <cell r="H19">
            <v>33500</v>
          </cell>
          <cell r="I19">
            <v>33400</v>
          </cell>
          <cell r="J19">
            <v>34700</v>
          </cell>
          <cell r="K19">
            <v>31700</v>
          </cell>
          <cell r="L19">
            <v>30900</v>
          </cell>
          <cell r="M19">
            <v>30900</v>
          </cell>
          <cell r="N19">
            <v>33400</v>
          </cell>
          <cell r="O19">
            <v>33517</v>
          </cell>
        </row>
        <row r="20">
          <cell r="B20">
            <v>41800</v>
          </cell>
          <cell r="C20">
            <v>44200</v>
          </cell>
          <cell r="D20">
            <v>48500</v>
          </cell>
          <cell r="E20">
            <v>54800</v>
          </cell>
          <cell r="F20">
            <v>57300</v>
          </cell>
          <cell r="G20">
            <v>51900</v>
          </cell>
          <cell r="H20">
            <v>48000</v>
          </cell>
          <cell r="I20">
            <v>52000</v>
          </cell>
          <cell r="J20">
            <v>52000</v>
          </cell>
          <cell r="K20">
            <v>53200</v>
          </cell>
          <cell r="L20">
            <v>52400</v>
          </cell>
          <cell r="M20">
            <v>57700</v>
          </cell>
          <cell r="N20">
            <v>57300</v>
          </cell>
          <cell r="O20">
            <v>57828</v>
          </cell>
        </row>
        <row r="21">
          <cell r="B21">
            <v>30000</v>
          </cell>
          <cell r="C21">
            <v>32500</v>
          </cell>
          <cell r="D21">
            <v>31300</v>
          </cell>
          <cell r="E21">
            <v>35000</v>
          </cell>
          <cell r="F21">
            <v>35700</v>
          </cell>
          <cell r="G21">
            <v>34200</v>
          </cell>
          <cell r="H21">
            <v>33900</v>
          </cell>
          <cell r="I21">
            <v>34400</v>
          </cell>
          <cell r="J21">
            <v>32900</v>
          </cell>
          <cell r="K21">
            <v>33500</v>
          </cell>
          <cell r="L21">
            <v>34100</v>
          </cell>
          <cell r="M21">
            <v>33000</v>
          </cell>
          <cell r="N21">
            <v>39300</v>
          </cell>
          <cell r="O21">
            <v>39597</v>
          </cell>
        </row>
        <row r="22">
          <cell r="B22">
            <v>54600</v>
          </cell>
          <cell r="C22">
            <v>51300</v>
          </cell>
          <cell r="D22">
            <v>51900</v>
          </cell>
          <cell r="E22">
            <v>54900</v>
          </cell>
          <cell r="F22">
            <v>56000</v>
          </cell>
          <cell r="G22">
            <v>57500</v>
          </cell>
          <cell r="H22">
            <v>59400</v>
          </cell>
          <cell r="I22">
            <v>55500</v>
          </cell>
          <cell r="J22">
            <v>55600</v>
          </cell>
          <cell r="K22">
            <v>57300</v>
          </cell>
          <cell r="L22">
            <v>61000</v>
          </cell>
          <cell r="M22">
            <v>58400</v>
          </cell>
          <cell r="N22">
            <v>56000</v>
          </cell>
          <cell r="O22">
            <v>56315</v>
          </cell>
        </row>
        <row r="23">
          <cell r="B23">
            <v>67600</v>
          </cell>
          <cell r="C23">
            <v>69500</v>
          </cell>
          <cell r="D23">
            <v>70000</v>
          </cell>
          <cell r="E23">
            <v>69400</v>
          </cell>
          <cell r="F23">
            <v>70300</v>
          </cell>
          <cell r="G23">
            <v>71000</v>
          </cell>
          <cell r="H23">
            <v>72400</v>
          </cell>
          <cell r="I23">
            <v>71400</v>
          </cell>
          <cell r="J23">
            <v>72100</v>
          </cell>
          <cell r="K23">
            <v>68500</v>
          </cell>
          <cell r="L23">
            <v>73100</v>
          </cell>
          <cell r="M23">
            <v>74500</v>
          </cell>
          <cell r="N23">
            <v>73200</v>
          </cell>
          <cell r="O23">
            <v>73970</v>
          </cell>
        </row>
        <row r="24">
          <cell r="B24">
            <v>49400</v>
          </cell>
          <cell r="C24">
            <v>50100</v>
          </cell>
          <cell r="D24">
            <v>50500</v>
          </cell>
          <cell r="E24">
            <v>54900</v>
          </cell>
          <cell r="F24">
            <v>53300</v>
          </cell>
          <cell r="G24">
            <v>53000</v>
          </cell>
          <cell r="H24">
            <v>51700</v>
          </cell>
          <cell r="I24">
            <v>50400</v>
          </cell>
          <cell r="J24">
            <v>48200</v>
          </cell>
          <cell r="K24">
            <v>50900</v>
          </cell>
          <cell r="L24">
            <v>50500</v>
          </cell>
          <cell r="M24">
            <v>53100</v>
          </cell>
          <cell r="N24">
            <v>56900</v>
          </cell>
          <cell r="O24">
            <v>57050</v>
          </cell>
        </row>
        <row r="25">
          <cell r="B25">
            <v>54600</v>
          </cell>
          <cell r="C25">
            <v>54800</v>
          </cell>
          <cell r="D25">
            <v>56600</v>
          </cell>
          <cell r="E25">
            <v>54400</v>
          </cell>
          <cell r="F25">
            <v>57800</v>
          </cell>
          <cell r="G25">
            <v>57300</v>
          </cell>
          <cell r="H25">
            <v>60400</v>
          </cell>
          <cell r="I25">
            <v>56400</v>
          </cell>
          <cell r="J25">
            <v>58800</v>
          </cell>
          <cell r="K25">
            <v>60700</v>
          </cell>
          <cell r="L25">
            <v>61600</v>
          </cell>
          <cell r="M25">
            <v>58600</v>
          </cell>
          <cell r="N25">
            <v>61000</v>
          </cell>
          <cell r="O25">
            <v>61720</v>
          </cell>
        </row>
        <row r="26">
          <cell r="B26">
            <v>33700</v>
          </cell>
          <cell r="C26">
            <v>34600</v>
          </cell>
          <cell r="D26">
            <v>33500</v>
          </cell>
          <cell r="E26">
            <v>34800</v>
          </cell>
          <cell r="F26">
            <v>32200</v>
          </cell>
          <cell r="G26">
            <v>33000</v>
          </cell>
          <cell r="H26">
            <v>29200</v>
          </cell>
          <cell r="I26">
            <v>31500</v>
          </cell>
          <cell r="J26">
            <v>33600</v>
          </cell>
          <cell r="K26">
            <v>32200</v>
          </cell>
          <cell r="L26">
            <v>33000</v>
          </cell>
          <cell r="M26">
            <v>33300</v>
          </cell>
          <cell r="N26">
            <v>37600</v>
          </cell>
          <cell r="O26">
            <v>37803</v>
          </cell>
        </row>
      </sheetData>
      <sheetData sheetId="2">
        <row r="4">
          <cell r="B4">
            <v>2004</v>
          </cell>
        </row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102200</v>
          </cell>
          <cell r="C8">
            <v>103900</v>
          </cell>
          <cell r="D8">
            <v>105200</v>
          </cell>
          <cell r="E8">
            <v>111800</v>
          </cell>
          <cell r="F8">
            <v>111700</v>
          </cell>
          <cell r="G8">
            <v>114800</v>
          </cell>
          <cell r="H8">
            <v>113100</v>
          </cell>
          <cell r="I8">
            <v>110500</v>
          </cell>
          <cell r="J8">
            <v>112500</v>
          </cell>
          <cell r="K8">
            <v>114600</v>
          </cell>
          <cell r="L8">
            <v>117700</v>
          </cell>
          <cell r="M8">
            <v>116000</v>
          </cell>
          <cell r="N8">
            <v>120400</v>
          </cell>
          <cell r="O8">
            <v>120400</v>
          </cell>
        </row>
        <row r="9">
          <cell r="B9">
            <v>61400</v>
          </cell>
          <cell r="C9">
            <v>65300</v>
          </cell>
          <cell r="D9">
            <v>64000</v>
          </cell>
          <cell r="E9">
            <v>67600</v>
          </cell>
          <cell r="F9">
            <v>64900</v>
          </cell>
          <cell r="G9">
            <v>63800</v>
          </cell>
          <cell r="H9">
            <v>63500</v>
          </cell>
          <cell r="I9">
            <v>63000</v>
          </cell>
          <cell r="J9">
            <v>65400</v>
          </cell>
          <cell r="K9">
            <v>65500</v>
          </cell>
          <cell r="L9">
            <v>59600</v>
          </cell>
          <cell r="M9">
            <v>64500</v>
          </cell>
          <cell r="N9">
            <v>68100</v>
          </cell>
          <cell r="O9">
            <v>68300</v>
          </cell>
        </row>
        <row r="10">
          <cell r="B10">
            <v>53200</v>
          </cell>
          <cell r="C10">
            <v>56200</v>
          </cell>
          <cell r="D10">
            <v>57800</v>
          </cell>
          <cell r="E10">
            <v>57400</v>
          </cell>
          <cell r="F10">
            <v>59100</v>
          </cell>
          <cell r="G10">
            <v>55400</v>
          </cell>
          <cell r="H10">
            <v>56300</v>
          </cell>
          <cell r="I10">
            <v>59200</v>
          </cell>
          <cell r="J10">
            <v>57100</v>
          </cell>
          <cell r="K10">
            <v>58800</v>
          </cell>
          <cell r="L10">
            <v>58500</v>
          </cell>
          <cell r="M10">
            <v>59900</v>
          </cell>
          <cell r="N10">
            <v>58100</v>
          </cell>
          <cell r="O10">
            <v>59400</v>
          </cell>
        </row>
        <row r="11">
          <cell r="B11">
            <v>91000</v>
          </cell>
          <cell r="C11">
            <v>91200</v>
          </cell>
          <cell r="D11">
            <v>88300</v>
          </cell>
          <cell r="E11">
            <v>85500</v>
          </cell>
          <cell r="F11">
            <v>94700</v>
          </cell>
          <cell r="G11">
            <v>95200</v>
          </cell>
          <cell r="H11">
            <v>91400</v>
          </cell>
          <cell r="I11">
            <v>90800</v>
          </cell>
          <cell r="J11">
            <v>91700</v>
          </cell>
          <cell r="K11">
            <v>92800</v>
          </cell>
          <cell r="L11">
            <v>99000</v>
          </cell>
          <cell r="M11">
            <v>99700</v>
          </cell>
          <cell r="N11">
            <v>103500</v>
          </cell>
          <cell r="O11">
            <v>107700</v>
          </cell>
        </row>
        <row r="12">
          <cell r="B12">
            <v>79800</v>
          </cell>
          <cell r="C12">
            <v>80900</v>
          </cell>
          <cell r="D12">
            <v>78800</v>
          </cell>
          <cell r="E12">
            <v>80400</v>
          </cell>
          <cell r="F12">
            <v>75500</v>
          </cell>
          <cell r="G12">
            <v>82200</v>
          </cell>
          <cell r="H12">
            <v>82500</v>
          </cell>
          <cell r="I12">
            <v>85000</v>
          </cell>
          <cell r="J12">
            <v>85200</v>
          </cell>
          <cell r="K12">
            <v>86400</v>
          </cell>
          <cell r="L12">
            <v>86200</v>
          </cell>
          <cell r="M12">
            <v>86600</v>
          </cell>
          <cell r="N12">
            <v>86100</v>
          </cell>
          <cell r="O12">
            <v>89900</v>
          </cell>
        </row>
        <row r="13">
          <cell r="B13">
            <v>132200</v>
          </cell>
          <cell r="C13">
            <v>128600</v>
          </cell>
          <cell r="D13">
            <v>128500</v>
          </cell>
          <cell r="E13">
            <v>135400</v>
          </cell>
          <cell r="F13">
            <v>141800</v>
          </cell>
          <cell r="G13">
            <v>133500</v>
          </cell>
          <cell r="H13">
            <v>137200</v>
          </cell>
          <cell r="I13">
            <v>139600</v>
          </cell>
          <cell r="J13">
            <v>134800</v>
          </cell>
          <cell r="K13">
            <v>139200</v>
          </cell>
          <cell r="L13">
            <v>149200</v>
          </cell>
          <cell r="M13">
            <v>146900</v>
          </cell>
          <cell r="N13">
            <v>147600</v>
          </cell>
          <cell r="O13">
            <v>154100</v>
          </cell>
        </row>
        <row r="14">
          <cell r="B14">
            <v>38800</v>
          </cell>
          <cell r="C14">
            <v>39900</v>
          </cell>
          <cell r="D14">
            <v>40800</v>
          </cell>
          <cell r="E14">
            <v>40400</v>
          </cell>
          <cell r="F14">
            <v>42300</v>
          </cell>
          <cell r="G14">
            <v>42600</v>
          </cell>
          <cell r="H14">
            <v>39200</v>
          </cell>
          <cell r="I14">
            <v>37800</v>
          </cell>
          <cell r="J14">
            <v>38000</v>
          </cell>
          <cell r="K14">
            <v>39500</v>
          </cell>
          <cell r="L14">
            <v>41600</v>
          </cell>
          <cell r="M14">
            <v>39000</v>
          </cell>
          <cell r="N14">
            <v>41600</v>
          </cell>
          <cell r="O14">
            <v>40600</v>
          </cell>
        </row>
        <row r="15">
          <cell r="B15">
            <v>89900</v>
          </cell>
          <cell r="C15">
            <v>87800</v>
          </cell>
          <cell r="D15">
            <v>91800</v>
          </cell>
          <cell r="E15">
            <v>89900</v>
          </cell>
          <cell r="F15">
            <v>92300</v>
          </cell>
          <cell r="G15">
            <v>92700</v>
          </cell>
          <cell r="H15">
            <v>96300</v>
          </cell>
          <cell r="I15">
            <v>94300</v>
          </cell>
          <cell r="J15">
            <v>98200</v>
          </cell>
          <cell r="K15">
            <v>103000</v>
          </cell>
          <cell r="L15">
            <v>99100</v>
          </cell>
          <cell r="M15">
            <v>102800</v>
          </cell>
          <cell r="N15">
            <v>102600</v>
          </cell>
          <cell r="O15">
            <v>111200</v>
          </cell>
        </row>
        <row r="16">
          <cell r="B16">
            <v>124300</v>
          </cell>
          <cell r="C16">
            <v>127000</v>
          </cell>
          <cell r="D16">
            <v>128200</v>
          </cell>
          <cell r="E16">
            <v>132300</v>
          </cell>
          <cell r="F16">
            <v>133600</v>
          </cell>
          <cell r="G16">
            <v>133500</v>
          </cell>
          <cell r="H16">
            <v>135500</v>
          </cell>
          <cell r="I16">
            <v>135700</v>
          </cell>
          <cell r="J16">
            <v>136800</v>
          </cell>
          <cell r="K16">
            <v>134500</v>
          </cell>
          <cell r="L16">
            <v>135900</v>
          </cell>
          <cell r="M16">
            <v>137600</v>
          </cell>
          <cell r="N16">
            <v>133400</v>
          </cell>
          <cell r="O16">
            <v>142300</v>
          </cell>
        </row>
        <row r="17">
          <cell r="B17">
            <v>105000</v>
          </cell>
          <cell r="C17">
            <v>104100</v>
          </cell>
          <cell r="D17">
            <v>107200</v>
          </cell>
          <cell r="E17">
            <v>112200</v>
          </cell>
          <cell r="F17">
            <v>112800</v>
          </cell>
          <cell r="G17">
            <v>117200</v>
          </cell>
          <cell r="H17">
            <v>111200</v>
          </cell>
          <cell r="I17">
            <v>114500</v>
          </cell>
          <cell r="J17">
            <v>112400</v>
          </cell>
          <cell r="K17">
            <v>115700</v>
          </cell>
          <cell r="L17">
            <v>118100</v>
          </cell>
          <cell r="M17">
            <v>118500</v>
          </cell>
          <cell r="N17">
            <v>119900</v>
          </cell>
          <cell r="O17">
            <v>115900</v>
          </cell>
        </row>
        <row r="18">
          <cell r="B18">
            <v>47400</v>
          </cell>
          <cell r="C18">
            <v>49000</v>
          </cell>
          <cell r="D18">
            <v>50700</v>
          </cell>
          <cell r="E18">
            <v>49500</v>
          </cell>
          <cell r="F18">
            <v>47200</v>
          </cell>
          <cell r="G18">
            <v>43900</v>
          </cell>
          <cell r="H18">
            <v>47000</v>
          </cell>
          <cell r="I18">
            <v>46100</v>
          </cell>
          <cell r="J18">
            <v>49700</v>
          </cell>
          <cell r="K18">
            <v>53300</v>
          </cell>
          <cell r="L18">
            <v>49400</v>
          </cell>
          <cell r="M18">
            <v>44400</v>
          </cell>
          <cell r="N18">
            <v>47200</v>
          </cell>
          <cell r="O18">
            <v>50200</v>
          </cell>
        </row>
        <row r="19">
          <cell r="B19">
            <v>38900</v>
          </cell>
          <cell r="C19">
            <v>39500</v>
          </cell>
          <cell r="D19">
            <v>40200</v>
          </cell>
          <cell r="E19">
            <v>39800</v>
          </cell>
          <cell r="F19">
            <v>39600</v>
          </cell>
          <cell r="G19">
            <v>39900</v>
          </cell>
          <cell r="H19">
            <v>40500</v>
          </cell>
          <cell r="I19">
            <v>42400</v>
          </cell>
          <cell r="J19">
            <v>37200</v>
          </cell>
          <cell r="K19">
            <v>38500</v>
          </cell>
          <cell r="L19">
            <v>38200</v>
          </cell>
          <cell r="M19">
            <v>37200</v>
          </cell>
          <cell r="N19">
            <v>37900</v>
          </cell>
          <cell r="O19">
            <v>42100</v>
          </cell>
        </row>
        <row r="20">
          <cell r="B20">
            <v>62500</v>
          </cell>
          <cell r="C20">
            <v>64100</v>
          </cell>
          <cell r="D20">
            <v>65200</v>
          </cell>
          <cell r="E20">
            <v>60700</v>
          </cell>
          <cell r="F20">
            <v>60300</v>
          </cell>
          <cell r="G20">
            <v>64600</v>
          </cell>
          <cell r="H20">
            <v>68300</v>
          </cell>
          <cell r="I20">
            <v>71300</v>
          </cell>
          <cell r="J20">
            <v>73700</v>
          </cell>
          <cell r="K20">
            <v>75100</v>
          </cell>
          <cell r="L20">
            <v>77200</v>
          </cell>
          <cell r="M20">
            <v>78500</v>
          </cell>
          <cell r="N20">
            <v>75500</v>
          </cell>
          <cell r="O20">
            <v>71000</v>
          </cell>
        </row>
        <row r="21">
          <cell r="B21">
            <v>40600</v>
          </cell>
          <cell r="C21">
            <v>42000</v>
          </cell>
          <cell r="D21">
            <v>42400</v>
          </cell>
          <cell r="E21">
            <v>38800</v>
          </cell>
          <cell r="F21">
            <v>46600</v>
          </cell>
          <cell r="G21">
            <v>44300</v>
          </cell>
          <cell r="H21">
            <v>44800</v>
          </cell>
          <cell r="I21">
            <v>46100</v>
          </cell>
          <cell r="J21">
            <v>45400</v>
          </cell>
          <cell r="K21">
            <v>44200</v>
          </cell>
          <cell r="L21">
            <v>43800</v>
          </cell>
          <cell r="M21">
            <v>45000</v>
          </cell>
          <cell r="N21">
            <v>47200</v>
          </cell>
          <cell r="O21">
            <v>48300</v>
          </cell>
        </row>
        <row r="22">
          <cell r="B22">
            <v>71500</v>
          </cell>
          <cell r="C22">
            <v>71500</v>
          </cell>
          <cell r="D22">
            <v>67200</v>
          </cell>
          <cell r="E22">
            <v>71600</v>
          </cell>
          <cell r="F22">
            <v>76800</v>
          </cell>
          <cell r="G22">
            <v>72800</v>
          </cell>
          <cell r="H22">
            <v>73600</v>
          </cell>
          <cell r="I22">
            <v>70300</v>
          </cell>
          <cell r="J22">
            <v>78400</v>
          </cell>
          <cell r="K22">
            <v>76600</v>
          </cell>
          <cell r="L22">
            <v>77300</v>
          </cell>
          <cell r="M22">
            <v>82900</v>
          </cell>
          <cell r="N22">
            <v>77000</v>
          </cell>
          <cell r="O22">
            <v>76900</v>
          </cell>
        </row>
        <row r="23">
          <cell r="B23">
            <v>89300</v>
          </cell>
          <cell r="C23">
            <v>89100</v>
          </cell>
          <cell r="D23">
            <v>90200</v>
          </cell>
          <cell r="E23">
            <v>89300</v>
          </cell>
          <cell r="F23">
            <v>91900</v>
          </cell>
          <cell r="G23">
            <v>91600</v>
          </cell>
          <cell r="H23">
            <v>88900</v>
          </cell>
          <cell r="I23">
            <v>88300</v>
          </cell>
          <cell r="J23">
            <v>93500</v>
          </cell>
          <cell r="K23">
            <v>91700</v>
          </cell>
          <cell r="L23">
            <v>99300</v>
          </cell>
          <cell r="M23">
            <v>98000</v>
          </cell>
          <cell r="N23">
            <v>91700</v>
          </cell>
          <cell r="O23">
            <v>90100</v>
          </cell>
        </row>
        <row r="24">
          <cell r="B24">
            <v>66100</v>
          </cell>
          <cell r="C24">
            <v>63600</v>
          </cell>
          <cell r="D24">
            <v>64000</v>
          </cell>
          <cell r="E24">
            <v>66400</v>
          </cell>
          <cell r="F24">
            <v>65600</v>
          </cell>
          <cell r="G24">
            <v>66500</v>
          </cell>
          <cell r="H24">
            <v>68700</v>
          </cell>
          <cell r="I24">
            <v>67500</v>
          </cell>
          <cell r="J24">
            <v>64300</v>
          </cell>
          <cell r="K24">
            <v>68300</v>
          </cell>
          <cell r="L24">
            <v>70500</v>
          </cell>
          <cell r="M24">
            <v>71800</v>
          </cell>
          <cell r="N24">
            <v>75400</v>
          </cell>
          <cell r="O24">
            <v>68600</v>
          </cell>
        </row>
        <row r="25">
          <cell r="B25">
            <v>76700</v>
          </cell>
          <cell r="C25">
            <v>77600</v>
          </cell>
          <cell r="D25">
            <v>74600</v>
          </cell>
          <cell r="E25">
            <v>77700</v>
          </cell>
          <cell r="F25">
            <v>79400</v>
          </cell>
          <cell r="G25">
            <v>78500</v>
          </cell>
          <cell r="H25">
            <v>78000</v>
          </cell>
          <cell r="I25">
            <v>83800</v>
          </cell>
          <cell r="J25">
            <v>80600</v>
          </cell>
          <cell r="K25">
            <v>77900</v>
          </cell>
          <cell r="L25">
            <v>80200</v>
          </cell>
          <cell r="M25">
            <v>83200</v>
          </cell>
          <cell r="N25">
            <v>85900</v>
          </cell>
          <cell r="O25">
            <v>86200</v>
          </cell>
        </row>
        <row r="26">
          <cell r="B26">
            <v>43200</v>
          </cell>
          <cell r="C26">
            <v>44100</v>
          </cell>
          <cell r="D26">
            <v>42600</v>
          </cell>
          <cell r="E26">
            <v>45200</v>
          </cell>
          <cell r="F26">
            <v>46600</v>
          </cell>
          <cell r="G26">
            <v>44200</v>
          </cell>
          <cell r="H26">
            <v>46600</v>
          </cell>
          <cell r="I26">
            <v>43600</v>
          </cell>
          <cell r="J26">
            <v>46500</v>
          </cell>
          <cell r="K26">
            <v>47300</v>
          </cell>
          <cell r="L26">
            <v>45500</v>
          </cell>
          <cell r="M26">
            <v>48400</v>
          </cell>
          <cell r="N26">
            <v>48500</v>
          </cell>
          <cell r="O26">
            <v>46300</v>
          </cell>
        </row>
      </sheetData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F4" sqref="F4:F25"/>
    </sheetView>
  </sheetViews>
  <sheetFormatPr defaultRowHeight="12.75" x14ac:dyDescent="0.2"/>
  <cols>
    <col min="2" max="2" width="19.7109375" style="1" customWidth="1"/>
    <col min="3" max="9" width="18" customWidth="1"/>
  </cols>
  <sheetData>
    <row r="1" spans="2:9" x14ac:dyDescent="0.2">
      <c r="B1" s="1" t="s">
        <v>0</v>
      </c>
    </row>
    <row r="3" spans="2:9" ht="5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42</v>
      </c>
      <c r="G3" s="2" t="s">
        <v>5</v>
      </c>
      <c r="H3" s="2" t="s">
        <v>37</v>
      </c>
      <c r="I3" s="2" t="s">
        <v>6</v>
      </c>
    </row>
    <row r="4" spans="2:9" x14ac:dyDescent="0.2">
      <c r="B4" s="1" t="s">
        <v>7</v>
      </c>
      <c r="C4" s="3">
        <v>409</v>
      </c>
      <c r="D4" s="3">
        <v>1030</v>
      </c>
      <c r="E4" s="3">
        <v>1030</v>
      </c>
      <c r="F4" s="3">
        <v>62500</v>
      </c>
      <c r="G4">
        <v>2017</v>
      </c>
      <c r="H4">
        <f>AVERAGE('Employment per dwelling'!E5:O5)</f>
        <v>1.3584733735506471</v>
      </c>
      <c r="I4" s="4">
        <f t="shared" ref="I4:I18" si="0">SUM(F4/F$28)</f>
        <v>4.4289804132770207E-2</v>
      </c>
    </row>
    <row r="5" spans="2:9" x14ac:dyDescent="0.2">
      <c r="B5" s="1" t="s">
        <v>8</v>
      </c>
      <c r="C5" s="3">
        <v>256</v>
      </c>
      <c r="D5" s="3">
        <v>240</v>
      </c>
      <c r="E5" s="3">
        <v>620</v>
      </c>
      <c r="F5" s="3">
        <v>58400</v>
      </c>
      <c r="G5">
        <v>2009</v>
      </c>
      <c r="H5">
        <f>AVERAGE('Employment per dwelling'!E6:O6)</f>
        <v>1.4572396188780123</v>
      </c>
      <c r="I5" s="4">
        <f t="shared" si="0"/>
        <v>4.1384392981660481E-2</v>
      </c>
    </row>
    <row r="6" spans="2:9" x14ac:dyDescent="0.2">
      <c r="B6" s="1" t="s">
        <v>9</v>
      </c>
      <c r="C6" s="3">
        <v>382</v>
      </c>
      <c r="D6" s="3">
        <v>590</v>
      </c>
      <c r="E6" s="3">
        <v>590</v>
      </c>
      <c r="F6" s="3">
        <v>59310</v>
      </c>
      <c r="G6">
        <v>2017</v>
      </c>
      <c r="H6">
        <f>AVERAGE('Employment per dwelling'!E7:O7)</f>
        <v>1.3283087646772416</v>
      </c>
      <c r="I6" s="4">
        <f t="shared" si="0"/>
        <v>4.2029252529833611E-2</v>
      </c>
    </row>
    <row r="7" spans="2:9" x14ac:dyDescent="0.2">
      <c r="B7" s="1" t="s">
        <v>10</v>
      </c>
      <c r="C7" s="3">
        <v>844</v>
      </c>
      <c r="D7" s="3">
        <v>1000</v>
      </c>
      <c r="E7" s="3">
        <v>2030</v>
      </c>
      <c r="F7" s="3">
        <v>95340</v>
      </c>
      <c r="G7">
        <v>2008</v>
      </c>
      <c r="H7">
        <f>AVERAGE('Employment per dwelling'!E8:O8)</f>
        <v>1.3151783238644401</v>
      </c>
      <c r="I7" s="4">
        <f t="shared" si="0"/>
        <v>6.7561438816292979E-2</v>
      </c>
    </row>
    <row r="8" spans="2:9" x14ac:dyDescent="0.2">
      <c r="B8" s="1" t="s">
        <v>11</v>
      </c>
      <c r="C8" s="3">
        <v>522</v>
      </c>
      <c r="D8" s="3">
        <v>720</v>
      </c>
      <c r="E8" s="3">
        <v>740</v>
      </c>
      <c r="F8" s="3">
        <v>54220</v>
      </c>
      <c r="G8">
        <v>2016</v>
      </c>
      <c r="H8">
        <f>AVERAGE('Employment per dwelling'!E9:O9)</f>
        <v>1.3488096936649401</v>
      </c>
      <c r="I8" s="4">
        <f t="shared" si="0"/>
        <v>3.8422290881260805E-2</v>
      </c>
    </row>
    <row r="9" spans="2:9" x14ac:dyDescent="0.2">
      <c r="B9" s="1" t="s">
        <v>12</v>
      </c>
      <c r="C9" s="3">
        <v>267</v>
      </c>
      <c r="D9" s="3">
        <v>500</v>
      </c>
      <c r="E9" s="3">
        <v>520</v>
      </c>
      <c r="F9" s="3">
        <v>47050</v>
      </c>
      <c r="G9">
        <v>2008</v>
      </c>
      <c r="H9">
        <f>AVERAGE('Employment per dwelling'!E10:O10)</f>
        <v>1.3371934356494275</v>
      </c>
      <c r="I9" s="4">
        <f t="shared" si="0"/>
        <v>3.3341364551149409E-2</v>
      </c>
    </row>
    <row r="10" spans="2:9" x14ac:dyDescent="0.2">
      <c r="B10" s="1" t="s">
        <v>13</v>
      </c>
      <c r="C10" s="3">
        <v>867</v>
      </c>
      <c r="D10" s="3">
        <v>1160</v>
      </c>
      <c r="E10" s="3">
        <v>1160</v>
      </c>
      <c r="F10" s="3">
        <v>77520</v>
      </c>
      <c r="G10">
        <v>2017</v>
      </c>
      <c r="H10">
        <f>AVERAGE('Employment per dwelling'!E11:O11)</f>
        <v>1.3507407169482515</v>
      </c>
      <c r="I10" s="4">
        <f t="shared" si="0"/>
        <v>5.4933529861957542E-2</v>
      </c>
    </row>
    <row r="11" spans="2:9" x14ac:dyDescent="0.2">
      <c r="B11" s="1" t="s">
        <v>14</v>
      </c>
      <c r="C11" s="3">
        <v>608</v>
      </c>
      <c r="D11" s="3">
        <v>950</v>
      </c>
      <c r="E11" s="3">
        <v>950</v>
      </c>
      <c r="F11" s="3">
        <v>71700</v>
      </c>
      <c r="G11">
        <v>2017</v>
      </c>
      <c r="H11">
        <f>AVERAGE('Employment per dwelling'!E12:O12)</f>
        <v>1.282348742734464</v>
      </c>
      <c r="I11" s="4">
        <f t="shared" si="0"/>
        <v>5.0809263301113974E-2</v>
      </c>
    </row>
    <row r="12" spans="2:9" x14ac:dyDescent="0.2">
      <c r="B12" s="1" t="s">
        <v>15</v>
      </c>
      <c r="C12" s="3">
        <v>870</v>
      </c>
      <c r="D12" s="3">
        <v>1390</v>
      </c>
      <c r="E12" s="3">
        <v>1390</v>
      </c>
      <c r="F12" s="3">
        <v>115370</v>
      </c>
      <c r="G12">
        <v>2017</v>
      </c>
      <c r="H12">
        <f>AVERAGE('Employment per dwelling'!E13:O13)</f>
        <v>1.3262059701865327</v>
      </c>
      <c r="I12" s="4">
        <f t="shared" si="0"/>
        <v>8.1755435244763169E-2</v>
      </c>
    </row>
    <row r="13" spans="2:9" x14ac:dyDescent="0.2">
      <c r="B13" s="1" t="s">
        <v>16</v>
      </c>
      <c r="C13" s="3">
        <v>225</v>
      </c>
      <c r="D13" s="3">
        <v>730</v>
      </c>
      <c r="E13" s="3">
        <v>730</v>
      </c>
      <c r="F13" s="3">
        <v>34070</v>
      </c>
      <c r="G13">
        <v>2017</v>
      </c>
      <c r="H13">
        <f>AVERAGE('Employment per dwelling'!E14:O14)</f>
        <v>1.2754703346708653</v>
      </c>
      <c r="I13" s="4">
        <f t="shared" si="0"/>
        <v>2.4143258028855693E-2</v>
      </c>
    </row>
    <row r="14" spans="2:9" x14ac:dyDescent="0.2">
      <c r="B14" s="1" t="s">
        <v>17</v>
      </c>
      <c r="C14" s="3">
        <v>264</v>
      </c>
      <c r="D14" s="3">
        <v>260</v>
      </c>
      <c r="E14" s="3">
        <v>740</v>
      </c>
      <c r="F14" s="3">
        <v>77730</v>
      </c>
      <c r="G14">
        <v>2012</v>
      </c>
      <c r="H14">
        <f>AVERAGE('Employment per dwelling'!E15:O15)</f>
        <v>1.2897141689411922</v>
      </c>
      <c r="I14" s="4">
        <f t="shared" si="0"/>
        <v>5.5082343603843648E-2</v>
      </c>
    </row>
    <row r="15" spans="2:9" x14ac:dyDescent="0.2">
      <c r="B15" s="1" t="s">
        <v>18</v>
      </c>
      <c r="C15" s="3">
        <v>1338</v>
      </c>
      <c r="D15" s="3">
        <v>1230</v>
      </c>
      <c r="E15" s="3">
        <v>2500</v>
      </c>
      <c r="F15" s="3">
        <v>108740</v>
      </c>
      <c r="G15">
        <v>2008</v>
      </c>
      <c r="H15">
        <f>AVERAGE('Employment per dwelling'!E16:O16)</f>
        <v>1.336830611420966</v>
      </c>
      <c r="I15" s="4">
        <f t="shared" si="0"/>
        <v>7.705717282235891E-2</v>
      </c>
    </row>
    <row r="16" spans="2:9" x14ac:dyDescent="0.2">
      <c r="B16" s="1" t="s">
        <v>19</v>
      </c>
      <c r="C16" s="3">
        <v>574</v>
      </c>
      <c r="D16" s="3">
        <v>470</v>
      </c>
      <c r="E16" s="3">
        <v>1060</v>
      </c>
      <c r="F16" s="3">
        <v>94830</v>
      </c>
      <c r="G16">
        <v>2008</v>
      </c>
      <c r="H16">
        <f>AVERAGE('Employment per dwelling'!E17:O17)</f>
        <v>1.3122029385940572</v>
      </c>
      <c r="I16" s="4">
        <f t="shared" si="0"/>
        <v>6.7200034014569573E-2</v>
      </c>
    </row>
    <row r="17" spans="2:9" ht="25.5" x14ac:dyDescent="0.2">
      <c r="B17" s="1" t="s">
        <v>20</v>
      </c>
      <c r="C17" s="3">
        <v>268</v>
      </c>
      <c r="D17" s="3">
        <v>580</v>
      </c>
      <c r="E17" s="3">
        <v>580</v>
      </c>
      <c r="F17" s="3">
        <v>37730</v>
      </c>
      <c r="G17">
        <v>2017</v>
      </c>
      <c r="H17">
        <f>AVERAGE('Employment per dwelling'!E18:O18)</f>
        <v>1.3732767623667879</v>
      </c>
      <c r="I17" s="4">
        <f t="shared" si="0"/>
        <v>2.6736868958870716E-2</v>
      </c>
    </row>
    <row r="18" spans="2:9" x14ac:dyDescent="0.2">
      <c r="B18" s="1" t="s">
        <v>21</v>
      </c>
      <c r="C18" s="3">
        <v>117</v>
      </c>
      <c r="D18" s="3">
        <v>200</v>
      </c>
      <c r="E18" s="3">
        <v>300</v>
      </c>
      <c r="F18" s="3">
        <v>34350</v>
      </c>
      <c r="G18">
        <v>2016</v>
      </c>
      <c r="H18">
        <f>AVERAGE('Employment per dwelling'!E19:O19)</f>
        <v>1.2239608480597364</v>
      </c>
      <c r="I18" s="4">
        <f t="shared" si="0"/>
        <v>2.4341676351370505E-2</v>
      </c>
    </row>
    <row r="19" spans="2:9" x14ac:dyDescent="0.2">
      <c r="B19" s="1" t="s">
        <v>22</v>
      </c>
      <c r="C19" s="3">
        <v>528</v>
      </c>
      <c r="D19" s="3">
        <v>860</v>
      </c>
      <c r="E19" s="3">
        <v>1020</v>
      </c>
      <c r="F19" s="3">
        <v>52000</v>
      </c>
      <c r="G19">
        <v>2014</v>
      </c>
      <c r="H19">
        <f>AVERAGE('Employment per dwelling'!E20:O20)</f>
        <v>1.3097206466167808</v>
      </c>
      <c r="I19" s="4">
        <f t="shared" ref="I19:I25" si="1">SUM(F19/F$28)</f>
        <v>3.6849117038464808E-2</v>
      </c>
    </row>
    <row r="20" spans="2:9" x14ac:dyDescent="0.2">
      <c r="B20" s="1" t="s">
        <v>23</v>
      </c>
      <c r="C20" s="3">
        <v>297</v>
      </c>
      <c r="D20" s="3">
        <v>140</v>
      </c>
      <c r="E20" s="3">
        <v>740</v>
      </c>
      <c r="F20" s="3">
        <v>36940</v>
      </c>
      <c r="G20">
        <v>2008</v>
      </c>
      <c r="H20">
        <f>AVERAGE('Employment per dwelling'!E21:O21)</f>
        <v>1.2853735112140716</v>
      </c>
      <c r="I20" s="4">
        <f t="shared" si="1"/>
        <v>2.6177045834632501E-2</v>
      </c>
    </row>
    <row r="21" spans="2:9" x14ac:dyDescent="0.2">
      <c r="B21" s="1" t="s">
        <v>24</v>
      </c>
      <c r="C21" s="3">
        <v>315</v>
      </c>
      <c r="D21" s="3">
        <v>500</v>
      </c>
      <c r="E21" s="3">
        <v>570</v>
      </c>
      <c r="F21" s="3">
        <v>61010</v>
      </c>
      <c r="G21">
        <v>2016</v>
      </c>
      <c r="H21">
        <f>AVERAGE('Employment per dwelling'!E22:O22)</f>
        <v>1.3292355791423518</v>
      </c>
      <c r="I21" s="4">
        <f t="shared" si="1"/>
        <v>4.3233935202244965E-2</v>
      </c>
    </row>
    <row r="22" spans="2:9" x14ac:dyDescent="0.2">
      <c r="B22" s="1" t="s">
        <v>25</v>
      </c>
      <c r="C22" s="3">
        <v>604</v>
      </c>
      <c r="D22" s="3">
        <v>520</v>
      </c>
      <c r="E22" s="3">
        <v>770</v>
      </c>
      <c r="F22" s="3">
        <v>74420</v>
      </c>
      <c r="G22">
        <v>2012</v>
      </c>
      <c r="H22">
        <f>AVERAGE('Employment per dwelling'!E23:O23)</f>
        <v>1.2844430293468798</v>
      </c>
      <c r="I22" s="4">
        <f t="shared" si="1"/>
        <v>5.2736755576972133E-2</v>
      </c>
    </row>
    <row r="23" spans="2:9" x14ac:dyDescent="0.2">
      <c r="B23" s="1" t="s">
        <v>26</v>
      </c>
      <c r="C23" s="3">
        <v>150</v>
      </c>
      <c r="D23" s="3">
        <v>380</v>
      </c>
      <c r="E23" s="3">
        <v>380</v>
      </c>
      <c r="F23" s="3">
        <v>56430</v>
      </c>
      <c r="G23">
        <v>2017</v>
      </c>
      <c r="H23">
        <f>AVERAGE('Employment per dwelling'!E24:O24)</f>
        <v>1.3013387809669201</v>
      </c>
      <c r="I23" s="4">
        <f t="shared" si="1"/>
        <v>3.9988378355395558E-2</v>
      </c>
    </row>
    <row r="24" spans="2:9" x14ac:dyDescent="0.2">
      <c r="B24" s="1" t="s">
        <v>27</v>
      </c>
      <c r="C24" s="3">
        <v>371</v>
      </c>
      <c r="D24" s="3">
        <v>520</v>
      </c>
      <c r="E24" s="3">
        <v>720</v>
      </c>
      <c r="F24" s="3">
        <v>65180</v>
      </c>
      <c r="G24">
        <v>2015</v>
      </c>
      <c r="H24">
        <f>AVERAGE('Employment per dwelling'!E25:O25)</f>
        <v>1.3754435592590986</v>
      </c>
      <c r="I24" s="4">
        <f t="shared" si="1"/>
        <v>4.618895093398339E-2</v>
      </c>
    </row>
    <row r="25" spans="2:9" x14ac:dyDescent="0.2">
      <c r="B25" s="1" t="s">
        <v>28</v>
      </c>
      <c r="C25" s="3">
        <v>203</v>
      </c>
      <c r="D25" s="3">
        <v>360</v>
      </c>
      <c r="E25" s="3">
        <v>370</v>
      </c>
      <c r="F25" s="3">
        <v>36320</v>
      </c>
      <c r="G25">
        <v>2008</v>
      </c>
      <c r="H25">
        <f>AVERAGE('Employment per dwelling'!E26:O26)</f>
        <v>1.3877495471877059</v>
      </c>
      <c r="I25" s="4">
        <f t="shared" si="1"/>
        <v>2.5737690977635421E-2</v>
      </c>
    </row>
    <row r="26" spans="2:9" s="28" customFormat="1" x14ac:dyDescent="0.2">
      <c r="B26" s="25"/>
      <c r="C26" s="26"/>
      <c r="D26" s="26"/>
      <c r="E26" s="26"/>
      <c r="F26" s="26"/>
      <c r="G26" s="27"/>
      <c r="H26" s="27"/>
    </row>
    <row r="27" spans="2:9" x14ac:dyDescent="0.2">
      <c r="B27" s="1" t="s">
        <v>29</v>
      </c>
      <c r="C27" s="3">
        <f>AVERAGE(C4:C9,C10:C18,C19:C25)</f>
        <v>467.22727272727275</v>
      </c>
      <c r="D27" s="3">
        <f>AVERAGE(D4:D9,D10:D18,D19:D25)</f>
        <v>651.36363636363637</v>
      </c>
      <c r="E27" s="3">
        <f>AVERAGE(E4:E9,E10:E18,E19:E25)</f>
        <v>886.81818181818187</v>
      </c>
      <c r="F27" s="3"/>
      <c r="G27" s="5"/>
      <c r="H27" s="5"/>
    </row>
    <row r="28" spans="2:9" x14ac:dyDescent="0.2">
      <c r="B28" s="1" t="s">
        <v>30</v>
      </c>
      <c r="C28" s="3">
        <f>SUM(C4:C9,C10:C18,C19:C25)</f>
        <v>10279</v>
      </c>
      <c r="D28" s="3">
        <f>SUM(D4:D9,D10:D18,D19:D25)</f>
        <v>14330</v>
      </c>
      <c r="E28" s="3">
        <f>SUM(E4:E9,E10:E18,E19:E25)</f>
        <v>19510</v>
      </c>
      <c r="F28" s="3">
        <f>SUM(F4:F9,F10:F18,F19:F25)</f>
        <v>1411160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workbookViewId="0">
      <pane xSplit="3" topLeftCell="D1" activePane="topRight" state="frozen"/>
      <selection pane="topRight" activeCell="A5" sqref="A5"/>
    </sheetView>
  </sheetViews>
  <sheetFormatPr defaultColWidth="8.85546875" defaultRowHeight="12" x14ac:dyDescent="0.2"/>
  <cols>
    <col min="1" max="1" width="17" style="7" customWidth="1"/>
    <col min="2" max="2" width="25.85546875" style="7" bestFit="1" customWidth="1"/>
    <col min="3" max="3" width="12.85546875" style="7" customWidth="1"/>
    <col min="4" max="50" width="10.85546875" style="7" customWidth="1"/>
    <col min="51" max="16384" width="8.85546875" style="7"/>
  </cols>
  <sheetData>
    <row r="1" spans="1:50" x14ac:dyDescent="0.2">
      <c r="B1" s="6" t="s">
        <v>40</v>
      </c>
      <c r="C1" s="6"/>
    </row>
    <row r="2" spans="1:50" x14ac:dyDescent="0.2">
      <c r="B2" s="7" t="s">
        <v>41</v>
      </c>
      <c r="C2" s="21">
        <f>30000-10279</f>
        <v>19721</v>
      </c>
    </row>
    <row r="3" spans="1:50" x14ac:dyDescent="0.2">
      <c r="B3" s="6" t="s">
        <v>35</v>
      </c>
      <c r="C3" s="6"/>
    </row>
    <row r="4" spans="1:50" x14ac:dyDescent="0.2">
      <c r="A4" s="7" t="s">
        <v>36</v>
      </c>
      <c r="B4" s="8" t="s">
        <v>31</v>
      </c>
      <c r="C4" s="22">
        <f>AX4</f>
        <v>2050</v>
      </c>
      <c r="D4" s="9">
        <v>2004</v>
      </c>
      <c r="E4" s="9">
        <v>2005</v>
      </c>
      <c r="F4" s="9">
        <v>2006</v>
      </c>
      <c r="G4" s="9">
        <v>2007</v>
      </c>
      <c r="H4" s="9">
        <v>2008</v>
      </c>
      <c r="I4" s="9">
        <v>2009</v>
      </c>
      <c r="J4" s="9">
        <v>2010</v>
      </c>
      <c r="K4" s="9">
        <v>2011</v>
      </c>
      <c r="L4" s="9">
        <v>2012</v>
      </c>
      <c r="M4" s="9">
        <v>2013</v>
      </c>
      <c r="N4" s="9">
        <v>2014</v>
      </c>
      <c r="O4" s="9">
        <v>2015</v>
      </c>
      <c r="P4" s="9">
        <v>2016</v>
      </c>
      <c r="Q4" s="9">
        <v>2017</v>
      </c>
      <c r="R4" s="9">
        <v>2018</v>
      </c>
      <c r="S4" s="9">
        <v>2019</v>
      </c>
      <c r="T4" s="9">
        <v>2020</v>
      </c>
      <c r="U4" s="9">
        <v>2021</v>
      </c>
      <c r="V4" s="9">
        <v>2022</v>
      </c>
      <c r="W4" s="9">
        <v>2023</v>
      </c>
      <c r="X4" s="9">
        <v>2024</v>
      </c>
      <c r="Y4" s="9">
        <v>2025</v>
      </c>
      <c r="Z4" s="9">
        <v>2026</v>
      </c>
      <c r="AA4" s="9">
        <v>2027</v>
      </c>
      <c r="AB4" s="9">
        <v>2028</v>
      </c>
      <c r="AC4" s="9">
        <v>2029</v>
      </c>
      <c r="AD4" s="9">
        <v>2030</v>
      </c>
      <c r="AE4" s="9">
        <v>2031</v>
      </c>
      <c r="AF4" s="9">
        <v>2032</v>
      </c>
      <c r="AG4" s="9">
        <v>2033</v>
      </c>
      <c r="AH4" s="9">
        <v>2034</v>
      </c>
      <c r="AI4" s="9">
        <v>2035</v>
      </c>
      <c r="AJ4" s="9">
        <v>2036</v>
      </c>
      <c r="AK4" s="9">
        <v>2037</v>
      </c>
      <c r="AL4" s="9">
        <v>2038</v>
      </c>
      <c r="AM4" s="9">
        <v>2039</v>
      </c>
      <c r="AN4" s="9">
        <v>2040</v>
      </c>
      <c r="AO4" s="9">
        <v>2041</v>
      </c>
      <c r="AP4" s="9">
        <v>2042</v>
      </c>
      <c r="AQ4" s="9">
        <v>2043</v>
      </c>
      <c r="AR4" s="9">
        <v>2044</v>
      </c>
      <c r="AS4" s="9">
        <v>2045</v>
      </c>
      <c r="AT4" s="9">
        <v>2046</v>
      </c>
      <c r="AU4" s="9">
        <v>2047</v>
      </c>
      <c r="AV4" s="9">
        <v>2048</v>
      </c>
      <c r="AW4" s="9">
        <v>2049</v>
      </c>
      <c r="AX4" s="9">
        <v>2050</v>
      </c>
    </row>
    <row r="5" spans="1:50" x14ac:dyDescent="0.2">
      <c r="B5" s="10" t="s">
        <v>7</v>
      </c>
      <c r="C5" s="23">
        <f t="shared" ref="C5:C28" si="0">AX5</f>
        <v>76406</v>
      </c>
      <c r="D5" s="11">
        <v>55670</v>
      </c>
      <c r="E5" s="12">
        <v>56260</v>
      </c>
      <c r="F5" s="12">
        <v>57180</v>
      </c>
      <c r="G5" s="12">
        <v>57900</v>
      </c>
      <c r="H5" s="12">
        <v>58200</v>
      </c>
      <c r="I5" s="11">
        <v>58490</v>
      </c>
      <c r="J5" s="11">
        <v>58790</v>
      </c>
      <c r="K5" s="11">
        <v>59020</v>
      </c>
      <c r="L5" s="11">
        <v>59370</v>
      </c>
      <c r="M5" s="11">
        <v>59720</v>
      </c>
      <c r="N5" s="11">
        <v>60130</v>
      </c>
      <c r="O5" s="11">
        <v>61070</v>
      </c>
      <c r="P5" s="11">
        <v>62500</v>
      </c>
      <c r="Q5" s="13">
        <f>SUM((P5+'Baseline data'!$C4))</f>
        <v>62909</v>
      </c>
      <c r="R5" s="13">
        <f>SUM((Q5+'Baseline data'!$C4))</f>
        <v>63318</v>
      </c>
      <c r="S5" s="13">
        <f>SUM((R5+'Baseline data'!$C4))</f>
        <v>63727</v>
      </c>
      <c r="T5" s="13">
        <f>SUM((S5+'Baseline data'!$C4)+($A5*$C$2))</f>
        <v>64136</v>
      </c>
      <c r="U5" s="13">
        <f>SUM((T5+'Baseline data'!$C4)+($A5*$C$2))</f>
        <v>64545</v>
      </c>
      <c r="V5" s="13">
        <f>SUM((U5+'Baseline data'!$C4)+($A5*$C$2))</f>
        <v>64954</v>
      </c>
      <c r="W5" s="13">
        <f>SUM((V5+'Baseline data'!$C4)+($A5*$C$2))</f>
        <v>65363</v>
      </c>
      <c r="X5" s="13">
        <f>SUM((W5+'Baseline data'!$C4)+($A5*$C$2))</f>
        <v>65772</v>
      </c>
      <c r="Y5" s="13">
        <f>SUM((X5+'Baseline data'!$C4)+($A5*$C$2))</f>
        <v>66181</v>
      </c>
      <c r="Z5" s="13">
        <f>SUM((Y5+'Baseline data'!$C4)+($A5*$C$2))</f>
        <v>66590</v>
      </c>
      <c r="AA5" s="13">
        <f>SUM((Z5+'Baseline data'!$C4)+($A5*$C$2))</f>
        <v>66999</v>
      </c>
      <c r="AB5" s="13">
        <f>SUM((AA5+'Baseline data'!$C4)+($A5*$C$2))</f>
        <v>67408</v>
      </c>
      <c r="AC5" s="13">
        <f>SUM((AB5+'Baseline data'!$C4)+($A5*$C$2))</f>
        <v>67817</v>
      </c>
      <c r="AD5" s="13">
        <f>SUM((AC5+'Baseline data'!$C4)+($A5*$C$2))</f>
        <v>68226</v>
      </c>
      <c r="AE5" s="13">
        <f>SUM((AD5+'Baseline data'!$C4)+($A5*$C$2))</f>
        <v>68635</v>
      </c>
      <c r="AF5" s="13">
        <f>SUM((AE5+'Baseline data'!$C4)+($A5*$C$2))</f>
        <v>69044</v>
      </c>
      <c r="AG5" s="13">
        <f>SUM((AF5+'Baseline data'!$C4)+($A5*$C$2))</f>
        <v>69453</v>
      </c>
      <c r="AH5" s="13">
        <f>SUM((AG5+'Baseline data'!$C4)+($A5*$C$2))</f>
        <v>69862</v>
      </c>
      <c r="AI5" s="13">
        <f>SUM((AH5+'Baseline data'!$C4)+($A5*$C$2))</f>
        <v>70271</v>
      </c>
      <c r="AJ5" s="13">
        <f>SUM((AI5+'Baseline data'!$C4)+($A5*$C$2))</f>
        <v>70680</v>
      </c>
      <c r="AK5" s="13">
        <f>SUM((AJ5+'Baseline data'!$C4)+($A5*$C$2))</f>
        <v>71089</v>
      </c>
      <c r="AL5" s="13">
        <f>SUM((AK5+'Baseline data'!$C4)+($A5*$C$2))</f>
        <v>71498</v>
      </c>
      <c r="AM5" s="13">
        <f>SUM((AL5+'Baseline data'!$C4)+($A5*$C$2))</f>
        <v>71907</v>
      </c>
      <c r="AN5" s="13">
        <f>SUM((AM5+'Baseline data'!$C4)+($A5*$C$2))</f>
        <v>72316</v>
      </c>
      <c r="AO5" s="13">
        <f>SUM((AN5+'Baseline data'!$C4)+($A5*$C$2))</f>
        <v>72725</v>
      </c>
      <c r="AP5" s="13">
        <f>SUM((AO5+'Baseline data'!$C4)+($A5*$C$2))</f>
        <v>73134</v>
      </c>
      <c r="AQ5" s="13">
        <f>SUM((AP5+'Baseline data'!$C4)+($A5*$C$2))</f>
        <v>73543</v>
      </c>
      <c r="AR5" s="13">
        <f>SUM((AQ5+'Baseline data'!$C4)+($A5*$C$2))</f>
        <v>73952</v>
      </c>
      <c r="AS5" s="13">
        <f>SUM((AR5+'Baseline data'!$C4)+($A5*$C$2))</f>
        <v>74361</v>
      </c>
      <c r="AT5" s="13">
        <f>SUM((AS5+'Baseline data'!$C4)+($A5*$C$2))</f>
        <v>74770</v>
      </c>
      <c r="AU5" s="13">
        <f>SUM((AT5+'Baseline data'!$C4)+($A5*$C$2))</f>
        <v>75179</v>
      </c>
      <c r="AV5" s="13">
        <f>SUM((AU5+'Baseline data'!$C4)+($A5*$C$2))</f>
        <v>75588</v>
      </c>
      <c r="AW5" s="13">
        <f>SUM((AV5+'Baseline data'!$C4)+($A5*$C$2))</f>
        <v>75997</v>
      </c>
      <c r="AX5" s="13">
        <f>SUM((AW5+'Baseline data'!$C4)+($A5*$C$2))</f>
        <v>76406</v>
      </c>
    </row>
    <row r="6" spans="1:50" x14ac:dyDescent="0.2">
      <c r="A6" s="7">
        <v>0.25</v>
      </c>
      <c r="B6" s="10" t="s">
        <v>32</v>
      </c>
      <c r="C6" s="23">
        <f t="shared" si="0"/>
        <v>219941.75</v>
      </c>
      <c r="D6" s="11">
        <v>53940</v>
      </c>
      <c r="E6" s="12">
        <v>54460</v>
      </c>
      <c r="F6" s="12">
        <v>55260</v>
      </c>
      <c r="G6" s="12">
        <v>55980</v>
      </c>
      <c r="H6" s="12">
        <v>56400</v>
      </c>
      <c r="I6" s="11">
        <v>56960</v>
      </c>
      <c r="J6" s="11">
        <v>57110</v>
      </c>
      <c r="K6" s="11">
        <v>57220</v>
      </c>
      <c r="L6" s="11">
        <v>57480</v>
      </c>
      <c r="M6" s="11">
        <v>57690</v>
      </c>
      <c r="N6" s="11">
        <v>57760</v>
      </c>
      <c r="O6" s="11">
        <v>58030</v>
      </c>
      <c r="P6" s="11">
        <v>58400</v>
      </c>
      <c r="Q6" s="13">
        <f>SUM((P6+'Baseline data'!$C5))</f>
        <v>58656</v>
      </c>
      <c r="R6" s="13">
        <f>SUM((Q6+'Baseline data'!$C5))</f>
        <v>58912</v>
      </c>
      <c r="S6" s="13">
        <f>SUM((R6+'Baseline data'!$C5))</f>
        <v>59168</v>
      </c>
      <c r="T6" s="13">
        <f>SUM((S6+'Baseline data'!$C5)+($A6*$C$2))</f>
        <v>64354.25</v>
      </c>
      <c r="U6" s="13">
        <f>SUM((T6+'Baseline data'!$C5)+($A6*$C$2))</f>
        <v>69540.5</v>
      </c>
      <c r="V6" s="13">
        <f>SUM((U6+'Baseline data'!$C5)+($A6*$C$2))</f>
        <v>74726.75</v>
      </c>
      <c r="W6" s="13">
        <f>SUM((V6+'Baseline data'!$C5)+($A6*$C$2))</f>
        <v>79913</v>
      </c>
      <c r="X6" s="13">
        <f>SUM((W6+'Baseline data'!$C5)+($A6*$C$2))</f>
        <v>85099.25</v>
      </c>
      <c r="Y6" s="13">
        <f>SUM((X6+'Baseline data'!$C5)+($A6*$C$2))</f>
        <v>90285.5</v>
      </c>
      <c r="Z6" s="13">
        <f>SUM((Y6+'Baseline data'!$C5)+($A6*$C$2))</f>
        <v>95471.75</v>
      </c>
      <c r="AA6" s="13">
        <f>SUM((Z6+'Baseline data'!$C5)+($A6*$C$2))</f>
        <v>100658</v>
      </c>
      <c r="AB6" s="13">
        <f>SUM((AA6+'Baseline data'!$C5)+($A6*$C$2))</f>
        <v>105844.25</v>
      </c>
      <c r="AC6" s="13">
        <f>SUM((AB6+'Baseline data'!$C5)+($A6*$C$2))</f>
        <v>111030.5</v>
      </c>
      <c r="AD6" s="13">
        <f>SUM((AC6+'Baseline data'!$C5)+($A6*$C$2))</f>
        <v>116216.75</v>
      </c>
      <c r="AE6" s="13">
        <f>SUM((AD6+'Baseline data'!$C5)+($A6*$C$2))</f>
        <v>121403</v>
      </c>
      <c r="AF6" s="13">
        <f>SUM((AE6+'Baseline data'!$C5)+($A6*$C$2))</f>
        <v>126589.25</v>
      </c>
      <c r="AG6" s="13">
        <f>SUM((AF6+'Baseline data'!$C5)+($A6*$C$2))</f>
        <v>131775.5</v>
      </c>
      <c r="AH6" s="13">
        <f>SUM((AG6+'Baseline data'!$C5)+($A6*$C$2))</f>
        <v>136961.75</v>
      </c>
      <c r="AI6" s="13">
        <f>SUM((AH6+'Baseline data'!$C5)+($A6*$C$2))</f>
        <v>142148</v>
      </c>
      <c r="AJ6" s="13">
        <f>SUM((AI6+'Baseline data'!$C5)+($A6*$C$2))</f>
        <v>147334.25</v>
      </c>
      <c r="AK6" s="13">
        <f>SUM((AJ6+'Baseline data'!$C5)+($A6*$C$2))</f>
        <v>152520.5</v>
      </c>
      <c r="AL6" s="13">
        <f>SUM((AK6+'Baseline data'!$C5)+($A6*$C$2))</f>
        <v>157706.75</v>
      </c>
      <c r="AM6" s="13">
        <f>SUM((AL6+'Baseline data'!$C5)+($A6*$C$2))</f>
        <v>162893</v>
      </c>
      <c r="AN6" s="13">
        <f>SUM((AM6+'Baseline data'!$C5)+($A6*$C$2))</f>
        <v>168079.25</v>
      </c>
      <c r="AO6" s="13">
        <f>SUM((AN6+'Baseline data'!$C5)+($A6*$C$2))</f>
        <v>173265.5</v>
      </c>
      <c r="AP6" s="13">
        <f>SUM((AO6+'Baseline data'!$C5)+($A6*$C$2))</f>
        <v>178451.75</v>
      </c>
      <c r="AQ6" s="13">
        <f>SUM((AP6+'Baseline data'!$C5)+($A6*$C$2))</f>
        <v>183638</v>
      </c>
      <c r="AR6" s="13">
        <f>SUM((AQ6+'Baseline data'!$C5)+($A6*$C$2))</f>
        <v>188824.25</v>
      </c>
      <c r="AS6" s="13">
        <f>SUM((AR6+'Baseline data'!$C5)+($A6*$C$2))</f>
        <v>194010.5</v>
      </c>
      <c r="AT6" s="13">
        <f>SUM((AS6+'Baseline data'!$C5)+($A6*$C$2))</f>
        <v>199196.75</v>
      </c>
      <c r="AU6" s="13">
        <f>SUM((AT6+'Baseline data'!$C5)+($A6*$C$2))</f>
        <v>204383</v>
      </c>
      <c r="AV6" s="13">
        <f>SUM((AU6+'Baseline data'!$C5)+($A6*$C$2))</f>
        <v>209569.25</v>
      </c>
      <c r="AW6" s="13">
        <f>SUM((AV6+'Baseline data'!$C5)+($A6*$C$2))</f>
        <v>214755.5</v>
      </c>
      <c r="AX6" s="13">
        <f>SUM((AW6+'Baseline data'!$C5)+($A6*$C$2))</f>
        <v>219941.75</v>
      </c>
    </row>
    <row r="7" spans="1:50" x14ac:dyDescent="0.2">
      <c r="B7" s="10" t="s">
        <v>9</v>
      </c>
      <c r="C7" s="23">
        <f t="shared" si="0"/>
        <v>72298</v>
      </c>
      <c r="D7" s="11">
        <v>54740</v>
      </c>
      <c r="E7" s="12">
        <v>54930</v>
      </c>
      <c r="F7" s="12">
        <v>55150</v>
      </c>
      <c r="G7" s="12">
        <v>55360</v>
      </c>
      <c r="H7" s="12">
        <v>55900</v>
      </c>
      <c r="I7" s="11">
        <v>56180</v>
      </c>
      <c r="J7" s="11">
        <v>56410</v>
      </c>
      <c r="K7" s="11">
        <v>56640</v>
      </c>
      <c r="L7" s="11">
        <v>57120</v>
      </c>
      <c r="M7" s="11">
        <v>57600</v>
      </c>
      <c r="N7" s="11">
        <v>58110</v>
      </c>
      <c r="O7" s="11">
        <v>58730</v>
      </c>
      <c r="P7" s="11">
        <v>59310</v>
      </c>
      <c r="Q7" s="13">
        <f>SUM((P7+'Baseline data'!$C6))</f>
        <v>59692</v>
      </c>
      <c r="R7" s="13">
        <f>SUM((Q7+'Baseline data'!$C6))</f>
        <v>60074</v>
      </c>
      <c r="S7" s="13">
        <f>SUM((R7+'Baseline data'!$C6))</f>
        <v>60456</v>
      </c>
      <c r="T7" s="13">
        <f>SUM((S7+'Baseline data'!$C6)+($A7*$C$2))</f>
        <v>60838</v>
      </c>
      <c r="U7" s="13">
        <f>SUM((T7+'Baseline data'!$C6)+($A7*$C$2))</f>
        <v>61220</v>
      </c>
      <c r="V7" s="13">
        <f>SUM((U7+'Baseline data'!$C6)+($A7*$C$2))</f>
        <v>61602</v>
      </c>
      <c r="W7" s="13">
        <f>SUM((V7+'Baseline data'!$C6)+($A7*$C$2))</f>
        <v>61984</v>
      </c>
      <c r="X7" s="13">
        <f>SUM((W7+'Baseline data'!$C6)+($A7*$C$2))</f>
        <v>62366</v>
      </c>
      <c r="Y7" s="13">
        <f>SUM((X7+'Baseline data'!$C6)+($A7*$C$2))</f>
        <v>62748</v>
      </c>
      <c r="Z7" s="13">
        <f>SUM((Y7+'Baseline data'!$C6)+($A7*$C$2))</f>
        <v>63130</v>
      </c>
      <c r="AA7" s="13">
        <f>SUM((Z7+'Baseline data'!$C6)+($A7*$C$2))</f>
        <v>63512</v>
      </c>
      <c r="AB7" s="13">
        <f>SUM((AA7+'Baseline data'!$C6)+($A7*$C$2))</f>
        <v>63894</v>
      </c>
      <c r="AC7" s="13">
        <f>SUM((AB7+'Baseline data'!$C6)+($A7*$C$2))</f>
        <v>64276</v>
      </c>
      <c r="AD7" s="13">
        <f>SUM((AC7+'Baseline data'!$C6)+($A7*$C$2))</f>
        <v>64658</v>
      </c>
      <c r="AE7" s="13">
        <f>SUM((AD7+'Baseline data'!$C6)+($A7*$C$2))</f>
        <v>65040</v>
      </c>
      <c r="AF7" s="13">
        <f>SUM((AE7+'Baseline data'!$C6)+($A7*$C$2))</f>
        <v>65422</v>
      </c>
      <c r="AG7" s="13">
        <f>SUM((AF7+'Baseline data'!$C6)+($A7*$C$2))</f>
        <v>65804</v>
      </c>
      <c r="AH7" s="13">
        <f>SUM((AG7+'Baseline data'!$C6)+($A7*$C$2))</f>
        <v>66186</v>
      </c>
      <c r="AI7" s="13">
        <f>SUM((AH7+'Baseline data'!$C6)+($A7*$C$2))</f>
        <v>66568</v>
      </c>
      <c r="AJ7" s="13">
        <f>SUM((AI7+'Baseline data'!$C6)+($A7*$C$2))</f>
        <v>66950</v>
      </c>
      <c r="AK7" s="13">
        <f>SUM((AJ7+'Baseline data'!$C6)+($A7*$C$2))</f>
        <v>67332</v>
      </c>
      <c r="AL7" s="13">
        <f>SUM((AK7+'Baseline data'!$C6)+($A7*$C$2))</f>
        <v>67714</v>
      </c>
      <c r="AM7" s="13">
        <f>SUM((AL7+'Baseline data'!$C6)+($A7*$C$2))</f>
        <v>68096</v>
      </c>
      <c r="AN7" s="13">
        <f>SUM((AM7+'Baseline data'!$C6)+($A7*$C$2))</f>
        <v>68478</v>
      </c>
      <c r="AO7" s="13">
        <f>SUM((AN7+'Baseline data'!$C6)+($A7*$C$2))</f>
        <v>68860</v>
      </c>
      <c r="AP7" s="13">
        <f>SUM((AO7+'Baseline data'!$C6)+($A7*$C$2))</f>
        <v>69242</v>
      </c>
      <c r="AQ7" s="13">
        <f>SUM((AP7+'Baseline data'!$C6)+($A7*$C$2))</f>
        <v>69624</v>
      </c>
      <c r="AR7" s="13">
        <f>SUM((AQ7+'Baseline data'!$C6)+($A7*$C$2))</f>
        <v>70006</v>
      </c>
      <c r="AS7" s="13">
        <f>SUM((AR7+'Baseline data'!$C6)+($A7*$C$2))</f>
        <v>70388</v>
      </c>
      <c r="AT7" s="13">
        <f>SUM((AS7+'Baseline data'!$C6)+($A7*$C$2))</f>
        <v>70770</v>
      </c>
      <c r="AU7" s="13">
        <f>SUM((AT7+'Baseline data'!$C6)+($A7*$C$2))</f>
        <v>71152</v>
      </c>
      <c r="AV7" s="13">
        <f>SUM((AU7+'Baseline data'!$C6)+($A7*$C$2))</f>
        <v>71534</v>
      </c>
      <c r="AW7" s="13">
        <f>SUM((AV7+'Baseline data'!$C6)+($A7*$C$2))</f>
        <v>71916</v>
      </c>
      <c r="AX7" s="13">
        <f>SUM((AW7+'Baseline data'!$C6)+($A7*$C$2))</f>
        <v>72298</v>
      </c>
    </row>
    <row r="8" spans="1:50" x14ac:dyDescent="0.2">
      <c r="B8" s="10" t="s">
        <v>10</v>
      </c>
      <c r="C8" s="23">
        <f t="shared" si="0"/>
        <v>124036</v>
      </c>
      <c r="D8" s="14">
        <v>80590</v>
      </c>
      <c r="E8" s="15">
        <v>82360</v>
      </c>
      <c r="F8" s="15">
        <v>83980</v>
      </c>
      <c r="G8" s="15">
        <v>86300</v>
      </c>
      <c r="H8" s="15">
        <v>88310</v>
      </c>
      <c r="I8" s="14">
        <v>89340</v>
      </c>
      <c r="J8" s="14">
        <v>90280</v>
      </c>
      <c r="K8" s="14">
        <v>91130</v>
      </c>
      <c r="L8" s="14">
        <v>92020</v>
      </c>
      <c r="M8" s="14">
        <v>92620</v>
      </c>
      <c r="N8" s="14">
        <v>93210</v>
      </c>
      <c r="O8" s="14">
        <v>93900</v>
      </c>
      <c r="P8" s="14">
        <v>95340</v>
      </c>
      <c r="Q8" s="13">
        <f>SUM((P8+'Baseline data'!$C7))</f>
        <v>96184</v>
      </c>
      <c r="R8" s="13">
        <f>SUM((Q8+'Baseline data'!$C7))</f>
        <v>97028</v>
      </c>
      <c r="S8" s="13">
        <f>SUM((R8+'Baseline data'!$C7))</f>
        <v>97872</v>
      </c>
      <c r="T8" s="13">
        <f>SUM((S8+'Baseline data'!$C7)+($A8*$C$2))</f>
        <v>98716</v>
      </c>
      <c r="U8" s="13">
        <f>SUM((T8+'Baseline data'!$C7)+($A8*$C$2))</f>
        <v>99560</v>
      </c>
      <c r="V8" s="13">
        <f>SUM((U8+'Baseline data'!$C7)+($A8*$C$2))</f>
        <v>100404</v>
      </c>
      <c r="W8" s="13">
        <f>SUM((V8+'Baseline data'!$C7)+($A8*$C$2))</f>
        <v>101248</v>
      </c>
      <c r="X8" s="13">
        <f>SUM((W8+'Baseline data'!$C7)+($A8*$C$2))</f>
        <v>102092</v>
      </c>
      <c r="Y8" s="13">
        <f>SUM((X8+'Baseline data'!$C7)+($A8*$C$2))</f>
        <v>102936</v>
      </c>
      <c r="Z8" s="13">
        <f>SUM((Y8+'Baseline data'!$C7)+($A8*$C$2))</f>
        <v>103780</v>
      </c>
      <c r="AA8" s="13">
        <f>SUM((Z8+'Baseline data'!$C7)+($A8*$C$2))</f>
        <v>104624</v>
      </c>
      <c r="AB8" s="13">
        <f>SUM((AA8+'Baseline data'!$C7)+($A8*$C$2))</f>
        <v>105468</v>
      </c>
      <c r="AC8" s="13">
        <f>SUM((AB8+'Baseline data'!$C7)+($A8*$C$2))</f>
        <v>106312</v>
      </c>
      <c r="AD8" s="13">
        <f>SUM((AC8+'Baseline data'!$C7)+($A8*$C$2))</f>
        <v>107156</v>
      </c>
      <c r="AE8" s="13">
        <f>SUM((AD8+'Baseline data'!$C7)+($A8*$C$2))</f>
        <v>108000</v>
      </c>
      <c r="AF8" s="13">
        <f>SUM((AE8+'Baseline data'!$C7)+($A8*$C$2))</f>
        <v>108844</v>
      </c>
      <c r="AG8" s="13">
        <f>SUM((AF8+'Baseline data'!$C7)+($A8*$C$2))</f>
        <v>109688</v>
      </c>
      <c r="AH8" s="13">
        <f>SUM((AG8+'Baseline data'!$C7)+($A8*$C$2))</f>
        <v>110532</v>
      </c>
      <c r="AI8" s="13">
        <f>SUM((AH8+'Baseline data'!$C7)+($A8*$C$2))</f>
        <v>111376</v>
      </c>
      <c r="AJ8" s="13">
        <f>SUM((AI8+'Baseline data'!$C7)+($A8*$C$2))</f>
        <v>112220</v>
      </c>
      <c r="AK8" s="13">
        <f>SUM((AJ8+'Baseline data'!$C7)+($A8*$C$2))</f>
        <v>113064</v>
      </c>
      <c r="AL8" s="13">
        <f>SUM((AK8+'Baseline data'!$C7)+($A8*$C$2))</f>
        <v>113908</v>
      </c>
      <c r="AM8" s="13">
        <f>SUM((AL8+'Baseline data'!$C7)+($A8*$C$2))</f>
        <v>114752</v>
      </c>
      <c r="AN8" s="13">
        <f>SUM((AM8+'Baseline data'!$C7)+($A8*$C$2))</f>
        <v>115596</v>
      </c>
      <c r="AO8" s="13">
        <f>SUM((AN8+'Baseline data'!$C7)+($A8*$C$2))</f>
        <v>116440</v>
      </c>
      <c r="AP8" s="13">
        <f>SUM((AO8+'Baseline data'!$C7)+($A8*$C$2))</f>
        <v>117284</v>
      </c>
      <c r="AQ8" s="13">
        <f>SUM((AP8+'Baseline data'!$C7)+($A8*$C$2))</f>
        <v>118128</v>
      </c>
      <c r="AR8" s="13">
        <f>SUM((AQ8+'Baseline data'!$C7)+($A8*$C$2))</f>
        <v>118972</v>
      </c>
      <c r="AS8" s="13">
        <f>SUM((AR8+'Baseline data'!$C7)+($A8*$C$2))</f>
        <v>119816</v>
      </c>
      <c r="AT8" s="13">
        <f>SUM((AS8+'Baseline data'!$C7)+($A8*$C$2))</f>
        <v>120660</v>
      </c>
      <c r="AU8" s="13">
        <f>SUM((AT8+'Baseline data'!$C7)+($A8*$C$2))</f>
        <v>121504</v>
      </c>
      <c r="AV8" s="13">
        <f>SUM((AU8+'Baseline data'!$C7)+($A8*$C$2))</f>
        <v>122348</v>
      </c>
      <c r="AW8" s="13">
        <f>SUM((AV8+'Baseline data'!$C7)+($A8*$C$2))</f>
        <v>123192</v>
      </c>
      <c r="AX8" s="13">
        <f>SUM((AW8+'Baseline data'!$C7)+($A8*$C$2))</f>
        <v>124036</v>
      </c>
    </row>
    <row r="9" spans="1:50" x14ac:dyDescent="0.2">
      <c r="B9" s="10" t="s">
        <v>11</v>
      </c>
      <c r="C9" s="23">
        <f t="shared" si="0"/>
        <v>71968</v>
      </c>
      <c r="D9" s="11">
        <v>47520</v>
      </c>
      <c r="E9" s="12">
        <v>48270</v>
      </c>
      <c r="F9" s="12">
        <v>48910</v>
      </c>
      <c r="G9" s="12">
        <v>49450</v>
      </c>
      <c r="H9" s="12">
        <v>49910</v>
      </c>
      <c r="I9" s="11">
        <v>50240</v>
      </c>
      <c r="J9" s="11">
        <v>50680</v>
      </c>
      <c r="K9" s="11">
        <v>51020</v>
      </c>
      <c r="L9" s="11">
        <v>51400</v>
      </c>
      <c r="M9" s="11">
        <v>51720</v>
      </c>
      <c r="N9" s="11">
        <v>52270</v>
      </c>
      <c r="O9" s="11">
        <v>53090</v>
      </c>
      <c r="P9" s="11">
        <v>54220</v>
      </c>
      <c r="Q9" s="13">
        <f>SUM((P9+'Baseline data'!$C8))</f>
        <v>54742</v>
      </c>
      <c r="R9" s="13">
        <f>SUM((Q9+'Baseline data'!$C8))</f>
        <v>55264</v>
      </c>
      <c r="S9" s="13">
        <f>SUM((R9+'Baseline data'!$C8))</f>
        <v>55786</v>
      </c>
      <c r="T9" s="13">
        <f>SUM((S9+'Baseline data'!$C8)+($A9*$C$2))</f>
        <v>56308</v>
      </c>
      <c r="U9" s="13">
        <f>SUM((T9+'Baseline data'!$C8)+($A9*$C$2))</f>
        <v>56830</v>
      </c>
      <c r="V9" s="13">
        <f>SUM((U9+'Baseline data'!$C8)+($A9*$C$2))</f>
        <v>57352</v>
      </c>
      <c r="W9" s="13">
        <f>SUM((V9+'Baseline data'!$C8)+($A9*$C$2))</f>
        <v>57874</v>
      </c>
      <c r="X9" s="13">
        <f>SUM((W9+'Baseline data'!$C8)+($A9*$C$2))</f>
        <v>58396</v>
      </c>
      <c r="Y9" s="13">
        <f>SUM((X9+'Baseline data'!$C8)+($A9*$C$2))</f>
        <v>58918</v>
      </c>
      <c r="Z9" s="13">
        <f>SUM((Y9+'Baseline data'!$C8)+($A9*$C$2))</f>
        <v>59440</v>
      </c>
      <c r="AA9" s="13">
        <f>SUM((Z9+'Baseline data'!$C8)+($A9*$C$2))</f>
        <v>59962</v>
      </c>
      <c r="AB9" s="13">
        <f>SUM((AA9+'Baseline data'!$C8)+($A9*$C$2))</f>
        <v>60484</v>
      </c>
      <c r="AC9" s="13">
        <f>SUM((AB9+'Baseline data'!$C8)+($A9*$C$2))</f>
        <v>61006</v>
      </c>
      <c r="AD9" s="13">
        <f>SUM((AC9+'Baseline data'!$C8)+($A9*$C$2))</f>
        <v>61528</v>
      </c>
      <c r="AE9" s="13">
        <f>SUM((AD9+'Baseline data'!$C8)+($A9*$C$2))</f>
        <v>62050</v>
      </c>
      <c r="AF9" s="13">
        <f>SUM((AE9+'Baseline data'!$C8)+($A9*$C$2))</f>
        <v>62572</v>
      </c>
      <c r="AG9" s="13">
        <f>SUM((AF9+'Baseline data'!$C8)+($A9*$C$2))</f>
        <v>63094</v>
      </c>
      <c r="AH9" s="13">
        <f>SUM((AG9+'Baseline data'!$C8)+($A9*$C$2))</f>
        <v>63616</v>
      </c>
      <c r="AI9" s="13">
        <f>SUM((AH9+'Baseline data'!$C8)+($A9*$C$2))</f>
        <v>64138</v>
      </c>
      <c r="AJ9" s="13">
        <f>SUM((AI9+'Baseline data'!$C8)+($A9*$C$2))</f>
        <v>64660</v>
      </c>
      <c r="AK9" s="13">
        <f>SUM((AJ9+'Baseline data'!$C8)+($A9*$C$2))</f>
        <v>65182</v>
      </c>
      <c r="AL9" s="13">
        <f>SUM((AK9+'Baseline data'!$C8)+($A9*$C$2))</f>
        <v>65704</v>
      </c>
      <c r="AM9" s="13">
        <f>SUM((AL9+'Baseline data'!$C8)+($A9*$C$2))</f>
        <v>66226</v>
      </c>
      <c r="AN9" s="13">
        <f>SUM((AM9+'Baseline data'!$C8)+($A9*$C$2))</f>
        <v>66748</v>
      </c>
      <c r="AO9" s="13">
        <f>SUM((AN9+'Baseline data'!$C8)+($A9*$C$2))</f>
        <v>67270</v>
      </c>
      <c r="AP9" s="13">
        <f>SUM((AO9+'Baseline data'!$C8)+($A9*$C$2))</f>
        <v>67792</v>
      </c>
      <c r="AQ9" s="13">
        <f>SUM((AP9+'Baseline data'!$C8)+($A9*$C$2))</f>
        <v>68314</v>
      </c>
      <c r="AR9" s="13">
        <f>SUM((AQ9+'Baseline data'!$C8)+($A9*$C$2))</f>
        <v>68836</v>
      </c>
      <c r="AS9" s="13">
        <f>SUM((AR9+'Baseline data'!$C8)+($A9*$C$2))</f>
        <v>69358</v>
      </c>
      <c r="AT9" s="13">
        <f>SUM((AS9+'Baseline data'!$C8)+($A9*$C$2))</f>
        <v>69880</v>
      </c>
      <c r="AU9" s="13">
        <f>SUM((AT9+'Baseline data'!$C8)+($A9*$C$2))</f>
        <v>70402</v>
      </c>
      <c r="AV9" s="13">
        <f>SUM((AU9+'Baseline data'!$C8)+($A9*$C$2))</f>
        <v>70924</v>
      </c>
      <c r="AW9" s="13">
        <f>SUM((AV9+'Baseline data'!$C8)+($A9*$C$2))</f>
        <v>71446</v>
      </c>
      <c r="AX9" s="13">
        <f>SUM((AW9+'Baseline data'!$C8)+($A9*$C$2))</f>
        <v>71968</v>
      </c>
    </row>
    <row r="10" spans="1:50" x14ac:dyDescent="0.2">
      <c r="B10" s="10" t="s">
        <v>12</v>
      </c>
      <c r="C10" s="23">
        <f t="shared" si="0"/>
        <v>56128</v>
      </c>
      <c r="D10" s="11">
        <v>41420</v>
      </c>
      <c r="E10" s="12">
        <v>42010</v>
      </c>
      <c r="F10" s="12">
        <v>42710</v>
      </c>
      <c r="G10" s="12">
        <v>43480</v>
      </c>
      <c r="H10" s="12">
        <v>44320</v>
      </c>
      <c r="I10" s="11">
        <v>44850</v>
      </c>
      <c r="J10" s="11">
        <v>45200</v>
      </c>
      <c r="K10" s="11">
        <v>45580</v>
      </c>
      <c r="L10" s="11">
        <v>45940</v>
      </c>
      <c r="M10" s="11">
        <v>46220</v>
      </c>
      <c r="N10" s="11">
        <v>46400</v>
      </c>
      <c r="O10" s="11">
        <v>46800</v>
      </c>
      <c r="P10" s="11">
        <v>47050</v>
      </c>
      <c r="Q10" s="13">
        <f>SUM((P10+'Baseline data'!$C9))</f>
        <v>47317</v>
      </c>
      <c r="R10" s="13">
        <f>SUM((Q10+'Baseline data'!$C9))</f>
        <v>47584</v>
      </c>
      <c r="S10" s="13">
        <f>SUM((R10+'Baseline data'!$C9))</f>
        <v>47851</v>
      </c>
      <c r="T10" s="13">
        <f>SUM((S10+'Baseline data'!$C9)+($A10*$C$2))</f>
        <v>48118</v>
      </c>
      <c r="U10" s="13">
        <f>SUM((T10+'Baseline data'!$C9)+($A10*$C$2))</f>
        <v>48385</v>
      </c>
      <c r="V10" s="13">
        <f>SUM((U10+'Baseline data'!$C9)+($A10*$C$2))</f>
        <v>48652</v>
      </c>
      <c r="W10" s="13">
        <f>SUM((V10+'Baseline data'!$C9)+($A10*$C$2))</f>
        <v>48919</v>
      </c>
      <c r="X10" s="13">
        <f>SUM((W10+'Baseline data'!$C9)+($A10*$C$2))</f>
        <v>49186</v>
      </c>
      <c r="Y10" s="13">
        <f>SUM((X10+'Baseline data'!$C9)+($A10*$C$2))</f>
        <v>49453</v>
      </c>
      <c r="Z10" s="13">
        <f>SUM((Y10+'Baseline data'!$C9)+($A10*$C$2))</f>
        <v>49720</v>
      </c>
      <c r="AA10" s="13">
        <f>SUM((Z10+'Baseline data'!$C9)+($A10*$C$2))</f>
        <v>49987</v>
      </c>
      <c r="AB10" s="13">
        <f>SUM((AA10+'Baseline data'!$C9)+($A10*$C$2))</f>
        <v>50254</v>
      </c>
      <c r="AC10" s="13">
        <f>SUM((AB10+'Baseline data'!$C9)+($A10*$C$2))</f>
        <v>50521</v>
      </c>
      <c r="AD10" s="13">
        <f>SUM((AC10+'Baseline data'!$C9)+($A10*$C$2))</f>
        <v>50788</v>
      </c>
      <c r="AE10" s="13">
        <f>SUM((AD10+'Baseline data'!$C9)+($A10*$C$2))</f>
        <v>51055</v>
      </c>
      <c r="AF10" s="13">
        <f>SUM((AE10+'Baseline data'!$C9)+($A10*$C$2))</f>
        <v>51322</v>
      </c>
      <c r="AG10" s="13">
        <f>SUM((AF10+'Baseline data'!$C9)+($A10*$C$2))</f>
        <v>51589</v>
      </c>
      <c r="AH10" s="13">
        <f>SUM((AG10+'Baseline data'!$C9)+($A10*$C$2))</f>
        <v>51856</v>
      </c>
      <c r="AI10" s="13">
        <f>SUM((AH10+'Baseline data'!$C9)+($A10*$C$2))</f>
        <v>52123</v>
      </c>
      <c r="AJ10" s="13">
        <f>SUM((AI10+'Baseline data'!$C9)+($A10*$C$2))</f>
        <v>52390</v>
      </c>
      <c r="AK10" s="13">
        <f>SUM((AJ10+'Baseline data'!$C9)+($A10*$C$2))</f>
        <v>52657</v>
      </c>
      <c r="AL10" s="13">
        <f>SUM((AK10+'Baseline data'!$C9)+($A10*$C$2))</f>
        <v>52924</v>
      </c>
      <c r="AM10" s="13">
        <f>SUM((AL10+'Baseline data'!$C9)+($A10*$C$2))</f>
        <v>53191</v>
      </c>
      <c r="AN10" s="13">
        <f>SUM((AM10+'Baseline data'!$C9)+($A10*$C$2))</f>
        <v>53458</v>
      </c>
      <c r="AO10" s="13">
        <f>SUM((AN10+'Baseline data'!$C9)+($A10*$C$2))</f>
        <v>53725</v>
      </c>
      <c r="AP10" s="13">
        <f>SUM((AO10+'Baseline data'!$C9)+($A10*$C$2))</f>
        <v>53992</v>
      </c>
      <c r="AQ10" s="13">
        <f>SUM((AP10+'Baseline data'!$C9)+($A10*$C$2))</f>
        <v>54259</v>
      </c>
      <c r="AR10" s="13">
        <f>SUM((AQ10+'Baseline data'!$C9)+($A10*$C$2))</f>
        <v>54526</v>
      </c>
      <c r="AS10" s="13">
        <f>SUM((AR10+'Baseline data'!$C9)+($A10*$C$2))</f>
        <v>54793</v>
      </c>
      <c r="AT10" s="13">
        <f>SUM((AS10+'Baseline data'!$C9)+($A10*$C$2))</f>
        <v>55060</v>
      </c>
      <c r="AU10" s="13">
        <f>SUM((AT10+'Baseline data'!$C9)+($A10*$C$2))</f>
        <v>55327</v>
      </c>
      <c r="AV10" s="13">
        <f>SUM((AU10+'Baseline data'!$C9)+($A10*$C$2))</f>
        <v>55594</v>
      </c>
      <c r="AW10" s="13">
        <f>SUM((AV10+'Baseline data'!$C9)+($A10*$C$2))</f>
        <v>55861</v>
      </c>
      <c r="AX10" s="13">
        <f>SUM((AW10+'Baseline data'!$C9)+($A10*$C$2))</f>
        <v>56128</v>
      </c>
    </row>
    <row r="11" spans="1:50" x14ac:dyDescent="0.2">
      <c r="B11" s="10" t="s">
        <v>13</v>
      </c>
      <c r="C11" s="23">
        <f t="shared" si="0"/>
        <v>106998</v>
      </c>
      <c r="D11" s="11">
        <v>67890</v>
      </c>
      <c r="E11" s="12">
        <v>68400</v>
      </c>
      <c r="F11" s="12">
        <v>68890</v>
      </c>
      <c r="G11" s="12">
        <v>69350</v>
      </c>
      <c r="H11" s="12">
        <v>70020</v>
      </c>
      <c r="I11" s="11">
        <v>70610</v>
      </c>
      <c r="J11" s="11">
        <v>71250</v>
      </c>
      <c r="K11" s="11">
        <v>71880</v>
      </c>
      <c r="L11" s="11">
        <v>72990</v>
      </c>
      <c r="M11" s="11">
        <v>73920</v>
      </c>
      <c r="N11" s="11">
        <v>74910</v>
      </c>
      <c r="O11" s="11">
        <v>76330</v>
      </c>
      <c r="P11" s="11">
        <v>77520</v>
      </c>
      <c r="Q11" s="13">
        <f>SUM((P11+'Baseline data'!$C10))</f>
        <v>78387</v>
      </c>
      <c r="R11" s="13">
        <f>SUM((Q11+'Baseline data'!$C10))</f>
        <v>79254</v>
      </c>
      <c r="S11" s="13">
        <f>SUM((R11+'Baseline data'!$C10))</f>
        <v>80121</v>
      </c>
      <c r="T11" s="13">
        <f>SUM((S11+'Baseline data'!$C10)+($A11*$C$2))</f>
        <v>80988</v>
      </c>
      <c r="U11" s="13">
        <f>SUM((T11+'Baseline data'!$C10)+($A11*$C$2))</f>
        <v>81855</v>
      </c>
      <c r="V11" s="13">
        <f>SUM((U11+'Baseline data'!$C10)+($A11*$C$2))</f>
        <v>82722</v>
      </c>
      <c r="W11" s="13">
        <f>SUM((V11+'Baseline data'!$C10)+($A11*$C$2))</f>
        <v>83589</v>
      </c>
      <c r="X11" s="13">
        <f>SUM((W11+'Baseline data'!$C10)+($A11*$C$2))</f>
        <v>84456</v>
      </c>
      <c r="Y11" s="13">
        <f>SUM((X11+'Baseline data'!$C10)+($A11*$C$2))</f>
        <v>85323</v>
      </c>
      <c r="Z11" s="13">
        <f>SUM((Y11+'Baseline data'!$C10)+($A11*$C$2))</f>
        <v>86190</v>
      </c>
      <c r="AA11" s="13">
        <f>SUM((Z11+'Baseline data'!$C10)+($A11*$C$2))</f>
        <v>87057</v>
      </c>
      <c r="AB11" s="13">
        <f>SUM((AA11+'Baseline data'!$C10)+($A11*$C$2))</f>
        <v>87924</v>
      </c>
      <c r="AC11" s="13">
        <f>SUM((AB11+'Baseline data'!$C10)+($A11*$C$2))</f>
        <v>88791</v>
      </c>
      <c r="AD11" s="13">
        <f>SUM((AC11+'Baseline data'!$C10)+($A11*$C$2))</f>
        <v>89658</v>
      </c>
      <c r="AE11" s="13">
        <f>SUM((AD11+'Baseline data'!$C10)+($A11*$C$2))</f>
        <v>90525</v>
      </c>
      <c r="AF11" s="13">
        <f>SUM((AE11+'Baseline data'!$C10)+($A11*$C$2))</f>
        <v>91392</v>
      </c>
      <c r="AG11" s="13">
        <f>SUM((AF11+'Baseline data'!$C10)+($A11*$C$2))</f>
        <v>92259</v>
      </c>
      <c r="AH11" s="13">
        <f>SUM((AG11+'Baseline data'!$C10)+($A11*$C$2))</f>
        <v>93126</v>
      </c>
      <c r="AI11" s="13">
        <f>SUM((AH11+'Baseline data'!$C10)+($A11*$C$2))</f>
        <v>93993</v>
      </c>
      <c r="AJ11" s="13">
        <f>SUM((AI11+'Baseline data'!$C10)+($A11*$C$2))</f>
        <v>94860</v>
      </c>
      <c r="AK11" s="13">
        <f>SUM((AJ11+'Baseline data'!$C10)+($A11*$C$2))</f>
        <v>95727</v>
      </c>
      <c r="AL11" s="13">
        <f>SUM((AK11+'Baseline data'!$C10)+($A11*$C$2))</f>
        <v>96594</v>
      </c>
      <c r="AM11" s="13">
        <f>SUM((AL11+'Baseline data'!$C10)+($A11*$C$2))</f>
        <v>97461</v>
      </c>
      <c r="AN11" s="13">
        <f>SUM((AM11+'Baseline data'!$C10)+($A11*$C$2))</f>
        <v>98328</v>
      </c>
      <c r="AO11" s="13">
        <f>SUM((AN11+'Baseline data'!$C10)+($A11*$C$2))</f>
        <v>99195</v>
      </c>
      <c r="AP11" s="13">
        <f>SUM((AO11+'Baseline data'!$C10)+($A11*$C$2))</f>
        <v>100062</v>
      </c>
      <c r="AQ11" s="13">
        <f>SUM((AP11+'Baseline data'!$C10)+($A11*$C$2))</f>
        <v>100929</v>
      </c>
      <c r="AR11" s="13">
        <f>SUM((AQ11+'Baseline data'!$C10)+($A11*$C$2))</f>
        <v>101796</v>
      </c>
      <c r="AS11" s="13">
        <f>SUM((AR11+'Baseline data'!$C10)+($A11*$C$2))</f>
        <v>102663</v>
      </c>
      <c r="AT11" s="13">
        <f>SUM((AS11+'Baseline data'!$C10)+($A11*$C$2))</f>
        <v>103530</v>
      </c>
      <c r="AU11" s="13">
        <f>SUM((AT11+'Baseline data'!$C10)+($A11*$C$2))</f>
        <v>104397</v>
      </c>
      <c r="AV11" s="13">
        <f>SUM((AU11+'Baseline data'!$C10)+($A11*$C$2))</f>
        <v>105264</v>
      </c>
      <c r="AW11" s="13">
        <f>SUM((AV11+'Baseline data'!$C10)+($A11*$C$2))</f>
        <v>106131</v>
      </c>
      <c r="AX11" s="13">
        <f>SUM((AW11+'Baseline data'!$C10)+($A11*$C$2))</f>
        <v>106998</v>
      </c>
    </row>
    <row r="12" spans="1:50" x14ac:dyDescent="0.2">
      <c r="A12" s="7">
        <v>0.1</v>
      </c>
      <c r="B12" s="17" t="s">
        <v>14</v>
      </c>
      <c r="C12" s="23">
        <f t="shared" si="0"/>
        <v>153507.10000000018</v>
      </c>
      <c r="D12" s="11">
        <v>61100</v>
      </c>
      <c r="E12" s="12">
        <v>62600</v>
      </c>
      <c r="F12" s="12">
        <v>61600</v>
      </c>
      <c r="G12" s="12">
        <v>62300</v>
      </c>
      <c r="H12" s="12">
        <v>62900</v>
      </c>
      <c r="I12" s="11">
        <v>64500</v>
      </c>
      <c r="J12" s="11">
        <v>66660</v>
      </c>
      <c r="K12" s="11">
        <v>67330</v>
      </c>
      <c r="L12" s="11">
        <v>68250</v>
      </c>
      <c r="M12" s="11">
        <v>68910</v>
      </c>
      <c r="N12" s="11">
        <v>69900</v>
      </c>
      <c r="O12" s="11">
        <v>70730</v>
      </c>
      <c r="P12" s="11">
        <v>71700</v>
      </c>
      <c r="Q12" s="13">
        <f>SUM((P12+'Baseline data'!$C11))</f>
        <v>72308</v>
      </c>
      <c r="R12" s="13">
        <f>SUM((Q12+'Baseline data'!$C11))</f>
        <v>72916</v>
      </c>
      <c r="S12" s="13">
        <f>SUM((R12+'Baseline data'!$C11))</f>
        <v>73524</v>
      </c>
      <c r="T12" s="13">
        <f>SUM((S12+'Baseline data'!$C11)+($A12*$C$2))</f>
        <v>76104.100000000006</v>
      </c>
      <c r="U12" s="13">
        <f>SUM((T12+'Baseline data'!$C11)+($A12*$C$2))</f>
        <v>78684.200000000012</v>
      </c>
      <c r="V12" s="13">
        <f>SUM((U12+'Baseline data'!$C11)+($A12*$C$2))</f>
        <v>81264.300000000017</v>
      </c>
      <c r="W12" s="13">
        <f>SUM((V12+'Baseline data'!$C11)+($A12*$C$2))</f>
        <v>83844.400000000023</v>
      </c>
      <c r="X12" s="13">
        <f>SUM((W12+'Baseline data'!$C11)+($A12*$C$2))</f>
        <v>86424.500000000029</v>
      </c>
      <c r="Y12" s="13">
        <f>SUM((X12+'Baseline data'!$C11)+($A12*$C$2))</f>
        <v>89004.600000000035</v>
      </c>
      <c r="Z12" s="13">
        <f>SUM((Y12+'Baseline data'!$C11)+($A12*$C$2))</f>
        <v>91584.700000000041</v>
      </c>
      <c r="AA12" s="13">
        <f>SUM((Z12+'Baseline data'!$C11)+($A12*$C$2))</f>
        <v>94164.800000000047</v>
      </c>
      <c r="AB12" s="13">
        <f>SUM((AA12+'Baseline data'!$C11)+($A12*$C$2))</f>
        <v>96744.900000000052</v>
      </c>
      <c r="AC12" s="13">
        <f>SUM((AB12+'Baseline data'!$C11)+($A12*$C$2))</f>
        <v>99325.000000000058</v>
      </c>
      <c r="AD12" s="13">
        <f>SUM((AC12+'Baseline data'!$C11)+($A12*$C$2))</f>
        <v>101905.10000000006</v>
      </c>
      <c r="AE12" s="13">
        <f>SUM((AD12+'Baseline data'!$C11)+($A12*$C$2))</f>
        <v>104485.20000000007</v>
      </c>
      <c r="AF12" s="13">
        <f>SUM((AE12+'Baseline data'!$C11)+($A12*$C$2))</f>
        <v>107065.30000000008</v>
      </c>
      <c r="AG12" s="13">
        <f>SUM((AF12+'Baseline data'!$C11)+($A12*$C$2))</f>
        <v>109645.40000000008</v>
      </c>
      <c r="AH12" s="13">
        <f>SUM((AG12+'Baseline data'!$C11)+($A12*$C$2))</f>
        <v>112225.50000000009</v>
      </c>
      <c r="AI12" s="13">
        <f>SUM((AH12+'Baseline data'!$C11)+($A12*$C$2))</f>
        <v>114805.60000000009</v>
      </c>
      <c r="AJ12" s="13">
        <f>SUM((AI12+'Baseline data'!$C11)+($A12*$C$2))</f>
        <v>117385.7000000001</v>
      </c>
      <c r="AK12" s="13">
        <f>SUM((AJ12+'Baseline data'!$C11)+($A12*$C$2))</f>
        <v>119965.8000000001</v>
      </c>
      <c r="AL12" s="13">
        <f>SUM((AK12+'Baseline data'!$C11)+($A12*$C$2))</f>
        <v>122545.90000000011</v>
      </c>
      <c r="AM12" s="13">
        <f>SUM((AL12+'Baseline data'!$C11)+($A12*$C$2))</f>
        <v>125126.00000000012</v>
      </c>
      <c r="AN12" s="13">
        <f>SUM((AM12+'Baseline data'!$C11)+($A12*$C$2))</f>
        <v>127706.10000000012</v>
      </c>
      <c r="AO12" s="13">
        <f>SUM((AN12+'Baseline data'!$C11)+($A12*$C$2))</f>
        <v>130286.20000000013</v>
      </c>
      <c r="AP12" s="13">
        <f>SUM((AO12+'Baseline data'!$C11)+($A12*$C$2))</f>
        <v>132866.30000000013</v>
      </c>
      <c r="AQ12" s="13">
        <f>SUM((AP12+'Baseline data'!$C11)+($A12*$C$2))</f>
        <v>135446.40000000014</v>
      </c>
      <c r="AR12" s="13">
        <f>SUM((AQ12+'Baseline data'!$C11)+($A12*$C$2))</f>
        <v>138026.50000000015</v>
      </c>
      <c r="AS12" s="13">
        <f>SUM((AR12+'Baseline data'!$C11)+($A12*$C$2))</f>
        <v>140606.60000000015</v>
      </c>
      <c r="AT12" s="13">
        <f>SUM((AS12+'Baseline data'!$C11)+($A12*$C$2))</f>
        <v>143186.70000000016</v>
      </c>
      <c r="AU12" s="13">
        <f>SUM((AT12+'Baseline data'!$C11)+($A12*$C$2))</f>
        <v>145766.80000000016</v>
      </c>
      <c r="AV12" s="13">
        <f>SUM((AU12+'Baseline data'!$C11)+($A12*$C$2))</f>
        <v>148346.90000000017</v>
      </c>
      <c r="AW12" s="13">
        <f>SUM((AV12+'Baseline data'!$C11)+($A12*$C$2))</f>
        <v>150927.00000000017</v>
      </c>
      <c r="AX12" s="13">
        <f>SUM((AW12+'Baseline data'!$C11)+($A12*$C$2))</f>
        <v>153507.10000000018</v>
      </c>
    </row>
    <row r="13" spans="1:50" x14ac:dyDescent="0.2">
      <c r="B13" s="17" t="s">
        <v>15</v>
      </c>
      <c r="C13" s="23">
        <f t="shared" si="0"/>
        <v>144950</v>
      </c>
      <c r="D13" s="11">
        <v>99900</v>
      </c>
      <c r="E13" s="12">
        <v>105600</v>
      </c>
      <c r="F13" s="12">
        <v>102200</v>
      </c>
      <c r="G13" s="12">
        <v>99800</v>
      </c>
      <c r="H13" s="12">
        <v>100000</v>
      </c>
      <c r="I13" s="11">
        <v>96000</v>
      </c>
      <c r="J13" s="11">
        <v>107410</v>
      </c>
      <c r="K13" s="11">
        <v>108690</v>
      </c>
      <c r="L13" s="11">
        <v>109990</v>
      </c>
      <c r="M13" s="11">
        <v>110960</v>
      </c>
      <c r="N13" s="11">
        <v>112220</v>
      </c>
      <c r="O13" s="11">
        <v>113740</v>
      </c>
      <c r="P13" s="11">
        <v>115370</v>
      </c>
      <c r="Q13" s="13">
        <f>SUM((P13+'Baseline data'!$C12))</f>
        <v>116240</v>
      </c>
      <c r="R13" s="13">
        <f>SUM((Q13+'Baseline data'!$C12))</f>
        <v>117110</v>
      </c>
      <c r="S13" s="13">
        <f>SUM((R13+'Baseline data'!$C12))</f>
        <v>117980</v>
      </c>
      <c r="T13" s="13">
        <f>SUM((S13+'Baseline data'!$C12)+($A13*$C$2))</f>
        <v>118850</v>
      </c>
      <c r="U13" s="13">
        <f>SUM((T13+'Baseline data'!$C12)+($A13*$C$2))</f>
        <v>119720</v>
      </c>
      <c r="V13" s="13">
        <f>SUM((U13+'Baseline data'!$C12)+($A13*$C$2))</f>
        <v>120590</v>
      </c>
      <c r="W13" s="13">
        <f>SUM((V13+'Baseline data'!$C12)+($A13*$C$2))</f>
        <v>121460</v>
      </c>
      <c r="X13" s="13">
        <f>SUM((W13+'Baseline data'!$C12)+($A13*$C$2))</f>
        <v>122330</v>
      </c>
      <c r="Y13" s="13">
        <f>SUM((X13+'Baseline data'!$C12)+($A13*$C$2))</f>
        <v>123200</v>
      </c>
      <c r="Z13" s="13">
        <f>SUM((Y13+'Baseline data'!$C12)+($A13*$C$2))</f>
        <v>124070</v>
      </c>
      <c r="AA13" s="13">
        <f>SUM((Z13+'Baseline data'!$C12)+($A13*$C$2))</f>
        <v>124940</v>
      </c>
      <c r="AB13" s="13">
        <f>SUM((AA13+'Baseline data'!$C12)+($A13*$C$2))</f>
        <v>125810</v>
      </c>
      <c r="AC13" s="13">
        <f>SUM((AB13+'Baseline data'!$C12)+($A13*$C$2))</f>
        <v>126680</v>
      </c>
      <c r="AD13" s="13">
        <f>SUM((AC13+'Baseline data'!$C12)+($A13*$C$2))</f>
        <v>127550</v>
      </c>
      <c r="AE13" s="13">
        <f>SUM((AD13+'Baseline data'!$C12)+($A13*$C$2))</f>
        <v>128420</v>
      </c>
      <c r="AF13" s="13">
        <f>SUM((AE13+'Baseline data'!$C12)+($A13*$C$2))</f>
        <v>129290</v>
      </c>
      <c r="AG13" s="13">
        <f>SUM((AF13+'Baseline data'!$C12)+($A13*$C$2))</f>
        <v>130160</v>
      </c>
      <c r="AH13" s="13">
        <f>SUM((AG13+'Baseline data'!$C12)+($A13*$C$2))</f>
        <v>131030</v>
      </c>
      <c r="AI13" s="13">
        <f>SUM((AH13+'Baseline data'!$C12)+($A13*$C$2))</f>
        <v>131900</v>
      </c>
      <c r="AJ13" s="13">
        <f>SUM((AI13+'Baseline data'!$C12)+($A13*$C$2))</f>
        <v>132770</v>
      </c>
      <c r="AK13" s="13">
        <f>SUM((AJ13+'Baseline data'!$C12)+($A13*$C$2))</f>
        <v>133640</v>
      </c>
      <c r="AL13" s="13">
        <f>SUM((AK13+'Baseline data'!$C12)+($A13*$C$2))</f>
        <v>134510</v>
      </c>
      <c r="AM13" s="13">
        <f>SUM((AL13+'Baseline data'!$C12)+($A13*$C$2))</f>
        <v>135380</v>
      </c>
      <c r="AN13" s="13">
        <f>SUM((AM13+'Baseline data'!$C12)+($A13*$C$2))</f>
        <v>136250</v>
      </c>
      <c r="AO13" s="13">
        <f>SUM((AN13+'Baseline data'!$C12)+($A13*$C$2))</f>
        <v>137120</v>
      </c>
      <c r="AP13" s="13">
        <f>SUM((AO13+'Baseline data'!$C12)+($A13*$C$2))</f>
        <v>137990</v>
      </c>
      <c r="AQ13" s="13">
        <f>SUM((AP13+'Baseline data'!$C12)+($A13*$C$2))</f>
        <v>138860</v>
      </c>
      <c r="AR13" s="13">
        <f>SUM((AQ13+'Baseline data'!$C12)+($A13*$C$2))</f>
        <v>139730</v>
      </c>
      <c r="AS13" s="13">
        <f>SUM((AR13+'Baseline data'!$C12)+($A13*$C$2))</f>
        <v>140600</v>
      </c>
      <c r="AT13" s="13">
        <f>SUM((AS13+'Baseline data'!$C12)+($A13*$C$2))</f>
        <v>141470</v>
      </c>
      <c r="AU13" s="13">
        <f>SUM((AT13+'Baseline data'!$C12)+($A13*$C$2))</f>
        <v>142340</v>
      </c>
      <c r="AV13" s="13">
        <f>SUM((AU13+'Baseline data'!$C12)+($A13*$C$2))</f>
        <v>143210</v>
      </c>
      <c r="AW13" s="13">
        <f>SUM((AV13+'Baseline data'!$C12)+($A13*$C$2))</f>
        <v>144080</v>
      </c>
      <c r="AX13" s="13">
        <f>SUM((AW13+'Baseline data'!$C12)+($A13*$C$2))</f>
        <v>144950</v>
      </c>
    </row>
    <row r="14" spans="1:50" x14ac:dyDescent="0.2">
      <c r="B14" s="10" t="s">
        <v>16</v>
      </c>
      <c r="C14" s="23">
        <f t="shared" si="0"/>
        <v>41720</v>
      </c>
      <c r="D14" s="11">
        <v>31010</v>
      </c>
      <c r="E14" s="12">
        <v>31250</v>
      </c>
      <c r="F14" s="12">
        <v>31580</v>
      </c>
      <c r="G14" s="12">
        <v>31840</v>
      </c>
      <c r="H14" s="12">
        <v>32150</v>
      </c>
      <c r="I14" s="11">
        <v>32320</v>
      </c>
      <c r="J14" s="11">
        <v>32480</v>
      </c>
      <c r="K14" s="11">
        <v>32620</v>
      </c>
      <c r="L14" s="11">
        <v>32760</v>
      </c>
      <c r="M14" s="11">
        <v>32880</v>
      </c>
      <c r="N14" s="11">
        <v>33110</v>
      </c>
      <c r="O14" s="11">
        <v>33500</v>
      </c>
      <c r="P14" s="11">
        <v>34070</v>
      </c>
      <c r="Q14" s="13">
        <f>SUM((P14+'Baseline data'!$C13))</f>
        <v>34295</v>
      </c>
      <c r="R14" s="13">
        <f>SUM((Q14+'Baseline data'!$C13))</f>
        <v>34520</v>
      </c>
      <c r="S14" s="13">
        <f>SUM((R14+'Baseline data'!$C13))</f>
        <v>34745</v>
      </c>
      <c r="T14" s="13">
        <f>SUM((S14+'Baseline data'!$C13)+($A14*$C$2))</f>
        <v>34970</v>
      </c>
      <c r="U14" s="13">
        <f>SUM((T14+'Baseline data'!$C13)+($A14*$C$2))</f>
        <v>35195</v>
      </c>
      <c r="V14" s="13">
        <f>SUM((U14+'Baseline data'!$C13)+($A14*$C$2))</f>
        <v>35420</v>
      </c>
      <c r="W14" s="13">
        <f>SUM((V14+'Baseline data'!$C13)+($A14*$C$2))</f>
        <v>35645</v>
      </c>
      <c r="X14" s="13">
        <f>SUM((W14+'Baseline data'!$C13)+($A14*$C$2))</f>
        <v>35870</v>
      </c>
      <c r="Y14" s="13">
        <f>SUM((X14+'Baseline data'!$C13)+($A14*$C$2))</f>
        <v>36095</v>
      </c>
      <c r="Z14" s="13">
        <f>SUM((Y14+'Baseline data'!$C13)+($A14*$C$2))</f>
        <v>36320</v>
      </c>
      <c r="AA14" s="13">
        <f>SUM((Z14+'Baseline data'!$C13)+($A14*$C$2))</f>
        <v>36545</v>
      </c>
      <c r="AB14" s="13">
        <f>SUM((AA14+'Baseline data'!$C13)+($A14*$C$2))</f>
        <v>36770</v>
      </c>
      <c r="AC14" s="13">
        <f>SUM((AB14+'Baseline data'!$C13)+($A14*$C$2))</f>
        <v>36995</v>
      </c>
      <c r="AD14" s="13">
        <f>SUM((AC14+'Baseline data'!$C13)+($A14*$C$2))</f>
        <v>37220</v>
      </c>
      <c r="AE14" s="13">
        <f>SUM((AD14+'Baseline data'!$C13)+($A14*$C$2))</f>
        <v>37445</v>
      </c>
      <c r="AF14" s="13">
        <f>SUM((AE14+'Baseline data'!$C13)+($A14*$C$2))</f>
        <v>37670</v>
      </c>
      <c r="AG14" s="13">
        <f>SUM((AF14+'Baseline data'!$C13)+($A14*$C$2))</f>
        <v>37895</v>
      </c>
      <c r="AH14" s="13">
        <f>SUM((AG14+'Baseline data'!$C13)+($A14*$C$2))</f>
        <v>38120</v>
      </c>
      <c r="AI14" s="13">
        <f>SUM((AH14+'Baseline data'!$C13)+($A14*$C$2))</f>
        <v>38345</v>
      </c>
      <c r="AJ14" s="13">
        <f>SUM((AI14+'Baseline data'!$C13)+($A14*$C$2))</f>
        <v>38570</v>
      </c>
      <c r="AK14" s="13">
        <f>SUM((AJ14+'Baseline data'!$C13)+($A14*$C$2))</f>
        <v>38795</v>
      </c>
      <c r="AL14" s="13">
        <f>SUM((AK14+'Baseline data'!$C13)+($A14*$C$2))</f>
        <v>39020</v>
      </c>
      <c r="AM14" s="13">
        <f>SUM((AL14+'Baseline data'!$C13)+($A14*$C$2))</f>
        <v>39245</v>
      </c>
      <c r="AN14" s="13">
        <f>SUM((AM14+'Baseline data'!$C13)+($A14*$C$2))</f>
        <v>39470</v>
      </c>
      <c r="AO14" s="13">
        <f>SUM((AN14+'Baseline data'!$C13)+($A14*$C$2))</f>
        <v>39695</v>
      </c>
      <c r="AP14" s="13">
        <f>SUM((AO14+'Baseline data'!$C13)+($A14*$C$2))</f>
        <v>39920</v>
      </c>
      <c r="AQ14" s="13">
        <f>SUM((AP14+'Baseline data'!$C13)+($A14*$C$2))</f>
        <v>40145</v>
      </c>
      <c r="AR14" s="13">
        <f>SUM((AQ14+'Baseline data'!$C13)+($A14*$C$2))</f>
        <v>40370</v>
      </c>
      <c r="AS14" s="13">
        <f>SUM((AR14+'Baseline data'!$C13)+($A14*$C$2))</f>
        <v>40595</v>
      </c>
      <c r="AT14" s="13">
        <f>SUM((AS14+'Baseline data'!$C13)+($A14*$C$2))</f>
        <v>40820</v>
      </c>
      <c r="AU14" s="13">
        <f>SUM((AT14+'Baseline data'!$C13)+($A14*$C$2))</f>
        <v>41045</v>
      </c>
      <c r="AV14" s="13">
        <f>SUM((AU14+'Baseline data'!$C13)+($A14*$C$2))</f>
        <v>41270</v>
      </c>
      <c r="AW14" s="13">
        <f>SUM((AV14+'Baseline data'!$C13)+($A14*$C$2))</f>
        <v>41495</v>
      </c>
      <c r="AX14" s="13">
        <f>SUM((AW14+'Baseline data'!$C13)+($A14*$C$2))</f>
        <v>41720</v>
      </c>
    </row>
    <row r="15" spans="1:50" x14ac:dyDescent="0.2">
      <c r="A15" s="7">
        <v>0.05</v>
      </c>
      <c r="B15" s="18" t="s">
        <v>17</v>
      </c>
      <c r="C15" s="23">
        <f t="shared" si="0"/>
        <v>117273.55000000009</v>
      </c>
      <c r="D15" s="19">
        <v>73050</v>
      </c>
      <c r="E15" s="15">
        <v>73590</v>
      </c>
      <c r="F15" s="15">
        <v>74150</v>
      </c>
      <c r="G15" s="15">
        <v>74550</v>
      </c>
      <c r="H15" s="15">
        <v>75010</v>
      </c>
      <c r="I15" s="19">
        <v>75430</v>
      </c>
      <c r="J15" s="19">
        <v>75800</v>
      </c>
      <c r="K15" s="19">
        <v>76010</v>
      </c>
      <c r="L15" s="19">
        <v>76370</v>
      </c>
      <c r="M15" s="19">
        <v>76730</v>
      </c>
      <c r="N15" s="19">
        <v>76910</v>
      </c>
      <c r="O15" s="19">
        <v>77100</v>
      </c>
      <c r="P15" s="19">
        <v>77730</v>
      </c>
      <c r="Q15" s="13">
        <f>SUM((P15+'Baseline data'!$C14))</f>
        <v>77994</v>
      </c>
      <c r="R15" s="13">
        <f>SUM((Q15+'Baseline data'!$C14))</f>
        <v>78258</v>
      </c>
      <c r="S15" s="13">
        <f>SUM((R15+'Baseline data'!$C14))</f>
        <v>78522</v>
      </c>
      <c r="T15" s="13">
        <f>SUM((S15+'Baseline data'!$C14)+($A15*$C$2))</f>
        <v>79772.05</v>
      </c>
      <c r="U15" s="13">
        <f>SUM((T15+'Baseline data'!$C14)+($A15*$C$2))</f>
        <v>81022.100000000006</v>
      </c>
      <c r="V15" s="13">
        <f>SUM((U15+'Baseline data'!$C14)+($A15*$C$2))</f>
        <v>82272.150000000009</v>
      </c>
      <c r="W15" s="13">
        <f>SUM((V15+'Baseline data'!$C14)+($A15*$C$2))</f>
        <v>83522.200000000012</v>
      </c>
      <c r="X15" s="13">
        <f>SUM((W15+'Baseline data'!$C14)+($A15*$C$2))</f>
        <v>84772.250000000015</v>
      </c>
      <c r="Y15" s="13">
        <f>SUM((X15+'Baseline data'!$C14)+($A15*$C$2))</f>
        <v>86022.300000000017</v>
      </c>
      <c r="Z15" s="13">
        <f>SUM((Y15+'Baseline data'!$C14)+($A15*$C$2))</f>
        <v>87272.35000000002</v>
      </c>
      <c r="AA15" s="13">
        <f>SUM((Z15+'Baseline data'!$C14)+($A15*$C$2))</f>
        <v>88522.400000000023</v>
      </c>
      <c r="AB15" s="13">
        <f>SUM((AA15+'Baseline data'!$C14)+($A15*$C$2))</f>
        <v>89772.450000000026</v>
      </c>
      <c r="AC15" s="13">
        <f>SUM((AB15+'Baseline data'!$C14)+($A15*$C$2))</f>
        <v>91022.500000000029</v>
      </c>
      <c r="AD15" s="13">
        <f>SUM((AC15+'Baseline data'!$C14)+($A15*$C$2))</f>
        <v>92272.550000000032</v>
      </c>
      <c r="AE15" s="13">
        <f>SUM((AD15+'Baseline data'!$C14)+($A15*$C$2))</f>
        <v>93522.600000000035</v>
      </c>
      <c r="AF15" s="13">
        <f>SUM((AE15+'Baseline data'!$C14)+($A15*$C$2))</f>
        <v>94772.650000000038</v>
      </c>
      <c r="AG15" s="13">
        <f>SUM((AF15+'Baseline data'!$C14)+($A15*$C$2))</f>
        <v>96022.700000000041</v>
      </c>
      <c r="AH15" s="13">
        <f>SUM((AG15+'Baseline data'!$C14)+($A15*$C$2))</f>
        <v>97272.750000000044</v>
      </c>
      <c r="AI15" s="13">
        <f>SUM((AH15+'Baseline data'!$C14)+($A15*$C$2))</f>
        <v>98522.800000000047</v>
      </c>
      <c r="AJ15" s="13">
        <f>SUM((AI15+'Baseline data'!$C14)+($A15*$C$2))</f>
        <v>99772.850000000049</v>
      </c>
      <c r="AK15" s="13">
        <f>SUM((AJ15+'Baseline data'!$C14)+($A15*$C$2))</f>
        <v>101022.90000000005</v>
      </c>
      <c r="AL15" s="13">
        <f>SUM((AK15+'Baseline data'!$C14)+($A15*$C$2))</f>
        <v>102272.95000000006</v>
      </c>
      <c r="AM15" s="13">
        <f>SUM((AL15+'Baseline data'!$C14)+($A15*$C$2))</f>
        <v>103523.00000000006</v>
      </c>
      <c r="AN15" s="13">
        <f>SUM((AM15+'Baseline data'!$C14)+($A15*$C$2))</f>
        <v>104773.05000000006</v>
      </c>
      <c r="AO15" s="13">
        <f>SUM((AN15+'Baseline data'!$C14)+($A15*$C$2))</f>
        <v>106023.10000000006</v>
      </c>
      <c r="AP15" s="13">
        <f>SUM((AO15+'Baseline data'!$C14)+($A15*$C$2))</f>
        <v>107273.15000000007</v>
      </c>
      <c r="AQ15" s="13">
        <f>SUM((AP15+'Baseline data'!$C14)+($A15*$C$2))</f>
        <v>108523.20000000007</v>
      </c>
      <c r="AR15" s="13">
        <f>SUM((AQ15+'Baseline data'!$C14)+($A15*$C$2))</f>
        <v>109773.25000000007</v>
      </c>
      <c r="AS15" s="13">
        <f>SUM((AR15+'Baseline data'!$C14)+($A15*$C$2))</f>
        <v>111023.30000000008</v>
      </c>
      <c r="AT15" s="13">
        <f>SUM((AS15+'Baseline data'!$C14)+($A15*$C$2))</f>
        <v>112273.35000000008</v>
      </c>
      <c r="AU15" s="13">
        <f>SUM((AT15+'Baseline data'!$C14)+($A15*$C$2))</f>
        <v>113523.40000000008</v>
      </c>
      <c r="AV15" s="13">
        <f>SUM((AU15+'Baseline data'!$C14)+($A15*$C$2))</f>
        <v>114773.45000000008</v>
      </c>
      <c r="AW15" s="13">
        <f>SUM((AV15+'Baseline data'!$C14)+($A15*$C$2))</f>
        <v>116023.50000000009</v>
      </c>
      <c r="AX15" s="13">
        <f>SUM((AW15+'Baseline data'!$C14)+($A15*$C$2))</f>
        <v>117273.55000000009</v>
      </c>
    </row>
    <row r="16" spans="1:50" x14ac:dyDescent="0.2">
      <c r="A16" s="7">
        <v>0.25</v>
      </c>
      <c r="B16" s="18" t="s">
        <v>18</v>
      </c>
      <c r="C16" s="23">
        <f t="shared" si="0"/>
        <v>307069.75</v>
      </c>
      <c r="D16" s="19">
        <v>90090</v>
      </c>
      <c r="E16" s="15">
        <v>91490</v>
      </c>
      <c r="F16" s="15">
        <v>93320</v>
      </c>
      <c r="G16" s="15">
        <v>95020</v>
      </c>
      <c r="H16" s="15">
        <v>97350</v>
      </c>
      <c r="I16" s="19">
        <v>99230</v>
      </c>
      <c r="J16" s="19">
        <v>100680</v>
      </c>
      <c r="K16" s="19">
        <v>102010</v>
      </c>
      <c r="L16" s="19">
        <v>103590</v>
      </c>
      <c r="M16" s="19">
        <v>104890</v>
      </c>
      <c r="N16" s="19">
        <v>106130</v>
      </c>
      <c r="O16" s="19">
        <v>107550</v>
      </c>
      <c r="P16" s="19">
        <v>108740</v>
      </c>
      <c r="Q16" s="13">
        <f>SUM((P16+'Baseline data'!$C15))</f>
        <v>110078</v>
      </c>
      <c r="R16" s="13">
        <f>SUM((Q16+'Baseline data'!$C15))</f>
        <v>111416</v>
      </c>
      <c r="S16" s="13">
        <f>SUM((R16+'Baseline data'!$C15))</f>
        <v>112754</v>
      </c>
      <c r="T16" s="13">
        <f>SUM((S16+'Baseline data'!$C15)+($A16*$C$2))</f>
        <v>119022.25</v>
      </c>
      <c r="U16" s="13">
        <f>SUM((T16+'Baseline data'!$C15)+($A16*$C$2))</f>
        <v>125290.5</v>
      </c>
      <c r="V16" s="13">
        <f>SUM((U16+'Baseline data'!$C15)+($A16*$C$2))</f>
        <v>131558.75</v>
      </c>
      <c r="W16" s="13">
        <f>SUM((V16+'Baseline data'!$C15)+($A16*$C$2))</f>
        <v>137827</v>
      </c>
      <c r="X16" s="13">
        <f>SUM((W16+'Baseline data'!$C15)+($A16*$C$2))</f>
        <v>144095.25</v>
      </c>
      <c r="Y16" s="13">
        <f>SUM((X16+'Baseline data'!$C15)+($A16*$C$2))</f>
        <v>150363.5</v>
      </c>
      <c r="Z16" s="13">
        <f>SUM((Y16+'Baseline data'!$C15)+($A16*$C$2))</f>
        <v>156631.75</v>
      </c>
      <c r="AA16" s="13">
        <f>SUM((Z16+'Baseline data'!$C15)+($A16*$C$2))</f>
        <v>162900</v>
      </c>
      <c r="AB16" s="13">
        <f>SUM((AA16+'Baseline data'!$C15)+($A16*$C$2))</f>
        <v>169168.25</v>
      </c>
      <c r="AC16" s="13">
        <f>SUM((AB16+'Baseline data'!$C15)+($A16*$C$2))</f>
        <v>175436.5</v>
      </c>
      <c r="AD16" s="13">
        <f>SUM((AC16+'Baseline data'!$C15)+($A16*$C$2))</f>
        <v>181704.75</v>
      </c>
      <c r="AE16" s="13">
        <f>SUM((AD16+'Baseline data'!$C15)+($A16*$C$2))</f>
        <v>187973</v>
      </c>
      <c r="AF16" s="13">
        <f>SUM((AE16+'Baseline data'!$C15)+($A16*$C$2))</f>
        <v>194241.25</v>
      </c>
      <c r="AG16" s="13">
        <f>SUM((AF16+'Baseline data'!$C15)+($A16*$C$2))</f>
        <v>200509.5</v>
      </c>
      <c r="AH16" s="13">
        <f>SUM((AG16+'Baseline data'!$C15)+($A16*$C$2))</f>
        <v>206777.75</v>
      </c>
      <c r="AI16" s="13">
        <f>SUM((AH16+'Baseline data'!$C15)+($A16*$C$2))</f>
        <v>213046</v>
      </c>
      <c r="AJ16" s="13">
        <f>SUM((AI16+'Baseline data'!$C15)+($A16*$C$2))</f>
        <v>219314.25</v>
      </c>
      <c r="AK16" s="13">
        <f>SUM((AJ16+'Baseline data'!$C15)+($A16*$C$2))</f>
        <v>225582.5</v>
      </c>
      <c r="AL16" s="13">
        <f>SUM((AK16+'Baseline data'!$C15)+($A16*$C$2))</f>
        <v>231850.75</v>
      </c>
      <c r="AM16" s="13">
        <f>SUM((AL16+'Baseline data'!$C15)+($A16*$C$2))</f>
        <v>238119</v>
      </c>
      <c r="AN16" s="13">
        <f>SUM((AM16+'Baseline data'!$C15)+($A16*$C$2))</f>
        <v>244387.25</v>
      </c>
      <c r="AO16" s="13">
        <f>SUM((AN16+'Baseline data'!$C15)+($A16*$C$2))</f>
        <v>250655.5</v>
      </c>
      <c r="AP16" s="13">
        <f>SUM((AO16+'Baseline data'!$C15)+($A16*$C$2))</f>
        <v>256923.75</v>
      </c>
      <c r="AQ16" s="13">
        <f>SUM((AP16+'Baseline data'!$C15)+($A16*$C$2))</f>
        <v>263192</v>
      </c>
      <c r="AR16" s="13">
        <f>SUM((AQ16+'Baseline data'!$C15)+($A16*$C$2))</f>
        <v>269460.25</v>
      </c>
      <c r="AS16" s="13">
        <f>SUM((AR16+'Baseline data'!$C15)+($A16*$C$2))</f>
        <v>275728.5</v>
      </c>
      <c r="AT16" s="13">
        <f>SUM((AS16+'Baseline data'!$C15)+($A16*$C$2))</f>
        <v>281996.75</v>
      </c>
      <c r="AU16" s="13">
        <f>SUM((AT16+'Baseline data'!$C15)+($A16*$C$2))</f>
        <v>288265</v>
      </c>
      <c r="AV16" s="13">
        <f>SUM((AU16+'Baseline data'!$C15)+($A16*$C$2))</f>
        <v>294533.25</v>
      </c>
      <c r="AW16" s="13">
        <f>SUM((AV16+'Baseline data'!$C15)+($A16*$C$2))</f>
        <v>300801.5</v>
      </c>
      <c r="AX16" s="13">
        <f>SUM((AW16+'Baseline data'!$C15)+($A16*$C$2))</f>
        <v>307069.75</v>
      </c>
    </row>
    <row r="17" spans="1:50" x14ac:dyDescent="0.2">
      <c r="A17" s="7">
        <v>0.05</v>
      </c>
      <c r="B17" s="10" t="s">
        <v>19</v>
      </c>
      <c r="C17" s="23">
        <f t="shared" si="0"/>
        <v>144913.54999999996</v>
      </c>
      <c r="D17" s="11">
        <v>85590</v>
      </c>
      <c r="E17" s="12">
        <v>86060</v>
      </c>
      <c r="F17" s="12">
        <v>87550</v>
      </c>
      <c r="G17" s="12">
        <v>89330</v>
      </c>
      <c r="H17" s="12">
        <v>90290</v>
      </c>
      <c r="I17" s="11">
        <v>90930</v>
      </c>
      <c r="J17" s="11">
        <v>91220</v>
      </c>
      <c r="K17" s="11">
        <v>91480</v>
      </c>
      <c r="L17" s="11">
        <v>91910</v>
      </c>
      <c r="M17" s="11">
        <v>92420</v>
      </c>
      <c r="N17" s="11">
        <v>93260</v>
      </c>
      <c r="O17" s="11">
        <v>94090</v>
      </c>
      <c r="P17" s="11">
        <v>94830</v>
      </c>
      <c r="Q17" s="13">
        <f>SUM((P17+'Baseline data'!$C16))</f>
        <v>95404</v>
      </c>
      <c r="R17" s="13">
        <f>SUM((Q17+'Baseline data'!$C16))</f>
        <v>95978</v>
      </c>
      <c r="S17" s="13">
        <f>SUM((R17+'Baseline data'!$C16))</f>
        <v>96552</v>
      </c>
      <c r="T17" s="13">
        <f>SUM((S17+'Baseline data'!$C16)+($A17*$C$2))</f>
        <v>98112.05</v>
      </c>
      <c r="U17" s="13">
        <f>SUM((T17+'Baseline data'!$C16)+($A17*$C$2))</f>
        <v>99672.1</v>
      </c>
      <c r="V17" s="13">
        <f>SUM((U17+'Baseline data'!$C16)+($A17*$C$2))</f>
        <v>101232.15000000001</v>
      </c>
      <c r="W17" s="13">
        <f>SUM((V17+'Baseline data'!$C16)+($A17*$C$2))</f>
        <v>102792.20000000001</v>
      </c>
      <c r="X17" s="13">
        <f>SUM((W17+'Baseline data'!$C16)+($A17*$C$2))</f>
        <v>104352.25000000001</v>
      </c>
      <c r="Y17" s="13">
        <f>SUM((X17+'Baseline data'!$C16)+($A17*$C$2))</f>
        <v>105912.30000000002</v>
      </c>
      <c r="Z17" s="13">
        <f>SUM((Y17+'Baseline data'!$C16)+($A17*$C$2))</f>
        <v>107472.35000000002</v>
      </c>
      <c r="AA17" s="13">
        <f>SUM((Z17+'Baseline data'!$C16)+($A17*$C$2))</f>
        <v>109032.40000000002</v>
      </c>
      <c r="AB17" s="13">
        <f>SUM((AA17+'Baseline data'!$C16)+($A17*$C$2))</f>
        <v>110592.45000000003</v>
      </c>
      <c r="AC17" s="13">
        <f>SUM((AB17+'Baseline data'!$C16)+($A17*$C$2))</f>
        <v>112152.50000000003</v>
      </c>
      <c r="AD17" s="13">
        <f>SUM((AC17+'Baseline data'!$C16)+($A17*$C$2))</f>
        <v>113712.55000000003</v>
      </c>
      <c r="AE17" s="13">
        <f>SUM((AD17+'Baseline data'!$C16)+($A17*$C$2))</f>
        <v>115272.60000000003</v>
      </c>
      <c r="AF17" s="13">
        <f>SUM((AE17+'Baseline data'!$C16)+($A17*$C$2))</f>
        <v>116832.65000000004</v>
      </c>
      <c r="AG17" s="13">
        <f>SUM((AF17+'Baseline data'!$C16)+($A17*$C$2))</f>
        <v>118392.70000000004</v>
      </c>
      <c r="AH17" s="13">
        <f>SUM((AG17+'Baseline data'!$C16)+($A17*$C$2))</f>
        <v>119952.75000000004</v>
      </c>
      <c r="AI17" s="13">
        <f>SUM((AH17+'Baseline data'!$C16)+($A17*$C$2))</f>
        <v>121512.80000000005</v>
      </c>
      <c r="AJ17" s="13">
        <f>SUM((AI17+'Baseline data'!$C16)+($A17*$C$2))</f>
        <v>123072.85000000005</v>
      </c>
      <c r="AK17" s="13">
        <f>SUM((AJ17+'Baseline data'!$C16)+($A17*$C$2))</f>
        <v>124632.90000000005</v>
      </c>
      <c r="AL17" s="13">
        <f>SUM((AK17+'Baseline data'!$C16)+($A17*$C$2))</f>
        <v>126192.95000000006</v>
      </c>
      <c r="AM17" s="13">
        <f>SUM((AL17+'Baseline data'!$C16)+($A17*$C$2))</f>
        <v>127753.00000000006</v>
      </c>
      <c r="AN17" s="13">
        <f>SUM((AM17+'Baseline data'!$C16)+($A17*$C$2))</f>
        <v>129313.05000000006</v>
      </c>
      <c r="AO17" s="13">
        <f>SUM((AN17+'Baseline data'!$C16)+($A17*$C$2))</f>
        <v>130873.10000000006</v>
      </c>
      <c r="AP17" s="13">
        <f>SUM((AO17+'Baseline data'!$C16)+($A17*$C$2))</f>
        <v>132433.15000000005</v>
      </c>
      <c r="AQ17" s="13">
        <f>SUM((AP17+'Baseline data'!$C16)+($A17*$C$2))</f>
        <v>133993.20000000004</v>
      </c>
      <c r="AR17" s="13">
        <f>SUM((AQ17+'Baseline data'!$C16)+($A17*$C$2))</f>
        <v>135553.25000000003</v>
      </c>
      <c r="AS17" s="13">
        <f>SUM((AR17+'Baseline data'!$C16)+($A17*$C$2))</f>
        <v>137113.30000000002</v>
      </c>
      <c r="AT17" s="13">
        <f>SUM((AS17+'Baseline data'!$C16)+($A17*$C$2))</f>
        <v>138673.35</v>
      </c>
      <c r="AU17" s="13">
        <f>SUM((AT17+'Baseline data'!$C16)+($A17*$C$2))</f>
        <v>140233.4</v>
      </c>
      <c r="AV17" s="13">
        <f>SUM((AU17+'Baseline data'!$C16)+($A17*$C$2))</f>
        <v>141793.44999999998</v>
      </c>
      <c r="AW17" s="13">
        <f>SUM((AV17+'Baseline data'!$C16)+($A17*$C$2))</f>
        <v>143353.49999999997</v>
      </c>
      <c r="AX17" s="13">
        <f>SUM((AW17+'Baseline data'!$C16)+($A17*$C$2))</f>
        <v>144913.54999999996</v>
      </c>
    </row>
    <row r="18" spans="1:50" x14ac:dyDescent="0.2">
      <c r="B18" s="10" t="s">
        <v>20</v>
      </c>
      <c r="C18" s="23">
        <f t="shared" si="0"/>
        <v>46842</v>
      </c>
      <c r="D18" s="11">
        <v>34170</v>
      </c>
      <c r="E18" s="12">
        <v>34740</v>
      </c>
      <c r="F18" s="12">
        <v>35000</v>
      </c>
      <c r="G18" s="12">
        <v>35220</v>
      </c>
      <c r="H18" s="12">
        <v>35440</v>
      </c>
      <c r="I18" s="11">
        <v>35640</v>
      </c>
      <c r="J18" s="11">
        <v>35870</v>
      </c>
      <c r="K18" s="11">
        <v>36040</v>
      </c>
      <c r="L18" s="11">
        <v>36370</v>
      </c>
      <c r="M18" s="11">
        <v>36590</v>
      </c>
      <c r="N18" s="11">
        <v>36930</v>
      </c>
      <c r="O18" s="11">
        <v>37270</v>
      </c>
      <c r="P18" s="11">
        <v>37730</v>
      </c>
      <c r="Q18" s="13">
        <f>SUM((P18+'Baseline data'!$C17))</f>
        <v>37998</v>
      </c>
      <c r="R18" s="13">
        <f>SUM((Q18+'Baseline data'!$C17))</f>
        <v>38266</v>
      </c>
      <c r="S18" s="13">
        <f>SUM((R18+'Baseline data'!$C17))</f>
        <v>38534</v>
      </c>
      <c r="T18" s="13">
        <f>SUM((S18+'Baseline data'!$C17)+($A18*$C$2))</f>
        <v>38802</v>
      </c>
      <c r="U18" s="13">
        <f>SUM((T18+'Baseline data'!$C17)+($A18*$C$2))</f>
        <v>39070</v>
      </c>
      <c r="V18" s="13">
        <f>SUM((U18+'Baseline data'!$C17)+($A18*$C$2))</f>
        <v>39338</v>
      </c>
      <c r="W18" s="13">
        <f>SUM((V18+'Baseline data'!$C17)+($A18*$C$2))</f>
        <v>39606</v>
      </c>
      <c r="X18" s="13">
        <f>SUM((W18+'Baseline data'!$C17)+($A18*$C$2))</f>
        <v>39874</v>
      </c>
      <c r="Y18" s="13">
        <f>SUM((X18+'Baseline data'!$C17)+($A18*$C$2))</f>
        <v>40142</v>
      </c>
      <c r="Z18" s="13">
        <f>SUM((Y18+'Baseline data'!$C17)+($A18*$C$2))</f>
        <v>40410</v>
      </c>
      <c r="AA18" s="13">
        <f>SUM((Z18+'Baseline data'!$C17)+($A18*$C$2))</f>
        <v>40678</v>
      </c>
      <c r="AB18" s="13">
        <f>SUM((AA18+'Baseline data'!$C17)+($A18*$C$2))</f>
        <v>40946</v>
      </c>
      <c r="AC18" s="13">
        <f>SUM((AB18+'Baseline data'!$C17)+($A18*$C$2))</f>
        <v>41214</v>
      </c>
      <c r="AD18" s="13">
        <f>SUM((AC18+'Baseline data'!$C17)+($A18*$C$2))</f>
        <v>41482</v>
      </c>
      <c r="AE18" s="13">
        <f>SUM((AD18+'Baseline data'!$C17)+($A18*$C$2))</f>
        <v>41750</v>
      </c>
      <c r="AF18" s="13">
        <f>SUM((AE18+'Baseline data'!$C17)+($A18*$C$2))</f>
        <v>42018</v>
      </c>
      <c r="AG18" s="13">
        <f>SUM((AF18+'Baseline data'!$C17)+($A18*$C$2))</f>
        <v>42286</v>
      </c>
      <c r="AH18" s="13">
        <f>SUM((AG18+'Baseline data'!$C17)+($A18*$C$2))</f>
        <v>42554</v>
      </c>
      <c r="AI18" s="13">
        <f>SUM((AH18+'Baseline data'!$C17)+($A18*$C$2))</f>
        <v>42822</v>
      </c>
      <c r="AJ18" s="13">
        <f>SUM((AI18+'Baseline data'!$C17)+($A18*$C$2))</f>
        <v>43090</v>
      </c>
      <c r="AK18" s="13">
        <f>SUM((AJ18+'Baseline data'!$C17)+($A18*$C$2))</f>
        <v>43358</v>
      </c>
      <c r="AL18" s="13">
        <f>SUM((AK18+'Baseline data'!$C17)+($A18*$C$2))</f>
        <v>43626</v>
      </c>
      <c r="AM18" s="13">
        <f>SUM((AL18+'Baseline data'!$C17)+($A18*$C$2))</f>
        <v>43894</v>
      </c>
      <c r="AN18" s="13">
        <f>SUM((AM18+'Baseline data'!$C17)+($A18*$C$2))</f>
        <v>44162</v>
      </c>
      <c r="AO18" s="13">
        <f>SUM((AN18+'Baseline data'!$C17)+($A18*$C$2))</f>
        <v>44430</v>
      </c>
      <c r="AP18" s="13">
        <f>SUM((AO18+'Baseline data'!$C17)+($A18*$C$2))</f>
        <v>44698</v>
      </c>
      <c r="AQ18" s="13">
        <f>SUM((AP18+'Baseline data'!$C17)+($A18*$C$2))</f>
        <v>44966</v>
      </c>
      <c r="AR18" s="13">
        <f>SUM((AQ18+'Baseline data'!$C17)+($A18*$C$2))</f>
        <v>45234</v>
      </c>
      <c r="AS18" s="13">
        <f>SUM((AR18+'Baseline data'!$C17)+($A18*$C$2))</f>
        <v>45502</v>
      </c>
      <c r="AT18" s="13">
        <f>SUM((AS18+'Baseline data'!$C17)+($A18*$C$2))</f>
        <v>45770</v>
      </c>
      <c r="AU18" s="13">
        <f>SUM((AT18+'Baseline data'!$C17)+($A18*$C$2))</f>
        <v>46038</v>
      </c>
      <c r="AV18" s="13">
        <f>SUM((AU18+'Baseline data'!$C17)+($A18*$C$2))</f>
        <v>46306</v>
      </c>
      <c r="AW18" s="13">
        <f>SUM((AV18+'Baseline data'!$C17)+($A18*$C$2))</f>
        <v>46574</v>
      </c>
      <c r="AX18" s="13">
        <f>SUM((AW18+'Baseline data'!$C17)+($A18*$C$2))</f>
        <v>46842</v>
      </c>
    </row>
    <row r="19" spans="1:50" x14ac:dyDescent="0.2">
      <c r="B19" s="10" t="s">
        <v>21</v>
      </c>
      <c r="C19" s="23">
        <f t="shared" si="0"/>
        <v>38328</v>
      </c>
      <c r="D19" s="11">
        <v>31240</v>
      </c>
      <c r="E19" s="12">
        <v>31480</v>
      </c>
      <c r="F19" s="12">
        <v>31800</v>
      </c>
      <c r="G19" s="12">
        <v>32160</v>
      </c>
      <c r="H19" s="12">
        <v>32610</v>
      </c>
      <c r="I19" s="11">
        <v>32880</v>
      </c>
      <c r="J19" s="11">
        <v>33000</v>
      </c>
      <c r="K19" s="11">
        <v>33080</v>
      </c>
      <c r="L19" s="11">
        <v>33220</v>
      </c>
      <c r="M19" s="11">
        <v>33340</v>
      </c>
      <c r="N19" s="11">
        <v>33590</v>
      </c>
      <c r="O19" s="11">
        <v>33970</v>
      </c>
      <c r="P19" s="11">
        <v>34350</v>
      </c>
      <c r="Q19" s="13">
        <f>SUM((P19+'Baseline data'!$C18))</f>
        <v>34467</v>
      </c>
      <c r="R19" s="13">
        <f>SUM((Q19+'Baseline data'!$C18))</f>
        <v>34584</v>
      </c>
      <c r="S19" s="13">
        <f>SUM((R19+'Baseline data'!$C18))</f>
        <v>34701</v>
      </c>
      <c r="T19" s="13">
        <f>SUM((S19+'Baseline data'!$C18)+($A19*$C$2))</f>
        <v>34818</v>
      </c>
      <c r="U19" s="13">
        <f>SUM((T19+'Baseline data'!$C18)+($A19*$C$2))</f>
        <v>34935</v>
      </c>
      <c r="V19" s="13">
        <f>SUM((U19+'Baseline data'!$C18)+($A19*$C$2))</f>
        <v>35052</v>
      </c>
      <c r="W19" s="13">
        <f>SUM((V19+'Baseline data'!$C18)+($A19*$C$2))</f>
        <v>35169</v>
      </c>
      <c r="X19" s="13">
        <f>SUM((W19+'Baseline data'!$C18)+($A19*$C$2))</f>
        <v>35286</v>
      </c>
      <c r="Y19" s="13">
        <f>SUM((X19+'Baseline data'!$C18)+($A19*$C$2))</f>
        <v>35403</v>
      </c>
      <c r="Z19" s="13">
        <f>SUM((Y19+'Baseline data'!$C18)+($A19*$C$2))</f>
        <v>35520</v>
      </c>
      <c r="AA19" s="13">
        <f>SUM((Z19+'Baseline data'!$C18)+($A19*$C$2))</f>
        <v>35637</v>
      </c>
      <c r="AB19" s="13">
        <f>SUM((AA19+'Baseline data'!$C18)+($A19*$C$2))</f>
        <v>35754</v>
      </c>
      <c r="AC19" s="13">
        <f>SUM((AB19+'Baseline data'!$C18)+($A19*$C$2))</f>
        <v>35871</v>
      </c>
      <c r="AD19" s="13">
        <f>SUM((AC19+'Baseline data'!$C18)+($A19*$C$2))</f>
        <v>35988</v>
      </c>
      <c r="AE19" s="13">
        <f>SUM((AD19+'Baseline data'!$C18)+($A19*$C$2))</f>
        <v>36105</v>
      </c>
      <c r="AF19" s="13">
        <f>SUM((AE19+'Baseline data'!$C18)+($A19*$C$2))</f>
        <v>36222</v>
      </c>
      <c r="AG19" s="13">
        <f>SUM((AF19+'Baseline data'!$C18)+($A19*$C$2))</f>
        <v>36339</v>
      </c>
      <c r="AH19" s="13">
        <f>SUM((AG19+'Baseline data'!$C18)+($A19*$C$2))</f>
        <v>36456</v>
      </c>
      <c r="AI19" s="13">
        <f>SUM((AH19+'Baseline data'!$C18)+($A19*$C$2))</f>
        <v>36573</v>
      </c>
      <c r="AJ19" s="13">
        <f>SUM((AI19+'Baseline data'!$C18)+($A19*$C$2))</f>
        <v>36690</v>
      </c>
      <c r="AK19" s="13">
        <f>SUM((AJ19+'Baseline data'!$C18)+($A19*$C$2))</f>
        <v>36807</v>
      </c>
      <c r="AL19" s="13">
        <f>SUM((AK19+'Baseline data'!$C18)+($A19*$C$2))</f>
        <v>36924</v>
      </c>
      <c r="AM19" s="13">
        <f>SUM((AL19+'Baseline data'!$C18)+($A19*$C$2))</f>
        <v>37041</v>
      </c>
      <c r="AN19" s="13">
        <f>SUM((AM19+'Baseline data'!$C18)+($A19*$C$2))</f>
        <v>37158</v>
      </c>
      <c r="AO19" s="13">
        <f>SUM((AN19+'Baseline data'!$C18)+($A19*$C$2))</f>
        <v>37275</v>
      </c>
      <c r="AP19" s="13">
        <f>SUM((AO19+'Baseline data'!$C18)+($A19*$C$2))</f>
        <v>37392</v>
      </c>
      <c r="AQ19" s="13">
        <f>SUM((AP19+'Baseline data'!$C18)+($A19*$C$2))</f>
        <v>37509</v>
      </c>
      <c r="AR19" s="13">
        <f>SUM((AQ19+'Baseline data'!$C18)+($A19*$C$2))</f>
        <v>37626</v>
      </c>
      <c r="AS19" s="13">
        <f>SUM((AR19+'Baseline data'!$C18)+($A19*$C$2))</f>
        <v>37743</v>
      </c>
      <c r="AT19" s="13">
        <f>SUM((AS19+'Baseline data'!$C18)+($A19*$C$2))</f>
        <v>37860</v>
      </c>
      <c r="AU19" s="13">
        <f>SUM((AT19+'Baseline data'!$C18)+($A19*$C$2))</f>
        <v>37977</v>
      </c>
      <c r="AV19" s="13">
        <f>SUM((AU19+'Baseline data'!$C18)+($A19*$C$2))</f>
        <v>38094</v>
      </c>
      <c r="AW19" s="13">
        <f>SUM((AV19+'Baseline data'!$C18)+($A19*$C$2))</f>
        <v>38211</v>
      </c>
      <c r="AX19" s="13">
        <f>SUM((AW19+'Baseline data'!$C18)+($A19*$C$2))</f>
        <v>38328</v>
      </c>
    </row>
    <row r="20" spans="1:50" x14ac:dyDescent="0.2">
      <c r="A20" s="7">
        <v>0.25</v>
      </c>
      <c r="B20" s="10" t="s">
        <v>22</v>
      </c>
      <c r="C20" s="23">
        <f t="shared" si="0"/>
        <v>222789.75</v>
      </c>
      <c r="D20" s="11">
        <v>44390</v>
      </c>
      <c r="E20" s="12">
        <v>45010</v>
      </c>
      <c r="F20" s="12">
        <v>45750</v>
      </c>
      <c r="G20" s="12">
        <v>46440</v>
      </c>
      <c r="H20" s="12">
        <v>46970</v>
      </c>
      <c r="I20" s="11">
        <v>47580</v>
      </c>
      <c r="J20" s="11">
        <v>47880</v>
      </c>
      <c r="K20" s="11">
        <v>48290</v>
      </c>
      <c r="L20" s="11">
        <v>48620</v>
      </c>
      <c r="M20" s="11">
        <v>49100</v>
      </c>
      <c r="N20" s="11">
        <v>50400</v>
      </c>
      <c r="O20" s="11">
        <v>51120</v>
      </c>
      <c r="P20" s="11">
        <v>52000</v>
      </c>
      <c r="Q20" s="13">
        <f>SUM((P20+'Baseline data'!$C19))</f>
        <v>52528</v>
      </c>
      <c r="R20" s="13">
        <f>SUM((Q20+'Baseline data'!$C19))</f>
        <v>53056</v>
      </c>
      <c r="S20" s="13">
        <f>SUM((R20+'Baseline data'!$C19))</f>
        <v>53584</v>
      </c>
      <c r="T20" s="13">
        <f>SUM((S20+'Baseline data'!$C19)+($A20*$C$2))</f>
        <v>59042.25</v>
      </c>
      <c r="U20" s="13">
        <f>SUM((T20+'Baseline data'!$C19)+($A20*$C$2))</f>
        <v>64500.5</v>
      </c>
      <c r="V20" s="13">
        <f>SUM((U20+'Baseline data'!$C19)+($A20*$C$2))</f>
        <v>69958.75</v>
      </c>
      <c r="W20" s="13">
        <f>SUM((V20+'Baseline data'!$C19)+($A20*$C$2))</f>
        <v>75417</v>
      </c>
      <c r="X20" s="13">
        <f>SUM((W20+'Baseline data'!$C19)+($A20*$C$2))</f>
        <v>80875.25</v>
      </c>
      <c r="Y20" s="13">
        <f>SUM((X20+'Baseline data'!$C19)+($A20*$C$2))</f>
        <v>86333.5</v>
      </c>
      <c r="Z20" s="13">
        <f>SUM((Y20+'Baseline data'!$C19)+($A20*$C$2))</f>
        <v>91791.75</v>
      </c>
      <c r="AA20" s="13">
        <f>SUM((Z20+'Baseline data'!$C19)+($A20*$C$2))</f>
        <v>97250</v>
      </c>
      <c r="AB20" s="13">
        <f>SUM((AA20+'Baseline data'!$C19)+($A20*$C$2))</f>
        <v>102708.25</v>
      </c>
      <c r="AC20" s="13">
        <f>SUM((AB20+'Baseline data'!$C19)+($A20*$C$2))</f>
        <v>108166.5</v>
      </c>
      <c r="AD20" s="13">
        <f>SUM((AC20+'Baseline data'!$C19)+($A20*$C$2))</f>
        <v>113624.75</v>
      </c>
      <c r="AE20" s="13">
        <f>SUM((AD20+'Baseline data'!$C19)+($A20*$C$2))</f>
        <v>119083</v>
      </c>
      <c r="AF20" s="13">
        <f>SUM((AE20+'Baseline data'!$C19)+($A20*$C$2))</f>
        <v>124541.25</v>
      </c>
      <c r="AG20" s="13">
        <f>SUM((AF20+'Baseline data'!$C19)+($A20*$C$2))</f>
        <v>129999.5</v>
      </c>
      <c r="AH20" s="13">
        <f>SUM((AG20+'Baseline data'!$C19)+($A20*$C$2))</f>
        <v>135457.75</v>
      </c>
      <c r="AI20" s="13">
        <f>SUM((AH20+'Baseline data'!$C19)+($A20*$C$2))</f>
        <v>140916</v>
      </c>
      <c r="AJ20" s="13">
        <f>SUM((AI20+'Baseline data'!$C19)+($A20*$C$2))</f>
        <v>146374.25</v>
      </c>
      <c r="AK20" s="13">
        <f>SUM((AJ20+'Baseline data'!$C19)+($A20*$C$2))</f>
        <v>151832.5</v>
      </c>
      <c r="AL20" s="13">
        <f>SUM((AK20+'Baseline data'!$C19)+($A20*$C$2))</f>
        <v>157290.75</v>
      </c>
      <c r="AM20" s="13">
        <f>SUM((AL20+'Baseline data'!$C19)+($A20*$C$2))</f>
        <v>162749</v>
      </c>
      <c r="AN20" s="13">
        <f>SUM((AM20+'Baseline data'!$C19)+($A20*$C$2))</f>
        <v>168207.25</v>
      </c>
      <c r="AO20" s="13">
        <f>SUM((AN20+'Baseline data'!$C19)+($A20*$C$2))</f>
        <v>173665.5</v>
      </c>
      <c r="AP20" s="13">
        <f>SUM((AO20+'Baseline data'!$C19)+($A20*$C$2))</f>
        <v>179123.75</v>
      </c>
      <c r="AQ20" s="13">
        <f>SUM((AP20+'Baseline data'!$C19)+($A20*$C$2))</f>
        <v>184582</v>
      </c>
      <c r="AR20" s="13">
        <f>SUM((AQ20+'Baseline data'!$C19)+($A20*$C$2))</f>
        <v>190040.25</v>
      </c>
      <c r="AS20" s="13">
        <f>SUM((AR20+'Baseline data'!$C19)+($A20*$C$2))</f>
        <v>195498.5</v>
      </c>
      <c r="AT20" s="13">
        <f>SUM((AS20+'Baseline data'!$C19)+($A20*$C$2))</f>
        <v>200956.75</v>
      </c>
      <c r="AU20" s="13">
        <f>SUM((AT20+'Baseline data'!$C19)+($A20*$C$2))</f>
        <v>206415</v>
      </c>
      <c r="AV20" s="13">
        <f>SUM((AU20+'Baseline data'!$C19)+($A20*$C$2))</f>
        <v>211873.25</v>
      </c>
      <c r="AW20" s="13">
        <f>SUM((AV20+'Baseline data'!$C19)+($A20*$C$2))</f>
        <v>217331.5</v>
      </c>
      <c r="AX20" s="13">
        <f>SUM((AW20+'Baseline data'!$C19)+($A20*$C$2))</f>
        <v>222789.75</v>
      </c>
    </row>
    <row r="21" spans="1:50" x14ac:dyDescent="0.2">
      <c r="B21" s="10" t="s">
        <v>23</v>
      </c>
      <c r="C21" s="23">
        <f t="shared" si="0"/>
        <v>47038</v>
      </c>
      <c r="D21" s="11">
        <v>32430</v>
      </c>
      <c r="E21" s="12">
        <v>32780</v>
      </c>
      <c r="F21" s="12">
        <v>33520</v>
      </c>
      <c r="G21" s="12">
        <v>34160</v>
      </c>
      <c r="H21" s="12">
        <v>34860</v>
      </c>
      <c r="I21" s="11">
        <v>35280</v>
      </c>
      <c r="J21" s="11">
        <v>35430</v>
      </c>
      <c r="K21" s="11">
        <v>35750</v>
      </c>
      <c r="L21" s="11">
        <v>36120</v>
      </c>
      <c r="M21" s="11">
        <v>36410</v>
      </c>
      <c r="N21" s="11">
        <v>36600</v>
      </c>
      <c r="O21" s="11">
        <v>36760</v>
      </c>
      <c r="P21" s="11">
        <v>36940</v>
      </c>
      <c r="Q21" s="13">
        <f>SUM((P21+'Baseline data'!$C20))</f>
        <v>37237</v>
      </c>
      <c r="R21" s="13">
        <f>SUM((Q21+'Baseline data'!$C20))</f>
        <v>37534</v>
      </c>
      <c r="S21" s="13">
        <f>SUM((R21+'Baseline data'!$C20))</f>
        <v>37831</v>
      </c>
      <c r="T21" s="13">
        <f>SUM((S21+'Baseline data'!$C20)+($A21*$C$2))</f>
        <v>38128</v>
      </c>
      <c r="U21" s="13">
        <f>SUM((T21+'Baseline data'!$C20)+($A21*$C$2))</f>
        <v>38425</v>
      </c>
      <c r="V21" s="13">
        <f>SUM((U21+'Baseline data'!$C20)+($A21*$C$2))</f>
        <v>38722</v>
      </c>
      <c r="W21" s="13">
        <f>SUM((V21+'Baseline data'!$C20)+($A21*$C$2))</f>
        <v>39019</v>
      </c>
      <c r="X21" s="13">
        <f>SUM((W21+'Baseline data'!$C20)+($A21*$C$2))</f>
        <v>39316</v>
      </c>
      <c r="Y21" s="13">
        <f>SUM((X21+'Baseline data'!$C20)+($A21*$C$2))</f>
        <v>39613</v>
      </c>
      <c r="Z21" s="13">
        <f>SUM((Y21+'Baseline data'!$C20)+($A21*$C$2))</f>
        <v>39910</v>
      </c>
      <c r="AA21" s="13">
        <f>SUM((Z21+'Baseline data'!$C20)+($A21*$C$2))</f>
        <v>40207</v>
      </c>
      <c r="AB21" s="13">
        <f>SUM((AA21+'Baseline data'!$C20)+($A21*$C$2))</f>
        <v>40504</v>
      </c>
      <c r="AC21" s="13">
        <f>SUM((AB21+'Baseline data'!$C20)+($A21*$C$2))</f>
        <v>40801</v>
      </c>
      <c r="AD21" s="13">
        <f>SUM((AC21+'Baseline data'!$C20)+($A21*$C$2))</f>
        <v>41098</v>
      </c>
      <c r="AE21" s="13">
        <f>SUM((AD21+'Baseline data'!$C20)+($A21*$C$2))</f>
        <v>41395</v>
      </c>
      <c r="AF21" s="13">
        <f>SUM((AE21+'Baseline data'!$C20)+($A21*$C$2))</f>
        <v>41692</v>
      </c>
      <c r="AG21" s="13">
        <f>SUM((AF21+'Baseline data'!$C20)+($A21*$C$2))</f>
        <v>41989</v>
      </c>
      <c r="AH21" s="13">
        <f>SUM((AG21+'Baseline data'!$C20)+($A21*$C$2))</f>
        <v>42286</v>
      </c>
      <c r="AI21" s="13">
        <f>SUM((AH21+'Baseline data'!$C20)+($A21*$C$2))</f>
        <v>42583</v>
      </c>
      <c r="AJ21" s="13">
        <f>SUM((AI21+'Baseline data'!$C20)+($A21*$C$2))</f>
        <v>42880</v>
      </c>
      <c r="AK21" s="13">
        <f>SUM((AJ21+'Baseline data'!$C20)+($A21*$C$2))</f>
        <v>43177</v>
      </c>
      <c r="AL21" s="13">
        <f>SUM((AK21+'Baseline data'!$C20)+($A21*$C$2))</f>
        <v>43474</v>
      </c>
      <c r="AM21" s="13">
        <f>SUM((AL21+'Baseline data'!$C20)+($A21*$C$2))</f>
        <v>43771</v>
      </c>
      <c r="AN21" s="13">
        <f>SUM((AM21+'Baseline data'!$C20)+($A21*$C$2))</f>
        <v>44068</v>
      </c>
      <c r="AO21" s="13">
        <f>SUM((AN21+'Baseline data'!$C20)+($A21*$C$2))</f>
        <v>44365</v>
      </c>
      <c r="AP21" s="13">
        <f>SUM((AO21+'Baseline data'!$C20)+($A21*$C$2))</f>
        <v>44662</v>
      </c>
      <c r="AQ21" s="13">
        <f>SUM((AP21+'Baseline data'!$C20)+($A21*$C$2))</f>
        <v>44959</v>
      </c>
      <c r="AR21" s="13">
        <f>SUM((AQ21+'Baseline data'!$C20)+($A21*$C$2))</f>
        <v>45256</v>
      </c>
      <c r="AS21" s="13">
        <f>SUM((AR21+'Baseline data'!$C20)+($A21*$C$2))</f>
        <v>45553</v>
      </c>
      <c r="AT21" s="13">
        <f>SUM((AS21+'Baseline data'!$C20)+($A21*$C$2))</f>
        <v>45850</v>
      </c>
      <c r="AU21" s="13">
        <f>SUM((AT21+'Baseline data'!$C20)+($A21*$C$2))</f>
        <v>46147</v>
      </c>
      <c r="AV21" s="13">
        <f>SUM((AU21+'Baseline data'!$C20)+($A21*$C$2))</f>
        <v>46444</v>
      </c>
      <c r="AW21" s="13">
        <f>SUM((AV21+'Baseline data'!$C20)+($A21*$C$2))</f>
        <v>46741</v>
      </c>
      <c r="AX21" s="13">
        <f>SUM((AW21+'Baseline data'!$C20)+($A21*$C$2))</f>
        <v>47038</v>
      </c>
    </row>
    <row r="22" spans="1:50" x14ac:dyDescent="0.2">
      <c r="B22" s="20" t="s">
        <v>24</v>
      </c>
      <c r="C22" s="23">
        <f t="shared" si="0"/>
        <v>71720</v>
      </c>
      <c r="D22" s="19">
        <v>54640</v>
      </c>
      <c r="E22" s="15">
        <v>55040</v>
      </c>
      <c r="F22" s="15">
        <v>55620</v>
      </c>
      <c r="G22" s="15">
        <v>56430</v>
      </c>
      <c r="H22" s="15">
        <v>57020</v>
      </c>
      <c r="I22" s="19">
        <v>57610</v>
      </c>
      <c r="J22" s="19">
        <v>58110</v>
      </c>
      <c r="K22" s="19">
        <v>58350</v>
      </c>
      <c r="L22" s="19">
        <v>58730</v>
      </c>
      <c r="M22" s="19">
        <v>59430</v>
      </c>
      <c r="N22" s="19">
        <v>59790</v>
      </c>
      <c r="O22" s="19">
        <v>60340</v>
      </c>
      <c r="P22" s="19">
        <v>61010</v>
      </c>
      <c r="Q22" s="13">
        <f>SUM((P22+'Baseline data'!$C21))</f>
        <v>61325</v>
      </c>
      <c r="R22" s="13">
        <f>SUM((Q22+'Baseline data'!$C21))</f>
        <v>61640</v>
      </c>
      <c r="S22" s="13">
        <f>SUM((R22+'Baseline data'!$C21))</f>
        <v>61955</v>
      </c>
      <c r="T22" s="13">
        <f>SUM((S22+'Baseline data'!$C21)+($A22*$C$2))</f>
        <v>62270</v>
      </c>
      <c r="U22" s="13">
        <f>SUM((T22+'Baseline data'!$C21)+($A22*$C$2))</f>
        <v>62585</v>
      </c>
      <c r="V22" s="13">
        <f>SUM((U22+'Baseline data'!$C21)+($A22*$C$2))</f>
        <v>62900</v>
      </c>
      <c r="W22" s="13">
        <f>SUM((V22+'Baseline data'!$C21)+($A22*$C$2))</f>
        <v>63215</v>
      </c>
      <c r="X22" s="13">
        <f>SUM((W22+'Baseline data'!$C21)+($A22*$C$2))</f>
        <v>63530</v>
      </c>
      <c r="Y22" s="13">
        <f>SUM((X22+'Baseline data'!$C21)+($A22*$C$2))</f>
        <v>63845</v>
      </c>
      <c r="Z22" s="13">
        <f>SUM((Y22+'Baseline data'!$C21)+($A22*$C$2))</f>
        <v>64160</v>
      </c>
      <c r="AA22" s="13">
        <f>SUM((Z22+'Baseline data'!$C21)+($A22*$C$2))</f>
        <v>64475</v>
      </c>
      <c r="AB22" s="13">
        <f>SUM((AA22+'Baseline data'!$C21)+($A22*$C$2))</f>
        <v>64790</v>
      </c>
      <c r="AC22" s="13">
        <f>SUM((AB22+'Baseline data'!$C21)+($A22*$C$2))</f>
        <v>65105</v>
      </c>
      <c r="AD22" s="13">
        <f>SUM((AC22+'Baseline data'!$C21)+($A22*$C$2))</f>
        <v>65420</v>
      </c>
      <c r="AE22" s="13">
        <f>SUM((AD22+'Baseline data'!$C21)+($A22*$C$2))</f>
        <v>65735</v>
      </c>
      <c r="AF22" s="13">
        <f>SUM((AE22+'Baseline data'!$C21)+($A22*$C$2))</f>
        <v>66050</v>
      </c>
      <c r="AG22" s="13">
        <f>SUM((AF22+'Baseline data'!$C21)+($A22*$C$2))</f>
        <v>66365</v>
      </c>
      <c r="AH22" s="13">
        <f>SUM((AG22+'Baseline data'!$C21)+($A22*$C$2))</f>
        <v>66680</v>
      </c>
      <c r="AI22" s="13">
        <f>SUM((AH22+'Baseline data'!$C21)+($A22*$C$2))</f>
        <v>66995</v>
      </c>
      <c r="AJ22" s="13">
        <f>SUM((AI22+'Baseline data'!$C21)+($A22*$C$2))</f>
        <v>67310</v>
      </c>
      <c r="AK22" s="13">
        <f>SUM((AJ22+'Baseline data'!$C21)+($A22*$C$2))</f>
        <v>67625</v>
      </c>
      <c r="AL22" s="13">
        <f>SUM((AK22+'Baseline data'!$C21)+($A22*$C$2))</f>
        <v>67940</v>
      </c>
      <c r="AM22" s="13">
        <f>SUM((AL22+'Baseline data'!$C21)+($A22*$C$2))</f>
        <v>68255</v>
      </c>
      <c r="AN22" s="13">
        <f>SUM((AM22+'Baseline data'!$C21)+($A22*$C$2))</f>
        <v>68570</v>
      </c>
      <c r="AO22" s="13">
        <f>SUM((AN22+'Baseline data'!$C21)+($A22*$C$2))</f>
        <v>68885</v>
      </c>
      <c r="AP22" s="13">
        <f>SUM((AO22+'Baseline data'!$C21)+($A22*$C$2))</f>
        <v>69200</v>
      </c>
      <c r="AQ22" s="13">
        <f>SUM((AP22+'Baseline data'!$C21)+($A22*$C$2))</f>
        <v>69515</v>
      </c>
      <c r="AR22" s="13">
        <f>SUM((AQ22+'Baseline data'!$C21)+($A22*$C$2))</f>
        <v>69830</v>
      </c>
      <c r="AS22" s="13">
        <f>SUM((AR22+'Baseline data'!$C21)+($A22*$C$2))</f>
        <v>70145</v>
      </c>
      <c r="AT22" s="13">
        <f>SUM((AS22+'Baseline data'!$C21)+($A22*$C$2))</f>
        <v>70460</v>
      </c>
      <c r="AU22" s="13">
        <f>SUM((AT22+'Baseline data'!$C21)+($A22*$C$2))</f>
        <v>70775</v>
      </c>
      <c r="AV22" s="13">
        <f>SUM((AU22+'Baseline data'!$C21)+($A22*$C$2))</f>
        <v>71090</v>
      </c>
      <c r="AW22" s="13">
        <f>SUM((AV22+'Baseline data'!$C21)+($A22*$C$2))</f>
        <v>71405</v>
      </c>
      <c r="AX22" s="13">
        <f>SUM((AW22+'Baseline data'!$C21)+($A22*$C$2))</f>
        <v>71720</v>
      </c>
    </row>
    <row r="23" spans="1:50" x14ac:dyDescent="0.2">
      <c r="B23" s="10" t="s">
        <v>25</v>
      </c>
      <c r="C23" s="23">
        <f t="shared" si="0"/>
        <v>94956</v>
      </c>
      <c r="D23" s="11">
        <v>66410</v>
      </c>
      <c r="E23" s="12">
        <v>67060</v>
      </c>
      <c r="F23" s="12">
        <v>67770</v>
      </c>
      <c r="G23" s="12">
        <v>68380</v>
      </c>
      <c r="H23" s="12">
        <v>69090</v>
      </c>
      <c r="I23" s="11">
        <v>69870</v>
      </c>
      <c r="J23" s="11">
        <v>70640</v>
      </c>
      <c r="K23" s="11">
        <v>71400</v>
      </c>
      <c r="L23" s="11">
        <v>72270</v>
      </c>
      <c r="M23" s="11">
        <v>72690</v>
      </c>
      <c r="N23" s="11">
        <v>73370</v>
      </c>
      <c r="O23" s="11">
        <v>73890</v>
      </c>
      <c r="P23" s="11">
        <v>74420</v>
      </c>
      <c r="Q23" s="13">
        <f>SUM((P23+'Baseline data'!$C22))</f>
        <v>75024</v>
      </c>
      <c r="R23" s="13">
        <f>SUM((Q23+'Baseline data'!$C22))</f>
        <v>75628</v>
      </c>
      <c r="S23" s="13">
        <f>SUM((R23+'Baseline data'!$C22))</f>
        <v>76232</v>
      </c>
      <c r="T23" s="13">
        <f>SUM((S23+'Baseline data'!$C22)+($A23*$C$2))</f>
        <v>76836</v>
      </c>
      <c r="U23" s="13">
        <f>SUM((T23+'Baseline data'!$C22)+($A23*$C$2))</f>
        <v>77440</v>
      </c>
      <c r="V23" s="13">
        <f>SUM((U23+'Baseline data'!$C22)+($A23*$C$2))</f>
        <v>78044</v>
      </c>
      <c r="W23" s="13">
        <f>SUM((V23+'Baseline data'!$C22)+($A23*$C$2))</f>
        <v>78648</v>
      </c>
      <c r="X23" s="13">
        <f>SUM((W23+'Baseline data'!$C22)+($A23*$C$2))</f>
        <v>79252</v>
      </c>
      <c r="Y23" s="13">
        <f>SUM((X23+'Baseline data'!$C22)+($A23*$C$2))</f>
        <v>79856</v>
      </c>
      <c r="Z23" s="13">
        <f>SUM((Y23+'Baseline data'!$C22)+($A23*$C$2))</f>
        <v>80460</v>
      </c>
      <c r="AA23" s="13">
        <f>SUM((Z23+'Baseline data'!$C22)+($A23*$C$2))</f>
        <v>81064</v>
      </c>
      <c r="AB23" s="13">
        <f>SUM((AA23+'Baseline data'!$C22)+($A23*$C$2))</f>
        <v>81668</v>
      </c>
      <c r="AC23" s="13">
        <f>SUM((AB23+'Baseline data'!$C22)+($A23*$C$2))</f>
        <v>82272</v>
      </c>
      <c r="AD23" s="13">
        <f>SUM((AC23+'Baseline data'!$C22)+($A23*$C$2))</f>
        <v>82876</v>
      </c>
      <c r="AE23" s="13">
        <f>SUM((AD23+'Baseline data'!$C22)+($A23*$C$2))</f>
        <v>83480</v>
      </c>
      <c r="AF23" s="13">
        <f>SUM((AE23+'Baseline data'!$C22)+($A23*$C$2))</f>
        <v>84084</v>
      </c>
      <c r="AG23" s="13">
        <f>SUM((AF23+'Baseline data'!$C22)+($A23*$C$2))</f>
        <v>84688</v>
      </c>
      <c r="AH23" s="13">
        <f>SUM((AG23+'Baseline data'!$C22)+($A23*$C$2))</f>
        <v>85292</v>
      </c>
      <c r="AI23" s="13">
        <f>SUM((AH23+'Baseline data'!$C22)+($A23*$C$2))</f>
        <v>85896</v>
      </c>
      <c r="AJ23" s="13">
        <f>SUM((AI23+'Baseline data'!$C22)+($A23*$C$2))</f>
        <v>86500</v>
      </c>
      <c r="AK23" s="13">
        <f>SUM((AJ23+'Baseline data'!$C22)+($A23*$C$2))</f>
        <v>87104</v>
      </c>
      <c r="AL23" s="13">
        <f>SUM((AK23+'Baseline data'!$C22)+($A23*$C$2))</f>
        <v>87708</v>
      </c>
      <c r="AM23" s="13">
        <f>SUM((AL23+'Baseline data'!$C22)+($A23*$C$2))</f>
        <v>88312</v>
      </c>
      <c r="AN23" s="13">
        <f>SUM((AM23+'Baseline data'!$C22)+($A23*$C$2))</f>
        <v>88916</v>
      </c>
      <c r="AO23" s="13">
        <f>SUM((AN23+'Baseline data'!$C22)+($A23*$C$2))</f>
        <v>89520</v>
      </c>
      <c r="AP23" s="13">
        <f>SUM((AO23+'Baseline data'!$C22)+($A23*$C$2))</f>
        <v>90124</v>
      </c>
      <c r="AQ23" s="13">
        <f>SUM((AP23+'Baseline data'!$C22)+($A23*$C$2))</f>
        <v>90728</v>
      </c>
      <c r="AR23" s="13">
        <f>SUM((AQ23+'Baseline data'!$C22)+($A23*$C$2))</f>
        <v>91332</v>
      </c>
      <c r="AS23" s="13">
        <f>SUM((AR23+'Baseline data'!$C22)+($A23*$C$2))</f>
        <v>91936</v>
      </c>
      <c r="AT23" s="13">
        <f>SUM((AS23+'Baseline data'!$C22)+($A23*$C$2))</f>
        <v>92540</v>
      </c>
      <c r="AU23" s="13">
        <f>SUM((AT23+'Baseline data'!$C22)+($A23*$C$2))</f>
        <v>93144</v>
      </c>
      <c r="AV23" s="13">
        <f>SUM((AU23+'Baseline data'!$C22)+($A23*$C$2))</f>
        <v>93748</v>
      </c>
      <c r="AW23" s="13">
        <f>SUM((AV23+'Baseline data'!$C22)+($A23*$C$2))</f>
        <v>94352</v>
      </c>
      <c r="AX23" s="13">
        <f>SUM((AW23+'Baseline data'!$C22)+($A23*$C$2))</f>
        <v>94956</v>
      </c>
    </row>
    <row r="24" spans="1:50" x14ac:dyDescent="0.2">
      <c r="B24" s="10" t="s">
        <v>26</v>
      </c>
      <c r="C24" s="23">
        <f t="shared" si="0"/>
        <v>61530</v>
      </c>
      <c r="D24" s="11">
        <v>51620</v>
      </c>
      <c r="E24" s="12">
        <v>52040</v>
      </c>
      <c r="F24" s="12">
        <v>52590</v>
      </c>
      <c r="G24" s="12">
        <v>53180</v>
      </c>
      <c r="H24" s="12">
        <v>53860</v>
      </c>
      <c r="I24" s="11">
        <v>54290</v>
      </c>
      <c r="J24" s="11">
        <v>54580</v>
      </c>
      <c r="K24" s="11">
        <v>54960</v>
      </c>
      <c r="L24" s="11">
        <v>55360</v>
      </c>
      <c r="M24" s="11">
        <v>55650</v>
      </c>
      <c r="N24" s="11">
        <v>55910</v>
      </c>
      <c r="O24" s="11">
        <v>56090</v>
      </c>
      <c r="P24" s="11">
        <v>56430</v>
      </c>
      <c r="Q24" s="13">
        <f>SUM((P24+'Baseline data'!$C23))</f>
        <v>56580</v>
      </c>
      <c r="R24" s="13">
        <f>SUM((Q24+'Baseline data'!$C23))</f>
        <v>56730</v>
      </c>
      <c r="S24" s="13">
        <f>SUM((R24+'Baseline data'!$C23))</f>
        <v>56880</v>
      </c>
      <c r="T24" s="13">
        <f>SUM((S24+'Baseline data'!$C23)+($A24*$C$2))</f>
        <v>57030</v>
      </c>
      <c r="U24" s="13">
        <f>SUM((T24+'Baseline data'!$C23)+($A24*$C$2))</f>
        <v>57180</v>
      </c>
      <c r="V24" s="13">
        <f>SUM((U24+'Baseline data'!$C23)+($A24*$C$2))</f>
        <v>57330</v>
      </c>
      <c r="W24" s="13">
        <f>SUM((V24+'Baseline data'!$C23)+($A24*$C$2))</f>
        <v>57480</v>
      </c>
      <c r="X24" s="13">
        <f>SUM((W24+'Baseline data'!$C23)+($A24*$C$2))</f>
        <v>57630</v>
      </c>
      <c r="Y24" s="13">
        <f>SUM((X24+'Baseline data'!$C23)+($A24*$C$2))</f>
        <v>57780</v>
      </c>
      <c r="Z24" s="13">
        <f>SUM((Y24+'Baseline data'!$C23)+($A24*$C$2))</f>
        <v>57930</v>
      </c>
      <c r="AA24" s="13">
        <f>SUM((Z24+'Baseline data'!$C23)+($A24*$C$2))</f>
        <v>58080</v>
      </c>
      <c r="AB24" s="13">
        <f>SUM((AA24+'Baseline data'!$C23)+($A24*$C$2))</f>
        <v>58230</v>
      </c>
      <c r="AC24" s="13">
        <f>SUM((AB24+'Baseline data'!$C23)+($A24*$C$2))</f>
        <v>58380</v>
      </c>
      <c r="AD24" s="13">
        <f>SUM((AC24+'Baseline data'!$C23)+($A24*$C$2))</f>
        <v>58530</v>
      </c>
      <c r="AE24" s="13">
        <f>SUM((AD24+'Baseline data'!$C23)+($A24*$C$2))</f>
        <v>58680</v>
      </c>
      <c r="AF24" s="13">
        <f>SUM((AE24+'Baseline data'!$C23)+($A24*$C$2))</f>
        <v>58830</v>
      </c>
      <c r="AG24" s="13">
        <f>SUM((AF24+'Baseline data'!$C23)+($A24*$C$2))</f>
        <v>58980</v>
      </c>
      <c r="AH24" s="13">
        <f>SUM((AG24+'Baseline data'!$C23)+($A24*$C$2))</f>
        <v>59130</v>
      </c>
      <c r="AI24" s="13">
        <f>SUM((AH24+'Baseline data'!$C23)+($A24*$C$2))</f>
        <v>59280</v>
      </c>
      <c r="AJ24" s="13">
        <f>SUM((AI24+'Baseline data'!$C23)+($A24*$C$2))</f>
        <v>59430</v>
      </c>
      <c r="AK24" s="13">
        <f>SUM((AJ24+'Baseline data'!$C23)+($A24*$C$2))</f>
        <v>59580</v>
      </c>
      <c r="AL24" s="13">
        <f>SUM((AK24+'Baseline data'!$C23)+($A24*$C$2))</f>
        <v>59730</v>
      </c>
      <c r="AM24" s="13">
        <f>SUM((AL24+'Baseline data'!$C23)+($A24*$C$2))</f>
        <v>59880</v>
      </c>
      <c r="AN24" s="13">
        <f>SUM((AM24+'Baseline data'!$C23)+($A24*$C$2))</f>
        <v>60030</v>
      </c>
      <c r="AO24" s="13">
        <f>SUM((AN24+'Baseline data'!$C23)+($A24*$C$2))</f>
        <v>60180</v>
      </c>
      <c r="AP24" s="13">
        <f>SUM((AO24+'Baseline data'!$C23)+($A24*$C$2))</f>
        <v>60330</v>
      </c>
      <c r="AQ24" s="13">
        <f>SUM((AP24+'Baseline data'!$C23)+($A24*$C$2))</f>
        <v>60480</v>
      </c>
      <c r="AR24" s="13">
        <f>SUM((AQ24+'Baseline data'!$C23)+($A24*$C$2))</f>
        <v>60630</v>
      </c>
      <c r="AS24" s="13">
        <f>SUM((AR24+'Baseline data'!$C23)+($A24*$C$2))</f>
        <v>60780</v>
      </c>
      <c r="AT24" s="13">
        <f>SUM((AS24+'Baseline data'!$C23)+($A24*$C$2))</f>
        <v>60930</v>
      </c>
      <c r="AU24" s="13">
        <f>SUM((AT24+'Baseline data'!$C23)+($A24*$C$2))</f>
        <v>61080</v>
      </c>
      <c r="AV24" s="13">
        <f>SUM((AU24+'Baseline data'!$C23)+($A24*$C$2))</f>
        <v>61230</v>
      </c>
      <c r="AW24" s="13">
        <f>SUM((AV24+'Baseline data'!$C23)+($A24*$C$2))</f>
        <v>61380</v>
      </c>
      <c r="AX24" s="13">
        <f>SUM((AW24+'Baseline data'!$C23)+($A24*$C$2))</f>
        <v>61530</v>
      </c>
    </row>
    <row r="25" spans="1:50" x14ac:dyDescent="0.2">
      <c r="B25" s="10" t="s">
        <v>27</v>
      </c>
      <c r="C25" s="23">
        <f t="shared" si="0"/>
        <v>77794</v>
      </c>
      <c r="D25" s="11">
        <v>55830</v>
      </c>
      <c r="E25" s="12">
        <v>56450</v>
      </c>
      <c r="F25" s="12">
        <v>57370</v>
      </c>
      <c r="G25" s="12">
        <v>58350</v>
      </c>
      <c r="H25" s="12">
        <v>59690</v>
      </c>
      <c r="I25" s="11">
        <v>60350</v>
      </c>
      <c r="J25" s="11">
        <v>61010</v>
      </c>
      <c r="K25" s="11">
        <v>61720</v>
      </c>
      <c r="L25" s="11">
        <v>62420</v>
      </c>
      <c r="M25" s="11">
        <v>63010</v>
      </c>
      <c r="N25" s="11">
        <v>63640</v>
      </c>
      <c r="O25" s="11">
        <v>64510</v>
      </c>
      <c r="P25" s="11">
        <v>65180</v>
      </c>
      <c r="Q25" s="13">
        <f>SUM((P25+'Baseline data'!$C24))</f>
        <v>65551</v>
      </c>
      <c r="R25" s="13">
        <f>SUM((Q25+'Baseline data'!$C24))</f>
        <v>65922</v>
      </c>
      <c r="S25" s="13">
        <f>SUM((R25+'Baseline data'!$C24))</f>
        <v>66293</v>
      </c>
      <c r="T25" s="13">
        <f>SUM((S25+'Baseline data'!$C24)+($A25*$C$2))</f>
        <v>66664</v>
      </c>
      <c r="U25" s="13">
        <f>SUM((T25+'Baseline data'!$C24)+($A25*$C$2))</f>
        <v>67035</v>
      </c>
      <c r="V25" s="13">
        <f>SUM((U25+'Baseline data'!$C24)+($A25*$C$2))</f>
        <v>67406</v>
      </c>
      <c r="W25" s="13">
        <f>SUM((V25+'Baseline data'!$C24)+($A25*$C$2))</f>
        <v>67777</v>
      </c>
      <c r="X25" s="13">
        <f>SUM((W25+'Baseline data'!$C24)+($A25*$C$2))</f>
        <v>68148</v>
      </c>
      <c r="Y25" s="13">
        <f>SUM((X25+'Baseline data'!$C24)+($A25*$C$2))</f>
        <v>68519</v>
      </c>
      <c r="Z25" s="13">
        <f>SUM((Y25+'Baseline data'!$C24)+($A25*$C$2))</f>
        <v>68890</v>
      </c>
      <c r="AA25" s="13">
        <f>SUM((Z25+'Baseline data'!$C24)+($A25*$C$2))</f>
        <v>69261</v>
      </c>
      <c r="AB25" s="13">
        <f>SUM((AA25+'Baseline data'!$C24)+($A25*$C$2))</f>
        <v>69632</v>
      </c>
      <c r="AC25" s="13">
        <f>SUM((AB25+'Baseline data'!$C24)+($A25*$C$2))</f>
        <v>70003</v>
      </c>
      <c r="AD25" s="13">
        <f>SUM((AC25+'Baseline data'!$C24)+($A25*$C$2))</f>
        <v>70374</v>
      </c>
      <c r="AE25" s="13">
        <f>SUM((AD25+'Baseline data'!$C24)+($A25*$C$2))</f>
        <v>70745</v>
      </c>
      <c r="AF25" s="13">
        <f>SUM((AE25+'Baseline data'!$C24)+($A25*$C$2))</f>
        <v>71116</v>
      </c>
      <c r="AG25" s="13">
        <f>SUM((AF25+'Baseline data'!$C24)+($A25*$C$2))</f>
        <v>71487</v>
      </c>
      <c r="AH25" s="13">
        <f>SUM((AG25+'Baseline data'!$C24)+($A25*$C$2))</f>
        <v>71858</v>
      </c>
      <c r="AI25" s="13">
        <f>SUM((AH25+'Baseline data'!$C24)+($A25*$C$2))</f>
        <v>72229</v>
      </c>
      <c r="AJ25" s="13">
        <f>SUM((AI25+'Baseline data'!$C24)+($A25*$C$2))</f>
        <v>72600</v>
      </c>
      <c r="AK25" s="13">
        <f>SUM((AJ25+'Baseline data'!$C24)+($A25*$C$2))</f>
        <v>72971</v>
      </c>
      <c r="AL25" s="13">
        <f>SUM((AK25+'Baseline data'!$C24)+($A25*$C$2))</f>
        <v>73342</v>
      </c>
      <c r="AM25" s="13">
        <f>SUM((AL25+'Baseline data'!$C24)+($A25*$C$2))</f>
        <v>73713</v>
      </c>
      <c r="AN25" s="13">
        <f>SUM((AM25+'Baseline data'!$C24)+($A25*$C$2))</f>
        <v>74084</v>
      </c>
      <c r="AO25" s="13">
        <f>SUM((AN25+'Baseline data'!$C24)+($A25*$C$2))</f>
        <v>74455</v>
      </c>
      <c r="AP25" s="13">
        <f>SUM((AO25+'Baseline data'!$C24)+($A25*$C$2))</f>
        <v>74826</v>
      </c>
      <c r="AQ25" s="13">
        <f>SUM((AP25+'Baseline data'!$C24)+($A25*$C$2))</f>
        <v>75197</v>
      </c>
      <c r="AR25" s="13">
        <f>SUM((AQ25+'Baseline data'!$C24)+($A25*$C$2))</f>
        <v>75568</v>
      </c>
      <c r="AS25" s="13">
        <f>SUM((AR25+'Baseline data'!$C24)+($A25*$C$2))</f>
        <v>75939</v>
      </c>
      <c r="AT25" s="13">
        <f>SUM((AS25+'Baseline data'!$C24)+($A25*$C$2))</f>
        <v>76310</v>
      </c>
      <c r="AU25" s="13">
        <f>SUM((AT25+'Baseline data'!$C24)+($A25*$C$2))</f>
        <v>76681</v>
      </c>
      <c r="AV25" s="13">
        <f>SUM((AU25+'Baseline data'!$C24)+($A25*$C$2))</f>
        <v>77052</v>
      </c>
      <c r="AW25" s="13">
        <f>SUM((AV25+'Baseline data'!$C24)+($A25*$C$2))</f>
        <v>77423</v>
      </c>
      <c r="AX25" s="13">
        <f>SUM((AW25+'Baseline data'!$C24)+($A25*$C$2))</f>
        <v>77794</v>
      </c>
    </row>
    <row r="26" spans="1:50" x14ac:dyDescent="0.2">
      <c r="A26" s="7">
        <v>0.05</v>
      </c>
      <c r="B26" s="20" t="s">
        <v>28</v>
      </c>
      <c r="C26" s="23">
        <f t="shared" si="0"/>
        <v>73789.55000000009</v>
      </c>
      <c r="D26" s="19">
        <v>33580</v>
      </c>
      <c r="E26" s="15">
        <v>33750</v>
      </c>
      <c r="F26" s="15">
        <v>33890</v>
      </c>
      <c r="G26" s="15">
        <v>34250</v>
      </c>
      <c r="H26" s="15">
        <v>34640</v>
      </c>
      <c r="I26" s="19">
        <v>35020</v>
      </c>
      <c r="J26" s="19">
        <v>35260</v>
      </c>
      <c r="K26" s="19">
        <v>35570</v>
      </c>
      <c r="L26" s="19">
        <v>35760</v>
      </c>
      <c r="M26" s="19">
        <v>35840</v>
      </c>
      <c r="N26" s="19">
        <v>36020</v>
      </c>
      <c r="O26" s="19">
        <v>36160</v>
      </c>
      <c r="P26" s="19">
        <v>36320</v>
      </c>
      <c r="Q26" s="13">
        <f>SUM((P26+'Baseline data'!$C25))</f>
        <v>36523</v>
      </c>
      <c r="R26" s="13">
        <f>SUM((Q26+'Baseline data'!$C25))</f>
        <v>36726</v>
      </c>
      <c r="S26" s="13">
        <f>SUM((R26+'Baseline data'!$C25))</f>
        <v>36929</v>
      </c>
      <c r="T26" s="13">
        <f>SUM((S26+'Baseline data'!$C25)+($A26*$C$2))</f>
        <v>38118.050000000003</v>
      </c>
      <c r="U26" s="13">
        <f>SUM((T26+'Baseline data'!$C25)+($A26*$C$2))</f>
        <v>39307.100000000006</v>
      </c>
      <c r="V26" s="13">
        <f>SUM((U26+'Baseline data'!$C25)+($A26*$C$2))</f>
        <v>40496.150000000009</v>
      </c>
      <c r="W26" s="13">
        <f>SUM((V26+'Baseline data'!$C25)+($A26*$C$2))</f>
        <v>41685.200000000012</v>
      </c>
      <c r="X26" s="13">
        <f>SUM((W26+'Baseline data'!$C25)+($A26*$C$2))</f>
        <v>42874.250000000015</v>
      </c>
      <c r="Y26" s="13">
        <f>SUM((X26+'Baseline data'!$C25)+($A26*$C$2))</f>
        <v>44063.300000000017</v>
      </c>
      <c r="Z26" s="13">
        <f>SUM((Y26+'Baseline data'!$C25)+($A26*$C$2))</f>
        <v>45252.35000000002</v>
      </c>
      <c r="AA26" s="13">
        <f>SUM((Z26+'Baseline data'!$C25)+($A26*$C$2))</f>
        <v>46441.400000000023</v>
      </c>
      <c r="AB26" s="13">
        <f>SUM((AA26+'Baseline data'!$C25)+($A26*$C$2))</f>
        <v>47630.450000000026</v>
      </c>
      <c r="AC26" s="13">
        <f>SUM((AB26+'Baseline data'!$C25)+($A26*$C$2))</f>
        <v>48819.500000000029</v>
      </c>
      <c r="AD26" s="13">
        <f>SUM((AC26+'Baseline data'!$C25)+($A26*$C$2))</f>
        <v>50008.550000000032</v>
      </c>
      <c r="AE26" s="13">
        <f>SUM((AD26+'Baseline data'!$C25)+($A26*$C$2))</f>
        <v>51197.600000000035</v>
      </c>
      <c r="AF26" s="13">
        <f>SUM((AE26+'Baseline data'!$C25)+($A26*$C$2))</f>
        <v>52386.650000000038</v>
      </c>
      <c r="AG26" s="13">
        <f>SUM((AF26+'Baseline data'!$C25)+($A26*$C$2))</f>
        <v>53575.700000000041</v>
      </c>
      <c r="AH26" s="13">
        <f>SUM((AG26+'Baseline data'!$C25)+($A26*$C$2))</f>
        <v>54764.750000000044</v>
      </c>
      <c r="AI26" s="13">
        <f>SUM((AH26+'Baseline data'!$C25)+($A26*$C$2))</f>
        <v>55953.800000000047</v>
      </c>
      <c r="AJ26" s="13">
        <f>SUM((AI26+'Baseline data'!$C25)+($A26*$C$2))</f>
        <v>57142.850000000049</v>
      </c>
      <c r="AK26" s="13">
        <f>SUM((AJ26+'Baseline data'!$C25)+($A26*$C$2))</f>
        <v>58331.900000000052</v>
      </c>
      <c r="AL26" s="13">
        <f>SUM((AK26+'Baseline data'!$C25)+($A26*$C$2))</f>
        <v>59520.950000000055</v>
      </c>
      <c r="AM26" s="13">
        <f>SUM((AL26+'Baseline data'!$C25)+($A26*$C$2))</f>
        <v>60710.000000000058</v>
      </c>
      <c r="AN26" s="13">
        <f>SUM((AM26+'Baseline data'!$C25)+($A26*$C$2))</f>
        <v>61899.050000000061</v>
      </c>
      <c r="AO26" s="13">
        <f>SUM((AN26+'Baseline data'!$C25)+($A26*$C$2))</f>
        <v>63088.100000000064</v>
      </c>
      <c r="AP26" s="13">
        <f>SUM((AO26+'Baseline data'!$C25)+($A26*$C$2))</f>
        <v>64277.150000000067</v>
      </c>
      <c r="AQ26" s="13">
        <f>SUM((AP26+'Baseline data'!$C25)+($A26*$C$2))</f>
        <v>65466.20000000007</v>
      </c>
      <c r="AR26" s="13">
        <f>SUM((AQ26+'Baseline data'!$C25)+($A26*$C$2))</f>
        <v>66655.250000000073</v>
      </c>
      <c r="AS26" s="13">
        <f>SUM((AR26+'Baseline data'!$C25)+($A26*$C$2))</f>
        <v>67844.300000000076</v>
      </c>
      <c r="AT26" s="13">
        <f>SUM((AS26+'Baseline data'!$C25)+($A26*$C$2))</f>
        <v>69033.350000000079</v>
      </c>
      <c r="AU26" s="13">
        <f>SUM((AT26+'Baseline data'!$C25)+($A26*$C$2))</f>
        <v>70222.400000000081</v>
      </c>
      <c r="AV26" s="13">
        <f>SUM((AU26+'Baseline data'!$C25)+($A26*$C$2))</f>
        <v>71411.450000000084</v>
      </c>
      <c r="AW26" s="13">
        <f>SUM((AV26+'Baseline data'!$C25)+($A26*$C$2))</f>
        <v>72600.500000000087</v>
      </c>
      <c r="AX26" s="13">
        <f>SUM((AW26+'Baseline data'!$C25)+($A26*$C$2))</f>
        <v>73789.55000000009</v>
      </c>
    </row>
    <row r="27" spans="1:50" x14ac:dyDescent="0.2">
      <c r="C27" s="23">
        <f t="shared" si="0"/>
        <v>0</v>
      </c>
      <c r="E27" s="16"/>
      <c r="F27" s="16"/>
      <c r="G27" s="16"/>
      <c r="H27" s="16"/>
    </row>
    <row r="28" spans="1:50" x14ac:dyDescent="0.2">
      <c r="A28" s="7">
        <f>SUM(A5:A26)</f>
        <v>1</v>
      </c>
      <c r="B28" s="7" t="s">
        <v>33</v>
      </c>
      <c r="C28" s="23">
        <f t="shared" si="0"/>
        <v>2371997.0000000005</v>
      </c>
      <c r="D28" s="13">
        <f>SUM(D5:D26)</f>
        <v>1246820</v>
      </c>
      <c r="E28" s="13">
        <f t="shared" ref="E28:AX28" si="1">SUM(E5:E26)</f>
        <v>1265630</v>
      </c>
      <c r="F28" s="13">
        <f t="shared" si="1"/>
        <v>1275790</v>
      </c>
      <c r="G28" s="13">
        <f t="shared" si="1"/>
        <v>1289230</v>
      </c>
      <c r="H28" s="13">
        <f t="shared" si="1"/>
        <v>1304940</v>
      </c>
      <c r="I28" s="13">
        <f t="shared" si="1"/>
        <v>1313600</v>
      </c>
      <c r="J28" s="13">
        <f t="shared" si="1"/>
        <v>1335750</v>
      </c>
      <c r="K28" s="13">
        <f t="shared" si="1"/>
        <v>1345790</v>
      </c>
      <c r="L28" s="13">
        <f t="shared" si="1"/>
        <v>1358060</v>
      </c>
      <c r="M28" s="13">
        <f t="shared" si="1"/>
        <v>1368340</v>
      </c>
      <c r="N28" s="13">
        <f t="shared" si="1"/>
        <v>1380570</v>
      </c>
      <c r="O28" s="13">
        <f t="shared" si="1"/>
        <v>1394770</v>
      </c>
      <c r="P28" s="13">
        <f t="shared" si="1"/>
        <v>1411160</v>
      </c>
      <c r="Q28" s="13">
        <f t="shared" si="1"/>
        <v>1421439</v>
      </c>
      <c r="R28" s="13">
        <f t="shared" si="1"/>
        <v>1431718</v>
      </c>
      <c r="S28" s="13">
        <f t="shared" si="1"/>
        <v>1441997</v>
      </c>
      <c r="T28" s="13">
        <f t="shared" si="1"/>
        <v>1471997.0000000002</v>
      </c>
      <c r="U28" s="13">
        <f t="shared" si="1"/>
        <v>1501997</v>
      </c>
      <c r="V28" s="13">
        <f t="shared" si="1"/>
        <v>1531997</v>
      </c>
      <c r="W28" s="13">
        <f t="shared" si="1"/>
        <v>1561997</v>
      </c>
      <c r="X28" s="13">
        <f t="shared" si="1"/>
        <v>1591997</v>
      </c>
      <c r="Y28" s="13">
        <f t="shared" si="1"/>
        <v>1621997.0000000002</v>
      </c>
      <c r="Z28" s="13">
        <f t="shared" si="1"/>
        <v>1651997.0000000002</v>
      </c>
      <c r="AA28" s="13">
        <f t="shared" si="1"/>
        <v>1681997</v>
      </c>
      <c r="AB28" s="13">
        <f t="shared" si="1"/>
        <v>1711997</v>
      </c>
      <c r="AC28" s="13">
        <f t="shared" si="1"/>
        <v>1741997</v>
      </c>
      <c r="AD28" s="13">
        <f t="shared" si="1"/>
        <v>1771997.0000000002</v>
      </c>
      <c r="AE28" s="13">
        <f t="shared" si="1"/>
        <v>1801997.0000000002</v>
      </c>
      <c r="AF28" s="13">
        <f t="shared" si="1"/>
        <v>1831997.0000000005</v>
      </c>
      <c r="AG28" s="13">
        <f t="shared" si="1"/>
        <v>1861997</v>
      </c>
      <c r="AH28" s="13">
        <f t="shared" si="1"/>
        <v>1891997</v>
      </c>
      <c r="AI28" s="13">
        <f t="shared" si="1"/>
        <v>1921997.0000000002</v>
      </c>
      <c r="AJ28" s="13">
        <f t="shared" si="1"/>
        <v>1951997.0000000005</v>
      </c>
      <c r="AK28" s="13">
        <f t="shared" si="1"/>
        <v>1981997.0000000005</v>
      </c>
      <c r="AL28" s="13">
        <f t="shared" si="1"/>
        <v>2011997</v>
      </c>
      <c r="AM28" s="13">
        <f t="shared" si="1"/>
        <v>2041997.0000000002</v>
      </c>
      <c r="AN28" s="13">
        <f t="shared" si="1"/>
        <v>2071997.0000000002</v>
      </c>
      <c r="AO28" s="13">
        <f t="shared" si="1"/>
        <v>2101997.0000000005</v>
      </c>
      <c r="AP28" s="13">
        <f t="shared" si="1"/>
        <v>2131997.0000000005</v>
      </c>
      <c r="AQ28" s="13">
        <f t="shared" si="1"/>
        <v>2161997</v>
      </c>
      <c r="AR28" s="13">
        <f t="shared" si="1"/>
        <v>2191997</v>
      </c>
      <c r="AS28" s="13">
        <f t="shared" si="1"/>
        <v>2221997.0000000005</v>
      </c>
      <c r="AT28" s="13">
        <f t="shared" si="1"/>
        <v>2251997.0000000005</v>
      </c>
      <c r="AU28" s="13">
        <f t="shared" si="1"/>
        <v>2281997</v>
      </c>
      <c r="AV28" s="13">
        <f t="shared" si="1"/>
        <v>2311997.0000000005</v>
      </c>
      <c r="AW28" s="13">
        <f t="shared" si="1"/>
        <v>2341997</v>
      </c>
      <c r="AX28" s="13">
        <f t="shared" si="1"/>
        <v>2371997.0000000005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tabSelected="1" workbookViewId="0">
      <pane xSplit="1" topLeftCell="B1" activePane="topRight" state="frozen"/>
      <selection pane="topRight" activeCell="A5" sqref="A5"/>
    </sheetView>
  </sheetViews>
  <sheetFormatPr defaultColWidth="8.85546875" defaultRowHeight="12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x14ac:dyDescent="0.2">
      <c r="A1" s="6" t="s">
        <v>40</v>
      </c>
    </row>
    <row r="3" spans="1:48" x14ac:dyDescent="0.2">
      <c r="A3" s="6" t="s">
        <v>35</v>
      </c>
    </row>
    <row r="4" spans="1:48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x14ac:dyDescent="0.2">
      <c r="A5" s="10" t="s">
        <v>7</v>
      </c>
      <c r="B5" s="11">
        <f>'Projection Expansion'!D5</f>
        <v>55670</v>
      </c>
      <c r="C5" s="11">
        <f>'Projection Expansion'!E5</f>
        <v>56260</v>
      </c>
      <c r="D5" s="11">
        <f>'Projection Expansion'!F5</f>
        <v>57180</v>
      </c>
      <c r="E5" s="11">
        <f>'Projection Expansion'!G5</f>
        <v>57900</v>
      </c>
      <c r="F5" s="11">
        <f>'Projection Expansion'!H5</f>
        <v>58200</v>
      </c>
      <c r="G5" s="11">
        <f>'Projection Expansion'!I5</f>
        <v>58490</v>
      </c>
      <c r="H5" s="11">
        <f>'Projection Expansion'!J5</f>
        <v>58790</v>
      </c>
      <c r="I5" s="11">
        <f>'Projection Expansion'!K5</f>
        <v>59020</v>
      </c>
      <c r="J5" s="11">
        <f>'Projection Expansion'!L5</f>
        <v>59370</v>
      </c>
      <c r="K5" s="11">
        <f>'Projection Expansion'!M5</f>
        <v>59720</v>
      </c>
      <c r="L5" s="11">
        <f>'Projection Expansion'!N5</f>
        <v>60130</v>
      </c>
      <c r="M5" s="11">
        <f>'Projection Expansion'!O5</f>
        <v>61070</v>
      </c>
      <c r="N5" s="11">
        <f>'Projection Expansion'!P5</f>
        <v>62500</v>
      </c>
      <c r="O5" s="11">
        <f>'Projection Expansion'!Q5</f>
        <v>62909</v>
      </c>
      <c r="P5" s="11">
        <f>'Projection Expansion'!R5</f>
        <v>63318</v>
      </c>
      <c r="Q5" s="11">
        <f>'Projection Expansion'!S5</f>
        <v>63727</v>
      </c>
      <c r="R5" s="11">
        <f>'Projection Expansion'!T5</f>
        <v>64136</v>
      </c>
      <c r="S5" s="11">
        <f>'Projection Expansion'!U5</f>
        <v>64545</v>
      </c>
      <c r="T5" s="11">
        <f>'Projection Expansion'!V5</f>
        <v>64954</v>
      </c>
      <c r="U5" s="11">
        <f>'Projection Expansion'!W5</f>
        <v>65363</v>
      </c>
      <c r="V5" s="11">
        <f>'Projection Expansion'!X5</f>
        <v>65772</v>
      </c>
      <c r="W5" s="11">
        <f>'Projection Expansion'!Y5</f>
        <v>66181</v>
      </c>
      <c r="X5" s="11">
        <f>'Projection Expansion'!Z5</f>
        <v>66590</v>
      </c>
      <c r="Y5" s="11">
        <f>'Projection Expansion'!AA5</f>
        <v>66999</v>
      </c>
      <c r="Z5" s="11">
        <f>'Projection Expansion'!AB5</f>
        <v>67408</v>
      </c>
      <c r="AA5" s="11">
        <f>'Projection Expansion'!AC5</f>
        <v>67817</v>
      </c>
      <c r="AB5" s="11">
        <f>'Projection Expansion'!AD5</f>
        <v>68226</v>
      </c>
      <c r="AC5" s="11">
        <f>'Projection Expansion'!AE5</f>
        <v>68635</v>
      </c>
      <c r="AD5" s="11">
        <f>'Projection Expansion'!AF5</f>
        <v>69044</v>
      </c>
      <c r="AE5" s="11">
        <f>'Projection Expansion'!AG5</f>
        <v>69453</v>
      </c>
      <c r="AF5" s="11">
        <f>'Projection Expansion'!AH5</f>
        <v>69862</v>
      </c>
      <c r="AG5" s="11">
        <f>'Projection Expansion'!AI5</f>
        <v>70271</v>
      </c>
      <c r="AH5" s="11">
        <f>'Projection Expansion'!AJ5</f>
        <v>70680</v>
      </c>
      <c r="AI5" s="11">
        <f>'Projection Expansion'!AK5</f>
        <v>71089</v>
      </c>
      <c r="AJ5" s="11">
        <f>'Projection Expansion'!AL5</f>
        <v>71498</v>
      </c>
      <c r="AK5" s="11">
        <f>'Projection Expansion'!AM5</f>
        <v>71907</v>
      </c>
      <c r="AL5" s="11">
        <f>'Projection Expansion'!AN5</f>
        <v>72316</v>
      </c>
      <c r="AM5" s="11">
        <f>'Projection Expansion'!AO5</f>
        <v>72725</v>
      </c>
      <c r="AN5" s="11">
        <f>'Projection Expansion'!AP5</f>
        <v>73134</v>
      </c>
      <c r="AO5" s="11">
        <f>'Projection Expansion'!AQ5</f>
        <v>73543</v>
      </c>
      <c r="AP5" s="11">
        <f>'Projection Expansion'!AR5</f>
        <v>73952</v>
      </c>
      <c r="AQ5" s="11">
        <f>'Projection Expansion'!AS5</f>
        <v>74361</v>
      </c>
      <c r="AR5" s="11">
        <f>'Projection Expansion'!AT5</f>
        <v>74770</v>
      </c>
      <c r="AS5" s="11">
        <f>'Projection Expansion'!AU5</f>
        <v>75179</v>
      </c>
      <c r="AT5" s="11">
        <f>'Projection Expansion'!AV5</f>
        <v>75588</v>
      </c>
      <c r="AU5" s="11">
        <f>'Projection Expansion'!AW5</f>
        <v>75997</v>
      </c>
      <c r="AV5" s="11">
        <f>'Projection Expansion'!AX5</f>
        <v>76406</v>
      </c>
    </row>
    <row r="6" spans="1:48" x14ac:dyDescent="0.2">
      <c r="A6" s="10" t="s">
        <v>32</v>
      </c>
      <c r="B6" s="11">
        <f>'Projection Expansion'!D6</f>
        <v>53940</v>
      </c>
      <c r="C6" s="11">
        <f>'Projection Expansion'!E6</f>
        <v>54460</v>
      </c>
      <c r="D6" s="11">
        <f>'Projection Expansion'!F6</f>
        <v>55260</v>
      </c>
      <c r="E6" s="11">
        <f>'Projection Expansion'!G6</f>
        <v>55980</v>
      </c>
      <c r="F6" s="11">
        <f>'Projection Expansion'!H6</f>
        <v>56400</v>
      </c>
      <c r="G6" s="11">
        <f>'Projection Expansion'!I6</f>
        <v>56960</v>
      </c>
      <c r="H6" s="11">
        <f>'Projection Expansion'!J6</f>
        <v>57110</v>
      </c>
      <c r="I6" s="11">
        <f>'Projection Expansion'!K6</f>
        <v>57220</v>
      </c>
      <c r="J6" s="11">
        <f>'Projection Expansion'!L6</f>
        <v>57480</v>
      </c>
      <c r="K6" s="11">
        <f>'Projection Expansion'!M6</f>
        <v>57690</v>
      </c>
      <c r="L6" s="11">
        <f>'Projection Expansion'!N6</f>
        <v>57760</v>
      </c>
      <c r="M6" s="11">
        <f>'Projection Expansion'!O6</f>
        <v>58030</v>
      </c>
      <c r="N6" s="11">
        <f>'Projection Expansion'!P6</f>
        <v>58400</v>
      </c>
      <c r="O6" s="11">
        <f>'Projection Expansion'!Q6</f>
        <v>58656</v>
      </c>
      <c r="P6" s="11">
        <f>'Projection Expansion'!R6</f>
        <v>58912</v>
      </c>
      <c r="Q6" s="11">
        <f>'Projection Expansion'!S6</f>
        <v>59168</v>
      </c>
      <c r="R6" s="11">
        <f>'Projection Expansion'!T6</f>
        <v>64354.25</v>
      </c>
      <c r="S6" s="11">
        <f>'Projection Expansion'!U6</f>
        <v>69540.5</v>
      </c>
      <c r="T6" s="11">
        <f>'Projection Expansion'!V6</f>
        <v>74726.75</v>
      </c>
      <c r="U6" s="11">
        <f>'Projection Expansion'!W6</f>
        <v>79913</v>
      </c>
      <c r="V6" s="11">
        <f>'Projection Expansion'!X6</f>
        <v>85099.25</v>
      </c>
      <c r="W6" s="11">
        <f>'Projection Expansion'!Y6</f>
        <v>90285.5</v>
      </c>
      <c r="X6" s="11">
        <f>'Projection Expansion'!Z6</f>
        <v>95471.75</v>
      </c>
      <c r="Y6" s="11">
        <f>'Projection Expansion'!AA6</f>
        <v>100658</v>
      </c>
      <c r="Z6" s="11">
        <f>'Projection Expansion'!AB6</f>
        <v>105844.25</v>
      </c>
      <c r="AA6" s="11">
        <f>'Projection Expansion'!AC6</f>
        <v>111030.5</v>
      </c>
      <c r="AB6" s="11">
        <f>'Projection Expansion'!AD6</f>
        <v>116216.75</v>
      </c>
      <c r="AC6" s="11">
        <f>'Projection Expansion'!AE6</f>
        <v>121403</v>
      </c>
      <c r="AD6" s="11">
        <f>'Projection Expansion'!AF6</f>
        <v>126589.25</v>
      </c>
      <c r="AE6" s="11">
        <f>'Projection Expansion'!AG6</f>
        <v>131775.5</v>
      </c>
      <c r="AF6" s="11">
        <f>'Projection Expansion'!AH6</f>
        <v>136961.75</v>
      </c>
      <c r="AG6" s="11">
        <f>'Projection Expansion'!AI6</f>
        <v>142148</v>
      </c>
      <c r="AH6" s="11">
        <f>'Projection Expansion'!AJ6</f>
        <v>147334.25</v>
      </c>
      <c r="AI6" s="11">
        <f>'Projection Expansion'!AK6</f>
        <v>152520.5</v>
      </c>
      <c r="AJ6" s="11">
        <f>'Projection Expansion'!AL6</f>
        <v>157706.75</v>
      </c>
      <c r="AK6" s="11">
        <f>'Projection Expansion'!AM6</f>
        <v>162893</v>
      </c>
      <c r="AL6" s="11">
        <f>'Projection Expansion'!AN6</f>
        <v>168079.25</v>
      </c>
      <c r="AM6" s="11">
        <f>'Projection Expansion'!AO6</f>
        <v>173265.5</v>
      </c>
      <c r="AN6" s="11">
        <f>'Projection Expansion'!AP6</f>
        <v>178451.75</v>
      </c>
      <c r="AO6" s="11">
        <f>'Projection Expansion'!AQ6</f>
        <v>183638</v>
      </c>
      <c r="AP6" s="11">
        <f>'Projection Expansion'!AR6</f>
        <v>188824.25</v>
      </c>
      <c r="AQ6" s="11">
        <f>'Projection Expansion'!AS6</f>
        <v>194010.5</v>
      </c>
      <c r="AR6" s="11">
        <f>'Projection Expansion'!AT6</f>
        <v>199196.75</v>
      </c>
      <c r="AS6" s="11">
        <f>'Projection Expansion'!AU6</f>
        <v>204383</v>
      </c>
      <c r="AT6" s="11">
        <f>'Projection Expansion'!AV6</f>
        <v>209569.25</v>
      </c>
      <c r="AU6" s="11">
        <f>'Projection Expansion'!AW6</f>
        <v>214755.5</v>
      </c>
      <c r="AV6" s="11">
        <f>'Projection Expansion'!AX6</f>
        <v>219941.75</v>
      </c>
    </row>
    <row r="7" spans="1:48" x14ac:dyDescent="0.2">
      <c r="A7" s="10" t="s">
        <v>9</v>
      </c>
      <c r="B7" s="11">
        <f>'Projection Expansion'!D7</f>
        <v>54740</v>
      </c>
      <c r="C7" s="11">
        <f>'Projection Expansion'!E7</f>
        <v>54930</v>
      </c>
      <c r="D7" s="11">
        <f>'Projection Expansion'!F7</f>
        <v>55150</v>
      </c>
      <c r="E7" s="11">
        <f>'Projection Expansion'!G7</f>
        <v>55360</v>
      </c>
      <c r="F7" s="11">
        <f>'Projection Expansion'!H7</f>
        <v>55900</v>
      </c>
      <c r="G7" s="11">
        <f>'Projection Expansion'!I7</f>
        <v>56180</v>
      </c>
      <c r="H7" s="11">
        <f>'Projection Expansion'!J7</f>
        <v>56410</v>
      </c>
      <c r="I7" s="11">
        <f>'Projection Expansion'!K7</f>
        <v>56640</v>
      </c>
      <c r="J7" s="11">
        <f>'Projection Expansion'!L7</f>
        <v>57120</v>
      </c>
      <c r="K7" s="11">
        <f>'Projection Expansion'!M7</f>
        <v>57600</v>
      </c>
      <c r="L7" s="11">
        <f>'Projection Expansion'!N7</f>
        <v>58110</v>
      </c>
      <c r="M7" s="11">
        <f>'Projection Expansion'!O7</f>
        <v>58730</v>
      </c>
      <c r="N7" s="11">
        <f>'Projection Expansion'!P7</f>
        <v>59310</v>
      </c>
      <c r="O7" s="11">
        <f>'Projection Expansion'!Q7</f>
        <v>59692</v>
      </c>
      <c r="P7" s="11">
        <f>'Projection Expansion'!R7</f>
        <v>60074</v>
      </c>
      <c r="Q7" s="11">
        <f>'Projection Expansion'!S7</f>
        <v>60456</v>
      </c>
      <c r="R7" s="11">
        <f>'Projection Expansion'!T7</f>
        <v>60838</v>
      </c>
      <c r="S7" s="11">
        <f>'Projection Expansion'!U7</f>
        <v>61220</v>
      </c>
      <c r="T7" s="11">
        <f>'Projection Expansion'!V7</f>
        <v>61602</v>
      </c>
      <c r="U7" s="11">
        <f>'Projection Expansion'!W7</f>
        <v>61984</v>
      </c>
      <c r="V7" s="11">
        <f>'Projection Expansion'!X7</f>
        <v>62366</v>
      </c>
      <c r="W7" s="11">
        <f>'Projection Expansion'!Y7</f>
        <v>62748</v>
      </c>
      <c r="X7" s="11">
        <f>'Projection Expansion'!Z7</f>
        <v>63130</v>
      </c>
      <c r="Y7" s="11">
        <f>'Projection Expansion'!AA7</f>
        <v>63512</v>
      </c>
      <c r="Z7" s="11">
        <f>'Projection Expansion'!AB7</f>
        <v>63894</v>
      </c>
      <c r="AA7" s="11">
        <f>'Projection Expansion'!AC7</f>
        <v>64276</v>
      </c>
      <c r="AB7" s="11">
        <f>'Projection Expansion'!AD7</f>
        <v>64658</v>
      </c>
      <c r="AC7" s="11">
        <f>'Projection Expansion'!AE7</f>
        <v>65040</v>
      </c>
      <c r="AD7" s="11">
        <f>'Projection Expansion'!AF7</f>
        <v>65422</v>
      </c>
      <c r="AE7" s="11">
        <f>'Projection Expansion'!AG7</f>
        <v>65804</v>
      </c>
      <c r="AF7" s="11">
        <f>'Projection Expansion'!AH7</f>
        <v>66186</v>
      </c>
      <c r="AG7" s="11">
        <f>'Projection Expansion'!AI7</f>
        <v>66568</v>
      </c>
      <c r="AH7" s="11">
        <f>'Projection Expansion'!AJ7</f>
        <v>66950</v>
      </c>
      <c r="AI7" s="11">
        <f>'Projection Expansion'!AK7</f>
        <v>67332</v>
      </c>
      <c r="AJ7" s="11">
        <f>'Projection Expansion'!AL7</f>
        <v>67714</v>
      </c>
      <c r="AK7" s="11">
        <f>'Projection Expansion'!AM7</f>
        <v>68096</v>
      </c>
      <c r="AL7" s="11">
        <f>'Projection Expansion'!AN7</f>
        <v>68478</v>
      </c>
      <c r="AM7" s="11">
        <f>'Projection Expansion'!AO7</f>
        <v>68860</v>
      </c>
      <c r="AN7" s="11">
        <f>'Projection Expansion'!AP7</f>
        <v>69242</v>
      </c>
      <c r="AO7" s="11">
        <f>'Projection Expansion'!AQ7</f>
        <v>69624</v>
      </c>
      <c r="AP7" s="11">
        <f>'Projection Expansion'!AR7</f>
        <v>70006</v>
      </c>
      <c r="AQ7" s="11">
        <f>'Projection Expansion'!AS7</f>
        <v>70388</v>
      </c>
      <c r="AR7" s="11">
        <f>'Projection Expansion'!AT7</f>
        <v>70770</v>
      </c>
      <c r="AS7" s="11">
        <f>'Projection Expansion'!AU7</f>
        <v>71152</v>
      </c>
      <c r="AT7" s="11">
        <f>'Projection Expansion'!AV7</f>
        <v>71534</v>
      </c>
      <c r="AU7" s="11">
        <f>'Projection Expansion'!AW7</f>
        <v>71916</v>
      </c>
      <c r="AV7" s="11">
        <f>'Projection Expansion'!AX7</f>
        <v>72298</v>
      </c>
    </row>
    <row r="8" spans="1:48" x14ac:dyDescent="0.2">
      <c r="A8" s="10" t="s">
        <v>10</v>
      </c>
      <c r="B8" s="14">
        <f>'Projection Expansion'!D8</f>
        <v>80590</v>
      </c>
      <c r="C8" s="14">
        <f>'Projection Expansion'!E8</f>
        <v>82360</v>
      </c>
      <c r="D8" s="14">
        <f>'Projection Expansion'!F8</f>
        <v>83980</v>
      </c>
      <c r="E8" s="14">
        <f>'Projection Expansion'!G8</f>
        <v>86300</v>
      </c>
      <c r="F8" s="14">
        <f>'Projection Expansion'!H8</f>
        <v>88310</v>
      </c>
      <c r="G8" s="14">
        <f>'Projection Expansion'!I8</f>
        <v>89340</v>
      </c>
      <c r="H8" s="14">
        <f>'Projection Expansion'!J8</f>
        <v>90280</v>
      </c>
      <c r="I8" s="14">
        <f>'Projection Expansion'!K8</f>
        <v>91130</v>
      </c>
      <c r="J8" s="14">
        <f>'Projection Expansion'!L8</f>
        <v>92020</v>
      </c>
      <c r="K8" s="14">
        <f>'Projection Expansion'!M8</f>
        <v>92620</v>
      </c>
      <c r="L8" s="14">
        <f>'Projection Expansion'!N8</f>
        <v>93210</v>
      </c>
      <c r="M8" s="14">
        <f>'Projection Expansion'!O8</f>
        <v>93900</v>
      </c>
      <c r="N8" s="14">
        <f>'Projection Expansion'!P8</f>
        <v>95340</v>
      </c>
      <c r="O8" s="14">
        <f>'Projection Expansion'!Q8</f>
        <v>96184</v>
      </c>
      <c r="P8" s="14">
        <f>'Projection Expansion'!R8</f>
        <v>97028</v>
      </c>
      <c r="Q8" s="14">
        <f>'Projection Expansion'!S8</f>
        <v>97872</v>
      </c>
      <c r="R8" s="14">
        <f>'Projection Expansion'!T8</f>
        <v>98716</v>
      </c>
      <c r="S8" s="14">
        <f>'Projection Expansion'!U8</f>
        <v>99560</v>
      </c>
      <c r="T8" s="14">
        <f>'Projection Expansion'!V8</f>
        <v>100404</v>
      </c>
      <c r="U8" s="14">
        <f>'Projection Expansion'!W8</f>
        <v>101248</v>
      </c>
      <c r="V8" s="14">
        <f>'Projection Expansion'!X8</f>
        <v>102092</v>
      </c>
      <c r="W8" s="14">
        <f>'Projection Expansion'!Y8</f>
        <v>102936</v>
      </c>
      <c r="X8" s="14">
        <f>'Projection Expansion'!Z8</f>
        <v>103780</v>
      </c>
      <c r="Y8" s="14">
        <f>'Projection Expansion'!AA8</f>
        <v>104624</v>
      </c>
      <c r="Z8" s="14">
        <f>'Projection Expansion'!AB8</f>
        <v>105468</v>
      </c>
      <c r="AA8" s="14">
        <f>'Projection Expansion'!AC8</f>
        <v>106312</v>
      </c>
      <c r="AB8" s="14">
        <f>'Projection Expansion'!AD8</f>
        <v>107156</v>
      </c>
      <c r="AC8" s="14">
        <f>'Projection Expansion'!AE8</f>
        <v>108000</v>
      </c>
      <c r="AD8" s="14">
        <f>'Projection Expansion'!AF8</f>
        <v>108844</v>
      </c>
      <c r="AE8" s="14">
        <f>'Projection Expansion'!AG8</f>
        <v>109688</v>
      </c>
      <c r="AF8" s="14">
        <f>'Projection Expansion'!AH8</f>
        <v>110532</v>
      </c>
      <c r="AG8" s="14">
        <f>'Projection Expansion'!AI8</f>
        <v>111376</v>
      </c>
      <c r="AH8" s="14">
        <f>'Projection Expansion'!AJ8</f>
        <v>112220</v>
      </c>
      <c r="AI8" s="14">
        <f>'Projection Expansion'!AK8</f>
        <v>113064</v>
      </c>
      <c r="AJ8" s="14">
        <f>'Projection Expansion'!AL8</f>
        <v>113908</v>
      </c>
      <c r="AK8" s="14">
        <f>'Projection Expansion'!AM8</f>
        <v>114752</v>
      </c>
      <c r="AL8" s="14">
        <f>'Projection Expansion'!AN8</f>
        <v>115596</v>
      </c>
      <c r="AM8" s="14">
        <f>'Projection Expansion'!AO8</f>
        <v>116440</v>
      </c>
      <c r="AN8" s="14">
        <f>'Projection Expansion'!AP8</f>
        <v>117284</v>
      </c>
      <c r="AO8" s="14">
        <f>'Projection Expansion'!AQ8</f>
        <v>118128</v>
      </c>
      <c r="AP8" s="14">
        <f>'Projection Expansion'!AR8</f>
        <v>118972</v>
      </c>
      <c r="AQ8" s="14">
        <f>'Projection Expansion'!AS8</f>
        <v>119816</v>
      </c>
      <c r="AR8" s="14">
        <f>'Projection Expansion'!AT8</f>
        <v>120660</v>
      </c>
      <c r="AS8" s="14">
        <f>'Projection Expansion'!AU8</f>
        <v>121504</v>
      </c>
      <c r="AT8" s="14">
        <f>'Projection Expansion'!AV8</f>
        <v>122348</v>
      </c>
      <c r="AU8" s="14">
        <f>'Projection Expansion'!AW8</f>
        <v>123192</v>
      </c>
      <c r="AV8" s="14">
        <f>'Projection Expansion'!AX8</f>
        <v>124036</v>
      </c>
    </row>
    <row r="9" spans="1:48" x14ac:dyDescent="0.2">
      <c r="A9" s="10" t="s">
        <v>11</v>
      </c>
      <c r="B9" s="11">
        <f>'Projection Expansion'!D9</f>
        <v>47520</v>
      </c>
      <c r="C9" s="11">
        <f>'Projection Expansion'!E9</f>
        <v>48270</v>
      </c>
      <c r="D9" s="11">
        <f>'Projection Expansion'!F9</f>
        <v>48910</v>
      </c>
      <c r="E9" s="11">
        <f>'Projection Expansion'!G9</f>
        <v>49450</v>
      </c>
      <c r="F9" s="11">
        <f>'Projection Expansion'!H9</f>
        <v>49910</v>
      </c>
      <c r="G9" s="11">
        <f>'Projection Expansion'!I9</f>
        <v>50240</v>
      </c>
      <c r="H9" s="11">
        <f>'Projection Expansion'!J9</f>
        <v>50680</v>
      </c>
      <c r="I9" s="11">
        <f>'Projection Expansion'!K9</f>
        <v>51020</v>
      </c>
      <c r="J9" s="11">
        <f>'Projection Expansion'!L9</f>
        <v>51400</v>
      </c>
      <c r="K9" s="11">
        <f>'Projection Expansion'!M9</f>
        <v>51720</v>
      </c>
      <c r="L9" s="11">
        <f>'Projection Expansion'!N9</f>
        <v>52270</v>
      </c>
      <c r="M9" s="11">
        <f>'Projection Expansion'!O9</f>
        <v>53090</v>
      </c>
      <c r="N9" s="11">
        <f>'Projection Expansion'!P9</f>
        <v>54220</v>
      </c>
      <c r="O9" s="11">
        <f>'Projection Expansion'!Q9</f>
        <v>54742</v>
      </c>
      <c r="P9" s="11">
        <f>'Projection Expansion'!R9</f>
        <v>55264</v>
      </c>
      <c r="Q9" s="11">
        <f>'Projection Expansion'!S9</f>
        <v>55786</v>
      </c>
      <c r="R9" s="11">
        <f>'Projection Expansion'!T9</f>
        <v>56308</v>
      </c>
      <c r="S9" s="11">
        <f>'Projection Expansion'!U9</f>
        <v>56830</v>
      </c>
      <c r="T9" s="11">
        <f>'Projection Expansion'!V9</f>
        <v>57352</v>
      </c>
      <c r="U9" s="11">
        <f>'Projection Expansion'!W9</f>
        <v>57874</v>
      </c>
      <c r="V9" s="11">
        <f>'Projection Expansion'!X9</f>
        <v>58396</v>
      </c>
      <c r="W9" s="11">
        <f>'Projection Expansion'!Y9</f>
        <v>58918</v>
      </c>
      <c r="X9" s="11">
        <f>'Projection Expansion'!Z9</f>
        <v>59440</v>
      </c>
      <c r="Y9" s="11">
        <f>'Projection Expansion'!AA9</f>
        <v>59962</v>
      </c>
      <c r="Z9" s="11">
        <f>'Projection Expansion'!AB9</f>
        <v>60484</v>
      </c>
      <c r="AA9" s="11">
        <f>'Projection Expansion'!AC9</f>
        <v>61006</v>
      </c>
      <c r="AB9" s="11">
        <f>'Projection Expansion'!AD9</f>
        <v>61528</v>
      </c>
      <c r="AC9" s="11">
        <f>'Projection Expansion'!AE9</f>
        <v>62050</v>
      </c>
      <c r="AD9" s="11">
        <f>'Projection Expansion'!AF9</f>
        <v>62572</v>
      </c>
      <c r="AE9" s="11">
        <f>'Projection Expansion'!AG9</f>
        <v>63094</v>
      </c>
      <c r="AF9" s="11">
        <f>'Projection Expansion'!AH9</f>
        <v>63616</v>
      </c>
      <c r="AG9" s="11">
        <f>'Projection Expansion'!AI9</f>
        <v>64138</v>
      </c>
      <c r="AH9" s="11">
        <f>'Projection Expansion'!AJ9</f>
        <v>64660</v>
      </c>
      <c r="AI9" s="11">
        <f>'Projection Expansion'!AK9</f>
        <v>65182</v>
      </c>
      <c r="AJ9" s="11">
        <f>'Projection Expansion'!AL9</f>
        <v>65704</v>
      </c>
      <c r="AK9" s="11">
        <f>'Projection Expansion'!AM9</f>
        <v>66226</v>
      </c>
      <c r="AL9" s="11">
        <f>'Projection Expansion'!AN9</f>
        <v>66748</v>
      </c>
      <c r="AM9" s="11">
        <f>'Projection Expansion'!AO9</f>
        <v>67270</v>
      </c>
      <c r="AN9" s="11">
        <f>'Projection Expansion'!AP9</f>
        <v>67792</v>
      </c>
      <c r="AO9" s="11">
        <f>'Projection Expansion'!AQ9</f>
        <v>68314</v>
      </c>
      <c r="AP9" s="11">
        <f>'Projection Expansion'!AR9</f>
        <v>68836</v>
      </c>
      <c r="AQ9" s="11">
        <f>'Projection Expansion'!AS9</f>
        <v>69358</v>
      </c>
      <c r="AR9" s="11">
        <f>'Projection Expansion'!AT9</f>
        <v>69880</v>
      </c>
      <c r="AS9" s="11">
        <f>'Projection Expansion'!AU9</f>
        <v>70402</v>
      </c>
      <c r="AT9" s="11">
        <f>'Projection Expansion'!AV9</f>
        <v>70924</v>
      </c>
      <c r="AU9" s="11">
        <f>'Projection Expansion'!AW9</f>
        <v>71446</v>
      </c>
      <c r="AV9" s="11">
        <f>'Projection Expansion'!AX9</f>
        <v>71968</v>
      </c>
    </row>
    <row r="10" spans="1:48" x14ac:dyDescent="0.2">
      <c r="A10" s="10" t="s">
        <v>12</v>
      </c>
      <c r="B10" s="11">
        <f>'Projection Expansion'!D10</f>
        <v>41420</v>
      </c>
      <c r="C10" s="11">
        <f>'Projection Expansion'!E10</f>
        <v>42010</v>
      </c>
      <c r="D10" s="11">
        <f>'Projection Expansion'!F10</f>
        <v>42710</v>
      </c>
      <c r="E10" s="11">
        <f>'Projection Expansion'!G10</f>
        <v>43480</v>
      </c>
      <c r="F10" s="11">
        <f>'Projection Expansion'!H10</f>
        <v>44320</v>
      </c>
      <c r="G10" s="11">
        <f>'Projection Expansion'!I10</f>
        <v>44850</v>
      </c>
      <c r="H10" s="11">
        <f>'Projection Expansion'!J10</f>
        <v>45200</v>
      </c>
      <c r="I10" s="11">
        <f>'Projection Expansion'!K10</f>
        <v>45580</v>
      </c>
      <c r="J10" s="11">
        <f>'Projection Expansion'!L10</f>
        <v>45940</v>
      </c>
      <c r="K10" s="11">
        <f>'Projection Expansion'!M10</f>
        <v>46220</v>
      </c>
      <c r="L10" s="11">
        <f>'Projection Expansion'!N10</f>
        <v>46400</v>
      </c>
      <c r="M10" s="11">
        <f>'Projection Expansion'!O10</f>
        <v>46800</v>
      </c>
      <c r="N10" s="11">
        <f>'Projection Expansion'!P10</f>
        <v>47050</v>
      </c>
      <c r="O10" s="11">
        <f>'Projection Expansion'!Q10</f>
        <v>47317</v>
      </c>
      <c r="P10" s="11">
        <f>'Projection Expansion'!R10</f>
        <v>47584</v>
      </c>
      <c r="Q10" s="11">
        <f>'Projection Expansion'!S10</f>
        <v>47851</v>
      </c>
      <c r="R10" s="11">
        <f>'Projection Expansion'!T10</f>
        <v>48118</v>
      </c>
      <c r="S10" s="11">
        <f>'Projection Expansion'!U10</f>
        <v>48385</v>
      </c>
      <c r="T10" s="11">
        <f>'Projection Expansion'!V10</f>
        <v>48652</v>
      </c>
      <c r="U10" s="11">
        <f>'Projection Expansion'!W10</f>
        <v>48919</v>
      </c>
      <c r="V10" s="11">
        <f>'Projection Expansion'!X10</f>
        <v>49186</v>
      </c>
      <c r="W10" s="11">
        <f>'Projection Expansion'!Y10</f>
        <v>49453</v>
      </c>
      <c r="X10" s="11">
        <f>'Projection Expansion'!Z10</f>
        <v>49720</v>
      </c>
      <c r="Y10" s="11">
        <f>'Projection Expansion'!AA10</f>
        <v>49987</v>
      </c>
      <c r="Z10" s="11">
        <f>'Projection Expansion'!AB10</f>
        <v>50254</v>
      </c>
      <c r="AA10" s="11">
        <f>'Projection Expansion'!AC10</f>
        <v>50521</v>
      </c>
      <c r="AB10" s="11">
        <f>'Projection Expansion'!AD10</f>
        <v>50788</v>
      </c>
      <c r="AC10" s="11">
        <f>'Projection Expansion'!AE10</f>
        <v>51055</v>
      </c>
      <c r="AD10" s="11">
        <f>'Projection Expansion'!AF10</f>
        <v>51322</v>
      </c>
      <c r="AE10" s="11">
        <f>'Projection Expansion'!AG10</f>
        <v>51589</v>
      </c>
      <c r="AF10" s="11">
        <f>'Projection Expansion'!AH10</f>
        <v>51856</v>
      </c>
      <c r="AG10" s="11">
        <f>'Projection Expansion'!AI10</f>
        <v>52123</v>
      </c>
      <c r="AH10" s="11">
        <f>'Projection Expansion'!AJ10</f>
        <v>52390</v>
      </c>
      <c r="AI10" s="11">
        <f>'Projection Expansion'!AK10</f>
        <v>52657</v>
      </c>
      <c r="AJ10" s="11">
        <f>'Projection Expansion'!AL10</f>
        <v>52924</v>
      </c>
      <c r="AK10" s="11">
        <f>'Projection Expansion'!AM10</f>
        <v>53191</v>
      </c>
      <c r="AL10" s="11">
        <f>'Projection Expansion'!AN10</f>
        <v>53458</v>
      </c>
      <c r="AM10" s="11">
        <f>'Projection Expansion'!AO10</f>
        <v>53725</v>
      </c>
      <c r="AN10" s="11">
        <f>'Projection Expansion'!AP10</f>
        <v>53992</v>
      </c>
      <c r="AO10" s="11">
        <f>'Projection Expansion'!AQ10</f>
        <v>54259</v>
      </c>
      <c r="AP10" s="11">
        <f>'Projection Expansion'!AR10</f>
        <v>54526</v>
      </c>
      <c r="AQ10" s="11">
        <f>'Projection Expansion'!AS10</f>
        <v>54793</v>
      </c>
      <c r="AR10" s="11">
        <f>'Projection Expansion'!AT10</f>
        <v>55060</v>
      </c>
      <c r="AS10" s="11">
        <f>'Projection Expansion'!AU10</f>
        <v>55327</v>
      </c>
      <c r="AT10" s="11">
        <f>'Projection Expansion'!AV10</f>
        <v>55594</v>
      </c>
      <c r="AU10" s="11">
        <f>'Projection Expansion'!AW10</f>
        <v>55861</v>
      </c>
      <c r="AV10" s="11">
        <f>'Projection Expansion'!AX10</f>
        <v>56128</v>
      </c>
    </row>
    <row r="11" spans="1:48" x14ac:dyDescent="0.2">
      <c r="A11" s="10" t="s">
        <v>13</v>
      </c>
      <c r="B11" s="11">
        <f>'Projection Expansion'!D11</f>
        <v>67890</v>
      </c>
      <c r="C11" s="11">
        <f>'Projection Expansion'!E11</f>
        <v>68400</v>
      </c>
      <c r="D11" s="11">
        <f>'Projection Expansion'!F11</f>
        <v>68890</v>
      </c>
      <c r="E11" s="11">
        <f>'Projection Expansion'!G11</f>
        <v>69350</v>
      </c>
      <c r="F11" s="11">
        <f>'Projection Expansion'!H11</f>
        <v>70020</v>
      </c>
      <c r="G11" s="11">
        <f>'Projection Expansion'!I11</f>
        <v>70610</v>
      </c>
      <c r="H11" s="11">
        <f>'Projection Expansion'!J11</f>
        <v>71250</v>
      </c>
      <c r="I11" s="11">
        <f>'Projection Expansion'!K11</f>
        <v>71880</v>
      </c>
      <c r="J11" s="11">
        <f>'Projection Expansion'!L11</f>
        <v>72990</v>
      </c>
      <c r="K11" s="11">
        <f>'Projection Expansion'!M11</f>
        <v>73920</v>
      </c>
      <c r="L11" s="11">
        <f>'Projection Expansion'!N11</f>
        <v>74910</v>
      </c>
      <c r="M11" s="11">
        <f>'Projection Expansion'!O11</f>
        <v>76330</v>
      </c>
      <c r="N11" s="11">
        <f>'Projection Expansion'!P11</f>
        <v>77520</v>
      </c>
      <c r="O11" s="11">
        <f>'Projection Expansion'!Q11</f>
        <v>78387</v>
      </c>
      <c r="P11" s="11">
        <f>'Projection Expansion'!R11</f>
        <v>79254</v>
      </c>
      <c r="Q11" s="11">
        <f>'Projection Expansion'!S11</f>
        <v>80121</v>
      </c>
      <c r="R11" s="11">
        <f>'Projection Expansion'!T11</f>
        <v>80988</v>
      </c>
      <c r="S11" s="11">
        <f>'Projection Expansion'!U11</f>
        <v>81855</v>
      </c>
      <c r="T11" s="11">
        <f>'Projection Expansion'!V11</f>
        <v>82722</v>
      </c>
      <c r="U11" s="11">
        <f>'Projection Expansion'!W11</f>
        <v>83589</v>
      </c>
      <c r="V11" s="11">
        <f>'Projection Expansion'!X11</f>
        <v>84456</v>
      </c>
      <c r="W11" s="11">
        <f>'Projection Expansion'!Y11</f>
        <v>85323</v>
      </c>
      <c r="X11" s="11">
        <f>'Projection Expansion'!Z11</f>
        <v>86190</v>
      </c>
      <c r="Y11" s="11">
        <f>'Projection Expansion'!AA11</f>
        <v>87057</v>
      </c>
      <c r="Z11" s="11">
        <f>'Projection Expansion'!AB11</f>
        <v>87924</v>
      </c>
      <c r="AA11" s="11">
        <f>'Projection Expansion'!AC11</f>
        <v>88791</v>
      </c>
      <c r="AB11" s="11">
        <f>'Projection Expansion'!AD11</f>
        <v>89658</v>
      </c>
      <c r="AC11" s="11">
        <f>'Projection Expansion'!AE11</f>
        <v>90525</v>
      </c>
      <c r="AD11" s="11">
        <f>'Projection Expansion'!AF11</f>
        <v>91392</v>
      </c>
      <c r="AE11" s="11">
        <f>'Projection Expansion'!AG11</f>
        <v>92259</v>
      </c>
      <c r="AF11" s="11">
        <f>'Projection Expansion'!AH11</f>
        <v>93126</v>
      </c>
      <c r="AG11" s="11">
        <f>'Projection Expansion'!AI11</f>
        <v>93993</v>
      </c>
      <c r="AH11" s="11">
        <f>'Projection Expansion'!AJ11</f>
        <v>94860</v>
      </c>
      <c r="AI11" s="11">
        <f>'Projection Expansion'!AK11</f>
        <v>95727</v>
      </c>
      <c r="AJ11" s="11">
        <f>'Projection Expansion'!AL11</f>
        <v>96594</v>
      </c>
      <c r="AK11" s="11">
        <f>'Projection Expansion'!AM11</f>
        <v>97461</v>
      </c>
      <c r="AL11" s="11">
        <f>'Projection Expansion'!AN11</f>
        <v>98328</v>
      </c>
      <c r="AM11" s="11">
        <f>'Projection Expansion'!AO11</f>
        <v>99195</v>
      </c>
      <c r="AN11" s="11">
        <f>'Projection Expansion'!AP11</f>
        <v>100062</v>
      </c>
      <c r="AO11" s="11">
        <f>'Projection Expansion'!AQ11</f>
        <v>100929</v>
      </c>
      <c r="AP11" s="11">
        <f>'Projection Expansion'!AR11</f>
        <v>101796</v>
      </c>
      <c r="AQ11" s="11">
        <f>'Projection Expansion'!AS11</f>
        <v>102663</v>
      </c>
      <c r="AR11" s="11">
        <f>'Projection Expansion'!AT11</f>
        <v>103530</v>
      </c>
      <c r="AS11" s="11">
        <f>'Projection Expansion'!AU11</f>
        <v>104397</v>
      </c>
      <c r="AT11" s="11">
        <f>'Projection Expansion'!AV11</f>
        <v>105264</v>
      </c>
      <c r="AU11" s="11">
        <f>'Projection Expansion'!AW11</f>
        <v>106131</v>
      </c>
      <c r="AV11" s="11">
        <f>'Projection Expansion'!AX11</f>
        <v>106998</v>
      </c>
    </row>
    <row r="12" spans="1:48" x14ac:dyDescent="0.2">
      <c r="A12" s="17" t="s">
        <v>14</v>
      </c>
      <c r="B12" s="11">
        <f>'Projection Expansion'!D12</f>
        <v>61100</v>
      </c>
      <c r="C12" s="11">
        <f>'Projection Expansion'!E12</f>
        <v>62600</v>
      </c>
      <c r="D12" s="11">
        <f>'Projection Expansion'!F12</f>
        <v>61600</v>
      </c>
      <c r="E12" s="11">
        <f>'Projection Expansion'!G12</f>
        <v>62300</v>
      </c>
      <c r="F12" s="11">
        <f>'Projection Expansion'!H12</f>
        <v>62900</v>
      </c>
      <c r="G12" s="11">
        <f>'Projection Expansion'!I12</f>
        <v>64500</v>
      </c>
      <c r="H12" s="11">
        <f>'Projection Expansion'!J12</f>
        <v>66660</v>
      </c>
      <c r="I12" s="11">
        <f>'Projection Expansion'!K12</f>
        <v>67330</v>
      </c>
      <c r="J12" s="11">
        <f>'Projection Expansion'!L12</f>
        <v>68250</v>
      </c>
      <c r="K12" s="11">
        <f>'Projection Expansion'!M12</f>
        <v>68910</v>
      </c>
      <c r="L12" s="11">
        <f>'Projection Expansion'!N12</f>
        <v>69900</v>
      </c>
      <c r="M12" s="11">
        <f>'Projection Expansion'!O12</f>
        <v>70730</v>
      </c>
      <c r="N12" s="11">
        <f>'Projection Expansion'!P12</f>
        <v>71700</v>
      </c>
      <c r="O12" s="11">
        <f>'Projection Expansion'!Q12</f>
        <v>72308</v>
      </c>
      <c r="P12" s="11">
        <f>'Projection Expansion'!R12</f>
        <v>72916</v>
      </c>
      <c r="Q12" s="11">
        <f>'Projection Expansion'!S12</f>
        <v>73524</v>
      </c>
      <c r="R12" s="11">
        <f>'Projection Expansion'!T12</f>
        <v>76104.100000000006</v>
      </c>
      <c r="S12" s="11">
        <f>'Projection Expansion'!U12</f>
        <v>78684.200000000012</v>
      </c>
      <c r="T12" s="11">
        <f>'Projection Expansion'!V12</f>
        <v>81264.300000000017</v>
      </c>
      <c r="U12" s="11">
        <f>'Projection Expansion'!W12</f>
        <v>83844.400000000023</v>
      </c>
      <c r="V12" s="11">
        <f>'Projection Expansion'!X12</f>
        <v>86424.500000000029</v>
      </c>
      <c r="W12" s="11">
        <f>'Projection Expansion'!Y12</f>
        <v>89004.600000000035</v>
      </c>
      <c r="X12" s="11">
        <f>'Projection Expansion'!Z12</f>
        <v>91584.700000000041</v>
      </c>
      <c r="Y12" s="11">
        <f>'Projection Expansion'!AA12</f>
        <v>94164.800000000047</v>
      </c>
      <c r="Z12" s="11">
        <f>'Projection Expansion'!AB12</f>
        <v>96744.900000000052</v>
      </c>
      <c r="AA12" s="11">
        <f>'Projection Expansion'!AC12</f>
        <v>99325.000000000058</v>
      </c>
      <c r="AB12" s="11">
        <f>'Projection Expansion'!AD12</f>
        <v>101905.10000000006</v>
      </c>
      <c r="AC12" s="11">
        <f>'Projection Expansion'!AE12</f>
        <v>104485.20000000007</v>
      </c>
      <c r="AD12" s="11">
        <f>'Projection Expansion'!AF12</f>
        <v>107065.30000000008</v>
      </c>
      <c r="AE12" s="11">
        <f>'Projection Expansion'!AG12</f>
        <v>109645.40000000008</v>
      </c>
      <c r="AF12" s="11">
        <f>'Projection Expansion'!AH12</f>
        <v>112225.50000000009</v>
      </c>
      <c r="AG12" s="11">
        <f>'Projection Expansion'!AI12</f>
        <v>114805.60000000009</v>
      </c>
      <c r="AH12" s="11">
        <f>'Projection Expansion'!AJ12</f>
        <v>117385.7000000001</v>
      </c>
      <c r="AI12" s="11">
        <f>'Projection Expansion'!AK12</f>
        <v>119965.8000000001</v>
      </c>
      <c r="AJ12" s="11">
        <f>'Projection Expansion'!AL12</f>
        <v>122545.90000000011</v>
      </c>
      <c r="AK12" s="11">
        <f>'Projection Expansion'!AM12</f>
        <v>125126.00000000012</v>
      </c>
      <c r="AL12" s="11">
        <f>'Projection Expansion'!AN12</f>
        <v>127706.10000000012</v>
      </c>
      <c r="AM12" s="11">
        <f>'Projection Expansion'!AO12</f>
        <v>130286.20000000013</v>
      </c>
      <c r="AN12" s="11">
        <f>'Projection Expansion'!AP12</f>
        <v>132866.30000000013</v>
      </c>
      <c r="AO12" s="11">
        <f>'Projection Expansion'!AQ12</f>
        <v>135446.40000000014</v>
      </c>
      <c r="AP12" s="11">
        <f>'Projection Expansion'!AR12</f>
        <v>138026.50000000015</v>
      </c>
      <c r="AQ12" s="11">
        <f>'Projection Expansion'!AS12</f>
        <v>140606.60000000015</v>
      </c>
      <c r="AR12" s="11">
        <f>'Projection Expansion'!AT12</f>
        <v>143186.70000000016</v>
      </c>
      <c r="AS12" s="11">
        <f>'Projection Expansion'!AU12</f>
        <v>145766.80000000016</v>
      </c>
      <c r="AT12" s="11">
        <f>'Projection Expansion'!AV12</f>
        <v>148346.90000000017</v>
      </c>
      <c r="AU12" s="11">
        <f>'Projection Expansion'!AW12</f>
        <v>150927.00000000017</v>
      </c>
      <c r="AV12" s="11">
        <f>'Projection Expansion'!AX12</f>
        <v>153507.10000000018</v>
      </c>
    </row>
    <row r="13" spans="1:48" x14ac:dyDescent="0.2">
      <c r="A13" s="17" t="s">
        <v>15</v>
      </c>
      <c r="B13" s="11">
        <f>'Projection Expansion'!D13</f>
        <v>99900</v>
      </c>
      <c r="C13" s="11">
        <f>'Projection Expansion'!E13</f>
        <v>105600</v>
      </c>
      <c r="D13" s="11">
        <f>'Projection Expansion'!F13</f>
        <v>102200</v>
      </c>
      <c r="E13" s="11">
        <f>'Projection Expansion'!G13</f>
        <v>99800</v>
      </c>
      <c r="F13" s="11">
        <f>'Projection Expansion'!H13</f>
        <v>100000</v>
      </c>
      <c r="G13" s="11">
        <f>'Projection Expansion'!I13</f>
        <v>96000</v>
      </c>
      <c r="H13" s="11">
        <f>'Projection Expansion'!J13</f>
        <v>107410</v>
      </c>
      <c r="I13" s="11">
        <f>'Projection Expansion'!K13</f>
        <v>108690</v>
      </c>
      <c r="J13" s="11">
        <f>'Projection Expansion'!L13</f>
        <v>109990</v>
      </c>
      <c r="K13" s="11">
        <f>'Projection Expansion'!M13</f>
        <v>110960</v>
      </c>
      <c r="L13" s="11">
        <f>'Projection Expansion'!N13</f>
        <v>112220</v>
      </c>
      <c r="M13" s="11">
        <f>'Projection Expansion'!O13</f>
        <v>113740</v>
      </c>
      <c r="N13" s="11">
        <f>'Projection Expansion'!P13</f>
        <v>115370</v>
      </c>
      <c r="O13" s="11">
        <f>'Projection Expansion'!Q13</f>
        <v>116240</v>
      </c>
      <c r="P13" s="11">
        <f>'Projection Expansion'!R13</f>
        <v>117110</v>
      </c>
      <c r="Q13" s="11">
        <f>'Projection Expansion'!S13</f>
        <v>117980</v>
      </c>
      <c r="R13" s="11">
        <f>'Projection Expansion'!T13</f>
        <v>118850</v>
      </c>
      <c r="S13" s="11">
        <f>'Projection Expansion'!U13</f>
        <v>119720</v>
      </c>
      <c r="T13" s="11">
        <f>'Projection Expansion'!V13</f>
        <v>120590</v>
      </c>
      <c r="U13" s="11">
        <f>'Projection Expansion'!W13</f>
        <v>121460</v>
      </c>
      <c r="V13" s="11">
        <f>'Projection Expansion'!X13</f>
        <v>122330</v>
      </c>
      <c r="W13" s="11">
        <f>'Projection Expansion'!Y13</f>
        <v>123200</v>
      </c>
      <c r="X13" s="11">
        <f>'Projection Expansion'!Z13</f>
        <v>124070</v>
      </c>
      <c r="Y13" s="11">
        <f>'Projection Expansion'!AA13</f>
        <v>124940</v>
      </c>
      <c r="Z13" s="11">
        <f>'Projection Expansion'!AB13</f>
        <v>125810</v>
      </c>
      <c r="AA13" s="11">
        <f>'Projection Expansion'!AC13</f>
        <v>126680</v>
      </c>
      <c r="AB13" s="11">
        <f>'Projection Expansion'!AD13</f>
        <v>127550</v>
      </c>
      <c r="AC13" s="11">
        <f>'Projection Expansion'!AE13</f>
        <v>128420</v>
      </c>
      <c r="AD13" s="11">
        <f>'Projection Expansion'!AF13</f>
        <v>129290</v>
      </c>
      <c r="AE13" s="11">
        <f>'Projection Expansion'!AG13</f>
        <v>130160</v>
      </c>
      <c r="AF13" s="11">
        <f>'Projection Expansion'!AH13</f>
        <v>131030</v>
      </c>
      <c r="AG13" s="11">
        <f>'Projection Expansion'!AI13</f>
        <v>131900</v>
      </c>
      <c r="AH13" s="11">
        <f>'Projection Expansion'!AJ13</f>
        <v>132770</v>
      </c>
      <c r="AI13" s="11">
        <f>'Projection Expansion'!AK13</f>
        <v>133640</v>
      </c>
      <c r="AJ13" s="11">
        <f>'Projection Expansion'!AL13</f>
        <v>134510</v>
      </c>
      <c r="AK13" s="11">
        <f>'Projection Expansion'!AM13</f>
        <v>135380</v>
      </c>
      <c r="AL13" s="11">
        <f>'Projection Expansion'!AN13</f>
        <v>136250</v>
      </c>
      <c r="AM13" s="11">
        <f>'Projection Expansion'!AO13</f>
        <v>137120</v>
      </c>
      <c r="AN13" s="11">
        <f>'Projection Expansion'!AP13</f>
        <v>137990</v>
      </c>
      <c r="AO13" s="11">
        <f>'Projection Expansion'!AQ13</f>
        <v>138860</v>
      </c>
      <c r="AP13" s="11">
        <f>'Projection Expansion'!AR13</f>
        <v>139730</v>
      </c>
      <c r="AQ13" s="11">
        <f>'Projection Expansion'!AS13</f>
        <v>140600</v>
      </c>
      <c r="AR13" s="11">
        <f>'Projection Expansion'!AT13</f>
        <v>141470</v>
      </c>
      <c r="AS13" s="11">
        <f>'Projection Expansion'!AU13</f>
        <v>142340</v>
      </c>
      <c r="AT13" s="11">
        <f>'Projection Expansion'!AV13</f>
        <v>143210</v>
      </c>
      <c r="AU13" s="11">
        <f>'Projection Expansion'!AW13</f>
        <v>144080</v>
      </c>
      <c r="AV13" s="11">
        <f>'Projection Expansion'!AX13</f>
        <v>144950</v>
      </c>
    </row>
    <row r="14" spans="1:48" x14ac:dyDescent="0.2">
      <c r="A14" s="10" t="s">
        <v>16</v>
      </c>
      <c r="B14" s="11">
        <f>'Projection Expansion'!D14</f>
        <v>31010</v>
      </c>
      <c r="C14" s="11">
        <f>'Projection Expansion'!E14</f>
        <v>31250</v>
      </c>
      <c r="D14" s="11">
        <f>'Projection Expansion'!F14</f>
        <v>31580</v>
      </c>
      <c r="E14" s="11">
        <f>'Projection Expansion'!G14</f>
        <v>31840</v>
      </c>
      <c r="F14" s="11">
        <f>'Projection Expansion'!H14</f>
        <v>32150</v>
      </c>
      <c r="G14" s="11">
        <f>'Projection Expansion'!I14</f>
        <v>32320</v>
      </c>
      <c r="H14" s="11">
        <f>'Projection Expansion'!J14</f>
        <v>32480</v>
      </c>
      <c r="I14" s="11">
        <f>'Projection Expansion'!K14</f>
        <v>32620</v>
      </c>
      <c r="J14" s="11">
        <f>'Projection Expansion'!L14</f>
        <v>32760</v>
      </c>
      <c r="K14" s="11">
        <f>'Projection Expansion'!M14</f>
        <v>32880</v>
      </c>
      <c r="L14" s="11">
        <f>'Projection Expansion'!N14</f>
        <v>33110</v>
      </c>
      <c r="M14" s="11">
        <f>'Projection Expansion'!O14</f>
        <v>33500</v>
      </c>
      <c r="N14" s="11">
        <f>'Projection Expansion'!P14</f>
        <v>34070</v>
      </c>
      <c r="O14" s="11">
        <f>'Projection Expansion'!Q14</f>
        <v>34295</v>
      </c>
      <c r="P14" s="11">
        <f>'Projection Expansion'!R14</f>
        <v>34520</v>
      </c>
      <c r="Q14" s="11">
        <f>'Projection Expansion'!S14</f>
        <v>34745</v>
      </c>
      <c r="R14" s="11">
        <f>'Projection Expansion'!T14</f>
        <v>34970</v>
      </c>
      <c r="S14" s="11">
        <f>'Projection Expansion'!U14</f>
        <v>35195</v>
      </c>
      <c r="T14" s="11">
        <f>'Projection Expansion'!V14</f>
        <v>35420</v>
      </c>
      <c r="U14" s="11">
        <f>'Projection Expansion'!W14</f>
        <v>35645</v>
      </c>
      <c r="V14" s="11">
        <f>'Projection Expansion'!X14</f>
        <v>35870</v>
      </c>
      <c r="W14" s="11">
        <f>'Projection Expansion'!Y14</f>
        <v>36095</v>
      </c>
      <c r="X14" s="11">
        <f>'Projection Expansion'!Z14</f>
        <v>36320</v>
      </c>
      <c r="Y14" s="11">
        <f>'Projection Expansion'!AA14</f>
        <v>36545</v>
      </c>
      <c r="Z14" s="11">
        <f>'Projection Expansion'!AB14</f>
        <v>36770</v>
      </c>
      <c r="AA14" s="11">
        <f>'Projection Expansion'!AC14</f>
        <v>36995</v>
      </c>
      <c r="AB14" s="11">
        <f>'Projection Expansion'!AD14</f>
        <v>37220</v>
      </c>
      <c r="AC14" s="11">
        <f>'Projection Expansion'!AE14</f>
        <v>37445</v>
      </c>
      <c r="AD14" s="11">
        <f>'Projection Expansion'!AF14</f>
        <v>37670</v>
      </c>
      <c r="AE14" s="11">
        <f>'Projection Expansion'!AG14</f>
        <v>37895</v>
      </c>
      <c r="AF14" s="11">
        <f>'Projection Expansion'!AH14</f>
        <v>38120</v>
      </c>
      <c r="AG14" s="11">
        <f>'Projection Expansion'!AI14</f>
        <v>38345</v>
      </c>
      <c r="AH14" s="11">
        <f>'Projection Expansion'!AJ14</f>
        <v>38570</v>
      </c>
      <c r="AI14" s="11">
        <f>'Projection Expansion'!AK14</f>
        <v>38795</v>
      </c>
      <c r="AJ14" s="11">
        <f>'Projection Expansion'!AL14</f>
        <v>39020</v>
      </c>
      <c r="AK14" s="11">
        <f>'Projection Expansion'!AM14</f>
        <v>39245</v>
      </c>
      <c r="AL14" s="11">
        <f>'Projection Expansion'!AN14</f>
        <v>39470</v>
      </c>
      <c r="AM14" s="11">
        <f>'Projection Expansion'!AO14</f>
        <v>39695</v>
      </c>
      <c r="AN14" s="11">
        <f>'Projection Expansion'!AP14</f>
        <v>39920</v>
      </c>
      <c r="AO14" s="11">
        <f>'Projection Expansion'!AQ14</f>
        <v>40145</v>
      </c>
      <c r="AP14" s="11">
        <f>'Projection Expansion'!AR14</f>
        <v>40370</v>
      </c>
      <c r="AQ14" s="11">
        <f>'Projection Expansion'!AS14</f>
        <v>40595</v>
      </c>
      <c r="AR14" s="11">
        <f>'Projection Expansion'!AT14</f>
        <v>40820</v>
      </c>
      <c r="AS14" s="11">
        <f>'Projection Expansion'!AU14</f>
        <v>41045</v>
      </c>
      <c r="AT14" s="11">
        <f>'Projection Expansion'!AV14</f>
        <v>41270</v>
      </c>
      <c r="AU14" s="11">
        <f>'Projection Expansion'!AW14</f>
        <v>41495</v>
      </c>
      <c r="AV14" s="11">
        <f>'Projection Expansion'!AX14</f>
        <v>41720</v>
      </c>
    </row>
    <row r="15" spans="1:48" x14ac:dyDescent="0.2">
      <c r="A15" s="18" t="s">
        <v>17</v>
      </c>
      <c r="B15" s="11">
        <f>'Projection Expansion'!D15</f>
        <v>73050</v>
      </c>
      <c r="C15" s="11">
        <f>'Projection Expansion'!E15</f>
        <v>73590</v>
      </c>
      <c r="D15" s="11">
        <f>'Projection Expansion'!F15</f>
        <v>74150</v>
      </c>
      <c r="E15" s="11">
        <f>'Projection Expansion'!G15</f>
        <v>74550</v>
      </c>
      <c r="F15" s="11">
        <f>'Projection Expansion'!H15</f>
        <v>75010</v>
      </c>
      <c r="G15" s="11">
        <f>'Projection Expansion'!I15</f>
        <v>75430</v>
      </c>
      <c r="H15" s="11">
        <f>'Projection Expansion'!J15</f>
        <v>75800</v>
      </c>
      <c r="I15" s="11">
        <f>'Projection Expansion'!K15</f>
        <v>76010</v>
      </c>
      <c r="J15" s="11">
        <f>'Projection Expansion'!L15</f>
        <v>76370</v>
      </c>
      <c r="K15" s="11">
        <f>'Projection Expansion'!M15</f>
        <v>76730</v>
      </c>
      <c r="L15" s="11">
        <f>'Projection Expansion'!N15</f>
        <v>76910</v>
      </c>
      <c r="M15" s="11">
        <f>'Projection Expansion'!O15</f>
        <v>77100</v>
      </c>
      <c r="N15" s="11">
        <f>'Projection Expansion'!P15</f>
        <v>77730</v>
      </c>
      <c r="O15" s="11">
        <f>'Projection Expansion'!Q15</f>
        <v>77994</v>
      </c>
      <c r="P15" s="11">
        <f>'Projection Expansion'!R15</f>
        <v>78258</v>
      </c>
      <c r="Q15" s="11">
        <f>'Projection Expansion'!S15</f>
        <v>78522</v>
      </c>
      <c r="R15" s="11">
        <f>'Projection Expansion'!T15</f>
        <v>79772.05</v>
      </c>
      <c r="S15" s="11">
        <f>'Projection Expansion'!U15</f>
        <v>81022.100000000006</v>
      </c>
      <c r="T15" s="11">
        <f>'Projection Expansion'!V15</f>
        <v>82272.150000000009</v>
      </c>
      <c r="U15" s="11">
        <f>'Projection Expansion'!W15</f>
        <v>83522.200000000012</v>
      </c>
      <c r="V15" s="11">
        <f>'Projection Expansion'!X15</f>
        <v>84772.250000000015</v>
      </c>
      <c r="W15" s="11">
        <f>'Projection Expansion'!Y15</f>
        <v>86022.300000000017</v>
      </c>
      <c r="X15" s="11">
        <f>'Projection Expansion'!Z15</f>
        <v>87272.35000000002</v>
      </c>
      <c r="Y15" s="11">
        <f>'Projection Expansion'!AA15</f>
        <v>88522.400000000023</v>
      </c>
      <c r="Z15" s="11">
        <f>'Projection Expansion'!AB15</f>
        <v>89772.450000000026</v>
      </c>
      <c r="AA15" s="11">
        <f>'Projection Expansion'!AC15</f>
        <v>91022.500000000029</v>
      </c>
      <c r="AB15" s="11">
        <f>'Projection Expansion'!AD15</f>
        <v>92272.550000000032</v>
      </c>
      <c r="AC15" s="11">
        <f>'Projection Expansion'!AE15</f>
        <v>93522.600000000035</v>
      </c>
      <c r="AD15" s="11">
        <f>'Projection Expansion'!AF15</f>
        <v>94772.650000000038</v>
      </c>
      <c r="AE15" s="11">
        <f>'Projection Expansion'!AG15</f>
        <v>96022.700000000041</v>
      </c>
      <c r="AF15" s="11">
        <f>'Projection Expansion'!AH15</f>
        <v>97272.750000000044</v>
      </c>
      <c r="AG15" s="11">
        <f>'Projection Expansion'!AI15</f>
        <v>98522.800000000047</v>
      </c>
      <c r="AH15" s="11">
        <f>'Projection Expansion'!AJ15</f>
        <v>99772.850000000049</v>
      </c>
      <c r="AI15" s="11">
        <f>'Projection Expansion'!AK15</f>
        <v>101022.90000000005</v>
      </c>
      <c r="AJ15" s="11">
        <f>'Projection Expansion'!AL15</f>
        <v>102272.95000000006</v>
      </c>
      <c r="AK15" s="11">
        <f>'Projection Expansion'!AM15</f>
        <v>103523.00000000006</v>
      </c>
      <c r="AL15" s="11">
        <f>'Projection Expansion'!AN15</f>
        <v>104773.05000000006</v>
      </c>
      <c r="AM15" s="11">
        <f>'Projection Expansion'!AO15</f>
        <v>106023.10000000006</v>
      </c>
      <c r="AN15" s="11">
        <f>'Projection Expansion'!AP15</f>
        <v>107273.15000000007</v>
      </c>
      <c r="AO15" s="11">
        <f>'Projection Expansion'!AQ15</f>
        <v>108523.20000000007</v>
      </c>
      <c r="AP15" s="11">
        <f>'Projection Expansion'!AR15</f>
        <v>109773.25000000007</v>
      </c>
      <c r="AQ15" s="11">
        <f>'Projection Expansion'!AS15</f>
        <v>111023.30000000008</v>
      </c>
      <c r="AR15" s="11">
        <f>'Projection Expansion'!AT15</f>
        <v>112273.35000000008</v>
      </c>
      <c r="AS15" s="11">
        <f>'Projection Expansion'!AU15</f>
        <v>113523.40000000008</v>
      </c>
      <c r="AT15" s="11">
        <f>'Projection Expansion'!AV15</f>
        <v>114773.45000000008</v>
      </c>
      <c r="AU15" s="11">
        <f>'Projection Expansion'!AW15</f>
        <v>116023.50000000009</v>
      </c>
      <c r="AV15" s="11">
        <f>'Projection Expansion'!AX15</f>
        <v>117273.55000000009</v>
      </c>
    </row>
    <row r="16" spans="1:48" x14ac:dyDescent="0.2">
      <c r="A16" s="18" t="s">
        <v>18</v>
      </c>
      <c r="B16" s="11">
        <f>'Projection Expansion'!D16</f>
        <v>90090</v>
      </c>
      <c r="C16" s="11">
        <f>'Projection Expansion'!E16</f>
        <v>91490</v>
      </c>
      <c r="D16" s="11">
        <f>'Projection Expansion'!F16</f>
        <v>93320</v>
      </c>
      <c r="E16" s="11">
        <f>'Projection Expansion'!G16</f>
        <v>95020</v>
      </c>
      <c r="F16" s="11">
        <f>'Projection Expansion'!H16</f>
        <v>97350</v>
      </c>
      <c r="G16" s="11">
        <f>'Projection Expansion'!I16</f>
        <v>99230</v>
      </c>
      <c r="H16" s="11">
        <f>'Projection Expansion'!J16</f>
        <v>100680</v>
      </c>
      <c r="I16" s="11">
        <f>'Projection Expansion'!K16</f>
        <v>102010</v>
      </c>
      <c r="J16" s="11">
        <f>'Projection Expansion'!L16</f>
        <v>103590</v>
      </c>
      <c r="K16" s="11">
        <f>'Projection Expansion'!M16</f>
        <v>104890</v>
      </c>
      <c r="L16" s="11">
        <f>'Projection Expansion'!N16</f>
        <v>106130</v>
      </c>
      <c r="M16" s="11">
        <f>'Projection Expansion'!O16</f>
        <v>107550</v>
      </c>
      <c r="N16" s="11">
        <f>'Projection Expansion'!P16</f>
        <v>108740</v>
      </c>
      <c r="O16" s="11">
        <f>'Projection Expansion'!Q16</f>
        <v>110078</v>
      </c>
      <c r="P16" s="11">
        <f>'Projection Expansion'!R16</f>
        <v>111416</v>
      </c>
      <c r="Q16" s="11">
        <f>'Projection Expansion'!S16</f>
        <v>112754</v>
      </c>
      <c r="R16" s="11">
        <f>'Projection Expansion'!T16</f>
        <v>119022.25</v>
      </c>
      <c r="S16" s="11">
        <f>'Projection Expansion'!U16</f>
        <v>125290.5</v>
      </c>
      <c r="T16" s="11">
        <f>'Projection Expansion'!V16</f>
        <v>131558.75</v>
      </c>
      <c r="U16" s="11">
        <f>'Projection Expansion'!W16</f>
        <v>137827</v>
      </c>
      <c r="V16" s="11">
        <f>'Projection Expansion'!X16</f>
        <v>144095.25</v>
      </c>
      <c r="W16" s="11">
        <f>'Projection Expansion'!Y16</f>
        <v>150363.5</v>
      </c>
      <c r="X16" s="11">
        <f>'Projection Expansion'!Z16</f>
        <v>156631.75</v>
      </c>
      <c r="Y16" s="11">
        <f>'Projection Expansion'!AA16</f>
        <v>162900</v>
      </c>
      <c r="Z16" s="11">
        <f>'Projection Expansion'!AB16</f>
        <v>169168.25</v>
      </c>
      <c r="AA16" s="11">
        <f>'Projection Expansion'!AC16</f>
        <v>175436.5</v>
      </c>
      <c r="AB16" s="11">
        <f>'Projection Expansion'!AD16</f>
        <v>181704.75</v>
      </c>
      <c r="AC16" s="11">
        <f>'Projection Expansion'!AE16</f>
        <v>187973</v>
      </c>
      <c r="AD16" s="11">
        <f>'Projection Expansion'!AF16</f>
        <v>194241.25</v>
      </c>
      <c r="AE16" s="11">
        <f>'Projection Expansion'!AG16</f>
        <v>200509.5</v>
      </c>
      <c r="AF16" s="11">
        <f>'Projection Expansion'!AH16</f>
        <v>206777.75</v>
      </c>
      <c r="AG16" s="11">
        <f>'Projection Expansion'!AI16</f>
        <v>213046</v>
      </c>
      <c r="AH16" s="11">
        <f>'Projection Expansion'!AJ16</f>
        <v>219314.25</v>
      </c>
      <c r="AI16" s="11">
        <f>'Projection Expansion'!AK16</f>
        <v>225582.5</v>
      </c>
      <c r="AJ16" s="11">
        <f>'Projection Expansion'!AL16</f>
        <v>231850.75</v>
      </c>
      <c r="AK16" s="11">
        <f>'Projection Expansion'!AM16</f>
        <v>238119</v>
      </c>
      <c r="AL16" s="11">
        <f>'Projection Expansion'!AN16</f>
        <v>244387.25</v>
      </c>
      <c r="AM16" s="11">
        <f>'Projection Expansion'!AO16</f>
        <v>250655.5</v>
      </c>
      <c r="AN16" s="11">
        <f>'Projection Expansion'!AP16</f>
        <v>256923.75</v>
      </c>
      <c r="AO16" s="11">
        <f>'Projection Expansion'!AQ16</f>
        <v>263192</v>
      </c>
      <c r="AP16" s="11">
        <f>'Projection Expansion'!AR16</f>
        <v>269460.25</v>
      </c>
      <c r="AQ16" s="11">
        <f>'Projection Expansion'!AS16</f>
        <v>275728.5</v>
      </c>
      <c r="AR16" s="11">
        <f>'Projection Expansion'!AT16</f>
        <v>281996.75</v>
      </c>
      <c r="AS16" s="11">
        <f>'Projection Expansion'!AU16</f>
        <v>288265</v>
      </c>
      <c r="AT16" s="11">
        <f>'Projection Expansion'!AV16</f>
        <v>294533.25</v>
      </c>
      <c r="AU16" s="11">
        <f>'Projection Expansion'!AW16</f>
        <v>300801.5</v>
      </c>
      <c r="AV16" s="11">
        <f>'Projection Expansion'!AX16</f>
        <v>307069.75</v>
      </c>
    </row>
    <row r="17" spans="1:48" x14ac:dyDescent="0.2">
      <c r="A17" s="10" t="s">
        <v>19</v>
      </c>
      <c r="B17" s="11">
        <f>'Projection Expansion'!D17</f>
        <v>85590</v>
      </c>
      <c r="C17" s="11">
        <f>'Projection Expansion'!E17</f>
        <v>86060</v>
      </c>
      <c r="D17" s="11">
        <f>'Projection Expansion'!F17</f>
        <v>87550</v>
      </c>
      <c r="E17" s="11">
        <f>'Projection Expansion'!G17</f>
        <v>89330</v>
      </c>
      <c r="F17" s="11">
        <f>'Projection Expansion'!H17</f>
        <v>90290</v>
      </c>
      <c r="G17" s="11">
        <f>'Projection Expansion'!I17</f>
        <v>90930</v>
      </c>
      <c r="H17" s="11">
        <f>'Projection Expansion'!J17</f>
        <v>91220</v>
      </c>
      <c r="I17" s="11">
        <f>'Projection Expansion'!K17</f>
        <v>91480</v>
      </c>
      <c r="J17" s="11">
        <f>'Projection Expansion'!L17</f>
        <v>91910</v>
      </c>
      <c r="K17" s="11">
        <f>'Projection Expansion'!M17</f>
        <v>92420</v>
      </c>
      <c r="L17" s="11">
        <f>'Projection Expansion'!N17</f>
        <v>93260</v>
      </c>
      <c r="M17" s="11">
        <f>'Projection Expansion'!O17</f>
        <v>94090</v>
      </c>
      <c r="N17" s="11">
        <f>'Projection Expansion'!P17</f>
        <v>94830</v>
      </c>
      <c r="O17" s="11">
        <f>'Projection Expansion'!Q17</f>
        <v>95404</v>
      </c>
      <c r="P17" s="11">
        <f>'Projection Expansion'!R17</f>
        <v>95978</v>
      </c>
      <c r="Q17" s="11">
        <f>'Projection Expansion'!S17</f>
        <v>96552</v>
      </c>
      <c r="R17" s="11">
        <f>'Projection Expansion'!T17</f>
        <v>98112.05</v>
      </c>
      <c r="S17" s="11">
        <f>'Projection Expansion'!U17</f>
        <v>99672.1</v>
      </c>
      <c r="T17" s="11">
        <f>'Projection Expansion'!V17</f>
        <v>101232.15000000001</v>
      </c>
      <c r="U17" s="11">
        <f>'Projection Expansion'!W17</f>
        <v>102792.20000000001</v>
      </c>
      <c r="V17" s="11">
        <f>'Projection Expansion'!X17</f>
        <v>104352.25000000001</v>
      </c>
      <c r="W17" s="11">
        <f>'Projection Expansion'!Y17</f>
        <v>105912.30000000002</v>
      </c>
      <c r="X17" s="11">
        <f>'Projection Expansion'!Z17</f>
        <v>107472.35000000002</v>
      </c>
      <c r="Y17" s="11">
        <f>'Projection Expansion'!AA17</f>
        <v>109032.40000000002</v>
      </c>
      <c r="Z17" s="11">
        <f>'Projection Expansion'!AB17</f>
        <v>110592.45000000003</v>
      </c>
      <c r="AA17" s="11">
        <f>'Projection Expansion'!AC17</f>
        <v>112152.50000000003</v>
      </c>
      <c r="AB17" s="11">
        <f>'Projection Expansion'!AD17</f>
        <v>113712.55000000003</v>
      </c>
      <c r="AC17" s="11">
        <f>'Projection Expansion'!AE17</f>
        <v>115272.60000000003</v>
      </c>
      <c r="AD17" s="11">
        <f>'Projection Expansion'!AF17</f>
        <v>116832.65000000004</v>
      </c>
      <c r="AE17" s="11">
        <f>'Projection Expansion'!AG17</f>
        <v>118392.70000000004</v>
      </c>
      <c r="AF17" s="11">
        <f>'Projection Expansion'!AH17</f>
        <v>119952.75000000004</v>
      </c>
      <c r="AG17" s="11">
        <f>'Projection Expansion'!AI17</f>
        <v>121512.80000000005</v>
      </c>
      <c r="AH17" s="11">
        <f>'Projection Expansion'!AJ17</f>
        <v>123072.85000000005</v>
      </c>
      <c r="AI17" s="11">
        <f>'Projection Expansion'!AK17</f>
        <v>124632.90000000005</v>
      </c>
      <c r="AJ17" s="11">
        <f>'Projection Expansion'!AL17</f>
        <v>126192.95000000006</v>
      </c>
      <c r="AK17" s="11">
        <f>'Projection Expansion'!AM17</f>
        <v>127753.00000000006</v>
      </c>
      <c r="AL17" s="11">
        <f>'Projection Expansion'!AN17</f>
        <v>129313.05000000006</v>
      </c>
      <c r="AM17" s="11">
        <f>'Projection Expansion'!AO17</f>
        <v>130873.10000000006</v>
      </c>
      <c r="AN17" s="11">
        <f>'Projection Expansion'!AP17</f>
        <v>132433.15000000005</v>
      </c>
      <c r="AO17" s="11">
        <f>'Projection Expansion'!AQ17</f>
        <v>133993.20000000004</v>
      </c>
      <c r="AP17" s="11">
        <f>'Projection Expansion'!AR17</f>
        <v>135553.25000000003</v>
      </c>
      <c r="AQ17" s="11">
        <f>'Projection Expansion'!AS17</f>
        <v>137113.30000000002</v>
      </c>
      <c r="AR17" s="11">
        <f>'Projection Expansion'!AT17</f>
        <v>138673.35</v>
      </c>
      <c r="AS17" s="11">
        <f>'Projection Expansion'!AU17</f>
        <v>140233.4</v>
      </c>
      <c r="AT17" s="11">
        <f>'Projection Expansion'!AV17</f>
        <v>141793.44999999998</v>
      </c>
      <c r="AU17" s="11">
        <f>'Projection Expansion'!AW17</f>
        <v>143353.49999999997</v>
      </c>
      <c r="AV17" s="11">
        <f>'Projection Expansion'!AX17</f>
        <v>144913.54999999996</v>
      </c>
    </row>
    <row r="18" spans="1:48" x14ac:dyDescent="0.2">
      <c r="A18" s="10" t="s">
        <v>20</v>
      </c>
      <c r="B18" s="11">
        <f>'Projection Expansion'!D18</f>
        <v>34170</v>
      </c>
      <c r="C18" s="11">
        <f>'Projection Expansion'!E18</f>
        <v>34740</v>
      </c>
      <c r="D18" s="11">
        <f>'Projection Expansion'!F18</f>
        <v>35000</v>
      </c>
      <c r="E18" s="11">
        <f>'Projection Expansion'!G18</f>
        <v>35220</v>
      </c>
      <c r="F18" s="11">
        <f>'Projection Expansion'!H18</f>
        <v>35440</v>
      </c>
      <c r="G18" s="11">
        <f>'Projection Expansion'!I18</f>
        <v>35640</v>
      </c>
      <c r="H18" s="11">
        <f>'Projection Expansion'!J18</f>
        <v>35870</v>
      </c>
      <c r="I18" s="11">
        <f>'Projection Expansion'!K18</f>
        <v>36040</v>
      </c>
      <c r="J18" s="11">
        <f>'Projection Expansion'!L18</f>
        <v>36370</v>
      </c>
      <c r="K18" s="11">
        <f>'Projection Expansion'!M18</f>
        <v>36590</v>
      </c>
      <c r="L18" s="11">
        <f>'Projection Expansion'!N18</f>
        <v>36930</v>
      </c>
      <c r="M18" s="11">
        <f>'Projection Expansion'!O18</f>
        <v>37270</v>
      </c>
      <c r="N18" s="11">
        <f>'Projection Expansion'!P18</f>
        <v>37730</v>
      </c>
      <c r="O18" s="11">
        <f>'Projection Expansion'!Q18</f>
        <v>37998</v>
      </c>
      <c r="P18" s="11">
        <f>'Projection Expansion'!R18</f>
        <v>38266</v>
      </c>
      <c r="Q18" s="11">
        <f>'Projection Expansion'!S18</f>
        <v>38534</v>
      </c>
      <c r="R18" s="11">
        <f>'Projection Expansion'!T18</f>
        <v>38802</v>
      </c>
      <c r="S18" s="11">
        <f>'Projection Expansion'!U18</f>
        <v>39070</v>
      </c>
      <c r="T18" s="11">
        <f>'Projection Expansion'!V18</f>
        <v>39338</v>
      </c>
      <c r="U18" s="11">
        <f>'Projection Expansion'!W18</f>
        <v>39606</v>
      </c>
      <c r="V18" s="11">
        <f>'Projection Expansion'!X18</f>
        <v>39874</v>
      </c>
      <c r="W18" s="11">
        <f>'Projection Expansion'!Y18</f>
        <v>40142</v>
      </c>
      <c r="X18" s="11">
        <f>'Projection Expansion'!Z18</f>
        <v>40410</v>
      </c>
      <c r="Y18" s="11">
        <f>'Projection Expansion'!AA18</f>
        <v>40678</v>
      </c>
      <c r="Z18" s="11">
        <f>'Projection Expansion'!AB18</f>
        <v>40946</v>
      </c>
      <c r="AA18" s="11">
        <f>'Projection Expansion'!AC18</f>
        <v>41214</v>
      </c>
      <c r="AB18" s="11">
        <f>'Projection Expansion'!AD18</f>
        <v>41482</v>
      </c>
      <c r="AC18" s="11">
        <f>'Projection Expansion'!AE18</f>
        <v>41750</v>
      </c>
      <c r="AD18" s="11">
        <f>'Projection Expansion'!AF18</f>
        <v>42018</v>
      </c>
      <c r="AE18" s="11">
        <f>'Projection Expansion'!AG18</f>
        <v>42286</v>
      </c>
      <c r="AF18" s="11">
        <f>'Projection Expansion'!AH18</f>
        <v>42554</v>
      </c>
      <c r="AG18" s="11">
        <f>'Projection Expansion'!AI18</f>
        <v>42822</v>
      </c>
      <c r="AH18" s="11">
        <f>'Projection Expansion'!AJ18</f>
        <v>43090</v>
      </c>
      <c r="AI18" s="11">
        <f>'Projection Expansion'!AK18</f>
        <v>43358</v>
      </c>
      <c r="AJ18" s="11">
        <f>'Projection Expansion'!AL18</f>
        <v>43626</v>
      </c>
      <c r="AK18" s="11">
        <f>'Projection Expansion'!AM18</f>
        <v>43894</v>
      </c>
      <c r="AL18" s="11">
        <f>'Projection Expansion'!AN18</f>
        <v>44162</v>
      </c>
      <c r="AM18" s="11">
        <f>'Projection Expansion'!AO18</f>
        <v>44430</v>
      </c>
      <c r="AN18" s="11">
        <f>'Projection Expansion'!AP18</f>
        <v>44698</v>
      </c>
      <c r="AO18" s="11">
        <f>'Projection Expansion'!AQ18</f>
        <v>44966</v>
      </c>
      <c r="AP18" s="11">
        <f>'Projection Expansion'!AR18</f>
        <v>45234</v>
      </c>
      <c r="AQ18" s="11">
        <f>'Projection Expansion'!AS18</f>
        <v>45502</v>
      </c>
      <c r="AR18" s="11">
        <f>'Projection Expansion'!AT18</f>
        <v>45770</v>
      </c>
      <c r="AS18" s="11">
        <f>'Projection Expansion'!AU18</f>
        <v>46038</v>
      </c>
      <c r="AT18" s="11">
        <f>'Projection Expansion'!AV18</f>
        <v>46306</v>
      </c>
      <c r="AU18" s="11">
        <f>'Projection Expansion'!AW18</f>
        <v>46574</v>
      </c>
      <c r="AV18" s="11">
        <f>'Projection Expansion'!AX18</f>
        <v>46842</v>
      </c>
    </row>
    <row r="19" spans="1:48" x14ac:dyDescent="0.2">
      <c r="A19" s="10" t="s">
        <v>21</v>
      </c>
      <c r="B19" s="11">
        <f>'Projection Expansion'!D19</f>
        <v>31240</v>
      </c>
      <c r="C19" s="11">
        <f>'Projection Expansion'!E19</f>
        <v>31480</v>
      </c>
      <c r="D19" s="11">
        <f>'Projection Expansion'!F19</f>
        <v>31800</v>
      </c>
      <c r="E19" s="11">
        <f>'Projection Expansion'!G19</f>
        <v>32160</v>
      </c>
      <c r="F19" s="11">
        <f>'Projection Expansion'!H19</f>
        <v>32610</v>
      </c>
      <c r="G19" s="11">
        <f>'Projection Expansion'!I19</f>
        <v>32880</v>
      </c>
      <c r="H19" s="11">
        <f>'Projection Expansion'!J19</f>
        <v>33000</v>
      </c>
      <c r="I19" s="11">
        <f>'Projection Expansion'!K19</f>
        <v>33080</v>
      </c>
      <c r="J19" s="11">
        <f>'Projection Expansion'!L19</f>
        <v>33220</v>
      </c>
      <c r="K19" s="11">
        <f>'Projection Expansion'!M19</f>
        <v>33340</v>
      </c>
      <c r="L19" s="11">
        <f>'Projection Expansion'!N19</f>
        <v>33590</v>
      </c>
      <c r="M19" s="11">
        <f>'Projection Expansion'!O19</f>
        <v>33970</v>
      </c>
      <c r="N19" s="11">
        <f>'Projection Expansion'!P19</f>
        <v>34350</v>
      </c>
      <c r="O19" s="11">
        <f>'Projection Expansion'!Q19</f>
        <v>34467</v>
      </c>
      <c r="P19" s="11">
        <f>'Projection Expansion'!R19</f>
        <v>34584</v>
      </c>
      <c r="Q19" s="11">
        <f>'Projection Expansion'!S19</f>
        <v>34701</v>
      </c>
      <c r="R19" s="11">
        <f>'Projection Expansion'!T19</f>
        <v>34818</v>
      </c>
      <c r="S19" s="11">
        <f>'Projection Expansion'!U19</f>
        <v>34935</v>
      </c>
      <c r="T19" s="11">
        <f>'Projection Expansion'!V19</f>
        <v>35052</v>
      </c>
      <c r="U19" s="11">
        <f>'Projection Expansion'!W19</f>
        <v>35169</v>
      </c>
      <c r="V19" s="11">
        <f>'Projection Expansion'!X19</f>
        <v>35286</v>
      </c>
      <c r="W19" s="11">
        <f>'Projection Expansion'!Y19</f>
        <v>35403</v>
      </c>
      <c r="X19" s="11">
        <f>'Projection Expansion'!Z19</f>
        <v>35520</v>
      </c>
      <c r="Y19" s="11">
        <f>'Projection Expansion'!AA19</f>
        <v>35637</v>
      </c>
      <c r="Z19" s="11">
        <f>'Projection Expansion'!AB19</f>
        <v>35754</v>
      </c>
      <c r="AA19" s="11">
        <f>'Projection Expansion'!AC19</f>
        <v>35871</v>
      </c>
      <c r="AB19" s="11">
        <f>'Projection Expansion'!AD19</f>
        <v>35988</v>
      </c>
      <c r="AC19" s="11">
        <f>'Projection Expansion'!AE19</f>
        <v>36105</v>
      </c>
      <c r="AD19" s="11">
        <f>'Projection Expansion'!AF19</f>
        <v>36222</v>
      </c>
      <c r="AE19" s="11">
        <f>'Projection Expansion'!AG19</f>
        <v>36339</v>
      </c>
      <c r="AF19" s="11">
        <f>'Projection Expansion'!AH19</f>
        <v>36456</v>
      </c>
      <c r="AG19" s="11">
        <f>'Projection Expansion'!AI19</f>
        <v>36573</v>
      </c>
      <c r="AH19" s="11">
        <f>'Projection Expansion'!AJ19</f>
        <v>36690</v>
      </c>
      <c r="AI19" s="11">
        <f>'Projection Expansion'!AK19</f>
        <v>36807</v>
      </c>
      <c r="AJ19" s="11">
        <f>'Projection Expansion'!AL19</f>
        <v>36924</v>
      </c>
      <c r="AK19" s="11">
        <f>'Projection Expansion'!AM19</f>
        <v>37041</v>
      </c>
      <c r="AL19" s="11">
        <f>'Projection Expansion'!AN19</f>
        <v>37158</v>
      </c>
      <c r="AM19" s="11">
        <f>'Projection Expansion'!AO19</f>
        <v>37275</v>
      </c>
      <c r="AN19" s="11">
        <f>'Projection Expansion'!AP19</f>
        <v>37392</v>
      </c>
      <c r="AO19" s="11">
        <f>'Projection Expansion'!AQ19</f>
        <v>37509</v>
      </c>
      <c r="AP19" s="11">
        <f>'Projection Expansion'!AR19</f>
        <v>37626</v>
      </c>
      <c r="AQ19" s="11">
        <f>'Projection Expansion'!AS19</f>
        <v>37743</v>
      </c>
      <c r="AR19" s="11">
        <f>'Projection Expansion'!AT19</f>
        <v>37860</v>
      </c>
      <c r="AS19" s="11">
        <f>'Projection Expansion'!AU19</f>
        <v>37977</v>
      </c>
      <c r="AT19" s="11">
        <f>'Projection Expansion'!AV19</f>
        <v>38094</v>
      </c>
      <c r="AU19" s="11">
        <f>'Projection Expansion'!AW19</f>
        <v>38211</v>
      </c>
      <c r="AV19" s="11">
        <f>'Projection Expansion'!AX19</f>
        <v>38328</v>
      </c>
    </row>
    <row r="20" spans="1:48" x14ac:dyDescent="0.2">
      <c r="A20" s="10" t="s">
        <v>22</v>
      </c>
      <c r="B20" s="11">
        <f>'Projection Expansion'!D20</f>
        <v>44390</v>
      </c>
      <c r="C20" s="11">
        <f>'Projection Expansion'!E20</f>
        <v>45010</v>
      </c>
      <c r="D20" s="11">
        <f>'Projection Expansion'!F20</f>
        <v>45750</v>
      </c>
      <c r="E20" s="11">
        <f>'Projection Expansion'!G20</f>
        <v>46440</v>
      </c>
      <c r="F20" s="11">
        <f>'Projection Expansion'!H20</f>
        <v>46970</v>
      </c>
      <c r="G20" s="11">
        <f>'Projection Expansion'!I20</f>
        <v>47580</v>
      </c>
      <c r="H20" s="11">
        <f>'Projection Expansion'!J20</f>
        <v>47880</v>
      </c>
      <c r="I20" s="11">
        <f>'Projection Expansion'!K20</f>
        <v>48290</v>
      </c>
      <c r="J20" s="11">
        <f>'Projection Expansion'!L20</f>
        <v>48620</v>
      </c>
      <c r="K20" s="11">
        <f>'Projection Expansion'!M20</f>
        <v>49100</v>
      </c>
      <c r="L20" s="11">
        <f>'Projection Expansion'!N20</f>
        <v>50400</v>
      </c>
      <c r="M20" s="11">
        <f>'Projection Expansion'!O20</f>
        <v>51120</v>
      </c>
      <c r="N20" s="11">
        <f>'Projection Expansion'!P20</f>
        <v>52000</v>
      </c>
      <c r="O20" s="11">
        <f>'Projection Expansion'!Q20</f>
        <v>52528</v>
      </c>
      <c r="P20" s="11">
        <f>'Projection Expansion'!R20</f>
        <v>53056</v>
      </c>
      <c r="Q20" s="11">
        <f>'Projection Expansion'!S20</f>
        <v>53584</v>
      </c>
      <c r="R20" s="11">
        <f>'Projection Expansion'!T20</f>
        <v>59042.25</v>
      </c>
      <c r="S20" s="11">
        <f>'Projection Expansion'!U20</f>
        <v>64500.5</v>
      </c>
      <c r="T20" s="11">
        <f>'Projection Expansion'!V20</f>
        <v>69958.75</v>
      </c>
      <c r="U20" s="11">
        <f>'Projection Expansion'!W20</f>
        <v>75417</v>
      </c>
      <c r="V20" s="11">
        <f>'Projection Expansion'!X20</f>
        <v>80875.25</v>
      </c>
      <c r="W20" s="11">
        <f>'Projection Expansion'!Y20</f>
        <v>86333.5</v>
      </c>
      <c r="X20" s="11">
        <f>'Projection Expansion'!Z20</f>
        <v>91791.75</v>
      </c>
      <c r="Y20" s="11">
        <f>'Projection Expansion'!AA20</f>
        <v>97250</v>
      </c>
      <c r="Z20" s="11">
        <f>'Projection Expansion'!AB20</f>
        <v>102708.25</v>
      </c>
      <c r="AA20" s="11">
        <f>'Projection Expansion'!AC20</f>
        <v>108166.5</v>
      </c>
      <c r="AB20" s="11">
        <f>'Projection Expansion'!AD20</f>
        <v>113624.75</v>
      </c>
      <c r="AC20" s="11">
        <f>'Projection Expansion'!AE20</f>
        <v>119083</v>
      </c>
      <c r="AD20" s="11">
        <f>'Projection Expansion'!AF20</f>
        <v>124541.25</v>
      </c>
      <c r="AE20" s="11">
        <f>'Projection Expansion'!AG20</f>
        <v>129999.5</v>
      </c>
      <c r="AF20" s="11">
        <f>'Projection Expansion'!AH20</f>
        <v>135457.75</v>
      </c>
      <c r="AG20" s="11">
        <f>'Projection Expansion'!AI20</f>
        <v>140916</v>
      </c>
      <c r="AH20" s="11">
        <f>'Projection Expansion'!AJ20</f>
        <v>146374.25</v>
      </c>
      <c r="AI20" s="11">
        <f>'Projection Expansion'!AK20</f>
        <v>151832.5</v>
      </c>
      <c r="AJ20" s="11">
        <f>'Projection Expansion'!AL20</f>
        <v>157290.75</v>
      </c>
      <c r="AK20" s="11">
        <f>'Projection Expansion'!AM20</f>
        <v>162749</v>
      </c>
      <c r="AL20" s="11">
        <f>'Projection Expansion'!AN20</f>
        <v>168207.25</v>
      </c>
      <c r="AM20" s="11">
        <f>'Projection Expansion'!AO20</f>
        <v>173665.5</v>
      </c>
      <c r="AN20" s="11">
        <f>'Projection Expansion'!AP20</f>
        <v>179123.75</v>
      </c>
      <c r="AO20" s="11">
        <f>'Projection Expansion'!AQ20</f>
        <v>184582</v>
      </c>
      <c r="AP20" s="11">
        <f>'Projection Expansion'!AR20</f>
        <v>190040.25</v>
      </c>
      <c r="AQ20" s="11">
        <f>'Projection Expansion'!AS20</f>
        <v>195498.5</v>
      </c>
      <c r="AR20" s="11">
        <f>'Projection Expansion'!AT20</f>
        <v>200956.75</v>
      </c>
      <c r="AS20" s="11">
        <f>'Projection Expansion'!AU20</f>
        <v>206415</v>
      </c>
      <c r="AT20" s="11">
        <f>'Projection Expansion'!AV20</f>
        <v>211873.25</v>
      </c>
      <c r="AU20" s="11">
        <f>'Projection Expansion'!AW20</f>
        <v>217331.5</v>
      </c>
      <c r="AV20" s="11">
        <f>'Projection Expansion'!AX20</f>
        <v>222789.75</v>
      </c>
    </row>
    <row r="21" spans="1:48" x14ac:dyDescent="0.2">
      <c r="A21" s="10" t="s">
        <v>23</v>
      </c>
      <c r="B21" s="11">
        <f>'Projection Expansion'!D21</f>
        <v>32430</v>
      </c>
      <c r="C21" s="11">
        <f>'Projection Expansion'!E21</f>
        <v>32780</v>
      </c>
      <c r="D21" s="11">
        <f>'Projection Expansion'!F21</f>
        <v>33520</v>
      </c>
      <c r="E21" s="11">
        <f>'Projection Expansion'!G21</f>
        <v>34160</v>
      </c>
      <c r="F21" s="11">
        <f>'Projection Expansion'!H21</f>
        <v>34860</v>
      </c>
      <c r="G21" s="11">
        <f>'Projection Expansion'!I21</f>
        <v>35280</v>
      </c>
      <c r="H21" s="11">
        <f>'Projection Expansion'!J21</f>
        <v>35430</v>
      </c>
      <c r="I21" s="11">
        <f>'Projection Expansion'!K21</f>
        <v>35750</v>
      </c>
      <c r="J21" s="11">
        <f>'Projection Expansion'!L21</f>
        <v>36120</v>
      </c>
      <c r="K21" s="11">
        <f>'Projection Expansion'!M21</f>
        <v>36410</v>
      </c>
      <c r="L21" s="11">
        <f>'Projection Expansion'!N21</f>
        <v>36600</v>
      </c>
      <c r="M21" s="11">
        <f>'Projection Expansion'!O21</f>
        <v>36760</v>
      </c>
      <c r="N21" s="11">
        <f>'Projection Expansion'!P21</f>
        <v>36940</v>
      </c>
      <c r="O21" s="11">
        <f>'Projection Expansion'!Q21</f>
        <v>37237</v>
      </c>
      <c r="P21" s="11">
        <f>'Projection Expansion'!R21</f>
        <v>37534</v>
      </c>
      <c r="Q21" s="11">
        <f>'Projection Expansion'!S21</f>
        <v>37831</v>
      </c>
      <c r="R21" s="11">
        <f>'Projection Expansion'!T21</f>
        <v>38128</v>
      </c>
      <c r="S21" s="11">
        <f>'Projection Expansion'!U21</f>
        <v>38425</v>
      </c>
      <c r="T21" s="11">
        <f>'Projection Expansion'!V21</f>
        <v>38722</v>
      </c>
      <c r="U21" s="11">
        <f>'Projection Expansion'!W21</f>
        <v>39019</v>
      </c>
      <c r="V21" s="11">
        <f>'Projection Expansion'!X21</f>
        <v>39316</v>
      </c>
      <c r="W21" s="11">
        <f>'Projection Expansion'!Y21</f>
        <v>39613</v>
      </c>
      <c r="X21" s="11">
        <f>'Projection Expansion'!Z21</f>
        <v>39910</v>
      </c>
      <c r="Y21" s="11">
        <f>'Projection Expansion'!AA21</f>
        <v>40207</v>
      </c>
      <c r="Z21" s="11">
        <f>'Projection Expansion'!AB21</f>
        <v>40504</v>
      </c>
      <c r="AA21" s="11">
        <f>'Projection Expansion'!AC21</f>
        <v>40801</v>
      </c>
      <c r="AB21" s="11">
        <f>'Projection Expansion'!AD21</f>
        <v>41098</v>
      </c>
      <c r="AC21" s="11">
        <f>'Projection Expansion'!AE21</f>
        <v>41395</v>
      </c>
      <c r="AD21" s="11">
        <f>'Projection Expansion'!AF21</f>
        <v>41692</v>
      </c>
      <c r="AE21" s="11">
        <f>'Projection Expansion'!AG21</f>
        <v>41989</v>
      </c>
      <c r="AF21" s="11">
        <f>'Projection Expansion'!AH21</f>
        <v>42286</v>
      </c>
      <c r="AG21" s="11">
        <f>'Projection Expansion'!AI21</f>
        <v>42583</v>
      </c>
      <c r="AH21" s="11">
        <f>'Projection Expansion'!AJ21</f>
        <v>42880</v>
      </c>
      <c r="AI21" s="11">
        <f>'Projection Expansion'!AK21</f>
        <v>43177</v>
      </c>
      <c r="AJ21" s="11">
        <f>'Projection Expansion'!AL21</f>
        <v>43474</v>
      </c>
      <c r="AK21" s="11">
        <f>'Projection Expansion'!AM21</f>
        <v>43771</v>
      </c>
      <c r="AL21" s="11">
        <f>'Projection Expansion'!AN21</f>
        <v>44068</v>
      </c>
      <c r="AM21" s="11">
        <f>'Projection Expansion'!AO21</f>
        <v>44365</v>
      </c>
      <c r="AN21" s="11">
        <f>'Projection Expansion'!AP21</f>
        <v>44662</v>
      </c>
      <c r="AO21" s="11">
        <f>'Projection Expansion'!AQ21</f>
        <v>44959</v>
      </c>
      <c r="AP21" s="11">
        <f>'Projection Expansion'!AR21</f>
        <v>45256</v>
      </c>
      <c r="AQ21" s="11">
        <f>'Projection Expansion'!AS21</f>
        <v>45553</v>
      </c>
      <c r="AR21" s="11">
        <f>'Projection Expansion'!AT21</f>
        <v>45850</v>
      </c>
      <c r="AS21" s="11">
        <f>'Projection Expansion'!AU21</f>
        <v>46147</v>
      </c>
      <c r="AT21" s="11">
        <f>'Projection Expansion'!AV21</f>
        <v>46444</v>
      </c>
      <c r="AU21" s="11">
        <f>'Projection Expansion'!AW21</f>
        <v>46741</v>
      </c>
      <c r="AV21" s="11">
        <f>'Projection Expansion'!AX21</f>
        <v>47038</v>
      </c>
    </row>
    <row r="22" spans="1:48" x14ac:dyDescent="0.2">
      <c r="A22" s="20" t="s">
        <v>24</v>
      </c>
      <c r="B22" s="11">
        <f>'Projection Expansion'!D22</f>
        <v>54640</v>
      </c>
      <c r="C22" s="11">
        <f>'Projection Expansion'!E22</f>
        <v>55040</v>
      </c>
      <c r="D22" s="11">
        <f>'Projection Expansion'!F22</f>
        <v>55620</v>
      </c>
      <c r="E22" s="11">
        <f>'Projection Expansion'!G22</f>
        <v>56430</v>
      </c>
      <c r="F22" s="11">
        <f>'Projection Expansion'!H22</f>
        <v>57020</v>
      </c>
      <c r="G22" s="11">
        <f>'Projection Expansion'!I22</f>
        <v>57610</v>
      </c>
      <c r="H22" s="11">
        <f>'Projection Expansion'!J22</f>
        <v>58110</v>
      </c>
      <c r="I22" s="11">
        <f>'Projection Expansion'!K22</f>
        <v>58350</v>
      </c>
      <c r="J22" s="11">
        <f>'Projection Expansion'!L22</f>
        <v>58730</v>
      </c>
      <c r="K22" s="11">
        <f>'Projection Expansion'!M22</f>
        <v>59430</v>
      </c>
      <c r="L22" s="11">
        <f>'Projection Expansion'!N22</f>
        <v>59790</v>
      </c>
      <c r="M22" s="11">
        <f>'Projection Expansion'!O22</f>
        <v>60340</v>
      </c>
      <c r="N22" s="11">
        <f>'Projection Expansion'!P22</f>
        <v>61010</v>
      </c>
      <c r="O22" s="11">
        <f>'Projection Expansion'!Q22</f>
        <v>61325</v>
      </c>
      <c r="P22" s="11">
        <f>'Projection Expansion'!R22</f>
        <v>61640</v>
      </c>
      <c r="Q22" s="11">
        <f>'Projection Expansion'!S22</f>
        <v>61955</v>
      </c>
      <c r="R22" s="11">
        <f>'Projection Expansion'!T22</f>
        <v>62270</v>
      </c>
      <c r="S22" s="11">
        <f>'Projection Expansion'!U22</f>
        <v>62585</v>
      </c>
      <c r="T22" s="11">
        <f>'Projection Expansion'!V22</f>
        <v>62900</v>
      </c>
      <c r="U22" s="11">
        <f>'Projection Expansion'!W22</f>
        <v>63215</v>
      </c>
      <c r="V22" s="11">
        <f>'Projection Expansion'!X22</f>
        <v>63530</v>
      </c>
      <c r="W22" s="11">
        <f>'Projection Expansion'!Y22</f>
        <v>63845</v>
      </c>
      <c r="X22" s="11">
        <f>'Projection Expansion'!Z22</f>
        <v>64160</v>
      </c>
      <c r="Y22" s="11">
        <f>'Projection Expansion'!AA22</f>
        <v>64475</v>
      </c>
      <c r="Z22" s="11">
        <f>'Projection Expansion'!AB22</f>
        <v>64790</v>
      </c>
      <c r="AA22" s="11">
        <f>'Projection Expansion'!AC22</f>
        <v>65105</v>
      </c>
      <c r="AB22" s="11">
        <f>'Projection Expansion'!AD22</f>
        <v>65420</v>
      </c>
      <c r="AC22" s="11">
        <f>'Projection Expansion'!AE22</f>
        <v>65735</v>
      </c>
      <c r="AD22" s="11">
        <f>'Projection Expansion'!AF22</f>
        <v>66050</v>
      </c>
      <c r="AE22" s="11">
        <f>'Projection Expansion'!AG22</f>
        <v>66365</v>
      </c>
      <c r="AF22" s="11">
        <f>'Projection Expansion'!AH22</f>
        <v>66680</v>
      </c>
      <c r="AG22" s="11">
        <f>'Projection Expansion'!AI22</f>
        <v>66995</v>
      </c>
      <c r="AH22" s="11">
        <f>'Projection Expansion'!AJ22</f>
        <v>67310</v>
      </c>
      <c r="AI22" s="11">
        <f>'Projection Expansion'!AK22</f>
        <v>67625</v>
      </c>
      <c r="AJ22" s="11">
        <f>'Projection Expansion'!AL22</f>
        <v>67940</v>
      </c>
      <c r="AK22" s="11">
        <f>'Projection Expansion'!AM22</f>
        <v>68255</v>
      </c>
      <c r="AL22" s="11">
        <f>'Projection Expansion'!AN22</f>
        <v>68570</v>
      </c>
      <c r="AM22" s="11">
        <f>'Projection Expansion'!AO22</f>
        <v>68885</v>
      </c>
      <c r="AN22" s="11">
        <f>'Projection Expansion'!AP22</f>
        <v>69200</v>
      </c>
      <c r="AO22" s="11">
        <f>'Projection Expansion'!AQ22</f>
        <v>69515</v>
      </c>
      <c r="AP22" s="11">
        <f>'Projection Expansion'!AR22</f>
        <v>69830</v>
      </c>
      <c r="AQ22" s="11">
        <f>'Projection Expansion'!AS22</f>
        <v>70145</v>
      </c>
      <c r="AR22" s="11">
        <f>'Projection Expansion'!AT22</f>
        <v>70460</v>
      </c>
      <c r="AS22" s="11">
        <f>'Projection Expansion'!AU22</f>
        <v>70775</v>
      </c>
      <c r="AT22" s="11">
        <f>'Projection Expansion'!AV22</f>
        <v>71090</v>
      </c>
      <c r="AU22" s="11">
        <f>'Projection Expansion'!AW22</f>
        <v>71405</v>
      </c>
      <c r="AV22" s="11">
        <f>'Projection Expansion'!AX22</f>
        <v>71720</v>
      </c>
    </row>
    <row r="23" spans="1:48" x14ac:dyDescent="0.2">
      <c r="A23" s="10" t="s">
        <v>25</v>
      </c>
      <c r="B23" s="11">
        <f>'Projection Expansion'!D23</f>
        <v>66410</v>
      </c>
      <c r="C23" s="11">
        <f>'Projection Expansion'!E23</f>
        <v>67060</v>
      </c>
      <c r="D23" s="11">
        <f>'Projection Expansion'!F23</f>
        <v>67770</v>
      </c>
      <c r="E23" s="11">
        <f>'Projection Expansion'!G23</f>
        <v>68380</v>
      </c>
      <c r="F23" s="11">
        <f>'Projection Expansion'!H23</f>
        <v>69090</v>
      </c>
      <c r="G23" s="11">
        <f>'Projection Expansion'!I23</f>
        <v>69870</v>
      </c>
      <c r="H23" s="11">
        <f>'Projection Expansion'!J23</f>
        <v>70640</v>
      </c>
      <c r="I23" s="11">
        <f>'Projection Expansion'!K23</f>
        <v>71400</v>
      </c>
      <c r="J23" s="11">
        <f>'Projection Expansion'!L23</f>
        <v>72270</v>
      </c>
      <c r="K23" s="11">
        <f>'Projection Expansion'!M23</f>
        <v>72690</v>
      </c>
      <c r="L23" s="11">
        <f>'Projection Expansion'!N23</f>
        <v>73370</v>
      </c>
      <c r="M23" s="11">
        <f>'Projection Expansion'!O23</f>
        <v>73890</v>
      </c>
      <c r="N23" s="11">
        <f>'Projection Expansion'!P23</f>
        <v>74420</v>
      </c>
      <c r="O23" s="11">
        <f>'Projection Expansion'!Q23</f>
        <v>75024</v>
      </c>
      <c r="P23" s="11">
        <f>'Projection Expansion'!R23</f>
        <v>75628</v>
      </c>
      <c r="Q23" s="11">
        <f>'Projection Expansion'!S23</f>
        <v>76232</v>
      </c>
      <c r="R23" s="11">
        <f>'Projection Expansion'!T23</f>
        <v>76836</v>
      </c>
      <c r="S23" s="11">
        <f>'Projection Expansion'!U23</f>
        <v>77440</v>
      </c>
      <c r="T23" s="11">
        <f>'Projection Expansion'!V23</f>
        <v>78044</v>
      </c>
      <c r="U23" s="11">
        <f>'Projection Expansion'!W23</f>
        <v>78648</v>
      </c>
      <c r="V23" s="11">
        <f>'Projection Expansion'!X23</f>
        <v>79252</v>
      </c>
      <c r="W23" s="11">
        <f>'Projection Expansion'!Y23</f>
        <v>79856</v>
      </c>
      <c r="X23" s="11">
        <f>'Projection Expansion'!Z23</f>
        <v>80460</v>
      </c>
      <c r="Y23" s="11">
        <f>'Projection Expansion'!AA23</f>
        <v>81064</v>
      </c>
      <c r="Z23" s="11">
        <f>'Projection Expansion'!AB23</f>
        <v>81668</v>
      </c>
      <c r="AA23" s="11">
        <f>'Projection Expansion'!AC23</f>
        <v>82272</v>
      </c>
      <c r="AB23" s="11">
        <f>'Projection Expansion'!AD23</f>
        <v>82876</v>
      </c>
      <c r="AC23" s="11">
        <f>'Projection Expansion'!AE23</f>
        <v>83480</v>
      </c>
      <c r="AD23" s="11">
        <f>'Projection Expansion'!AF23</f>
        <v>84084</v>
      </c>
      <c r="AE23" s="11">
        <f>'Projection Expansion'!AG23</f>
        <v>84688</v>
      </c>
      <c r="AF23" s="11">
        <f>'Projection Expansion'!AH23</f>
        <v>85292</v>
      </c>
      <c r="AG23" s="11">
        <f>'Projection Expansion'!AI23</f>
        <v>85896</v>
      </c>
      <c r="AH23" s="11">
        <f>'Projection Expansion'!AJ23</f>
        <v>86500</v>
      </c>
      <c r="AI23" s="11">
        <f>'Projection Expansion'!AK23</f>
        <v>87104</v>
      </c>
      <c r="AJ23" s="11">
        <f>'Projection Expansion'!AL23</f>
        <v>87708</v>
      </c>
      <c r="AK23" s="11">
        <f>'Projection Expansion'!AM23</f>
        <v>88312</v>
      </c>
      <c r="AL23" s="11">
        <f>'Projection Expansion'!AN23</f>
        <v>88916</v>
      </c>
      <c r="AM23" s="11">
        <f>'Projection Expansion'!AO23</f>
        <v>89520</v>
      </c>
      <c r="AN23" s="11">
        <f>'Projection Expansion'!AP23</f>
        <v>90124</v>
      </c>
      <c r="AO23" s="11">
        <f>'Projection Expansion'!AQ23</f>
        <v>90728</v>
      </c>
      <c r="AP23" s="11">
        <f>'Projection Expansion'!AR23</f>
        <v>91332</v>
      </c>
      <c r="AQ23" s="11">
        <f>'Projection Expansion'!AS23</f>
        <v>91936</v>
      </c>
      <c r="AR23" s="11">
        <f>'Projection Expansion'!AT23</f>
        <v>92540</v>
      </c>
      <c r="AS23" s="11">
        <f>'Projection Expansion'!AU23</f>
        <v>93144</v>
      </c>
      <c r="AT23" s="11">
        <f>'Projection Expansion'!AV23</f>
        <v>93748</v>
      </c>
      <c r="AU23" s="11">
        <f>'Projection Expansion'!AW23</f>
        <v>94352</v>
      </c>
      <c r="AV23" s="11">
        <f>'Projection Expansion'!AX23</f>
        <v>94956</v>
      </c>
    </row>
    <row r="24" spans="1:48" x14ac:dyDescent="0.2">
      <c r="A24" s="10" t="s">
        <v>26</v>
      </c>
      <c r="B24" s="11">
        <f>'Projection Expansion'!D24</f>
        <v>51620</v>
      </c>
      <c r="C24" s="11">
        <f>'Projection Expansion'!E24</f>
        <v>52040</v>
      </c>
      <c r="D24" s="11">
        <f>'Projection Expansion'!F24</f>
        <v>52590</v>
      </c>
      <c r="E24" s="11">
        <f>'Projection Expansion'!G24</f>
        <v>53180</v>
      </c>
      <c r="F24" s="11">
        <f>'Projection Expansion'!H24</f>
        <v>53860</v>
      </c>
      <c r="G24" s="11">
        <f>'Projection Expansion'!I24</f>
        <v>54290</v>
      </c>
      <c r="H24" s="11">
        <f>'Projection Expansion'!J24</f>
        <v>54580</v>
      </c>
      <c r="I24" s="11">
        <f>'Projection Expansion'!K24</f>
        <v>54960</v>
      </c>
      <c r="J24" s="11">
        <f>'Projection Expansion'!L24</f>
        <v>55360</v>
      </c>
      <c r="K24" s="11">
        <f>'Projection Expansion'!M24</f>
        <v>55650</v>
      </c>
      <c r="L24" s="11">
        <f>'Projection Expansion'!N24</f>
        <v>55910</v>
      </c>
      <c r="M24" s="11">
        <f>'Projection Expansion'!O24</f>
        <v>56090</v>
      </c>
      <c r="N24" s="11">
        <f>'Projection Expansion'!P24</f>
        <v>56430</v>
      </c>
      <c r="O24" s="11">
        <f>'Projection Expansion'!Q24</f>
        <v>56580</v>
      </c>
      <c r="P24" s="11">
        <f>'Projection Expansion'!R24</f>
        <v>56730</v>
      </c>
      <c r="Q24" s="11">
        <f>'Projection Expansion'!S24</f>
        <v>56880</v>
      </c>
      <c r="R24" s="11">
        <f>'Projection Expansion'!T24</f>
        <v>57030</v>
      </c>
      <c r="S24" s="11">
        <f>'Projection Expansion'!U24</f>
        <v>57180</v>
      </c>
      <c r="T24" s="11">
        <f>'Projection Expansion'!V24</f>
        <v>57330</v>
      </c>
      <c r="U24" s="11">
        <f>'Projection Expansion'!W24</f>
        <v>57480</v>
      </c>
      <c r="V24" s="11">
        <f>'Projection Expansion'!X24</f>
        <v>57630</v>
      </c>
      <c r="W24" s="11">
        <f>'Projection Expansion'!Y24</f>
        <v>57780</v>
      </c>
      <c r="X24" s="11">
        <f>'Projection Expansion'!Z24</f>
        <v>57930</v>
      </c>
      <c r="Y24" s="11">
        <f>'Projection Expansion'!AA24</f>
        <v>58080</v>
      </c>
      <c r="Z24" s="11">
        <f>'Projection Expansion'!AB24</f>
        <v>58230</v>
      </c>
      <c r="AA24" s="11">
        <f>'Projection Expansion'!AC24</f>
        <v>58380</v>
      </c>
      <c r="AB24" s="11">
        <f>'Projection Expansion'!AD24</f>
        <v>58530</v>
      </c>
      <c r="AC24" s="11">
        <f>'Projection Expansion'!AE24</f>
        <v>58680</v>
      </c>
      <c r="AD24" s="11">
        <f>'Projection Expansion'!AF24</f>
        <v>58830</v>
      </c>
      <c r="AE24" s="11">
        <f>'Projection Expansion'!AG24</f>
        <v>58980</v>
      </c>
      <c r="AF24" s="11">
        <f>'Projection Expansion'!AH24</f>
        <v>59130</v>
      </c>
      <c r="AG24" s="11">
        <f>'Projection Expansion'!AI24</f>
        <v>59280</v>
      </c>
      <c r="AH24" s="11">
        <f>'Projection Expansion'!AJ24</f>
        <v>59430</v>
      </c>
      <c r="AI24" s="11">
        <f>'Projection Expansion'!AK24</f>
        <v>59580</v>
      </c>
      <c r="AJ24" s="11">
        <f>'Projection Expansion'!AL24</f>
        <v>59730</v>
      </c>
      <c r="AK24" s="11">
        <f>'Projection Expansion'!AM24</f>
        <v>59880</v>
      </c>
      <c r="AL24" s="11">
        <f>'Projection Expansion'!AN24</f>
        <v>60030</v>
      </c>
      <c r="AM24" s="11">
        <f>'Projection Expansion'!AO24</f>
        <v>60180</v>
      </c>
      <c r="AN24" s="11">
        <f>'Projection Expansion'!AP24</f>
        <v>60330</v>
      </c>
      <c r="AO24" s="11">
        <f>'Projection Expansion'!AQ24</f>
        <v>60480</v>
      </c>
      <c r="AP24" s="11">
        <f>'Projection Expansion'!AR24</f>
        <v>60630</v>
      </c>
      <c r="AQ24" s="11">
        <f>'Projection Expansion'!AS24</f>
        <v>60780</v>
      </c>
      <c r="AR24" s="11">
        <f>'Projection Expansion'!AT24</f>
        <v>60930</v>
      </c>
      <c r="AS24" s="11">
        <f>'Projection Expansion'!AU24</f>
        <v>61080</v>
      </c>
      <c r="AT24" s="11">
        <f>'Projection Expansion'!AV24</f>
        <v>61230</v>
      </c>
      <c r="AU24" s="11">
        <f>'Projection Expansion'!AW24</f>
        <v>61380</v>
      </c>
      <c r="AV24" s="11">
        <f>'Projection Expansion'!AX24</f>
        <v>61530</v>
      </c>
    </row>
    <row r="25" spans="1:48" x14ac:dyDescent="0.2">
      <c r="A25" s="10" t="s">
        <v>27</v>
      </c>
      <c r="B25" s="11">
        <f>'Projection Expansion'!D25</f>
        <v>55830</v>
      </c>
      <c r="C25" s="11">
        <f>'Projection Expansion'!E25</f>
        <v>56450</v>
      </c>
      <c r="D25" s="11">
        <f>'Projection Expansion'!F25</f>
        <v>57370</v>
      </c>
      <c r="E25" s="11">
        <f>'Projection Expansion'!G25</f>
        <v>58350</v>
      </c>
      <c r="F25" s="11">
        <f>'Projection Expansion'!H25</f>
        <v>59690</v>
      </c>
      <c r="G25" s="11">
        <f>'Projection Expansion'!I25</f>
        <v>60350</v>
      </c>
      <c r="H25" s="11">
        <f>'Projection Expansion'!J25</f>
        <v>61010</v>
      </c>
      <c r="I25" s="11">
        <f>'Projection Expansion'!K25</f>
        <v>61720</v>
      </c>
      <c r="J25" s="11">
        <f>'Projection Expansion'!L25</f>
        <v>62420</v>
      </c>
      <c r="K25" s="11">
        <f>'Projection Expansion'!M25</f>
        <v>63010</v>
      </c>
      <c r="L25" s="11">
        <f>'Projection Expansion'!N25</f>
        <v>63640</v>
      </c>
      <c r="M25" s="11">
        <f>'Projection Expansion'!O25</f>
        <v>64510</v>
      </c>
      <c r="N25" s="11">
        <f>'Projection Expansion'!P25</f>
        <v>65180</v>
      </c>
      <c r="O25" s="11">
        <f>'Projection Expansion'!Q25</f>
        <v>65551</v>
      </c>
      <c r="P25" s="11">
        <f>'Projection Expansion'!R25</f>
        <v>65922</v>
      </c>
      <c r="Q25" s="11">
        <f>'Projection Expansion'!S25</f>
        <v>66293</v>
      </c>
      <c r="R25" s="11">
        <f>'Projection Expansion'!T25</f>
        <v>66664</v>
      </c>
      <c r="S25" s="11">
        <f>'Projection Expansion'!U25</f>
        <v>67035</v>
      </c>
      <c r="T25" s="11">
        <f>'Projection Expansion'!V25</f>
        <v>67406</v>
      </c>
      <c r="U25" s="11">
        <f>'Projection Expansion'!W25</f>
        <v>67777</v>
      </c>
      <c r="V25" s="11">
        <f>'Projection Expansion'!X25</f>
        <v>68148</v>
      </c>
      <c r="W25" s="11">
        <f>'Projection Expansion'!Y25</f>
        <v>68519</v>
      </c>
      <c r="X25" s="11">
        <f>'Projection Expansion'!Z25</f>
        <v>68890</v>
      </c>
      <c r="Y25" s="11">
        <f>'Projection Expansion'!AA25</f>
        <v>69261</v>
      </c>
      <c r="Z25" s="11">
        <f>'Projection Expansion'!AB25</f>
        <v>69632</v>
      </c>
      <c r="AA25" s="11">
        <f>'Projection Expansion'!AC25</f>
        <v>70003</v>
      </c>
      <c r="AB25" s="11">
        <f>'Projection Expansion'!AD25</f>
        <v>70374</v>
      </c>
      <c r="AC25" s="11">
        <f>'Projection Expansion'!AE25</f>
        <v>70745</v>
      </c>
      <c r="AD25" s="11">
        <f>'Projection Expansion'!AF25</f>
        <v>71116</v>
      </c>
      <c r="AE25" s="11">
        <f>'Projection Expansion'!AG25</f>
        <v>71487</v>
      </c>
      <c r="AF25" s="11">
        <f>'Projection Expansion'!AH25</f>
        <v>71858</v>
      </c>
      <c r="AG25" s="11">
        <f>'Projection Expansion'!AI25</f>
        <v>72229</v>
      </c>
      <c r="AH25" s="11">
        <f>'Projection Expansion'!AJ25</f>
        <v>72600</v>
      </c>
      <c r="AI25" s="11">
        <f>'Projection Expansion'!AK25</f>
        <v>72971</v>
      </c>
      <c r="AJ25" s="11">
        <f>'Projection Expansion'!AL25</f>
        <v>73342</v>
      </c>
      <c r="AK25" s="11">
        <f>'Projection Expansion'!AM25</f>
        <v>73713</v>
      </c>
      <c r="AL25" s="11">
        <f>'Projection Expansion'!AN25</f>
        <v>74084</v>
      </c>
      <c r="AM25" s="11">
        <f>'Projection Expansion'!AO25</f>
        <v>74455</v>
      </c>
      <c r="AN25" s="11">
        <f>'Projection Expansion'!AP25</f>
        <v>74826</v>
      </c>
      <c r="AO25" s="11">
        <f>'Projection Expansion'!AQ25</f>
        <v>75197</v>
      </c>
      <c r="AP25" s="11">
        <f>'Projection Expansion'!AR25</f>
        <v>75568</v>
      </c>
      <c r="AQ25" s="11">
        <f>'Projection Expansion'!AS25</f>
        <v>75939</v>
      </c>
      <c r="AR25" s="11">
        <f>'Projection Expansion'!AT25</f>
        <v>76310</v>
      </c>
      <c r="AS25" s="11">
        <f>'Projection Expansion'!AU25</f>
        <v>76681</v>
      </c>
      <c r="AT25" s="11">
        <f>'Projection Expansion'!AV25</f>
        <v>77052</v>
      </c>
      <c r="AU25" s="11">
        <f>'Projection Expansion'!AW25</f>
        <v>77423</v>
      </c>
      <c r="AV25" s="11">
        <f>'Projection Expansion'!AX25</f>
        <v>77794</v>
      </c>
    </row>
    <row r="26" spans="1:48" x14ac:dyDescent="0.2">
      <c r="A26" s="20" t="s">
        <v>28</v>
      </c>
      <c r="B26" s="11">
        <f>'Projection Expansion'!D26</f>
        <v>33580</v>
      </c>
      <c r="C26" s="11">
        <f>'Projection Expansion'!E26</f>
        <v>33750</v>
      </c>
      <c r="D26" s="11">
        <f>'Projection Expansion'!F26</f>
        <v>33890</v>
      </c>
      <c r="E26" s="11">
        <f>'Projection Expansion'!G26</f>
        <v>34250</v>
      </c>
      <c r="F26" s="11">
        <f>'Projection Expansion'!H26</f>
        <v>34640</v>
      </c>
      <c r="G26" s="11">
        <f>'Projection Expansion'!I26</f>
        <v>35020</v>
      </c>
      <c r="H26" s="11">
        <f>'Projection Expansion'!J26</f>
        <v>35260</v>
      </c>
      <c r="I26" s="11">
        <f>'Projection Expansion'!K26</f>
        <v>35570</v>
      </c>
      <c r="J26" s="11">
        <f>'Projection Expansion'!L26</f>
        <v>35760</v>
      </c>
      <c r="K26" s="11">
        <f>'Projection Expansion'!M26</f>
        <v>35840</v>
      </c>
      <c r="L26" s="11">
        <f>'Projection Expansion'!N26</f>
        <v>36020</v>
      </c>
      <c r="M26" s="11">
        <f>'Projection Expansion'!O26</f>
        <v>36160</v>
      </c>
      <c r="N26" s="11">
        <f>'Projection Expansion'!P26</f>
        <v>36320</v>
      </c>
      <c r="O26" s="11">
        <f>'Projection Expansion'!Q26</f>
        <v>36523</v>
      </c>
      <c r="P26" s="11">
        <f>'Projection Expansion'!R26</f>
        <v>36726</v>
      </c>
      <c r="Q26" s="11">
        <f>'Projection Expansion'!S26</f>
        <v>36929</v>
      </c>
      <c r="R26" s="11">
        <f>'Projection Expansion'!T26</f>
        <v>38118.050000000003</v>
      </c>
      <c r="S26" s="11">
        <f>'Projection Expansion'!U26</f>
        <v>39307.100000000006</v>
      </c>
      <c r="T26" s="11">
        <f>'Projection Expansion'!V26</f>
        <v>40496.150000000009</v>
      </c>
      <c r="U26" s="11">
        <f>'Projection Expansion'!W26</f>
        <v>41685.200000000012</v>
      </c>
      <c r="V26" s="11">
        <f>'Projection Expansion'!X26</f>
        <v>42874.250000000015</v>
      </c>
      <c r="W26" s="11">
        <f>'Projection Expansion'!Y26</f>
        <v>44063.300000000017</v>
      </c>
      <c r="X26" s="11">
        <f>'Projection Expansion'!Z26</f>
        <v>45252.35000000002</v>
      </c>
      <c r="Y26" s="11">
        <f>'Projection Expansion'!AA26</f>
        <v>46441.400000000023</v>
      </c>
      <c r="Z26" s="11">
        <f>'Projection Expansion'!AB26</f>
        <v>47630.450000000026</v>
      </c>
      <c r="AA26" s="11">
        <f>'Projection Expansion'!AC26</f>
        <v>48819.500000000029</v>
      </c>
      <c r="AB26" s="11">
        <f>'Projection Expansion'!AD26</f>
        <v>50008.550000000032</v>
      </c>
      <c r="AC26" s="11">
        <f>'Projection Expansion'!AE26</f>
        <v>51197.600000000035</v>
      </c>
      <c r="AD26" s="11">
        <f>'Projection Expansion'!AF26</f>
        <v>52386.650000000038</v>
      </c>
      <c r="AE26" s="11">
        <f>'Projection Expansion'!AG26</f>
        <v>53575.700000000041</v>
      </c>
      <c r="AF26" s="11">
        <f>'Projection Expansion'!AH26</f>
        <v>54764.750000000044</v>
      </c>
      <c r="AG26" s="11">
        <f>'Projection Expansion'!AI26</f>
        <v>55953.800000000047</v>
      </c>
      <c r="AH26" s="11">
        <f>'Projection Expansion'!AJ26</f>
        <v>57142.850000000049</v>
      </c>
      <c r="AI26" s="11">
        <f>'Projection Expansion'!AK26</f>
        <v>58331.900000000052</v>
      </c>
      <c r="AJ26" s="11">
        <f>'Projection Expansion'!AL26</f>
        <v>59520.950000000055</v>
      </c>
      <c r="AK26" s="11">
        <f>'Projection Expansion'!AM26</f>
        <v>60710.000000000058</v>
      </c>
      <c r="AL26" s="11">
        <f>'Projection Expansion'!AN26</f>
        <v>61899.050000000061</v>
      </c>
      <c r="AM26" s="11">
        <f>'Projection Expansion'!AO26</f>
        <v>63088.100000000064</v>
      </c>
      <c r="AN26" s="11">
        <f>'Projection Expansion'!AP26</f>
        <v>64277.150000000067</v>
      </c>
      <c r="AO26" s="11">
        <f>'Projection Expansion'!AQ26</f>
        <v>65466.20000000007</v>
      </c>
      <c r="AP26" s="11">
        <f>'Projection Expansion'!AR26</f>
        <v>66655.250000000073</v>
      </c>
      <c r="AQ26" s="11">
        <f>'Projection Expansion'!AS26</f>
        <v>67844.300000000076</v>
      </c>
      <c r="AR26" s="11">
        <f>'Projection Expansion'!AT26</f>
        <v>69033.350000000079</v>
      </c>
      <c r="AS26" s="11">
        <f>'Projection Expansion'!AU26</f>
        <v>70222.400000000081</v>
      </c>
      <c r="AT26" s="11">
        <f>'Projection Expansion'!AV26</f>
        <v>71411.450000000084</v>
      </c>
      <c r="AU26" s="11">
        <f>'Projection Expansion'!AW26</f>
        <v>72600.500000000087</v>
      </c>
      <c r="AV26" s="11">
        <f>'Projection Expansion'!AX26</f>
        <v>73789.55000000009</v>
      </c>
    </row>
    <row r="27" spans="1:48" x14ac:dyDescent="0.2">
      <c r="C27" s="16"/>
      <c r="D27" s="16"/>
      <c r="E27" s="16"/>
      <c r="F27" s="16"/>
    </row>
    <row r="28" spans="1:48" x14ac:dyDescent="0.2">
      <c r="A28" s="7" t="s">
        <v>33</v>
      </c>
      <c r="B28" s="13">
        <f>SUM(B5:B26)</f>
        <v>1246820</v>
      </c>
      <c r="C28" s="13">
        <f t="shared" ref="C28:AV28" si="0">SUM(C5:C26)</f>
        <v>1265630</v>
      </c>
      <c r="D28" s="13">
        <f t="shared" si="0"/>
        <v>1275790</v>
      </c>
      <c r="E28" s="13">
        <f t="shared" si="0"/>
        <v>1289230</v>
      </c>
      <c r="F28" s="13">
        <f t="shared" si="0"/>
        <v>1304940</v>
      </c>
      <c r="G28" s="13">
        <f t="shared" si="0"/>
        <v>1313600</v>
      </c>
      <c r="H28" s="13">
        <f t="shared" si="0"/>
        <v>1335750</v>
      </c>
      <c r="I28" s="13">
        <f t="shared" si="0"/>
        <v>1345790</v>
      </c>
      <c r="J28" s="13">
        <f t="shared" si="0"/>
        <v>1358060</v>
      </c>
      <c r="K28" s="13">
        <f t="shared" si="0"/>
        <v>1368340</v>
      </c>
      <c r="L28" s="13">
        <f t="shared" si="0"/>
        <v>1380570</v>
      </c>
      <c r="M28" s="13">
        <f t="shared" si="0"/>
        <v>1394770</v>
      </c>
      <c r="N28" s="13">
        <f t="shared" si="0"/>
        <v>1411160</v>
      </c>
      <c r="O28" s="13">
        <f t="shared" si="0"/>
        <v>1421439</v>
      </c>
      <c r="P28" s="13">
        <f t="shared" si="0"/>
        <v>1431718</v>
      </c>
      <c r="Q28" s="13">
        <f t="shared" si="0"/>
        <v>1441997</v>
      </c>
      <c r="R28" s="13">
        <f t="shared" si="0"/>
        <v>1471997.0000000002</v>
      </c>
      <c r="S28" s="13">
        <f t="shared" si="0"/>
        <v>1501997</v>
      </c>
      <c r="T28" s="13">
        <f t="shared" si="0"/>
        <v>1531997</v>
      </c>
      <c r="U28" s="13">
        <f t="shared" si="0"/>
        <v>1561997</v>
      </c>
      <c r="V28" s="13">
        <f t="shared" si="0"/>
        <v>1591997</v>
      </c>
      <c r="W28" s="13">
        <f t="shared" si="0"/>
        <v>1621997.0000000002</v>
      </c>
      <c r="X28" s="13">
        <f t="shared" si="0"/>
        <v>1651997.0000000002</v>
      </c>
      <c r="Y28" s="13">
        <f t="shared" si="0"/>
        <v>1681997</v>
      </c>
      <c r="Z28" s="13">
        <f t="shared" si="0"/>
        <v>1711997</v>
      </c>
      <c r="AA28" s="13">
        <f t="shared" si="0"/>
        <v>1741997</v>
      </c>
      <c r="AB28" s="13">
        <f t="shared" si="0"/>
        <v>1771997.0000000002</v>
      </c>
      <c r="AC28" s="13">
        <f t="shared" si="0"/>
        <v>1801997.0000000002</v>
      </c>
      <c r="AD28" s="13">
        <f t="shared" si="0"/>
        <v>1831997.0000000005</v>
      </c>
      <c r="AE28" s="13">
        <f t="shared" si="0"/>
        <v>1861997</v>
      </c>
      <c r="AF28" s="13">
        <f t="shared" si="0"/>
        <v>1891997</v>
      </c>
      <c r="AG28" s="13">
        <f t="shared" si="0"/>
        <v>1921997.0000000002</v>
      </c>
      <c r="AH28" s="13">
        <f t="shared" si="0"/>
        <v>1951997.0000000005</v>
      </c>
      <c r="AI28" s="13">
        <f t="shared" si="0"/>
        <v>1981997.0000000005</v>
      </c>
      <c r="AJ28" s="13">
        <f t="shared" si="0"/>
        <v>2011997</v>
      </c>
      <c r="AK28" s="13">
        <f t="shared" si="0"/>
        <v>2041997.0000000002</v>
      </c>
      <c r="AL28" s="13">
        <f t="shared" si="0"/>
        <v>2071997.0000000002</v>
      </c>
      <c r="AM28" s="13">
        <f t="shared" si="0"/>
        <v>2101997.0000000005</v>
      </c>
      <c r="AN28" s="13">
        <f t="shared" si="0"/>
        <v>2131997.0000000005</v>
      </c>
      <c r="AO28" s="13">
        <f t="shared" si="0"/>
        <v>2161997</v>
      </c>
      <c r="AP28" s="13">
        <f t="shared" si="0"/>
        <v>2191997</v>
      </c>
      <c r="AQ28" s="13">
        <f t="shared" si="0"/>
        <v>2221997.0000000005</v>
      </c>
      <c r="AR28" s="13">
        <f t="shared" si="0"/>
        <v>2251997.0000000005</v>
      </c>
      <c r="AS28" s="13">
        <f t="shared" si="0"/>
        <v>2281997</v>
      </c>
      <c r="AT28" s="13">
        <f t="shared" si="0"/>
        <v>2311997.0000000005</v>
      </c>
      <c r="AU28" s="13">
        <f t="shared" si="0"/>
        <v>2341997</v>
      </c>
      <c r="AV28" s="13">
        <f t="shared" si="0"/>
        <v>2371997.0000000005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pane xSplit="1" topLeftCell="E1" activePane="topRight" state="frozen"/>
      <selection pane="topRight" activeCell="P5" sqref="P5"/>
    </sheetView>
  </sheetViews>
  <sheetFormatPr defaultColWidth="8.85546875" defaultRowHeight="12" customHeight="1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ht="12" customHeight="1" x14ac:dyDescent="0.2">
      <c r="A1" s="6" t="s">
        <v>38</v>
      </c>
    </row>
    <row r="3" spans="1:48" ht="12" customHeight="1" x14ac:dyDescent="0.2">
      <c r="A3" s="6" t="s">
        <v>39</v>
      </c>
    </row>
    <row r="4" spans="1:48" ht="12" customHeight="1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" customHeight="1" x14ac:dyDescent="0.2">
      <c r="A5" s="10" t="s">
        <v>7</v>
      </c>
      <c r="B5" s="3">
        <v>76100</v>
      </c>
      <c r="C5" s="3">
        <v>75000</v>
      </c>
      <c r="D5" s="3">
        <v>77900</v>
      </c>
      <c r="E5" s="3">
        <v>77000</v>
      </c>
      <c r="F5" s="3">
        <v>80000</v>
      </c>
      <c r="G5" s="3">
        <v>71700</v>
      </c>
      <c r="H5" s="3">
        <v>74700</v>
      </c>
      <c r="I5" s="3">
        <v>74400</v>
      </c>
      <c r="J5" s="3">
        <v>83300</v>
      </c>
      <c r="K5" s="3">
        <v>78800</v>
      </c>
      <c r="L5" s="3">
        <v>72600</v>
      </c>
      <c r="M5" s="3">
        <v>73200</v>
      </c>
      <c r="N5" s="3">
        <v>75600</v>
      </c>
      <c r="O5" s="3">
        <v>84200</v>
      </c>
      <c r="P5" s="13">
        <f>SUM(O5+('Projection Expansion data'!P5-'Projection Expansion data'!O5)*'Baseline data'!$H4)</f>
        <v>84755.61560978221</v>
      </c>
      <c r="Q5" s="13">
        <f>SUM(P5+('Projection Expansion data'!Q5-'Projection Expansion data'!P5)*'Baseline data'!$H4)</f>
        <v>85311.231219564419</v>
      </c>
      <c r="R5" s="13">
        <f>SUM(Q5+('Projection Expansion data'!R5-'Projection Expansion data'!Q5)*'Baseline data'!$H4)</f>
        <v>85866.846829346629</v>
      </c>
      <c r="S5" s="13">
        <f>SUM(R5+('Projection Expansion data'!S5-'Projection Expansion data'!R5)*'Baseline data'!$H4)</f>
        <v>86422.462439128838</v>
      </c>
      <c r="T5" s="13">
        <f>SUM(S5+('Projection Expansion data'!T5-'Projection Expansion data'!S5)*'Baseline data'!$H4)</f>
        <v>86978.078048911048</v>
      </c>
      <c r="U5" s="13">
        <f>SUM(T5+('Projection Expansion data'!U5-'Projection Expansion data'!T5)*'Baseline data'!$H4)</f>
        <v>87533.693658693257</v>
      </c>
      <c r="V5" s="13">
        <f>SUM(U5+('Projection Expansion data'!V5-'Projection Expansion data'!U5)*'Baseline data'!$H4)</f>
        <v>88089.309268475467</v>
      </c>
      <c r="W5" s="13">
        <f>SUM(V5+('Projection Expansion data'!W5-'Projection Expansion data'!V5)*'Baseline data'!$H4)</f>
        <v>88644.924878257676</v>
      </c>
      <c r="X5" s="13">
        <f>SUM(W5+('Projection Expansion data'!X5-'Projection Expansion data'!W5)*'Baseline data'!$H4)</f>
        <v>89200.540488039886</v>
      </c>
      <c r="Y5" s="13">
        <f>SUM(X5+('Projection Expansion data'!Y5-'Projection Expansion data'!X5)*'Baseline data'!$H4)</f>
        <v>89756.156097822095</v>
      </c>
      <c r="Z5" s="13">
        <f>SUM(Y5+('Projection Expansion data'!Z5-'Projection Expansion data'!Y5)*'Baseline data'!$H4)</f>
        <v>90311.771707604305</v>
      </c>
      <c r="AA5" s="13">
        <f>SUM(Z5+('Projection Expansion data'!AA5-'Projection Expansion data'!Z5)*'Baseline data'!$H4)</f>
        <v>90867.387317386514</v>
      </c>
      <c r="AB5" s="13">
        <f>SUM(AA5+('Projection Expansion data'!AB5-'Projection Expansion data'!AA5)*'Baseline data'!$H4)</f>
        <v>91423.002927168724</v>
      </c>
      <c r="AC5" s="13">
        <f>SUM(AB5+('Projection Expansion data'!AC5-'Projection Expansion data'!AB5)*'Baseline data'!$H4)</f>
        <v>91978.618536950933</v>
      </c>
      <c r="AD5" s="13">
        <f>SUM(AC5+('Projection Expansion data'!AD5-'Projection Expansion data'!AC5)*'Baseline data'!$H4)</f>
        <v>92534.234146733143</v>
      </c>
      <c r="AE5" s="13">
        <f>SUM(AD5+('Projection Expansion data'!AE5-'Projection Expansion data'!AD5)*'Baseline data'!$H4)</f>
        <v>93089.849756515352</v>
      </c>
      <c r="AF5" s="13">
        <f>SUM(AE5+('Projection Expansion data'!AF5-'Projection Expansion data'!AE5)*'Baseline data'!$H4)</f>
        <v>93645.465366297562</v>
      </c>
      <c r="AG5" s="13">
        <f>SUM(AF5+('Projection Expansion data'!AG5-'Projection Expansion data'!AF5)*'Baseline data'!$H4)</f>
        <v>94201.080976079771</v>
      </c>
      <c r="AH5" s="13">
        <f>SUM(AG5+('Projection Expansion data'!AH5-'Projection Expansion data'!AG5)*'Baseline data'!$H4)</f>
        <v>94756.696585861981</v>
      </c>
      <c r="AI5" s="13">
        <f>SUM(AH5+('Projection Expansion data'!AI5-'Projection Expansion data'!AH5)*'Baseline data'!$H4)</f>
        <v>95312.31219564419</v>
      </c>
      <c r="AJ5" s="13">
        <f>SUM(AI5+('Projection Expansion data'!AJ5-'Projection Expansion data'!AI5)*'Baseline data'!$H4)</f>
        <v>95867.9278054264</v>
      </c>
      <c r="AK5" s="13">
        <f>SUM(AJ5+('Projection Expansion data'!AK5-'Projection Expansion data'!AJ5)*'Baseline data'!$H4)</f>
        <v>96423.543415208609</v>
      </c>
      <c r="AL5" s="13">
        <f>SUM(AK5+('Projection Expansion data'!AL5-'Projection Expansion data'!AK5)*'Baseline data'!$H4)</f>
        <v>96979.159024990819</v>
      </c>
      <c r="AM5" s="13">
        <f>SUM(AL5+('Projection Expansion data'!AM5-'Projection Expansion data'!AL5)*'Baseline data'!$H4)</f>
        <v>97534.774634773028</v>
      </c>
      <c r="AN5" s="13">
        <f>SUM(AM5+('Projection Expansion data'!AN5-'Projection Expansion data'!AM5)*'Baseline data'!$H4)</f>
        <v>98090.390244555238</v>
      </c>
      <c r="AO5" s="13">
        <f>SUM(AN5+('Projection Expansion data'!AO5-'Projection Expansion data'!AN5)*'Baseline data'!$H4)</f>
        <v>98646.005854337447</v>
      </c>
      <c r="AP5" s="13">
        <f>SUM(AO5+('Projection Expansion data'!AP5-'Projection Expansion data'!AO5)*'Baseline data'!$H4)</f>
        <v>99201.621464119657</v>
      </c>
      <c r="AQ5" s="13">
        <f>SUM(AP5+('Projection Expansion data'!AQ5-'Projection Expansion data'!AP5)*'Baseline data'!$H4)</f>
        <v>99757.237073901866</v>
      </c>
      <c r="AR5" s="13">
        <f>SUM(AQ5+('Projection Expansion data'!AR5-'Projection Expansion data'!AQ5)*'Baseline data'!$H4)</f>
        <v>100312.85268368408</v>
      </c>
      <c r="AS5" s="13">
        <f>SUM(AR5+('Projection Expansion data'!AS5-'Projection Expansion data'!AR5)*'Baseline data'!$H4)</f>
        <v>100868.46829346629</v>
      </c>
      <c r="AT5" s="13">
        <f>SUM(AS5+('Projection Expansion data'!AT5-'Projection Expansion data'!AS5)*'Baseline data'!$H4)</f>
        <v>101424.08390324849</v>
      </c>
      <c r="AU5" s="13">
        <f>SUM(AT5+('Projection Expansion data'!AU5-'Projection Expansion data'!AT5)*'Baseline data'!$H4)</f>
        <v>101979.6995130307</v>
      </c>
      <c r="AV5" s="13">
        <f>SUM(AU5+('Projection Expansion data'!AV5-'Projection Expansion data'!AU5)*'Baseline data'!$H4)</f>
        <v>102535.31512281291</v>
      </c>
    </row>
    <row r="6" spans="1:48" ht="12" customHeight="1" x14ac:dyDescent="0.2">
      <c r="A6" s="10" t="s">
        <v>32</v>
      </c>
      <c r="B6" s="3">
        <v>74900</v>
      </c>
      <c r="C6" s="3">
        <v>79100</v>
      </c>
      <c r="D6" s="3">
        <v>76400</v>
      </c>
      <c r="E6" s="3">
        <v>75600</v>
      </c>
      <c r="F6" s="3">
        <v>81500</v>
      </c>
      <c r="G6" s="3">
        <v>78900</v>
      </c>
      <c r="H6" s="3">
        <v>78900</v>
      </c>
      <c r="I6" s="3">
        <v>87000</v>
      </c>
      <c r="J6" s="3">
        <v>85400</v>
      </c>
      <c r="K6" s="3">
        <v>86500</v>
      </c>
      <c r="L6" s="3">
        <v>86700</v>
      </c>
      <c r="M6" s="3">
        <v>100600</v>
      </c>
      <c r="N6" s="3">
        <v>93900</v>
      </c>
      <c r="O6" s="3">
        <v>96700</v>
      </c>
      <c r="P6" s="13">
        <f>SUM(O6+('Projection Expansion data'!P6-'Projection Expansion data'!O6)*'Baseline data'!$H5)</f>
        <v>97073.053342432773</v>
      </c>
      <c r="Q6" s="13">
        <f>SUM(P6+('Projection Expansion data'!Q6-'Projection Expansion data'!P6)*'Baseline data'!$H5)</f>
        <v>97446.106684865546</v>
      </c>
      <c r="R6" s="13">
        <f>SUM(Q6+('Projection Expansion data'!R6-'Projection Expansion data'!Q6)*'Baseline data'!$H5)</f>
        <v>105003.71565827164</v>
      </c>
      <c r="S6" s="13">
        <f>SUM(R6+('Projection Expansion data'!S6-'Projection Expansion data'!R6)*'Baseline data'!$H5)</f>
        <v>112561.32463167774</v>
      </c>
      <c r="T6" s="13">
        <f>SUM(S6+('Projection Expansion data'!T6-'Projection Expansion data'!S6)*'Baseline data'!$H5)</f>
        <v>120118.93360508383</v>
      </c>
      <c r="U6" s="13">
        <f>SUM(T6+('Projection Expansion data'!U6-'Projection Expansion data'!T6)*'Baseline data'!$H5)</f>
        <v>127676.54257848993</v>
      </c>
      <c r="V6" s="13">
        <f>SUM(U6+('Projection Expansion data'!V6-'Projection Expansion data'!U6)*'Baseline data'!$H5)</f>
        <v>135234.15155189601</v>
      </c>
      <c r="W6" s="13">
        <f>SUM(V6+('Projection Expansion data'!W6-'Projection Expansion data'!V6)*'Baseline data'!$H5)</f>
        <v>142791.76052530209</v>
      </c>
      <c r="X6" s="13">
        <f>SUM(W6+('Projection Expansion data'!X6-'Projection Expansion data'!W6)*'Baseline data'!$H5)</f>
        <v>150349.36949870817</v>
      </c>
      <c r="Y6" s="13">
        <f>SUM(X6+('Projection Expansion data'!Y6-'Projection Expansion data'!X6)*'Baseline data'!$H5)</f>
        <v>157906.97847211425</v>
      </c>
      <c r="Z6" s="13">
        <f>SUM(Y6+('Projection Expansion data'!Z6-'Projection Expansion data'!Y6)*'Baseline data'!$H5)</f>
        <v>165464.58744552033</v>
      </c>
      <c r="AA6" s="13">
        <f>SUM(Z6+('Projection Expansion data'!AA6-'Projection Expansion data'!Z6)*'Baseline data'!$H5)</f>
        <v>173022.19641892641</v>
      </c>
      <c r="AB6" s="13">
        <f>SUM(AA6+('Projection Expansion data'!AB6-'Projection Expansion data'!AA6)*'Baseline data'!$H5)</f>
        <v>180579.80539233249</v>
      </c>
      <c r="AC6" s="13">
        <f>SUM(AB6+('Projection Expansion data'!AC6-'Projection Expansion data'!AB6)*'Baseline data'!$H5)</f>
        <v>188137.41436573857</v>
      </c>
      <c r="AD6" s="13">
        <f>SUM(AC6+('Projection Expansion data'!AD6-'Projection Expansion data'!AC6)*'Baseline data'!$H5)</f>
        <v>195695.02333914465</v>
      </c>
      <c r="AE6" s="13">
        <f>SUM(AD6+('Projection Expansion data'!AE6-'Projection Expansion data'!AD6)*'Baseline data'!$H5)</f>
        <v>203252.63231255073</v>
      </c>
      <c r="AF6" s="13">
        <f>SUM(AE6+('Projection Expansion data'!AF6-'Projection Expansion data'!AE6)*'Baseline data'!$H5)</f>
        <v>210810.24128595681</v>
      </c>
      <c r="AG6" s="13">
        <f>SUM(AF6+('Projection Expansion data'!AG6-'Projection Expansion data'!AF6)*'Baseline data'!$H5)</f>
        <v>218367.85025936289</v>
      </c>
      <c r="AH6" s="13">
        <f>SUM(AG6+('Projection Expansion data'!AH6-'Projection Expansion data'!AG6)*'Baseline data'!$H5)</f>
        <v>225925.45923276898</v>
      </c>
      <c r="AI6" s="13">
        <f>SUM(AH6+('Projection Expansion data'!AI6-'Projection Expansion data'!AH6)*'Baseline data'!$H5)</f>
        <v>233483.06820617506</v>
      </c>
      <c r="AJ6" s="13">
        <f>SUM(AI6+('Projection Expansion data'!AJ6-'Projection Expansion data'!AI6)*'Baseline data'!$H5)</f>
        <v>241040.67717958114</v>
      </c>
      <c r="AK6" s="13">
        <f>SUM(AJ6+('Projection Expansion data'!AK6-'Projection Expansion data'!AJ6)*'Baseline data'!$H5)</f>
        <v>248598.28615298722</v>
      </c>
      <c r="AL6" s="13">
        <f>SUM(AK6+('Projection Expansion data'!AL6-'Projection Expansion data'!AK6)*'Baseline data'!$H5)</f>
        <v>256155.8951263933</v>
      </c>
      <c r="AM6" s="13">
        <f>SUM(AL6+('Projection Expansion data'!AM6-'Projection Expansion data'!AL6)*'Baseline data'!$H5)</f>
        <v>263713.50409979938</v>
      </c>
      <c r="AN6" s="13">
        <f>SUM(AM6+('Projection Expansion data'!AN6-'Projection Expansion data'!AM6)*'Baseline data'!$H5)</f>
        <v>271271.11307320546</v>
      </c>
      <c r="AO6" s="13">
        <f>SUM(AN6+('Projection Expansion data'!AO6-'Projection Expansion data'!AN6)*'Baseline data'!$H5)</f>
        <v>278828.72204661154</v>
      </c>
      <c r="AP6" s="13">
        <f>SUM(AO6+('Projection Expansion data'!AP6-'Projection Expansion data'!AO6)*'Baseline data'!$H5)</f>
        <v>286386.33102001762</v>
      </c>
      <c r="AQ6" s="13">
        <f>SUM(AP6+('Projection Expansion data'!AQ6-'Projection Expansion data'!AP6)*'Baseline data'!$H5)</f>
        <v>293943.9399934237</v>
      </c>
      <c r="AR6" s="13">
        <f>SUM(AQ6+('Projection Expansion data'!AR6-'Projection Expansion data'!AQ6)*'Baseline data'!$H5)</f>
        <v>301501.54896682978</v>
      </c>
      <c r="AS6" s="13">
        <f>SUM(AR6+('Projection Expansion data'!AS6-'Projection Expansion data'!AR6)*'Baseline data'!$H5)</f>
        <v>309059.15794023586</v>
      </c>
      <c r="AT6" s="13">
        <f>SUM(AS6+('Projection Expansion data'!AT6-'Projection Expansion data'!AS6)*'Baseline data'!$H5)</f>
        <v>316616.76691364194</v>
      </c>
      <c r="AU6" s="13">
        <f>SUM(AT6+('Projection Expansion data'!AU6-'Projection Expansion data'!AT6)*'Baseline data'!$H5)</f>
        <v>324174.37588704802</v>
      </c>
      <c r="AV6" s="13">
        <f>SUM(AU6+('Projection Expansion data'!AV6-'Projection Expansion data'!AU6)*'Baseline data'!$H5)</f>
        <v>331731.9848604541</v>
      </c>
    </row>
    <row r="7" spans="1:48" ht="12" customHeight="1" x14ac:dyDescent="0.2">
      <c r="A7" s="10" t="s">
        <v>9</v>
      </c>
      <c r="B7" s="3">
        <v>68200</v>
      </c>
      <c r="C7" s="3">
        <v>68600</v>
      </c>
      <c r="D7" s="3">
        <v>67300</v>
      </c>
      <c r="E7" s="3">
        <v>67500</v>
      </c>
      <c r="F7" s="3">
        <v>70700</v>
      </c>
      <c r="G7" s="3">
        <v>75000</v>
      </c>
      <c r="H7" s="3">
        <v>70100</v>
      </c>
      <c r="I7" s="3">
        <v>71500</v>
      </c>
      <c r="J7" s="3">
        <v>71900</v>
      </c>
      <c r="K7" s="3">
        <v>69500</v>
      </c>
      <c r="L7" s="3">
        <v>75400</v>
      </c>
      <c r="M7" s="3">
        <v>78500</v>
      </c>
      <c r="N7" s="3">
        <v>71300</v>
      </c>
      <c r="O7" s="3">
        <v>68800</v>
      </c>
      <c r="P7" s="13">
        <f>SUM(O7+('Projection Expansion data'!P7-'Projection Expansion data'!O7)*'Baseline data'!$H6)</f>
        <v>69307.41394810671</v>
      </c>
      <c r="Q7" s="13">
        <f>SUM(P7+('Projection Expansion data'!Q7-'Projection Expansion data'!P7)*'Baseline data'!$H6)</f>
        <v>69814.827896213421</v>
      </c>
      <c r="R7" s="13">
        <f>SUM(Q7+('Projection Expansion data'!R7-'Projection Expansion data'!Q7)*'Baseline data'!$H6)</f>
        <v>70322.241844320131</v>
      </c>
      <c r="S7" s="13">
        <f>SUM(R7+('Projection Expansion data'!S7-'Projection Expansion data'!R7)*'Baseline data'!$H6)</f>
        <v>70829.655792426842</v>
      </c>
      <c r="T7" s="13">
        <f>SUM(S7+('Projection Expansion data'!T7-'Projection Expansion data'!S7)*'Baseline data'!$H6)</f>
        <v>71337.069740533552</v>
      </c>
      <c r="U7" s="13">
        <f>SUM(T7+('Projection Expansion data'!U7-'Projection Expansion data'!T7)*'Baseline data'!$H6)</f>
        <v>71844.483688640263</v>
      </c>
      <c r="V7" s="13">
        <f>SUM(U7+('Projection Expansion data'!V7-'Projection Expansion data'!U7)*'Baseline data'!$H6)</f>
        <v>72351.897636746973</v>
      </c>
      <c r="W7" s="13">
        <f>SUM(V7+('Projection Expansion data'!W7-'Projection Expansion data'!V7)*'Baseline data'!$H6)</f>
        <v>72859.311584853684</v>
      </c>
      <c r="X7" s="13">
        <f>SUM(W7+('Projection Expansion data'!X7-'Projection Expansion data'!W7)*'Baseline data'!$H6)</f>
        <v>73366.725532960394</v>
      </c>
      <c r="Y7" s="13">
        <f>SUM(X7+('Projection Expansion data'!Y7-'Projection Expansion data'!X7)*'Baseline data'!$H6)</f>
        <v>73874.139481067104</v>
      </c>
      <c r="Z7" s="13">
        <f>SUM(Y7+('Projection Expansion data'!Z7-'Projection Expansion data'!Y7)*'Baseline data'!$H6)</f>
        <v>74381.553429173815</v>
      </c>
      <c r="AA7" s="13">
        <f>SUM(Z7+('Projection Expansion data'!AA7-'Projection Expansion data'!Z7)*'Baseline data'!$H6)</f>
        <v>74888.967377280525</v>
      </c>
      <c r="AB7" s="13">
        <f>SUM(AA7+('Projection Expansion data'!AB7-'Projection Expansion data'!AA7)*'Baseline data'!$H6)</f>
        <v>75396.381325387236</v>
      </c>
      <c r="AC7" s="13">
        <f>SUM(AB7+('Projection Expansion data'!AC7-'Projection Expansion data'!AB7)*'Baseline data'!$H6)</f>
        <v>75903.795273493946</v>
      </c>
      <c r="AD7" s="13">
        <f>SUM(AC7+('Projection Expansion data'!AD7-'Projection Expansion data'!AC7)*'Baseline data'!$H6)</f>
        <v>76411.209221600657</v>
      </c>
      <c r="AE7" s="13">
        <f>SUM(AD7+('Projection Expansion data'!AE7-'Projection Expansion data'!AD7)*'Baseline data'!$H6)</f>
        <v>76918.623169707367</v>
      </c>
      <c r="AF7" s="13">
        <f>SUM(AE7+('Projection Expansion data'!AF7-'Projection Expansion data'!AE7)*'Baseline data'!$H6)</f>
        <v>77426.037117814078</v>
      </c>
      <c r="AG7" s="13">
        <f>SUM(AF7+('Projection Expansion data'!AG7-'Projection Expansion data'!AF7)*'Baseline data'!$H6)</f>
        <v>77933.451065920788</v>
      </c>
      <c r="AH7" s="13">
        <f>SUM(AG7+('Projection Expansion data'!AH7-'Projection Expansion data'!AG7)*'Baseline data'!$H6)</f>
        <v>78440.865014027499</v>
      </c>
      <c r="AI7" s="13">
        <f>SUM(AH7+('Projection Expansion data'!AI7-'Projection Expansion data'!AH7)*'Baseline data'!$H6)</f>
        <v>78948.278962134209</v>
      </c>
      <c r="AJ7" s="13">
        <f>SUM(AI7+('Projection Expansion data'!AJ7-'Projection Expansion data'!AI7)*'Baseline data'!$H6)</f>
        <v>79455.692910240919</v>
      </c>
      <c r="AK7" s="13">
        <f>SUM(AJ7+('Projection Expansion data'!AK7-'Projection Expansion data'!AJ7)*'Baseline data'!$H6)</f>
        <v>79963.10685834763</v>
      </c>
      <c r="AL7" s="13">
        <f>SUM(AK7+('Projection Expansion data'!AL7-'Projection Expansion data'!AK7)*'Baseline data'!$H6)</f>
        <v>80470.52080645434</v>
      </c>
      <c r="AM7" s="13">
        <f>SUM(AL7+('Projection Expansion data'!AM7-'Projection Expansion data'!AL7)*'Baseline data'!$H6)</f>
        <v>80977.934754561051</v>
      </c>
      <c r="AN7" s="13">
        <f>SUM(AM7+('Projection Expansion data'!AN7-'Projection Expansion data'!AM7)*'Baseline data'!$H6)</f>
        <v>81485.348702667761</v>
      </c>
      <c r="AO7" s="13">
        <f>SUM(AN7+('Projection Expansion data'!AO7-'Projection Expansion data'!AN7)*'Baseline data'!$H6)</f>
        <v>81992.762650774472</v>
      </c>
      <c r="AP7" s="13">
        <f>SUM(AO7+('Projection Expansion data'!AP7-'Projection Expansion data'!AO7)*'Baseline data'!$H6)</f>
        <v>82500.176598881182</v>
      </c>
      <c r="AQ7" s="13">
        <f>SUM(AP7+('Projection Expansion data'!AQ7-'Projection Expansion data'!AP7)*'Baseline data'!$H6)</f>
        <v>83007.590546987893</v>
      </c>
      <c r="AR7" s="13">
        <f>SUM(AQ7+('Projection Expansion data'!AR7-'Projection Expansion data'!AQ7)*'Baseline data'!$H6)</f>
        <v>83515.004495094603</v>
      </c>
      <c r="AS7" s="13">
        <f>SUM(AR7+('Projection Expansion data'!AS7-'Projection Expansion data'!AR7)*'Baseline data'!$H6)</f>
        <v>84022.418443201313</v>
      </c>
      <c r="AT7" s="13">
        <f>SUM(AS7+('Projection Expansion data'!AT7-'Projection Expansion data'!AS7)*'Baseline data'!$H6)</f>
        <v>84529.832391308024</v>
      </c>
      <c r="AU7" s="13">
        <f>SUM(AT7+('Projection Expansion data'!AU7-'Projection Expansion data'!AT7)*'Baseline data'!$H6)</f>
        <v>85037.246339414734</v>
      </c>
      <c r="AV7" s="13">
        <f>SUM(AU7+('Projection Expansion data'!AV7-'Projection Expansion data'!AU7)*'Baseline data'!$H6)</f>
        <v>85544.660287521445</v>
      </c>
    </row>
    <row r="8" spans="1:48" ht="12" customHeight="1" x14ac:dyDescent="0.2">
      <c r="A8" s="10" t="s">
        <v>10</v>
      </c>
      <c r="B8" s="3">
        <v>102200</v>
      </c>
      <c r="C8" s="3">
        <v>103900</v>
      </c>
      <c r="D8" s="3">
        <v>105200</v>
      </c>
      <c r="E8" s="3">
        <v>111800</v>
      </c>
      <c r="F8" s="3">
        <v>111700</v>
      </c>
      <c r="G8" s="3">
        <v>114800</v>
      </c>
      <c r="H8" s="3">
        <v>113100</v>
      </c>
      <c r="I8" s="3">
        <v>110500</v>
      </c>
      <c r="J8" s="3">
        <v>112500</v>
      </c>
      <c r="K8" s="3">
        <v>114600</v>
      </c>
      <c r="L8" s="3">
        <v>117700</v>
      </c>
      <c r="M8" s="3">
        <v>116000</v>
      </c>
      <c r="N8" s="3">
        <v>120400</v>
      </c>
      <c r="O8" s="3">
        <v>120400</v>
      </c>
      <c r="P8" s="13">
        <f>SUM(O8+('Projection Expansion data'!P8-'Projection Expansion data'!O8)*'Baseline data'!$H7)</f>
        <v>121510.01050534159</v>
      </c>
      <c r="Q8" s="13">
        <f>SUM(P8+('Projection Expansion data'!Q8-'Projection Expansion data'!P8)*'Baseline data'!$H7)</f>
        <v>122620.02101068318</v>
      </c>
      <c r="R8" s="13">
        <f>SUM(Q8+('Projection Expansion data'!R8-'Projection Expansion data'!Q8)*'Baseline data'!$H7)</f>
        <v>123730.03151602477</v>
      </c>
      <c r="S8" s="13">
        <f>SUM(R8+('Projection Expansion data'!S8-'Projection Expansion data'!R8)*'Baseline data'!$H7)</f>
        <v>124840.04202136636</v>
      </c>
      <c r="T8" s="13">
        <f>SUM(S8+('Projection Expansion data'!T8-'Projection Expansion data'!S8)*'Baseline data'!$H7)</f>
        <v>125950.05252670795</v>
      </c>
      <c r="U8" s="13">
        <f>SUM(T8+('Projection Expansion data'!U8-'Projection Expansion data'!T8)*'Baseline data'!$H7)</f>
        <v>127060.06303204954</v>
      </c>
      <c r="V8" s="13">
        <f>SUM(U8+('Projection Expansion data'!V8-'Projection Expansion data'!U8)*'Baseline data'!$H7)</f>
        <v>128170.07353739113</v>
      </c>
      <c r="W8" s="13">
        <f>SUM(V8+('Projection Expansion data'!W8-'Projection Expansion data'!V8)*'Baseline data'!$H7)</f>
        <v>129280.08404273272</v>
      </c>
      <c r="X8" s="13">
        <f>SUM(W8+('Projection Expansion data'!X8-'Projection Expansion data'!W8)*'Baseline data'!$H7)</f>
        <v>130390.09454807431</v>
      </c>
      <c r="Y8" s="13">
        <f>SUM(X8+('Projection Expansion data'!Y8-'Projection Expansion data'!X8)*'Baseline data'!$H7)</f>
        <v>131500.1050534159</v>
      </c>
      <c r="Z8" s="13">
        <f>SUM(Y8+('Projection Expansion data'!Z8-'Projection Expansion data'!Y8)*'Baseline data'!$H7)</f>
        <v>132610.11555875748</v>
      </c>
      <c r="AA8" s="13">
        <f>SUM(Z8+('Projection Expansion data'!AA8-'Projection Expansion data'!Z8)*'Baseline data'!$H7)</f>
        <v>133720.12606409905</v>
      </c>
      <c r="AB8" s="13">
        <f>SUM(AA8+('Projection Expansion data'!AB8-'Projection Expansion data'!AA8)*'Baseline data'!$H7)</f>
        <v>134830.13656944063</v>
      </c>
      <c r="AC8" s="13">
        <f>SUM(AB8+('Projection Expansion data'!AC8-'Projection Expansion data'!AB8)*'Baseline data'!$H7)</f>
        <v>135940.1470747822</v>
      </c>
      <c r="AD8" s="13">
        <f>SUM(AC8+('Projection Expansion data'!AD8-'Projection Expansion data'!AC8)*'Baseline data'!$H7)</f>
        <v>137050.15758012378</v>
      </c>
      <c r="AE8" s="13">
        <f>SUM(AD8+('Projection Expansion data'!AE8-'Projection Expansion data'!AD8)*'Baseline data'!$H7)</f>
        <v>138160.16808546535</v>
      </c>
      <c r="AF8" s="13">
        <f>SUM(AE8+('Projection Expansion data'!AF8-'Projection Expansion data'!AE8)*'Baseline data'!$H7)</f>
        <v>139270.17859080693</v>
      </c>
      <c r="AG8" s="13">
        <f>SUM(AF8+('Projection Expansion data'!AG8-'Projection Expansion data'!AF8)*'Baseline data'!$H7)</f>
        <v>140380.1890961485</v>
      </c>
      <c r="AH8" s="13">
        <f>SUM(AG8+('Projection Expansion data'!AH8-'Projection Expansion data'!AG8)*'Baseline data'!$H7)</f>
        <v>141490.19960149008</v>
      </c>
      <c r="AI8" s="13">
        <f>SUM(AH8+('Projection Expansion data'!AI8-'Projection Expansion data'!AH8)*'Baseline data'!$H7)</f>
        <v>142600.21010683166</v>
      </c>
      <c r="AJ8" s="13">
        <f>SUM(AI8+('Projection Expansion data'!AJ8-'Projection Expansion data'!AI8)*'Baseline data'!$H7)</f>
        <v>143710.22061217323</v>
      </c>
      <c r="AK8" s="13">
        <f>SUM(AJ8+('Projection Expansion data'!AK8-'Projection Expansion data'!AJ8)*'Baseline data'!$H7)</f>
        <v>144820.23111751481</v>
      </c>
      <c r="AL8" s="13">
        <f>SUM(AK8+('Projection Expansion data'!AL8-'Projection Expansion data'!AK8)*'Baseline data'!$H7)</f>
        <v>145930.24162285638</v>
      </c>
      <c r="AM8" s="13">
        <f>SUM(AL8+('Projection Expansion data'!AM8-'Projection Expansion data'!AL8)*'Baseline data'!$H7)</f>
        <v>147040.25212819796</v>
      </c>
      <c r="AN8" s="13">
        <f>SUM(AM8+('Projection Expansion data'!AN8-'Projection Expansion data'!AM8)*'Baseline data'!$H7)</f>
        <v>148150.26263353953</v>
      </c>
      <c r="AO8" s="13">
        <f>SUM(AN8+('Projection Expansion data'!AO8-'Projection Expansion data'!AN8)*'Baseline data'!$H7)</f>
        <v>149260.27313888111</v>
      </c>
      <c r="AP8" s="13">
        <f>SUM(AO8+('Projection Expansion data'!AP8-'Projection Expansion data'!AO8)*'Baseline data'!$H7)</f>
        <v>150370.28364422268</v>
      </c>
      <c r="AQ8" s="13">
        <f>SUM(AP8+('Projection Expansion data'!AQ8-'Projection Expansion data'!AP8)*'Baseline data'!$H7)</f>
        <v>151480.29414956426</v>
      </c>
      <c r="AR8" s="13">
        <f>SUM(AQ8+('Projection Expansion data'!AR8-'Projection Expansion data'!AQ8)*'Baseline data'!$H7)</f>
        <v>152590.30465490583</v>
      </c>
      <c r="AS8" s="13">
        <f>SUM(AR8+('Projection Expansion data'!AS8-'Projection Expansion data'!AR8)*'Baseline data'!$H7)</f>
        <v>153700.31516024741</v>
      </c>
      <c r="AT8" s="13">
        <f>SUM(AS8+('Projection Expansion data'!AT8-'Projection Expansion data'!AS8)*'Baseline data'!$H7)</f>
        <v>154810.32566558899</v>
      </c>
      <c r="AU8" s="13">
        <f>SUM(AT8+('Projection Expansion data'!AU8-'Projection Expansion data'!AT8)*'Baseline data'!$H7)</f>
        <v>155920.33617093056</v>
      </c>
      <c r="AV8" s="13">
        <f>SUM(AU8+('Projection Expansion data'!AV8-'Projection Expansion data'!AU8)*'Baseline data'!$H7)</f>
        <v>157030.34667627214</v>
      </c>
    </row>
    <row r="9" spans="1:48" ht="12" customHeight="1" x14ac:dyDescent="0.2">
      <c r="A9" s="10" t="s">
        <v>11</v>
      </c>
      <c r="B9" s="3">
        <v>61400</v>
      </c>
      <c r="C9" s="3">
        <v>65300</v>
      </c>
      <c r="D9" s="3">
        <v>64000</v>
      </c>
      <c r="E9" s="3">
        <v>67600</v>
      </c>
      <c r="F9" s="3">
        <v>64900</v>
      </c>
      <c r="G9" s="3">
        <v>63800</v>
      </c>
      <c r="H9" s="3">
        <v>63500</v>
      </c>
      <c r="I9" s="3">
        <v>63000</v>
      </c>
      <c r="J9" s="3">
        <v>65400</v>
      </c>
      <c r="K9" s="3">
        <v>65500</v>
      </c>
      <c r="L9" s="3">
        <v>59600</v>
      </c>
      <c r="M9" s="3">
        <v>64500</v>
      </c>
      <c r="N9" s="3">
        <v>68100</v>
      </c>
      <c r="O9" s="3">
        <v>68300</v>
      </c>
      <c r="P9" s="13">
        <f>SUM(O9+('Projection Expansion data'!P9-'Projection Expansion data'!O9)*'Baseline data'!$H8)</f>
        <v>69004.078660093102</v>
      </c>
      <c r="Q9" s="13">
        <f>SUM(P9+('Projection Expansion data'!Q9-'Projection Expansion data'!P9)*'Baseline data'!$H8)</f>
        <v>69708.157320186205</v>
      </c>
      <c r="R9" s="13">
        <f>SUM(Q9+('Projection Expansion data'!R9-'Projection Expansion data'!Q9)*'Baseline data'!$H8)</f>
        <v>70412.235980279307</v>
      </c>
      <c r="S9" s="13">
        <f>SUM(R9+('Projection Expansion data'!S9-'Projection Expansion data'!R9)*'Baseline data'!$H8)</f>
        <v>71116.314640372409</v>
      </c>
      <c r="T9" s="13">
        <f>SUM(S9+('Projection Expansion data'!T9-'Projection Expansion data'!S9)*'Baseline data'!$H8)</f>
        <v>71820.393300465512</v>
      </c>
      <c r="U9" s="13">
        <f>SUM(T9+('Projection Expansion data'!U9-'Projection Expansion data'!T9)*'Baseline data'!$H8)</f>
        <v>72524.471960558614</v>
      </c>
      <c r="V9" s="13">
        <f>SUM(U9+('Projection Expansion data'!V9-'Projection Expansion data'!U9)*'Baseline data'!$H8)</f>
        <v>73228.550620651717</v>
      </c>
      <c r="W9" s="13">
        <f>SUM(V9+('Projection Expansion data'!W9-'Projection Expansion data'!V9)*'Baseline data'!$H8)</f>
        <v>73932.629280744819</v>
      </c>
      <c r="X9" s="13">
        <f>SUM(W9+('Projection Expansion data'!X9-'Projection Expansion data'!W9)*'Baseline data'!$H8)</f>
        <v>74636.707940837921</v>
      </c>
      <c r="Y9" s="13">
        <f>SUM(X9+('Projection Expansion data'!Y9-'Projection Expansion data'!X9)*'Baseline data'!$H8)</f>
        <v>75340.786600931024</v>
      </c>
      <c r="Z9" s="13">
        <f>SUM(Y9+('Projection Expansion data'!Z9-'Projection Expansion data'!Y9)*'Baseline data'!$H8)</f>
        <v>76044.865261024126</v>
      </c>
      <c r="AA9" s="13">
        <f>SUM(Z9+('Projection Expansion data'!AA9-'Projection Expansion data'!Z9)*'Baseline data'!$H8)</f>
        <v>76748.943921117228</v>
      </c>
      <c r="AB9" s="13">
        <f>SUM(AA9+('Projection Expansion data'!AB9-'Projection Expansion data'!AA9)*'Baseline data'!$H8)</f>
        <v>77453.022581210331</v>
      </c>
      <c r="AC9" s="13">
        <f>SUM(AB9+('Projection Expansion data'!AC9-'Projection Expansion data'!AB9)*'Baseline data'!$H8)</f>
        <v>78157.101241303433</v>
      </c>
      <c r="AD9" s="13">
        <f>SUM(AC9+('Projection Expansion data'!AD9-'Projection Expansion data'!AC9)*'Baseline data'!$H8)</f>
        <v>78861.179901396536</v>
      </c>
      <c r="AE9" s="13">
        <f>SUM(AD9+('Projection Expansion data'!AE9-'Projection Expansion data'!AD9)*'Baseline data'!$H8)</f>
        <v>79565.258561489638</v>
      </c>
      <c r="AF9" s="13">
        <f>SUM(AE9+('Projection Expansion data'!AF9-'Projection Expansion data'!AE9)*'Baseline data'!$H8)</f>
        <v>80269.33722158274</v>
      </c>
      <c r="AG9" s="13">
        <f>SUM(AF9+('Projection Expansion data'!AG9-'Projection Expansion data'!AF9)*'Baseline data'!$H8)</f>
        <v>80973.415881675843</v>
      </c>
      <c r="AH9" s="13">
        <f>SUM(AG9+('Projection Expansion data'!AH9-'Projection Expansion data'!AG9)*'Baseline data'!$H8)</f>
        <v>81677.494541768945</v>
      </c>
      <c r="AI9" s="13">
        <f>SUM(AH9+('Projection Expansion data'!AI9-'Projection Expansion data'!AH9)*'Baseline data'!$H8)</f>
        <v>82381.573201862047</v>
      </c>
      <c r="AJ9" s="13">
        <f>SUM(AI9+('Projection Expansion data'!AJ9-'Projection Expansion data'!AI9)*'Baseline data'!$H8)</f>
        <v>83085.65186195515</v>
      </c>
      <c r="AK9" s="13">
        <f>SUM(AJ9+('Projection Expansion data'!AK9-'Projection Expansion data'!AJ9)*'Baseline data'!$H8)</f>
        <v>83789.730522048252</v>
      </c>
      <c r="AL9" s="13">
        <f>SUM(AK9+('Projection Expansion data'!AL9-'Projection Expansion data'!AK9)*'Baseline data'!$H8)</f>
        <v>84493.809182141355</v>
      </c>
      <c r="AM9" s="13">
        <f>SUM(AL9+('Projection Expansion data'!AM9-'Projection Expansion data'!AL9)*'Baseline data'!$H8)</f>
        <v>85197.887842234457</v>
      </c>
      <c r="AN9" s="13">
        <f>SUM(AM9+('Projection Expansion data'!AN9-'Projection Expansion data'!AM9)*'Baseline data'!$H8)</f>
        <v>85901.966502327559</v>
      </c>
      <c r="AO9" s="13">
        <f>SUM(AN9+('Projection Expansion data'!AO9-'Projection Expansion data'!AN9)*'Baseline data'!$H8)</f>
        <v>86606.045162420662</v>
      </c>
      <c r="AP9" s="13">
        <f>SUM(AO9+('Projection Expansion data'!AP9-'Projection Expansion data'!AO9)*'Baseline data'!$H8)</f>
        <v>87310.123822513764</v>
      </c>
      <c r="AQ9" s="13">
        <f>SUM(AP9+('Projection Expansion data'!AQ9-'Projection Expansion data'!AP9)*'Baseline data'!$H8)</f>
        <v>88014.202482606866</v>
      </c>
      <c r="AR9" s="13">
        <f>SUM(AQ9+('Projection Expansion data'!AR9-'Projection Expansion data'!AQ9)*'Baseline data'!$H8)</f>
        <v>88718.281142699969</v>
      </c>
      <c r="AS9" s="13">
        <f>SUM(AR9+('Projection Expansion data'!AS9-'Projection Expansion data'!AR9)*'Baseline data'!$H8)</f>
        <v>89422.359802793071</v>
      </c>
      <c r="AT9" s="13">
        <f>SUM(AS9+('Projection Expansion data'!AT9-'Projection Expansion data'!AS9)*'Baseline data'!$H8)</f>
        <v>90126.438462886174</v>
      </c>
      <c r="AU9" s="13">
        <f>SUM(AT9+('Projection Expansion data'!AU9-'Projection Expansion data'!AT9)*'Baseline data'!$H8)</f>
        <v>90830.517122979276</v>
      </c>
      <c r="AV9" s="13">
        <f>SUM(AU9+('Projection Expansion data'!AV9-'Projection Expansion data'!AU9)*'Baseline data'!$H8)</f>
        <v>91534.595783072378</v>
      </c>
    </row>
    <row r="10" spans="1:48" ht="12" customHeight="1" x14ac:dyDescent="0.2">
      <c r="A10" s="10" t="s">
        <v>12</v>
      </c>
      <c r="B10" s="3">
        <v>53200</v>
      </c>
      <c r="C10" s="3">
        <v>56200</v>
      </c>
      <c r="D10" s="3">
        <v>57800</v>
      </c>
      <c r="E10" s="3">
        <v>57400</v>
      </c>
      <c r="F10" s="3">
        <v>59100</v>
      </c>
      <c r="G10" s="3">
        <v>55400</v>
      </c>
      <c r="H10" s="3">
        <v>56300</v>
      </c>
      <c r="I10" s="3">
        <v>59200</v>
      </c>
      <c r="J10" s="3">
        <v>57100</v>
      </c>
      <c r="K10" s="3">
        <v>58800</v>
      </c>
      <c r="L10" s="3">
        <v>58500</v>
      </c>
      <c r="M10" s="3">
        <v>59900</v>
      </c>
      <c r="N10" s="3">
        <v>58100</v>
      </c>
      <c r="O10" s="3">
        <v>59400</v>
      </c>
      <c r="P10" s="13">
        <f>SUM(O10+('Projection Expansion data'!P10-'Projection Expansion data'!O10)*'Baseline data'!$H9)</f>
        <v>59757.030647318395</v>
      </c>
      <c r="Q10" s="13">
        <f>SUM(P10+('Projection Expansion data'!Q10-'Projection Expansion data'!P10)*'Baseline data'!$H9)</f>
        <v>60114.061294636791</v>
      </c>
      <c r="R10" s="13">
        <f>SUM(Q10+('Projection Expansion data'!R10-'Projection Expansion data'!Q10)*'Baseline data'!$H9)</f>
        <v>60471.091941955186</v>
      </c>
      <c r="S10" s="13">
        <f>SUM(R10+('Projection Expansion data'!S10-'Projection Expansion data'!R10)*'Baseline data'!$H9)</f>
        <v>60828.122589273582</v>
      </c>
      <c r="T10" s="13">
        <f>SUM(S10+('Projection Expansion data'!T10-'Projection Expansion data'!S10)*'Baseline data'!$H9)</f>
        <v>61185.153236591977</v>
      </c>
      <c r="U10" s="13">
        <f>SUM(T10+('Projection Expansion data'!U10-'Projection Expansion data'!T10)*'Baseline data'!$H9)</f>
        <v>61542.183883910373</v>
      </c>
      <c r="V10" s="13">
        <f>SUM(U10+('Projection Expansion data'!V10-'Projection Expansion data'!U10)*'Baseline data'!$H9)</f>
        <v>61899.214531228768</v>
      </c>
      <c r="W10" s="13">
        <f>SUM(V10+('Projection Expansion data'!W10-'Projection Expansion data'!V10)*'Baseline data'!$H9)</f>
        <v>62256.245178547164</v>
      </c>
      <c r="X10" s="13">
        <f>SUM(W10+('Projection Expansion data'!X10-'Projection Expansion data'!W10)*'Baseline data'!$H9)</f>
        <v>62613.275825865559</v>
      </c>
      <c r="Y10" s="13">
        <f>SUM(X10+('Projection Expansion data'!Y10-'Projection Expansion data'!X10)*'Baseline data'!$H9)</f>
        <v>62970.306473183955</v>
      </c>
      <c r="Z10" s="13">
        <f>SUM(Y10+('Projection Expansion data'!Z10-'Projection Expansion data'!Y10)*'Baseline data'!$H9)</f>
        <v>63327.33712050235</v>
      </c>
      <c r="AA10" s="13">
        <f>SUM(Z10+('Projection Expansion data'!AA10-'Projection Expansion data'!Z10)*'Baseline data'!$H9)</f>
        <v>63684.367767820746</v>
      </c>
      <c r="AB10" s="13">
        <f>SUM(AA10+('Projection Expansion data'!AB10-'Projection Expansion data'!AA10)*'Baseline data'!$H9)</f>
        <v>64041.398415139141</v>
      </c>
      <c r="AC10" s="13">
        <f>SUM(AB10+('Projection Expansion data'!AC10-'Projection Expansion data'!AB10)*'Baseline data'!$H9)</f>
        <v>64398.429062457537</v>
      </c>
      <c r="AD10" s="13">
        <f>SUM(AC10+('Projection Expansion data'!AD10-'Projection Expansion data'!AC10)*'Baseline data'!$H9)</f>
        <v>64755.459709775932</v>
      </c>
      <c r="AE10" s="13">
        <f>SUM(AD10+('Projection Expansion data'!AE10-'Projection Expansion data'!AD10)*'Baseline data'!$H9)</f>
        <v>65112.490357094328</v>
      </c>
      <c r="AF10" s="13">
        <f>SUM(AE10+('Projection Expansion data'!AF10-'Projection Expansion data'!AE10)*'Baseline data'!$H9)</f>
        <v>65469.521004412723</v>
      </c>
      <c r="AG10" s="13">
        <f>SUM(AF10+('Projection Expansion data'!AG10-'Projection Expansion data'!AF10)*'Baseline data'!$H9)</f>
        <v>65826.551651731119</v>
      </c>
      <c r="AH10" s="13">
        <f>SUM(AG10+('Projection Expansion data'!AH10-'Projection Expansion data'!AG10)*'Baseline data'!$H9)</f>
        <v>66183.582299049522</v>
      </c>
      <c r="AI10" s="13">
        <f>SUM(AH10+('Projection Expansion data'!AI10-'Projection Expansion data'!AH10)*'Baseline data'!$H9)</f>
        <v>66540.612946367924</v>
      </c>
      <c r="AJ10" s="13">
        <f>SUM(AI10+('Projection Expansion data'!AJ10-'Projection Expansion data'!AI10)*'Baseline data'!$H9)</f>
        <v>66897.643593686327</v>
      </c>
      <c r="AK10" s="13">
        <f>SUM(AJ10+('Projection Expansion data'!AK10-'Projection Expansion data'!AJ10)*'Baseline data'!$H9)</f>
        <v>67254.67424100473</v>
      </c>
      <c r="AL10" s="13">
        <f>SUM(AK10+('Projection Expansion data'!AL10-'Projection Expansion data'!AK10)*'Baseline data'!$H9)</f>
        <v>67611.704888323133</v>
      </c>
      <c r="AM10" s="13">
        <f>SUM(AL10+('Projection Expansion data'!AM10-'Projection Expansion data'!AL10)*'Baseline data'!$H9)</f>
        <v>67968.735535641536</v>
      </c>
      <c r="AN10" s="13">
        <f>SUM(AM10+('Projection Expansion data'!AN10-'Projection Expansion data'!AM10)*'Baseline data'!$H9)</f>
        <v>68325.766182959938</v>
      </c>
      <c r="AO10" s="13">
        <f>SUM(AN10+('Projection Expansion data'!AO10-'Projection Expansion data'!AN10)*'Baseline data'!$H9)</f>
        <v>68682.796830278341</v>
      </c>
      <c r="AP10" s="13">
        <f>SUM(AO10+('Projection Expansion data'!AP10-'Projection Expansion data'!AO10)*'Baseline data'!$H9)</f>
        <v>69039.827477596744</v>
      </c>
      <c r="AQ10" s="13">
        <f>SUM(AP10+('Projection Expansion data'!AQ10-'Projection Expansion data'!AP10)*'Baseline data'!$H9)</f>
        <v>69396.858124915147</v>
      </c>
      <c r="AR10" s="13">
        <f>SUM(AQ10+('Projection Expansion data'!AR10-'Projection Expansion data'!AQ10)*'Baseline data'!$H9)</f>
        <v>69753.888772233549</v>
      </c>
      <c r="AS10" s="13">
        <f>SUM(AR10+('Projection Expansion data'!AS10-'Projection Expansion data'!AR10)*'Baseline data'!$H9)</f>
        <v>70110.919419551952</v>
      </c>
      <c r="AT10" s="13">
        <f>SUM(AS10+('Projection Expansion data'!AT10-'Projection Expansion data'!AS10)*'Baseline data'!$H9)</f>
        <v>70467.950066870355</v>
      </c>
      <c r="AU10" s="13">
        <f>SUM(AT10+('Projection Expansion data'!AU10-'Projection Expansion data'!AT10)*'Baseline data'!$H9)</f>
        <v>70824.980714188758</v>
      </c>
      <c r="AV10" s="13">
        <f>SUM(AU10+('Projection Expansion data'!AV10-'Projection Expansion data'!AU10)*'Baseline data'!$H9)</f>
        <v>71182.01136150716</v>
      </c>
    </row>
    <row r="11" spans="1:48" ht="12" customHeight="1" x14ac:dyDescent="0.2">
      <c r="A11" s="10" t="s">
        <v>13</v>
      </c>
      <c r="B11" s="3">
        <v>91000</v>
      </c>
      <c r="C11" s="3">
        <v>91200</v>
      </c>
      <c r="D11" s="3">
        <v>88300</v>
      </c>
      <c r="E11" s="3">
        <v>85500</v>
      </c>
      <c r="F11" s="3">
        <v>94700</v>
      </c>
      <c r="G11" s="3">
        <v>95200</v>
      </c>
      <c r="H11" s="3">
        <v>91400</v>
      </c>
      <c r="I11" s="3">
        <v>90800</v>
      </c>
      <c r="J11" s="3">
        <v>91700</v>
      </c>
      <c r="K11" s="3">
        <v>92800</v>
      </c>
      <c r="L11" s="3">
        <v>99000</v>
      </c>
      <c r="M11" s="3">
        <v>99700</v>
      </c>
      <c r="N11" s="3">
        <v>103500</v>
      </c>
      <c r="O11" s="3">
        <v>107700</v>
      </c>
      <c r="P11" s="13">
        <f>SUM(O11+('Projection Expansion data'!P11-'Projection Expansion data'!O11)*'Baseline data'!$H10)</f>
        <v>108871.09220159413</v>
      </c>
      <c r="Q11" s="13">
        <f>SUM(P11+('Projection Expansion data'!Q11-'Projection Expansion data'!P11)*'Baseline data'!$H10)</f>
        <v>110042.18440318826</v>
      </c>
      <c r="R11" s="13">
        <f>SUM(Q11+('Projection Expansion data'!R11-'Projection Expansion data'!Q11)*'Baseline data'!$H10)</f>
        <v>111213.2766047824</v>
      </c>
      <c r="S11" s="13">
        <f>SUM(R11+('Projection Expansion data'!S11-'Projection Expansion data'!R11)*'Baseline data'!$H10)</f>
        <v>112384.36880637653</v>
      </c>
      <c r="T11" s="13">
        <f>SUM(S11+('Projection Expansion data'!T11-'Projection Expansion data'!S11)*'Baseline data'!$H10)</f>
        <v>113555.46100797066</v>
      </c>
      <c r="U11" s="13">
        <f>SUM(T11+('Projection Expansion data'!U11-'Projection Expansion data'!T11)*'Baseline data'!$H10)</f>
        <v>114726.55320956479</v>
      </c>
      <c r="V11" s="13">
        <f>SUM(U11+('Projection Expansion data'!V11-'Projection Expansion data'!U11)*'Baseline data'!$H10)</f>
        <v>115897.64541115893</v>
      </c>
      <c r="W11" s="13">
        <f>SUM(V11+('Projection Expansion data'!W11-'Projection Expansion data'!V11)*'Baseline data'!$H10)</f>
        <v>117068.73761275306</v>
      </c>
      <c r="X11" s="13">
        <f>SUM(W11+('Projection Expansion data'!X11-'Projection Expansion data'!W11)*'Baseline data'!$H10)</f>
        <v>118239.82981434719</v>
      </c>
      <c r="Y11" s="13">
        <f>SUM(X11+('Projection Expansion data'!Y11-'Projection Expansion data'!X11)*'Baseline data'!$H10)</f>
        <v>119410.92201594132</v>
      </c>
      <c r="Z11" s="13">
        <f>SUM(Y11+('Projection Expansion data'!Z11-'Projection Expansion data'!Y11)*'Baseline data'!$H10)</f>
        <v>120582.01421753546</v>
      </c>
      <c r="AA11" s="13">
        <f>SUM(Z11+('Projection Expansion data'!AA11-'Projection Expansion data'!Z11)*'Baseline data'!$H10)</f>
        <v>121753.10641912959</v>
      </c>
      <c r="AB11" s="13">
        <f>SUM(AA11+('Projection Expansion data'!AB11-'Projection Expansion data'!AA11)*'Baseline data'!$H10)</f>
        <v>122924.19862072372</v>
      </c>
      <c r="AC11" s="13">
        <f>SUM(AB11+('Projection Expansion data'!AC11-'Projection Expansion data'!AB11)*'Baseline data'!$H10)</f>
        <v>124095.29082231785</v>
      </c>
      <c r="AD11" s="13">
        <f>SUM(AC11+('Projection Expansion data'!AD11-'Projection Expansion data'!AC11)*'Baseline data'!$H10)</f>
        <v>125266.38302391199</v>
      </c>
      <c r="AE11" s="13">
        <f>SUM(AD11+('Projection Expansion data'!AE11-'Projection Expansion data'!AD11)*'Baseline data'!$H10)</f>
        <v>126437.47522550612</v>
      </c>
      <c r="AF11" s="13">
        <f>SUM(AE11+('Projection Expansion data'!AF11-'Projection Expansion data'!AE11)*'Baseline data'!$H10)</f>
        <v>127608.56742710025</v>
      </c>
      <c r="AG11" s="13">
        <f>SUM(AF11+('Projection Expansion data'!AG11-'Projection Expansion data'!AF11)*'Baseline data'!$H10)</f>
        <v>128779.65962869438</v>
      </c>
      <c r="AH11" s="13">
        <f>SUM(AG11+('Projection Expansion data'!AH11-'Projection Expansion data'!AG11)*'Baseline data'!$H10)</f>
        <v>129950.75183028851</v>
      </c>
      <c r="AI11" s="13">
        <f>SUM(AH11+('Projection Expansion data'!AI11-'Projection Expansion data'!AH11)*'Baseline data'!$H10)</f>
        <v>131121.84403188265</v>
      </c>
      <c r="AJ11" s="13">
        <f>SUM(AI11+('Projection Expansion data'!AJ11-'Projection Expansion data'!AI11)*'Baseline data'!$H10)</f>
        <v>132292.93623347679</v>
      </c>
      <c r="AK11" s="13">
        <f>SUM(AJ11+('Projection Expansion data'!AK11-'Projection Expansion data'!AJ11)*'Baseline data'!$H10)</f>
        <v>133464.02843507094</v>
      </c>
      <c r="AL11" s="13">
        <f>SUM(AK11+('Projection Expansion data'!AL11-'Projection Expansion data'!AK11)*'Baseline data'!$H10)</f>
        <v>134635.12063666509</v>
      </c>
      <c r="AM11" s="13">
        <f>SUM(AL11+('Projection Expansion data'!AM11-'Projection Expansion data'!AL11)*'Baseline data'!$H10)</f>
        <v>135806.21283825923</v>
      </c>
      <c r="AN11" s="13">
        <f>SUM(AM11+('Projection Expansion data'!AN11-'Projection Expansion data'!AM11)*'Baseline data'!$H10)</f>
        <v>136977.30503985338</v>
      </c>
      <c r="AO11" s="13">
        <f>SUM(AN11+('Projection Expansion data'!AO11-'Projection Expansion data'!AN11)*'Baseline data'!$H10)</f>
        <v>138148.39724144753</v>
      </c>
      <c r="AP11" s="13">
        <f>SUM(AO11+('Projection Expansion data'!AP11-'Projection Expansion data'!AO11)*'Baseline data'!$H10)</f>
        <v>139319.48944304168</v>
      </c>
      <c r="AQ11" s="13">
        <f>SUM(AP11+('Projection Expansion data'!AQ11-'Projection Expansion data'!AP11)*'Baseline data'!$H10)</f>
        <v>140490.58164463582</v>
      </c>
      <c r="AR11" s="13">
        <f>SUM(AQ11+('Projection Expansion data'!AR11-'Projection Expansion data'!AQ11)*'Baseline data'!$H10)</f>
        <v>141661.67384622997</v>
      </c>
      <c r="AS11" s="13">
        <f>SUM(AR11+('Projection Expansion data'!AS11-'Projection Expansion data'!AR11)*'Baseline data'!$H10)</f>
        <v>142832.76604782412</v>
      </c>
      <c r="AT11" s="13">
        <f>SUM(AS11+('Projection Expansion data'!AT11-'Projection Expansion data'!AS11)*'Baseline data'!$H10)</f>
        <v>144003.85824941826</v>
      </c>
      <c r="AU11" s="13">
        <f>SUM(AT11+('Projection Expansion data'!AU11-'Projection Expansion data'!AT11)*'Baseline data'!$H10)</f>
        <v>145174.95045101241</v>
      </c>
      <c r="AV11" s="13">
        <f>SUM(AU11+('Projection Expansion data'!AV11-'Projection Expansion data'!AU11)*'Baseline data'!$H10)</f>
        <v>146346.04265260656</v>
      </c>
    </row>
    <row r="12" spans="1:48" ht="12" customHeight="1" x14ac:dyDescent="0.2">
      <c r="A12" s="17" t="s">
        <v>14</v>
      </c>
      <c r="B12" s="3">
        <v>79800</v>
      </c>
      <c r="C12" s="3">
        <v>80900</v>
      </c>
      <c r="D12" s="3">
        <v>78800</v>
      </c>
      <c r="E12" s="3">
        <v>80400</v>
      </c>
      <c r="F12" s="3">
        <v>75500</v>
      </c>
      <c r="G12" s="3">
        <v>82200</v>
      </c>
      <c r="H12" s="3">
        <v>82500</v>
      </c>
      <c r="I12" s="3">
        <v>85000</v>
      </c>
      <c r="J12" s="3">
        <v>85200</v>
      </c>
      <c r="K12" s="3">
        <v>86400</v>
      </c>
      <c r="L12" s="3">
        <v>86200</v>
      </c>
      <c r="M12" s="3">
        <v>86600</v>
      </c>
      <c r="N12" s="3">
        <v>86100</v>
      </c>
      <c r="O12" s="3">
        <v>89900</v>
      </c>
      <c r="P12" s="13">
        <f>SUM(O12+('Projection Expansion data'!P12-'Projection Expansion data'!O12)*'Baseline data'!$H11)</f>
        <v>90679.668035582552</v>
      </c>
      <c r="Q12" s="13">
        <f>SUM(P12+('Projection Expansion data'!Q12-'Projection Expansion data'!P12)*'Baseline data'!$H11)</f>
        <v>91459.336071165104</v>
      </c>
      <c r="R12" s="13">
        <f>SUM(Q12+('Projection Expansion data'!R12-'Projection Expansion data'!Q12)*'Baseline data'!$H11)</f>
        <v>94767.924062294303</v>
      </c>
      <c r="S12" s="13">
        <f>SUM(R12+('Projection Expansion data'!S12-'Projection Expansion data'!R12)*'Baseline data'!$H11)</f>
        <v>98076.512053423503</v>
      </c>
      <c r="T12" s="13">
        <f>SUM(S12+('Projection Expansion data'!T12-'Projection Expansion data'!S12)*'Baseline data'!$H11)</f>
        <v>101385.1000445527</v>
      </c>
      <c r="U12" s="13">
        <f>SUM(T12+('Projection Expansion data'!U12-'Projection Expansion data'!T12)*'Baseline data'!$H11)</f>
        <v>104693.6880356819</v>
      </c>
      <c r="V12" s="13">
        <f>SUM(U12+('Projection Expansion data'!V12-'Projection Expansion data'!U12)*'Baseline data'!$H11)</f>
        <v>108002.2760268111</v>
      </c>
      <c r="W12" s="13">
        <f>SUM(V12+('Projection Expansion data'!W12-'Projection Expansion data'!V12)*'Baseline data'!$H11)</f>
        <v>111310.8640179403</v>
      </c>
      <c r="X12" s="13">
        <f>SUM(W12+('Projection Expansion data'!X12-'Projection Expansion data'!W12)*'Baseline data'!$H11)</f>
        <v>114619.4520090695</v>
      </c>
      <c r="Y12" s="13">
        <f>SUM(X12+('Projection Expansion data'!Y12-'Projection Expansion data'!X12)*'Baseline data'!$H11)</f>
        <v>117928.0400001987</v>
      </c>
      <c r="Z12" s="13">
        <f>SUM(Y12+('Projection Expansion data'!Z12-'Projection Expansion data'!Y12)*'Baseline data'!$H11)</f>
        <v>121236.6279913279</v>
      </c>
      <c r="AA12" s="13">
        <f>SUM(Z12+('Projection Expansion data'!AA12-'Projection Expansion data'!Z12)*'Baseline data'!$H11)</f>
        <v>124545.2159824571</v>
      </c>
      <c r="AB12" s="13">
        <f>SUM(AA12+('Projection Expansion data'!AB12-'Projection Expansion data'!AA12)*'Baseline data'!$H11)</f>
        <v>127853.8039735863</v>
      </c>
      <c r="AC12" s="13">
        <f>SUM(AB12+('Projection Expansion data'!AC12-'Projection Expansion data'!AB12)*'Baseline data'!$H11)</f>
        <v>131162.3919647155</v>
      </c>
      <c r="AD12" s="13">
        <f>SUM(AC12+('Projection Expansion data'!AD12-'Projection Expansion data'!AC12)*'Baseline data'!$H11)</f>
        <v>134470.9799558447</v>
      </c>
      <c r="AE12" s="13">
        <f>SUM(AD12+('Projection Expansion data'!AE12-'Projection Expansion data'!AD12)*'Baseline data'!$H11)</f>
        <v>137779.5679469739</v>
      </c>
      <c r="AF12" s="13">
        <f>SUM(AE12+('Projection Expansion data'!AF12-'Projection Expansion data'!AE12)*'Baseline data'!$H11)</f>
        <v>141088.1559381031</v>
      </c>
      <c r="AG12" s="13">
        <f>SUM(AF12+('Projection Expansion data'!AG12-'Projection Expansion data'!AF12)*'Baseline data'!$H11)</f>
        <v>144396.7439292323</v>
      </c>
      <c r="AH12" s="13">
        <f>SUM(AG12+('Projection Expansion data'!AH12-'Projection Expansion data'!AG12)*'Baseline data'!$H11)</f>
        <v>147705.3319203615</v>
      </c>
      <c r="AI12" s="13">
        <f>SUM(AH12+('Projection Expansion data'!AI12-'Projection Expansion data'!AH12)*'Baseline data'!$H11)</f>
        <v>151013.9199114907</v>
      </c>
      <c r="AJ12" s="13">
        <f>SUM(AI12+('Projection Expansion data'!AJ12-'Projection Expansion data'!AI12)*'Baseline data'!$H11)</f>
        <v>154322.50790261989</v>
      </c>
      <c r="AK12" s="13">
        <f>SUM(AJ12+('Projection Expansion data'!AK12-'Projection Expansion data'!AJ12)*'Baseline data'!$H11)</f>
        <v>157631.09589374909</v>
      </c>
      <c r="AL12" s="13">
        <f>SUM(AK12+('Projection Expansion data'!AL12-'Projection Expansion data'!AK12)*'Baseline data'!$H11)</f>
        <v>160939.68388487829</v>
      </c>
      <c r="AM12" s="13">
        <f>SUM(AL12+('Projection Expansion data'!AM12-'Projection Expansion data'!AL12)*'Baseline data'!$H11)</f>
        <v>164248.27187600749</v>
      </c>
      <c r="AN12" s="13">
        <f>SUM(AM12+('Projection Expansion data'!AN12-'Projection Expansion data'!AM12)*'Baseline data'!$H11)</f>
        <v>167556.85986713669</v>
      </c>
      <c r="AO12" s="13">
        <f>SUM(AN12+('Projection Expansion data'!AO12-'Projection Expansion data'!AN12)*'Baseline data'!$H11)</f>
        <v>170865.44785826589</v>
      </c>
      <c r="AP12" s="13">
        <f>SUM(AO12+('Projection Expansion data'!AP12-'Projection Expansion data'!AO12)*'Baseline data'!$H11)</f>
        <v>174174.03584939509</v>
      </c>
      <c r="AQ12" s="13">
        <f>SUM(AP12+('Projection Expansion data'!AQ12-'Projection Expansion data'!AP12)*'Baseline data'!$H11)</f>
        <v>177482.62384052429</v>
      </c>
      <c r="AR12" s="13">
        <f>SUM(AQ12+('Projection Expansion data'!AR12-'Projection Expansion data'!AQ12)*'Baseline data'!$H11)</f>
        <v>180791.21183165349</v>
      </c>
      <c r="AS12" s="13">
        <f>SUM(AR12+('Projection Expansion data'!AS12-'Projection Expansion data'!AR12)*'Baseline data'!$H11)</f>
        <v>184099.79982278269</v>
      </c>
      <c r="AT12" s="13">
        <f>SUM(AS12+('Projection Expansion data'!AT12-'Projection Expansion data'!AS12)*'Baseline data'!$H11)</f>
        <v>187408.38781391189</v>
      </c>
      <c r="AU12" s="13">
        <f>SUM(AT12+('Projection Expansion data'!AU12-'Projection Expansion data'!AT12)*'Baseline data'!$H11)</f>
        <v>190716.97580504109</v>
      </c>
      <c r="AV12" s="13">
        <f>SUM(AU12+('Projection Expansion data'!AV12-'Projection Expansion data'!AU12)*'Baseline data'!$H11)</f>
        <v>194025.56379617029</v>
      </c>
    </row>
    <row r="13" spans="1:48" ht="12" customHeight="1" x14ac:dyDescent="0.2">
      <c r="A13" s="17" t="s">
        <v>15</v>
      </c>
      <c r="B13" s="3">
        <v>132200</v>
      </c>
      <c r="C13" s="3">
        <v>128600</v>
      </c>
      <c r="D13" s="3">
        <v>128500</v>
      </c>
      <c r="E13" s="3">
        <v>135400</v>
      </c>
      <c r="F13" s="3">
        <v>141800</v>
      </c>
      <c r="G13" s="3">
        <v>133500</v>
      </c>
      <c r="H13" s="3">
        <v>137200</v>
      </c>
      <c r="I13" s="3">
        <v>139600</v>
      </c>
      <c r="J13" s="3">
        <v>134800</v>
      </c>
      <c r="K13" s="3">
        <v>139200</v>
      </c>
      <c r="L13" s="3">
        <v>149200</v>
      </c>
      <c r="M13" s="3">
        <v>146900</v>
      </c>
      <c r="N13" s="3">
        <v>147600</v>
      </c>
      <c r="O13" s="3">
        <v>154100</v>
      </c>
      <c r="P13" s="13">
        <f>SUM(O13+('Projection Expansion data'!P13-'Projection Expansion data'!O13)*'Baseline data'!$H12)</f>
        <v>155253.79919406227</v>
      </c>
      <c r="Q13" s="13">
        <f>SUM(P13+('Projection Expansion data'!Q13-'Projection Expansion data'!P13)*'Baseline data'!$H12)</f>
        <v>156407.59838812455</v>
      </c>
      <c r="R13" s="13">
        <f>SUM(Q13+('Projection Expansion data'!R13-'Projection Expansion data'!Q13)*'Baseline data'!$H12)</f>
        <v>157561.39758218682</v>
      </c>
      <c r="S13" s="13">
        <f>SUM(R13+('Projection Expansion data'!S13-'Projection Expansion data'!R13)*'Baseline data'!$H12)</f>
        <v>158715.1967762491</v>
      </c>
      <c r="T13" s="13">
        <f>SUM(S13+('Projection Expansion data'!T13-'Projection Expansion data'!S13)*'Baseline data'!$H12)</f>
        <v>159868.99597031137</v>
      </c>
      <c r="U13" s="13">
        <f>SUM(T13+('Projection Expansion data'!U13-'Projection Expansion data'!T13)*'Baseline data'!$H12)</f>
        <v>161022.79516437365</v>
      </c>
      <c r="V13" s="13">
        <f>SUM(U13+('Projection Expansion data'!V13-'Projection Expansion data'!U13)*'Baseline data'!$H12)</f>
        <v>162176.59435843592</v>
      </c>
      <c r="W13" s="13">
        <f>SUM(V13+('Projection Expansion data'!W13-'Projection Expansion data'!V13)*'Baseline data'!$H12)</f>
        <v>163330.39355249819</v>
      </c>
      <c r="X13" s="13">
        <f>SUM(W13+('Projection Expansion data'!X13-'Projection Expansion data'!W13)*'Baseline data'!$H12)</f>
        <v>164484.19274656047</v>
      </c>
      <c r="Y13" s="13">
        <f>SUM(X13+('Projection Expansion data'!Y13-'Projection Expansion data'!X13)*'Baseline data'!$H12)</f>
        <v>165637.99194062274</v>
      </c>
      <c r="Z13" s="13">
        <f>SUM(Y13+('Projection Expansion data'!Z13-'Projection Expansion data'!Y13)*'Baseline data'!$H12)</f>
        <v>166791.79113468502</v>
      </c>
      <c r="AA13" s="13">
        <f>SUM(Z13+('Projection Expansion data'!AA13-'Projection Expansion data'!Z13)*'Baseline data'!$H12)</f>
        <v>167945.59032874729</v>
      </c>
      <c r="AB13" s="13">
        <f>SUM(AA13+('Projection Expansion data'!AB13-'Projection Expansion data'!AA13)*'Baseline data'!$H12)</f>
        <v>169099.38952280956</v>
      </c>
      <c r="AC13" s="13">
        <f>SUM(AB13+('Projection Expansion data'!AC13-'Projection Expansion data'!AB13)*'Baseline data'!$H12)</f>
        <v>170253.18871687184</v>
      </c>
      <c r="AD13" s="13">
        <f>SUM(AC13+('Projection Expansion data'!AD13-'Projection Expansion data'!AC13)*'Baseline data'!$H12)</f>
        <v>171406.98791093411</v>
      </c>
      <c r="AE13" s="13">
        <f>SUM(AD13+('Projection Expansion data'!AE13-'Projection Expansion data'!AD13)*'Baseline data'!$H12)</f>
        <v>172560.78710499639</v>
      </c>
      <c r="AF13" s="13">
        <f>SUM(AE13+('Projection Expansion data'!AF13-'Projection Expansion data'!AE13)*'Baseline data'!$H12)</f>
        <v>173714.58629905866</v>
      </c>
      <c r="AG13" s="13">
        <f>SUM(AF13+('Projection Expansion data'!AG13-'Projection Expansion data'!AF13)*'Baseline data'!$H12)</f>
        <v>174868.38549312094</v>
      </c>
      <c r="AH13" s="13">
        <f>SUM(AG13+('Projection Expansion data'!AH13-'Projection Expansion data'!AG13)*'Baseline data'!$H12)</f>
        <v>176022.18468718321</v>
      </c>
      <c r="AI13" s="13">
        <f>SUM(AH13+('Projection Expansion data'!AI13-'Projection Expansion data'!AH13)*'Baseline data'!$H12)</f>
        <v>177175.98388124548</v>
      </c>
      <c r="AJ13" s="13">
        <f>SUM(AI13+('Projection Expansion data'!AJ13-'Projection Expansion data'!AI13)*'Baseline data'!$H12)</f>
        <v>178329.78307530776</v>
      </c>
      <c r="AK13" s="13">
        <f>SUM(AJ13+('Projection Expansion data'!AK13-'Projection Expansion data'!AJ13)*'Baseline data'!$H12)</f>
        <v>179483.58226937003</v>
      </c>
      <c r="AL13" s="13">
        <f>SUM(AK13+('Projection Expansion data'!AL13-'Projection Expansion data'!AK13)*'Baseline data'!$H12)</f>
        <v>180637.38146343231</v>
      </c>
      <c r="AM13" s="13">
        <f>SUM(AL13+('Projection Expansion data'!AM13-'Projection Expansion data'!AL13)*'Baseline data'!$H12)</f>
        <v>181791.18065749458</v>
      </c>
      <c r="AN13" s="13">
        <f>SUM(AM13+('Projection Expansion data'!AN13-'Projection Expansion data'!AM13)*'Baseline data'!$H12)</f>
        <v>182944.97985155685</v>
      </c>
      <c r="AO13" s="13">
        <f>SUM(AN13+('Projection Expansion data'!AO13-'Projection Expansion data'!AN13)*'Baseline data'!$H12)</f>
        <v>184098.77904561913</v>
      </c>
      <c r="AP13" s="13">
        <f>SUM(AO13+('Projection Expansion data'!AP13-'Projection Expansion data'!AO13)*'Baseline data'!$H12)</f>
        <v>185252.5782396814</v>
      </c>
      <c r="AQ13" s="13">
        <f>SUM(AP13+('Projection Expansion data'!AQ13-'Projection Expansion data'!AP13)*'Baseline data'!$H12)</f>
        <v>186406.37743374368</v>
      </c>
      <c r="AR13" s="13">
        <f>SUM(AQ13+('Projection Expansion data'!AR13-'Projection Expansion data'!AQ13)*'Baseline data'!$H12)</f>
        <v>187560.17662780595</v>
      </c>
      <c r="AS13" s="13">
        <f>SUM(AR13+('Projection Expansion data'!AS13-'Projection Expansion data'!AR13)*'Baseline data'!$H12)</f>
        <v>188713.97582186823</v>
      </c>
      <c r="AT13" s="13">
        <f>SUM(AS13+('Projection Expansion data'!AT13-'Projection Expansion data'!AS13)*'Baseline data'!$H12)</f>
        <v>189867.7750159305</v>
      </c>
      <c r="AU13" s="13">
        <f>SUM(AT13+('Projection Expansion data'!AU13-'Projection Expansion data'!AT13)*'Baseline data'!$H12)</f>
        <v>191021.57420999277</v>
      </c>
      <c r="AV13" s="13">
        <f>SUM(AU13+('Projection Expansion data'!AV13-'Projection Expansion data'!AU13)*'Baseline data'!$H12)</f>
        <v>192175.37340405505</v>
      </c>
    </row>
    <row r="14" spans="1:48" ht="12" customHeight="1" x14ac:dyDescent="0.2">
      <c r="A14" s="10" t="s">
        <v>16</v>
      </c>
      <c r="B14" s="3">
        <v>38800</v>
      </c>
      <c r="C14" s="3">
        <v>39900</v>
      </c>
      <c r="D14" s="3">
        <v>40800</v>
      </c>
      <c r="E14" s="3">
        <v>40400</v>
      </c>
      <c r="F14" s="3">
        <v>42300</v>
      </c>
      <c r="G14" s="3">
        <v>42600</v>
      </c>
      <c r="H14" s="3">
        <v>39200</v>
      </c>
      <c r="I14" s="3">
        <v>37800</v>
      </c>
      <c r="J14" s="3">
        <v>38000</v>
      </c>
      <c r="K14" s="3">
        <v>39500</v>
      </c>
      <c r="L14" s="3">
        <v>41600</v>
      </c>
      <c r="M14" s="3">
        <v>39000</v>
      </c>
      <c r="N14" s="3">
        <v>41600</v>
      </c>
      <c r="O14" s="3">
        <v>40600</v>
      </c>
      <c r="P14" s="13">
        <f>SUM(O14+('Projection Expansion data'!P14-'Projection Expansion data'!O14)*'Baseline data'!$H13)</f>
        <v>40886.980825300947</v>
      </c>
      <c r="Q14" s="13">
        <f>SUM(P14+('Projection Expansion data'!Q14-'Projection Expansion data'!P14)*'Baseline data'!$H13)</f>
        <v>41173.961650601894</v>
      </c>
      <c r="R14" s="13">
        <f>SUM(Q14+('Projection Expansion data'!R14-'Projection Expansion data'!Q14)*'Baseline data'!$H13)</f>
        <v>41460.942475902841</v>
      </c>
      <c r="S14" s="13">
        <f>SUM(R14+('Projection Expansion data'!S14-'Projection Expansion data'!R14)*'Baseline data'!$H13)</f>
        <v>41747.923301203788</v>
      </c>
      <c r="T14" s="13">
        <f>SUM(S14+('Projection Expansion data'!T14-'Projection Expansion data'!S14)*'Baseline data'!$H13)</f>
        <v>42034.904126504734</v>
      </c>
      <c r="U14" s="13">
        <f>SUM(T14+('Projection Expansion data'!U14-'Projection Expansion data'!T14)*'Baseline data'!$H13)</f>
        <v>42321.884951805681</v>
      </c>
      <c r="V14" s="13">
        <f>SUM(U14+('Projection Expansion data'!V14-'Projection Expansion data'!U14)*'Baseline data'!$H13)</f>
        <v>42608.865777106628</v>
      </c>
      <c r="W14" s="13">
        <f>SUM(V14+('Projection Expansion data'!W14-'Projection Expansion data'!V14)*'Baseline data'!$H13)</f>
        <v>42895.846602407575</v>
      </c>
      <c r="X14" s="13">
        <f>SUM(W14+('Projection Expansion data'!X14-'Projection Expansion data'!W14)*'Baseline data'!$H13)</f>
        <v>43182.827427708522</v>
      </c>
      <c r="Y14" s="13">
        <f>SUM(X14+('Projection Expansion data'!Y14-'Projection Expansion data'!X14)*'Baseline data'!$H13)</f>
        <v>43469.808253009469</v>
      </c>
      <c r="Z14" s="13">
        <f>SUM(Y14+('Projection Expansion data'!Z14-'Projection Expansion data'!Y14)*'Baseline data'!$H13)</f>
        <v>43756.789078310416</v>
      </c>
      <c r="AA14" s="13">
        <f>SUM(Z14+('Projection Expansion data'!AA14-'Projection Expansion data'!Z14)*'Baseline data'!$H13)</f>
        <v>44043.769903611363</v>
      </c>
      <c r="AB14" s="13">
        <f>SUM(AA14+('Projection Expansion data'!AB14-'Projection Expansion data'!AA14)*'Baseline data'!$H13)</f>
        <v>44330.75072891231</v>
      </c>
      <c r="AC14" s="13">
        <f>SUM(AB14+('Projection Expansion data'!AC14-'Projection Expansion data'!AB14)*'Baseline data'!$H13)</f>
        <v>44617.731554213256</v>
      </c>
      <c r="AD14" s="13">
        <f>SUM(AC14+('Projection Expansion data'!AD14-'Projection Expansion data'!AC14)*'Baseline data'!$H13)</f>
        <v>44904.712379514203</v>
      </c>
      <c r="AE14" s="13">
        <f>SUM(AD14+('Projection Expansion data'!AE14-'Projection Expansion data'!AD14)*'Baseline data'!$H13)</f>
        <v>45191.69320481515</v>
      </c>
      <c r="AF14" s="13">
        <f>SUM(AE14+('Projection Expansion data'!AF14-'Projection Expansion data'!AE14)*'Baseline data'!$H13)</f>
        <v>45478.674030116097</v>
      </c>
      <c r="AG14" s="13">
        <f>SUM(AF14+('Projection Expansion data'!AG14-'Projection Expansion data'!AF14)*'Baseline data'!$H13)</f>
        <v>45765.654855417044</v>
      </c>
      <c r="AH14" s="13">
        <f>SUM(AG14+('Projection Expansion data'!AH14-'Projection Expansion data'!AG14)*'Baseline data'!$H13)</f>
        <v>46052.635680717991</v>
      </c>
      <c r="AI14" s="13">
        <f>SUM(AH14+('Projection Expansion data'!AI14-'Projection Expansion data'!AH14)*'Baseline data'!$H13)</f>
        <v>46339.616506018938</v>
      </c>
      <c r="AJ14" s="13">
        <f>SUM(AI14+('Projection Expansion data'!AJ14-'Projection Expansion data'!AI14)*'Baseline data'!$H13)</f>
        <v>46626.597331319885</v>
      </c>
      <c r="AK14" s="13">
        <f>SUM(AJ14+('Projection Expansion data'!AK14-'Projection Expansion data'!AJ14)*'Baseline data'!$H13)</f>
        <v>46913.578156620832</v>
      </c>
      <c r="AL14" s="13">
        <f>SUM(AK14+('Projection Expansion data'!AL14-'Projection Expansion data'!AK14)*'Baseline data'!$H13)</f>
        <v>47200.558981921778</v>
      </c>
      <c r="AM14" s="13">
        <f>SUM(AL14+('Projection Expansion data'!AM14-'Projection Expansion data'!AL14)*'Baseline data'!$H13)</f>
        <v>47487.539807222725</v>
      </c>
      <c r="AN14" s="13">
        <f>SUM(AM14+('Projection Expansion data'!AN14-'Projection Expansion data'!AM14)*'Baseline data'!$H13)</f>
        <v>47774.520632523672</v>
      </c>
      <c r="AO14" s="13">
        <f>SUM(AN14+('Projection Expansion data'!AO14-'Projection Expansion data'!AN14)*'Baseline data'!$H13)</f>
        <v>48061.501457824619</v>
      </c>
      <c r="AP14" s="13">
        <f>SUM(AO14+('Projection Expansion data'!AP14-'Projection Expansion data'!AO14)*'Baseline data'!$H13)</f>
        <v>48348.482283125566</v>
      </c>
      <c r="AQ14" s="13">
        <f>SUM(AP14+('Projection Expansion data'!AQ14-'Projection Expansion data'!AP14)*'Baseline data'!$H13)</f>
        <v>48635.463108426513</v>
      </c>
      <c r="AR14" s="13">
        <f>SUM(AQ14+('Projection Expansion data'!AR14-'Projection Expansion data'!AQ14)*'Baseline data'!$H13)</f>
        <v>48922.44393372746</v>
      </c>
      <c r="AS14" s="13">
        <f>SUM(AR14+('Projection Expansion data'!AS14-'Projection Expansion data'!AR14)*'Baseline data'!$H13)</f>
        <v>49209.424759028407</v>
      </c>
      <c r="AT14" s="13">
        <f>SUM(AS14+('Projection Expansion data'!AT14-'Projection Expansion data'!AS14)*'Baseline data'!$H13)</f>
        <v>49496.405584329354</v>
      </c>
      <c r="AU14" s="13">
        <f>SUM(AT14+('Projection Expansion data'!AU14-'Projection Expansion data'!AT14)*'Baseline data'!$H13)</f>
        <v>49783.3864096303</v>
      </c>
      <c r="AV14" s="13">
        <f>SUM(AU14+('Projection Expansion data'!AV14-'Projection Expansion data'!AU14)*'Baseline data'!$H13)</f>
        <v>50070.367234931247</v>
      </c>
    </row>
    <row r="15" spans="1:48" ht="12" customHeight="1" x14ac:dyDescent="0.2">
      <c r="A15" s="18" t="s">
        <v>17</v>
      </c>
      <c r="B15" s="3">
        <v>89900</v>
      </c>
      <c r="C15" s="3">
        <v>87800</v>
      </c>
      <c r="D15" s="3">
        <v>91800</v>
      </c>
      <c r="E15" s="3">
        <v>89900</v>
      </c>
      <c r="F15" s="3">
        <v>92300</v>
      </c>
      <c r="G15" s="3">
        <v>92700</v>
      </c>
      <c r="H15" s="3">
        <v>96300</v>
      </c>
      <c r="I15" s="3">
        <v>94300</v>
      </c>
      <c r="J15" s="3">
        <v>98200</v>
      </c>
      <c r="K15" s="3">
        <v>103000</v>
      </c>
      <c r="L15" s="3">
        <v>99100</v>
      </c>
      <c r="M15" s="3">
        <v>102800</v>
      </c>
      <c r="N15" s="3">
        <v>102600</v>
      </c>
      <c r="O15" s="3">
        <v>111200</v>
      </c>
      <c r="P15" s="13">
        <f>SUM(O15+('Projection Expansion data'!P15-'Projection Expansion data'!O15)*'Baseline data'!$H14)</f>
        <v>111540.48454060048</v>
      </c>
      <c r="Q15" s="13">
        <f>SUM(P15+('Projection Expansion data'!Q15-'Projection Expansion data'!P15)*'Baseline data'!$H14)</f>
        <v>111880.96908120095</v>
      </c>
      <c r="R15" s="13">
        <f>SUM(Q15+('Projection Expansion data'!R15-'Projection Expansion data'!Q15)*'Baseline data'!$H14)</f>
        <v>113493.17627808588</v>
      </c>
      <c r="S15" s="13">
        <f>SUM(R15+('Projection Expansion data'!S15-'Projection Expansion data'!R15)*'Baseline data'!$H14)</f>
        <v>115105.38347497082</v>
      </c>
      <c r="T15" s="13">
        <f>SUM(S15+('Projection Expansion data'!T15-'Projection Expansion data'!S15)*'Baseline data'!$H14)</f>
        <v>116717.59067185575</v>
      </c>
      <c r="U15" s="13">
        <f>SUM(T15+('Projection Expansion data'!U15-'Projection Expansion data'!T15)*'Baseline data'!$H14)</f>
        <v>118329.79786874069</v>
      </c>
      <c r="V15" s="13">
        <f>SUM(U15+('Projection Expansion data'!V15-'Projection Expansion data'!U15)*'Baseline data'!$H14)</f>
        <v>119942.00506562562</v>
      </c>
      <c r="W15" s="13">
        <f>SUM(V15+('Projection Expansion data'!W15-'Projection Expansion data'!V15)*'Baseline data'!$H14)</f>
        <v>121554.21226251055</v>
      </c>
      <c r="X15" s="13">
        <f>SUM(W15+('Projection Expansion data'!X15-'Projection Expansion data'!W15)*'Baseline data'!$H14)</f>
        <v>123166.41945939549</v>
      </c>
      <c r="Y15" s="13">
        <f>SUM(X15+('Projection Expansion data'!Y15-'Projection Expansion data'!X15)*'Baseline data'!$H14)</f>
        <v>124778.62665628042</v>
      </c>
      <c r="Z15" s="13">
        <f>SUM(Y15+('Projection Expansion data'!Z15-'Projection Expansion data'!Y15)*'Baseline data'!$H14)</f>
        <v>126390.83385316536</v>
      </c>
      <c r="AA15" s="13">
        <f>SUM(Z15+('Projection Expansion data'!AA15-'Projection Expansion data'!Z15)*'Baseline data'!$H14)</f>
        <v>128003.04105005029</v>
      </c>
      <c r="AB15" s="13">
        <f>SUM(AA15+('Projection Expansion data'!AB15-'Projection Expansion data'!AA15)*'Baseline data'!$H14)</f>
        <v>129615.24824693523</v>
      </c>
      <c r="AC15" s="13">
        <f>SUM(AB15+('Projection Expansion data'!AC15-'Projection Expansion data'!AB15)*'Baseline data'!$H14)</f>
        <v>131227.45544382016</v>
      </c>
      <c r="AD15" s="13">
        <f>SUM(AC15+('Projection Expansion data'!AD15-'Projection Expansion data'!AC15)*'Baseline data'!$H14)</f>
        <v>132839.66264070509</v>
      </c>
      <c r="AE15" s="13">
        <f>SUM(AD15+('Projection Expansion data'!AE15-'Projection Expansion data'!AD15)*'Baseline data'!$H14)</f>
        <v>134451.86983759003</v>
      </c>
      <c r="AF15" s="13">
        <f>SUM(AE15+('Projection Expansion data'!AF15-'Projection Expansion data'!AE15)*'Baseline data'!$H14)</f>
        <v>136064.07703447496</v>
      </c>
      <c r="AG15" s="13">
        <f>SUM(AF15+('Projection Expansion data'!AG15-'Projection Expansion data'!AF15)*'Baseline data'!$H14)</f>
        <v>137676.2842313599</v>
      </c>
      <c r="AH15" s="13">
        <f>SUM(AG15+('Projection Expansion data'!AH15-'Projection Expansion data'!AG15)*'Baseline data'!$H14)</f>
        <v>139288.49142824483</v>
      </c>
      <c r="AI15" s="13">
        <f>SUM(AH15+('Projection Expansion data'!AI15-'Projection Expansion data'!AH15)*'Baseline data'!$H14)</f>
        <v>140900.69862512976</v>
      </c>
      <c r="AJ15" s="13">
        <f>SUM(AI15+('Projection Expansion data'!AJ15-'Projection Expansion data'!AI15)*'Baseline data'!$H14)</f>
        <v>142512.9058220147</v>
      </c>
      <c r="AK15" s="13">
        <f>SUM(AJ15+('Projection Expansion data'!AK15-'Projection Expansion data'!AJ15)*'Baseline data'!$H14)</f>
        <v>144125.11301889963</v>
      </c>
      <c r="AL15" s="13">
        <f>SUM(AK15+('Projection Expansion data'!AL15-'Projection Expansion data'!AK15)*'Baseline data'!$H14)</f>
        <v>145737.32021578457</v>
      </c>
      <c r="AM15" s="13">
        <f>SUM(AL15+('Projection Expansion data'!AM15-'Projection Expansion data'!AL15)*'Baseline data'!$H14)</f>
        <v>147349.5274126695</v>
      </c>
      <c r="AN15" s="13">
        <f>SUM(AM15+('Projection Expansion data'!AN15-'Projection Expansion data'!AM15)*'Baseline data'!$H14)</f>
        <v>148961.73460955443</v>
      </c>
      <c r="AO15" s="13">
        <f>SUM(AN15+('Projection Expansion data'!AO15-'Projection Expansion data'!AN15)*'Baseline data'!$H14)</f>
        <v>150573.94180643937</v>
      </c>
      <c r="AP15" s="13">
        <f>SUM(AO15+('Projection Expansion data'!AP15-'Projection Expansion data'!AO15)*'Baseline data'!$H14)</f>
        <v>152186.1490033243</v>
      </c>
      <c r="AQ15" s="13">
        <f>SUM(AP15+('Projection Expansion data'!AQ15-'Projection Expansion data'!AP15)*'Baseline data'!$H14)</f>
        <v>153798.35620020924</v>
      </c>
      <c r="AR15" s="13">
        <f>SUM(AQ15+('Projection Expansion data'!AR15-'Projection Expansion data'!AQ15)*'Baseline data'!$H14)</f>
        <v>155410.56339709417</v>
      </c>
      <c r="AS15" s="13">
        <f>SUM(AR15+('Projection Expansion data'!AS15-'Projection Expansion data'!AR15)*'Baseline data'!$H14)</f>
        <v>157022.7705939791</v>
      </c>
      <c r="AT15" s="13">
        <f>SUM(AS15+('Projection Expansion data'!AT15-'Projection Expansion data'!AS15)*'Baseline data'!$H14)</f>
        <v>158634.97779086404</v>
      </c>
      <c r="AU15" s="13">
        <f>SUM(AT15+('Projection Expansion data'!AU15-'Projection Expansion data'!AT15)*'Baseline data'!$H14)</f>
        <v>160247.18498774897</v>
      </c>
      <c r="AV15" s="13">
        <f>SUM(AU15+('Projection Expansion data'!AV15-'Projection Expansion data'!AU15)*'Baseline data'!$H14)</f>
        <v>161859.39218463391</v>
      </c>
    </row>
    <row r="16" spans="1:48" ht="12" customHeight="1" x14ac:dyDescent="0.2">
      <c r="A16" s="18" t="s">
        <v>18</v>
      </c>
      <c r="B16" s="3">
        <v>124300</v>
      </c>
      <c r="C16" s="3">
        <v>127000</v>
      </c>
      <c r="D16" s="3">
        <v>128200</v>
      </c>
      <c r="E16" s="3">
        <v>132300</v>
      </c>
      <c r="F16" s="3">
        <v>133600</v>
      </c>
      <c r="G16" s="3">
        <v>133500</v>
      </c>
      <c r="H16" s="3">
        <v>135500</v>
      </c>
      <c r="I16" s="3">
        <v>135700</v>
      </c>
      <c r="J16" s="3">
        <v>136800</v>
      </c>
      <c r="K16" s="3">
        <v>134500</v>
      </c>
      <c r="L16" s="3">
        <v>135900</v>
      </c>
      <c r="M16" s="3">
        <v>137600</v>
      </c>
      <c r="N16" s="3">
        <v>133400</v>
      </c>
      <c r="O16" s="3">
        <v>142300</v>
      </c>
      <c r="P16" s="13">
        <f>SUM(O16+('Projection Expansion data'!P16-'Projection Expansion data'!O16)*'Baseline data'!$H15)</f>
        <v>144088.67935808125</v>
      </c>
      <c r="Q16" s="13">
        <f>SUM(P16+('Projection Expansion data'!Q16-'Projection Expansion data'!P16)*'Baseline data'!$H15)</f>
        <v>145877.3587161625</v>
      </c>
      <c r="R16" s="13">
        <f>SUM(Q16+('Projection Expansion data'!R16-'Projection Expansion data'!Q16)*'Baseline data'!$H15)</f>
        <v>154256.94719620197</v>
      </c>
      <c r="S16" s="13">
        <f>SUM(R16+('Projection Expansion data'!S16-'Projection Expansion data'!R16)*'Baseline data'!$H15)</f>
        <v>162636.53567624144</v>
      </c>
      <c r="T16" s="13">
        <f>SUM(S16+('Projection Expansion data'!T16-'Projection Expansion data'!S16)*'Baseline data'!$H15)</f>
        <v>171016.12415628092</v>
      </c>
      <c r="U16" s="13">
        <f>SUM(T16+('Projection Expansion data'!U16-'Projection Expansion data'!T16)*'Baseline data'!$H15)</f>
        <v>179395.71263632039</v>
      </c>
      <c r="V16" s="13">
        <f>SUM(U16+('Projection Expansion data'!V16-'Projection Expansion data'!U16)*'Baseline data'!$H15)</f>
        <v>187775.30111635986</v>
      </c>
      <c r="W16" s="13">
        <f>SUM(V16+('Projection Expansion data'!W16-'Projection Expansion data'!V16)*'Baseline data'!$H15)</f>
        <v>196154.88959639933</v>
      </c>
      <c r="X16" s="13">
        <f>SUM(W16+('Projection Expansion data'!X16-'Projection Expansion data'!W16)*'Baseline data'!$H15)</f>
        <v>204534.4780764388</v>
      </c>
      <c r="Y16" s="13">
        <f>SUM(X16+('Projection Expansion data'!Y16-'Projection Expansion data'!X16)*'Baseline data'!$H15)</f>
        <v>212914.06655647827</v>
      </c>
      <c r="Z16" s="13">
        <f>SUM(Y16+('Projection Expansion data'!Z16-'Projection Expansion data'!Y16)*'Baseline data'!$H15)</f>
        <v>221293.65503651774</v>
      </c>
      <c r="AA16" s="13">
        <f>SUM(Z16+('Projection Expansion data'!AA16-'Projection Expansion data'!Z16)*'Baseline data'!$H15)</f>
        <v>229673.24351655721</v>
      </c>
      <c r="AB16" s="13">
        <f>SUM(AA16+('Projection Expansion data'!AB16-'Projection Expansion data'!AA16)*'Baseline data'!$H15)</f>
        <v>238052.83199659668</v>
      </c>
      <c r="AC16" s="13">
        <f>SUM(AB16+('Projection Expansion data'!AC16-'Projection Expansion data'!AB16)*'Baseline data'!$H15)</f>
        <v>246432.42047663615</v>
      </c>
      <c r="AD16" s="13">
        <f>SUM(AC16+('Projection Expansion data'!AD16-'Projection Expansion data'!AC16)*'Baseline data'!$H15)</f>
        <v>254812.00895667562</v>
      </c>
      <c r="AE16" s="13">
        <f>SUM(AD16+('Projection Expansion data'!AE16-'Projection Expansion data'!AD16)*'Baseline data'!$H15)</f>
        <v>263191.59743671509</v>
      </c>
      <c r="AF16" s="13">
        <f>SUM(AE16+('Projection Expansion data'!AF16-'Projection Expansion data'!AE16)*'Baseline data'!$H15)</f>
        <v>271571.18591675453</v>
      </c>
      <c r="AG16" s="13">
        <f>SUM(AF16+('Projection Expansion data'!AG16-'Projection Expansion data'!AF16)*'Baseline data'!$H15)</f>
        <v>279950.77439679403</v>
      </c>
      <c r="AH16" s="13">
        <f>SUM(AG16+('Projection Expansion data'!AH16-'Projection Expansion data'!AG16)*'Baseline data'!$H15)</f>
        <v>288330.36287683353</v>
      </c>
      <c r="AI16" s="13">
        <f>SUM(AH16+('Projection Expansion data'!AI16-'Projection Expansion data'!AH16)*'Baseline data'!$H15)</f>
        <v>296709.95135687303</v>
      </c>
      <c r="AJ16" s="13">
        <f>SUM(AI16+('Projection Expansion data'!AJ16-'Projection Expansion data'!AI16)*'Baseline data'!$H15)</f>
        <v>305089.53983691253</v>
      </c>
      <c r="AK16" s="13">
        <f>SUM(AJ16+('Projection Expansion data'!AK16-'Projection Expansion data'!AJ16)*'Baseline data'!$H15)</f>
        <v>313469.12831695203</v>
      </c>
      <c r="AL16" s="13">
        <f>SUM(AK16+('Projection Expansion data'!AL16-'Projection Expansion data'!AK16)*'Baseline data'!$H15)</f>
        <v>321848.71679699153</v>
      </c>
      <c r="AM16" s="13">
        <f>SUM(AL16+('Projection Expansion data'!AM16-'Projection Expansion data'!AL16)*'Baseline data'!$H15)</f>
        <v>330228.30527703103</v>
      </c>
      <c r="AN16" s="13">
        <f>SUM(AM16+('Projection Expansion data'!AN16-'Projection Expansion data'!AM16)*'Baseline data'!$H15)</f>
        <v>338607.89375707053</v>
      </c>
      <c r="AO16" s="13">
        <f>SUM(AN16+('Projection Expansion data'!AO16-'Projection Expansion data'!AN16)*'Baseline data'!$H15)</f>
        <v>346987.48223711003</v>
      </c>
      <c r="AP16" s="13">
        <f>SUM(AO16+('Projection Expansion data'!AP16-'Projection Expansion data'!AO16)*'Baseline data'!$H15)</f>
        <v>355367.07071714953</v>
      </c>
      <c r="AQ16" s="13">
        <f>SUM(AP16+('Projection Expansion data'!AQ16-'Projection Expansion data'!AP16)*'Baseline data'!$H15)</f>
        <v>363746.65919718903</v>
      </c>
      <c r="AR16" s="13">
        <f>SUM(AQ16+('Projection Expansion data'!AR16-'Projection Expansion data'!AQ16)*'Baseline data'!$H15)</f>
        <v>372126.24767722853</v>
      </c>
      <c r="AS16" s="13">
        <f>SUM(AR16+('Projection Expansion data'!AS16-'Projection Expansion data'!AR16)*'Baseline data'!$H15)</f>
        <v>380505.83615726803</v>
      </c>
      <c r="AT16" s="13">
        <f>SUM(AS16+('Projection Expansion data'!AT16-'Projection Expansion data'!AS16)*'Baseline data'!$H15)</f>
        <v>388885.42463730753</v>
      </c>
      <c r="AU16" s="13">
        <f>SUM(AT16+('Projection Expansion data'!AU16-'Projection Expansion data'!AT16)*'Baseline data'!$H15)</f>
        <v>397265.01311734703</v>
      </c>
      <c r="AV16" s="13">
        <f>SUM(AU16+('Projection Expansion data'!AV16-'Projection Expansion data'!AU16)*'Baseline data'!$H15)</f>
        <v>405644.60159738653</v>
      </c>
    </row>
    <row r="17" spans="1:48" ht="12" customHeight="1" x14ac:dyDescent="0.2">
      <c r="A17" s="10" t="s">
        <v>19</v>
      </c>
      <c r="B17" s="3">
        <v>105000</v>
      </c>
      <c r="C17" s="3">
        <v>104100</v>
      </c>
      <c r="D17" s="3">
        <v>107200</v>
      </c>
      <c r="E17" s="3">
        <v>112200</v>
      </c>
      <c r="F17" s="3">
        <v>112800</v>
      </c>
      <c r="G17" s="3">
        <v>117200</v>
      </c>
      <c r="H17" s="3">
        <v>111200</v>
      </c>
      <c r="I17" s="3">
        <v>114500</v>
      </c>
      <c r="J17" s="3">
        <v>112400</v>
      </c>
      <c r="K17" s="3">
        <v>115700</v>
      </c>
      <c r="L17" s="3">
        <v>118100</v>
      </c>
      <c r="M17" s="3">
        <v>118500</v>
      </c>
      <c r="N17" s="3">
        <v>119900</v>
      </c>
      <c r="O17" s="3">
        <v>115900</v>
      </c>
      <c r="P17" s="13">
        <f>SUM(O17+('Projection Expansion data'!P17-'Projection Expansion data'!O17)*'Baseline data'!$H16)</f>
        <v>116653.20448675299</v>
      </c>
      <c r="Q17" s="13">
        <f>SUM(P17+('Projection Expansion data'!Q17-'Projection Expansion data'!P17)*'Baseline data'!$H16)</f>
        <v>117406.40897350598</v>
      </c>
      <c r="R17" s="13">
        <f>SUM(Q17+('Projection Expansion data'!R17-'Projection Expansion data'!Q17)*'Baseline data'!$H16)</f>
        <v>119453.51116785964</v>
      </c>
      <c r="S17" s="13">
        <f>SUM(R17+('Projection Expansion data'!S17-'Projection Expansion data'!R17)*'Baseline data'!$H16)</f>
        <v>121500.61336221331</v>
      </c>
      <c r="T17" s="13">
        <f>SUM(S17+('Projection Expansion data'!T17-'Projection Expansion data'!S17)*'Baseline data'!$H16)</f>
        <v>123547.71555656697</v>
      </c>
      <c r="U17" s="13">
        <f>SUM(T17+('Projection Expansion data'!U17-'Projection Expansion data'!T17)*'Baseline data'!$H16)</f>
        <v>125594.81775092063</v>
      </c>
      <c r="V17" s="13">
        <f>SUM(U17+('Projection Expansion data'!V17-'Projection Expansion data'!U17)*'Baseline data'!$H16)</f>
        <v>127641.91994527429</v>
      </c>
      <c r="W17" s="13">
        <f>SUM(V17+('Projection Expansion data'!W17-'Projection Expansion data'!V17)*'Baseline data'!$H16)</f>
        <v>129689.02213962795</v>
      </c>
      <c r="X17" s="13">
        <f>SUM(W17+('Projection Expansion data'!X17-'Projection Expansion data'!W17)*'Baseline data'!$H16)</f>
        <v>131736.12433398163</v>
      </c>
      <c r="Y17" s="13">
        <f>SUM(X17+('Projection Expansion data'!Y17-'Projection Expansion data'!X17)*'Baseline data'!$H16)</f>
        <v>133783.2265283353</v>
      </c>
      <c r="Z17" s="13">
        <f>SUM(Y17+('Projection Expansion data'!Z17-'Projection Expansion data'!Y17)*'Baseline data'!$H16)</f>
        <v>135830.32872268898</v>
      </c>
      <c r="AA17" s="13">
        <f>SUM(Z17+('Projection Expansion data'!AA17-'Projection Expansion data'!Z17)*'Baseline data'!$H16)</f>
        <v>137877.43091704266</v>
      </c>
      <c r="AB17" s="13">
        <f>SUM(AA17+('Projection Expansion data'!AB17-'Projection Expansion data'!AA17)*'Baseline data'!$H16)</f>
        <v>139924.53311139633</v>
      </c>
      <c r="AC17" s="13">
        <f>SUM(AB17+('Projection Expansion data'!AC17-'Projection Expansion data'!AB17)*'Baseline data'!$H16)</f>
        <v>141971.63530575001</v>
      </c>
      <c r="AD17" s="13">
        <f>SUM(AC17+('Projection Expansion data'!AD17-'Projection Expansion data'!AC17)*'Baseline data'!$H16)</f>
        <v>144018.73750010369</v>
      </c>
      <c r="AE17" s="13">
        <f>SUM(AD17+('Projection Expansion data'!AE17-'Projection Expansion data'!AD17)*'Baseline data'!$H16)</f>
        <v>146065.83969445736</v>
      </c>
      <c r="AF17" s="13">
        <f>SUM(AE17+('Projection Expansion data'!AF17-'Projection Expansion data'!AE17)*'Baseline data'!$H16)</f>
        <v>148112.94188881104</v>
      </c>
      <c r="AG17" s="13">
        <f>SUM(AF17+('Projection Expansion data'!AG17-'Projection Expansion data'!AF17)*'Baseline data'!$H16)</f>
        <v>150160.04408316471</v>
      </c>
      <c r="AH17" s="13">
        <f>SUM(AG17+('Projection Expansion data'!AH17-'Projection Expansion data'!AG17)*'Baseline data'!$H16)</f>
        <v>152207.14627751839</v>
      </c>
      <c r="AI17" s="13">
        <f>SUM(AH17+('Projection Expansion data'!AI17-'Projection Expansion data'!AH17)*'Baseline data'!$H16)</f>
        <v>154254.24847187207</v>
      </c>
      <c r="AJ17" s="13">
        <f>SUM(AI17+('Projection Expansion data'!AJ17-'Projection Expansion data'!AI17)*'Baseline data'!$H16)</f>
        <v>156301.35066622574</v>
      </c>
      <c r="AK17" s="13">
        <f>SUM(AJ17+('Projection Expansion data'!AK17-'Projection Expansion data'!AJ17)*'Baseline data'!$H16)</f>
        <v>158348.45286057942</v>
      </c>
      <c r="AL17" s="13">
        <f>SUM(AK17+('Projection Expansion data'!AL17-'Projection Expansion data'!AK17)*'Baseline data'!$H16)</f>
        <v>160395.55505493309</v>
      </c>
      <c r="AM17" s="13">
        <f>SUM(AL17+('Projection Expansion data'!AM17-'Projection Expansion data'!AL17)*'Baseline data'!$H16)</f>
        <v>162442.65724928677</v>
      </c>
      <c r="AN17" s="13">
        <f>SUM(AM17+('Projection Expansion data'!AN17-'Projection Expansion data'!AM17)*'Baseline data'!$H16)</f>
        <v>164489.75944364042</v>
      </c>
      <c r="AO17" s="13">
        <f>SUM(AN17+('Projection Expansion data'!AO17-'Projection Expansion data'!AN17)*'Baseline data'!$H16)</f>
        <v>166536.86163799406</v>
      </c>
      <c r="AP17" s="13">
        <f>SUM(AO17+('Projection Expansion data'!AP17-'Projection Expansion data'!AO17)*'Baseline data'!$H16)</f>
        <v>168583.96383234771</v>
      </c>
      <c r="AQ17" s="13">
        <f>SUM(AP17+('Projection Expansion data'!AQ17-'Projection Expansion data'!AP17)*'Baseline data'!$H16)</f>
        <v>170631.06602670136</v>
      </c>
      <c r="AR17" s="13">
        <f>SUM(AQ17+('Projection Expansion data'!AR17-'Projection Expansion data'!AQ17)*'Baseline data'!$H16)</f>
        <v>172678.16822105501</v>
      </c>
      <c r="AS17" s="13">
        <f>SUM(AR17+('Projection Expansion data'!AS17-'Projection Expansion data'!AR17)*'Baseline data'!$H16)</f>
        <v>174725.27041540865</v>
      </c>
      <c r="AT17" s="13">
        <f>SUM(AS17+('Projection Expansion data'!AT17-'Projection Expansion data'!AS17)*'Baseline data'!$H16)</f>
        <v>176772.3726097623</v>
      </c>
      <c r="AU17" s="13">
        <f>SUM(AT17+('Projection Expansion data'!AU17-'Projection Expansion data'!AT17)*'Baseline data'!$H16)</f>
        <v>178819.47480411595</v>
      </c>
      <c r="AV17" s="13">
        <f>SUM(AU17+('Projection Expansion data'!AV17-'Projection Expansion data'!AU17)*'Baseline data'!$H16)</f>
        <v>180866.57699846959</v>
      </c>
    </row>
    <row r="18" spans="1:48" ht="12" customHeight="1" x14ac:dyDescent="0.2">
      <c r="A18" s="10" t="s">
        <v>20</v>
      </c>
      <c r="B18" s="3">
        <v>47400</v>
      </c>
      <c r="C18" s="3">
        <v>49000</v>
      </c>
      <c r="D18" s="3">
        <v>50700</v>
      </c>
      <c r="E18" s="3">
        <v>49500</v>
      </c>
      <c r="F18" s="3">
        <v>47200</v>
      </c>
      <c r="G18" s="3">
        <v>43900</v>
      </c>
      <c r="H18" s="3">
        <v>47000</v>
      </c>
      <c r="I18" s="3">
        <v>46100</v>
      </c>
      <c r="J18" s="3">
        <v>49700</v>
      </c>
      <c r="K18" s="3">
        <v>53300</v>
      </c>
      <c r="L18" s="3">
        <v>49400</v>
      </c>
      <c r="M18" s="3">
        <v>44400</v>
      </c>
      <c r="N18" s="3">
        <v>47200</v>
      </c>
      <c r="O18" s="3">
        <v>50200</v>
      </c>
      <c r="P18" s="13">
        <f>SUM(O18+('Projection Expansion data'!P18-'Projection Expansion data'!O18)*'Baseline data'!$H17)</f>
        <v>50568.0381723143</v>
      </c>
      <c r="Q18" s="13">
        <f>SUM(P18+('Projection Expansion data'!Q18-'Projection Expansion data'!P18)*'Baseline data'!$H17)</f>
        <v>50936.0763446286</v>
      </c>
      <c r="R18" s="13">
        <f>SUM(Q18+('Projection Expansion data'!R18-'Projection Expansion data'!Q18)*'Baseline data'!$H17)</f>
        <v>51304.1145169429</v>
      </c>
      <c r="S18" s="13">
        <f>SUM(R18+('Projection Expansion data'!S18-'Projection Expansion data'!R18)*'Baseline data'!$H17)</f>
        <v>51672.1526892572</v>
      </c>
      <c r="T18" s="13">
        <f>SUM(S18+('Projection Expansion data'!T18-'Projection Expansion data'!S18)*'Baseline data'!$H17)</f>
        <v>52040.1908615715</v>
      </c>
      <c r="U18" s="13">
        <f>SUM(T18+('Projection Expansion data'!U18-'Projection Expansion data'!T18)*'Baseline data'!$H17)</f>
        <v>52408.2290338858</v>
      </c>
      <c r="V18" s="13">
        <f>SUM(U18+('Projection Expansion data'!V18-'Projection Expansion data'!U18)*'Baseline data'!$H17)</f>
        <v>52776.2672062001</v>
      </c>
      <c r="W18" s="13">
        <f>SUM(V18+('Projection Expansion data'!W18-'Projection Expansion data'!V18)*'Baseline data'!$H17)</f>
        <v>53144.3053785144</v>
      </c>
      <c r="X18" s="13">
        <f>SUM(W18+('Projection Expansion data'!X18-'Projection Expansion data'!W18)*'Baseline data'!$H17)</f>
        <v>53512.3435508287</v>
      </c>
      <c r="Y18" s="13">
        <f>SUM(X18+('Projection Expansion data'!Y18-'Projection Expansion data'!X18)*'Baseline data'!$H17)</f>
        <v>53880.381723143</v>
      </c>
      <c r="Z18" s="13">
        <f>SUM(Y18+('Projection Expansion data'!Z18-'Projection Expansion data'!Y18)*'Baseline data'!$H17)</f>
        <v>54248.4198954573</v>
      </c>
      <c r="AA18" s="13">
        <f>SUM(Z18+('Projection Expansion data'!AA18-'Projection Expansion data'!Z18)*'Baseline data'!$H17)</f>
        <v>54616.4580677716</v>
      </c>
      <c r="AB18" s="13">
        <f>SUM(AA18+('Projection Expansion data'!AB18-'Projection Expansion data'!AA18)*'Baseline data'!$H17)</f>
        <v>54984.4962400859</v>
      </c>
      <c r="AC18" s="13">
        <f>SUM(AB18+('Projection Expansion data'!AC18-'Projection Expansion data'!AB18)*'Baseline data'!$H17)</f>
        <v>55352.5344124002</v>
      </c>
      <c r="AD18" s="13">
        <f>SUM(AC18+('Projection Expansion data'!AD18-'Projection Expansion data'!AC18)*'Baseline data'!$H17)</f>
        <v>55720.5725847145</v>
      </c>
      <c r="AE18" s="13">
        <f>SUM(AD18+('Projection Expansion data'!AE18-'Projection Expansion data'!AD18)*'Baseline data'!$H17)</f>
        <v>56088.6107570288</v>
      </c>
      <c r="AF18" s="13">
        <f>SUM(AE18+('Projection Expansion data'!AF18-'Projection Expansion data'!AE18)*'Baseline data'!$H17)</f>
        <v>56456.6489293431</v>
      </c>
      <c r="AG18" s="13">
        <f>SUM(AF18+('Projection Expansion data'!AG18-'Projection Expansion data'!AF18)*'Baseline data'!$H17)</f>
        <v>56824.6871016574</v>
      </c>
      <c r="AH18" s="13">
        <f>SUM(AG18+('Projection Expansion data'!AH18-'Projection Expansion data'!AG18)*'Baseline data'!$H17)</f>
        <v>57192.725273971701</v>
      </c>
      <c r="AI18" s="13">
        <f>SUM(AH18+('Projection Expansion data'!AI18-'Projection Expansion data'!AH18)*'Baseline data'!$H17)</f>
        <v>57560.763446286001</v>
      </c>
      <c r="AJ18" s="13">
        <f>SUM(AI18+('Projection Expansion data'!AJ18-'Projection Expansion data'!AI18)*'Baseline data'!$H17)</f>
        <v>57928.801618600301</v>
      </c>
      <c r="AK18" s="13">
        <f>SUM(AJ18+('Projection Expansion data'!AK18-'Projection Expansion data'!AJ18)*'Baseline data'!$H17)</f>
        <v>58296.839790914601</v>
      </c>
      <c r="AL18" s="13">
        <f>SUM(AK18+('Projection Expansion data'!AL18-'Projection Expansion data'!AK18)*'Baseline data'!$H17)</f>
        <v>58664.877963228901</v>
      </c>
      <c r="AM18" s="13">
        <f>SUM(AL18+('Projection Expansion data'!AM18-'Projection Expansion data'!AL18)*'Baseline data'!$H17)</f>
        <v>59032.916135543201</v>
      </c>
      <c r="AN18" s="13">
        <f>SUM(AM18+('Projection Expansion data'!AN18-'Projection Expansion data'!AM18)*'Baseline data'!$H17)</f>
        <v>59400.954307857501</v>
      </c>
      <c r="AO18" s="13">
        <f>SUM(AN18+('Projection Expansion data'!AO18-'Projection Expansion data'!AN18)*'Baseline data'!$H17)</f>
        <v>59768.992480171801</v>
      </c>
      <c r="AP18" s="13">
        <f>SUM(AO18+('Projection Expansion data'!AP18-'Projection Expansion data'!AO18)*'Baseline data'!$H17)</f>
        <v>60137.030652486101</v>
      </c>
      <c r="AQ18" s="13">
        <f>SUM(AP18+('Projection Expansion data'!AQ18-'Projection Expansion data'!AP18)*'Baseline data'!$H17)</f>
        <v>60505.068824800401</v>
      </c>
      <c r="AR18" s="13">
        <f>SUM(AQ18+('Projection Expansion data'!AR18-'Projection Expansion data'!AQ18)*'Baseline data'!$H17)</f>
        <v>60873.106997114701</v>
      </c>
      <c r="AS18" s="13">
        <f>SUM(AR18+('Projection Expansion data'!AS18-'Projection Expansion data'!AR18)*'Baseline data'!$H17)</f>
        <v>61241.145169429001</v>
      </c>
      <c r="AT18" s="13">
        <f>SUM(AS18+('Projection Expansion data'!AT18-'Projection Expansion data'!AS18)*'Baseline data'!$H17)</f>
        <v>61609.183341743301</v>
      </c>
      <c r="AU18" s="13">
        <f>SUM(AT18+('Projection Expansion data'!AU18-'Projection Expansion data'!AT18)*'Baseline data'!$H17)</f>
        <v>61977.221514057601</v>
      </c>
      <c r="AV18" s="13">
        <f>SUM(AU18+('Projection Expansion data'!AV18-'Projection Expansion data'!AU18)*'Baseline data'!$H17)</f>
        <v>62345.259686371901</v>
      </c>
    </row>
    <row r="19" spans="1:48" ht="12" customHeight="1" x14ac:dyDescent="0.2">
      <c r="A19" s="10" t="s">
        <v>21</v>
      </c>
      <c r="B19" s="3">
        <v>38900</v>
      </c>
      <c r="C19" s="3">
        <v>39500</v>
      </c>
      <c r="D19" s="3">
        <v>40200</v>
      </c>
      <c r="E19" s="3">
        <v>39800</v>
      </c>
      <c r="F19" s="3">
        <v>39600</v>
      </c>
      <c r="G19" s="3">
        <v>39900</v>
      </c>
      <c r="H19" s="3">
        <v>40500</v>
      </c>
      <c r="I19" s="3">
        <v>42400</v>
      </c>
      <c r="J19" s="3">
        <v>37200</v>
      </c>
      <c r="K19" s="3">
        <v>38500</v>
      </c>
      <c r="L19" s="3">
        <v>38200</v>
      </c>
      <c r="M19" s="3">
        <v>37200</v>
      </c>
      <c r="N19" s="3">
        <v>37900</v>
      </c>
      <c r="O19" s="3">
        <v>42100</v>
      </c>
      <c r="P19" s="13">
        <f>SUM(O19+('Projection Expansion data'!P19-'Projection Expansion data'!O19)*'Baseline data'!$H18)</f>
        <v>42243.203419222991</v>
      </c>
      <c r="Q19" s="13">
        <f>SUM(P19+('Projection Expansion data'!Q19-'Projection Expansion data'!P19)*'Baseline data'!$H18)</f>
        <v>42386.406838445982</v>
      </c>
      <c r="R19" s="13">
        <f>SUM(Q19+('Projection Expansion data'!R19-'Projection Expansion data'!Q19)*'Baseline data'!$H18)</f>
        <v>42529.610257668974</v>
      </c>
      <c r="S19" s="13">
        <f>SUM(R19+('Projection Expansion data'!S19-'Projection Expansion data'!R19)*'Baseline data'!$H18)</f>
        <v>42672.813676891965</v>
      </c>
      <c r="T19" s="13">
        <f>SUM(S19+('Projection Expansion data'!T19-'Projection Expansion data'!S19)*'Baseline data'!$H18)</f>
        <v>42816.017096114956</v>
      </c>
      <c r="U19" s="13">
        <f>SUM(T19+('Projection Expansion data'!U19-'Projection Expansion data'!T19)*'Baseline data'!$H18)</f>
        <v>42959.220515337947</v>
      </c>
      <c r="V19" s="13">
        <f>SUM(U19+('Projection Expansion data'!V19-'Projection Expansion data'!U19)*'Baseline data'!$H18)</f>
        <v>43102.423934560939</v>
      </c>
      <c r="W19" s="13">
        <f>SUM(V19+('Projection Expansion data'!W19-'Projection Expansion data'!V19)*'Baseline data'!$H18)</f>
        <v>43245.62735378393</v>
      </c>
      <c r="X19" s="13">
        <f>SUM(W19+('Projection Expansion data'!X19-'Projection Expansion data'!W19)*'Baseline data'!$H18)</f>
        <v>43388.830773006921</v>
      </c>
      <c r="Y19" s="13">
        <f>SUM(X19+('Projection Expansion data'!Y19-'Projection Expansion data'!X19)*'Baseline data'!$H18)</f>
        <v>43532.034192229912</v>
      </c>
      <c r="Z19" s="13">
        <f>SUM(Y19+('Projection Expansion data'!Z19-'Projection Expansion data'!Y19)*'Baseline data'!$H18)</f>
        <v>43675.237611452903</v>
      </c>
      <c r="AA19" s="13">
        <f>SUM(Z19+('Projection Expansion data'!AA19-'Projection Expansion data'!Z19)*'Baseline data'!$H18)</f>
        <v>43818.441030675895</v>
      </c>
      <c r="AB19" s="13">
        <f>SUM(AA19+('Projection Expansion data'!AB19-'Projection Expansion data'!AA19)*'Baseline data'!$H18)</f>
        <v>43961.644449898886</v>
      </c>
      <c r="AC19" s="13">
        <f>SUM(AB19+('Projection Expansion data'!AC19-'Projection Expansion data'!AB19)*'Baseline data'!$H18)</f>
        <v>44104.847869121877</v>
      </c>
      <c r="AD19" s="13">
        <f>SUM(AC19+('Projection Expansion data'!AD19-'Projection Expansion data'!AC19)*'Baseline data'!$H18)</f>
        <v>44248.051288344868</v>
      </c>
      <c r="AE19" s="13">
        <f>SUM(AD19+('Projection Expansion data'!AE19-'Projection Expansion data'!AD19)*'Baseline data'!$H18)</f>
        <v>44391.254707567859</v>
      </c>
      <c r="AF19" s="13">
        <f>SUM(AE19+('Projection Expansion data'!AF19-'Projection Expansion data'!AE19)*'Baseline data'!$H18)</f>
        <v>44534.458126790851</v>
      </c>
      <c r="AG19" s="13">
        <f>SUM(AF19+('Projection Expansion data'!AG19-'Projection Expansion data'!AF19)*'Baseline data'!$H18)</f>
        <v>44677.661546013842</v>
      </c>
      <c r="AH19" s="13">
        <f>SUM(AG19+('Projection Expansion data'!AH19-'Projection Expansion data'!AG19)*'Baseline data'!$H18)</f>
        <v>44820.864965236833</v>
      </c>
      <c r="AI19" s="13">
        <f>SUM(AH19+('Projection Expansion data'!AI19-'Projection Expansion data'!AH19)*'Baseline data'!$H18)</f>
        <v>44964.068384459824</v>
      </c>
      <c r="AJ19" s="13">
        <f>SUM(AI19+('Projection Expansion data'!AJ19-'Projection Expansion data'!AI19)*'Baseline data'!$H18)</f>
        <v>45107.271803682816</v>
      </c>
      <c r="AK19" s="13">
        <f>SUM(AJ19+('Projection Expansion data'!AK19-'Projection Expansion data'!AJ19)*'Baseline data'!$H18)</f>
        <v>45250.475222905807</v>
      </c>
      <c r="AL19" s="13">
        <f>SUM(AK19+('Projection Expansion data'!AL19-'Projection Expansion data'!AK19)*'Baseline data'!$H18)</f>
        <v>45393.678642128798</v>
      </c>
      <c r="AM19" s="13">
        <f>SUM(AL19+('Projection Expansion data'!AM19-'Projection Expansion data'!AL19)*'Baseline data'!$H18)</f>
        <v>45536.882061351789</v>
      </c>
      <c r="AN19" s="13">
        <f>SUM(AM19+('Projection Expansion data'!AN19-'Projection Expansion data'!AM19)*'Baseline data'!$H18)</f>
        <v>45680.08548057478</v>
      </c>
      <c r="AO19" s="13">
        <f>SUM(AN19+('Projection Expansion data'!AO19-'Projection Expansion data'!AN19)*'Baseline data'!$H18)</f>
        <v>45823.288899797772</v>
      </c>
      <c r="AP19" s="13">
        <f>SUM(AO19+('Projection Expansion data'!AP19-'Projection Expansion data'!AO19)*'Baseline data'!$H18)</f>
        <v>45966.492319020763</v>
      </c>
      <c r="AQ19" s="13">
        <f>SUM(AP19+('Projection Expansion data'!AQ19-'Projection Expansion data'!AP19)*'Baseline data'!$H18)</f>
        <v>46109.695738243754</v>
      </c>
      <c r="AR19" s="13">
        <f>SUM(AQ19+('Projection Expansion data'!AR19-'Projection Expansion data'!AQ19)*'Baseline data'!$H18)</f>
        <v>46252.899157466745</v>
      </c>
      <c r="AS19" s="13">
        <f>SUM(AR19+('Projection Expansion data'!AS19-'Projection Expansion data'!AR19)*'Baseline data'!$H18)</f>
        <v>46396.102576689736</v>
      </c>
      <c r="AT19" s="13">
        <f>SUM(AS19+('Projection Expansion data'!AT19-'Projection Expansion data'!AS19)*'Baseline data'!$H18)</f>
        <v>46539.305995912728</v>
      </c>
      <c r="AU19" s="13">
        <f>SUM(AT19+('Projection Expansion data'!AU19-'Projection Expansion data'!AT19)*'Baseline data'!$H18)</f>
        <v>46682.509415135719</v>
      </c>
      <c r="AV19" s="13">
        <f>SUM(AU19+('Projection Expansion data'!AV19-'Projection Expansion data'!AU19)*'Baseline data'!$H18)</f>
        <v>46825.71283435871</v>
      </c>
    </row>
    <row r="20" spans="1:48" ht="12" customHeight="1" x14ac:dyDescent="0.2">
      <c r="A20" s="10" t="s">
        <v>22</v>
      </c>
      <c r="B20" s="3">
        <v>62500</v>
      </c>
      <c r="C20" s="3">
        <v>64100</v>
      </c>
      <c r="D20" s="3">
        <v>65200</v>
      </c>
      <c r="E20" s="3">
        <v>60700</v>
      </c>
      <c r="F20" s="3">
        <v>60300</v>
      </c>
      <c r="G20" s="3">
        <v>64600</v>
      </c>
      <c r="H20" s="3">
        <v>68300</v>
      </c>
      <c r="I20" s="3">
        <v>71300</v>
      </c>
      <c r="J20" s="3">
        <v>73700</v>
      </c>
      <c r="K20" s="3">
        <v>75100</v>
      </c>
      <c r="L20" s="3">
        <v>77200</v>
      </c>
      <c r="M20" s="3">
        <v>78500</v>
      </c>
      <c r="N20" s="3">
        <v>75500</v>
      </c>
      <c r="O20" s="3">
        <v>71000</v>
      </c>
      <c r="P20" s="13">
        <f>SUM(O20+('Projection Expansion data'!P20-'Projection Expansion data'!O20)*'Baseline data'!$H19)</f>
        <v>71691.532501413662</v>
      </c>
      <c r="Q20" s="13">
        <f>SUM(P20+('Projection Expansion data'!Q20-'Projection Expansion data'!P20)*'Baseline data'!$H19)</f>
        <v>72383.065002827323</v>
      </c>
      <c r="R20" s="13">
        <f>SUM(Q20+('Projection Expansion data'!R20-'Projection Expansion data'!Q20)*'Baseline data'!$H19)</f>
        <v>79531.847722223363</v>
      </c>
      <c r="S20" s="13">
        <f>SUM(R20+('Projection Expansion data'!S20-'Projection Expansion data'!R20)*'Baseline data'!$H19)</f>
        <v>86680.630441619403</v>
      </c>
      <c r="T20" s="13">
        <f>SUM(S20+('Projection Expansion data'!T20-'Projection Expansion data'!S20)*'Baseline data'!$H19)</f>
        <v>93829.413161015444</v>
      </c>
      <c r="U20" s="13">
        <f>SUM(T20+('Projection Expansion data'!U20-'Projection Expansion data'!T20)*'Baseline data'!$H19)</f>
        <v>100978.19588041148</v>
      </c>
      <c r="V20" s="13">
        <f>SUM(U20+('Projection Expansion data'!V20-'Projection Expansion data'!U20)*'Baseline data'!$H19)</f>
        <v>108126.97859980752</v>
      </c>
      <c r="W20" s="13">
        <f>SUM(V20+('Projection Expansion data'!W20-'Projection Expansion data'!V20)*'Baseline data'!$H19)</f>
        <v>115275.76131920356</v>
      </c>
      <c r="X20" s="13">
        <f>SUM(W20+('Projection Expansion data'!X20-'Projection Expansion data'!W20)*'Baseline data'!$H19)</f>
        <v>122424.5440385996</v>
      </c>
      <c r="Y20" s="13">
        <f>SUM(X20+('Projection Expansion data'!Y20-'Projection Expansion data'!X20)*'Baseline data'!$H19)</f>
        <v>129573.32675799564</v>
      </c>
      <c r="Z20" s="13">
        <f>SUM(Y20+('Projection Expansion data'!Z20-'Projection Expansion data'!Y20)*'Baseline data'!$H19)</f>
        <v>136722.1094773917</v>
      </c>
      <c r="AA20" s="13">
        <f>SUM(Z20+('Projection Expansion data'!AA20-'Projection Expansion data'!Z20)*'Baseline data'!$H19)</f>
        <v>143870.89219678775</v>
      </c>
      <c r="AB20" s="13">
        <f>SUM(AA20+('Projection Expansion data'!AB20-'Projection Expansion data'!AA20)*'Baseline data'!$H19)</f>
        <v>151019.67491618381</v>
      </c>
      <c r="AC20" s="13">
        <f>SUM(AB20+('Projection Expansion data'!AC20-'Projection Expansion data'!AB20)*'Baseline data'!$H19)</f>
        <v>158168.45763557986</v>
      </c>
      <c r="AD20" s="13">
        <f>SUM(AC20+('Projection Expansion data'!AD20-'Projection Expansion data'!AC20)*'Baseline data'!$H19)</f>
        <v>165317.24035497592</v>
      </c>
      <c r="AE20" s="13">
        <f>SUM(AD20+('Projection Expansion data'!AE20-'Projection Expansion data'!AD20)*'Baseline data'!$H19)</f>
        <v>172466.02307437197</v>
      </c>
      <c r="AF20" s="13">
        <f>SUM(AE20+('Projection Expansion data'!AF20-'Projection Expansion data'!AE20)*'Baseline data'!$H19)</f>
        <v>179614.80579376803</v>
      </c>
      <c r="AG20" s="13">
        <f>SUM(AF20+('Projection Expansion data'!AG20-'Projection Expansion data'!AF20)*'Baseline data'!$H19)</f>
        <v>186763.58851316408</v>
      </c>
      <c r="AH20" s="13">
        <f>SUM(AG20+('Projection Expansion data'!AH20-'Projection Expansion data'!AG20)*'Baseline data'!$H19)</f>
        <v>193912.37123256014</v>
      </c>
      <c r="AI20" s="13">
        <f>SUM(AH20+('Projection Expansion data'!AI20-'Projection Expansion data'!AH20)*'Baseline data'!$H19)</f>
        <v>201061.15395195619</v>
      </c>
      <c r="AJ20" s="13">
        <f>SUM(AI20+('Projection Expansion data'!AJ20-'Projection Expansion data'!AI20)*'Baseline data'!$H19)</f>
        <v>208209.93667135225</v>
      </c>
      <c r="AK20" s="13">
        <f>SUM(AJ20+('Projection Expansion data'!AK20-'Projection Expansion data'!AJ20)*'Baseline data'!$H19)</f>
        <v>215358.7193907483</v>
      </c>
      <c r="AL20" s="13">
        <f>SUM(AK20+('Projection Expansion data'!AL20-'Projection Expansion data'!AK20)*'Baseline data'!$H19)</f>
        <v>222507.50211014436</v>
      </c>
      <c r="AM20" s="13">
        <f>SUM(AL20+('Projection Expansion data'!AM20-'Projection Expansion data'!AL20)*'Baseline data'!$H19)</f>
        <v>229656.28482954041</v>
      </c>
      <c r="AN20" s="13">
        <f>SUM(AM20+('Projection Expansion data'!AN20-'Projection Expansion data'!AM20)*'Baseline data'!$H19)</f>
        <v>236805.06754893647</v>
      </c>
      <c r="AO20" s="13">
        <f>SUM(AN20+('Projection Expansion data'!AO20-'Projection Expansion data'!AN20)*'Baseline data'!$H19)</f>
        <v>243953.85026833252</v>
      </c>
      <c r="AP20" s="13">
        <f>SUM(AO20+('Projection Expansion data'!AP20-'Projection Expansion data'!AO20)*'Baseline data'!$H19)</f>
        <v>251102.63298772858</v>
      </c>
      <c r="AQ20" s="13">
        <f>SUM(AP20+('Projection Expansion data'!AQ20-'Projection Expansion data'!AP20)*'Baseline data'!$H19)</f>
        <v>258251.41570712463</v>
      </c>
      <c r="AR20" s="13">
        <f>SUM(AQ20+('Projection Expansion data'!AR20-'Projection Expansion data'!AQ20)*'Baseline data'!$H19)</f>
        <v>265400.19842652068</v>
      </c>
      <c r="AS20" s="13">
        <f>SUM(AR20+('Projection Expansion data'!AS20-'Projection Expansion data'!AR20)*'Baseline data'!$H19)</f>
        <v>272548.98114591674</v>
      </c>
      <c r="AT20" s="13">
        <f>SUM(AS20+('Projection Expansion data'!AT20-'Projection Expansion data'!AS20)*'Baseline data'!$H19)</f>
        <v>279697.76386531279</v>
      </c>
      <c r="AU20" s="13">
        <f>SUM(AT20+('Projection Expansion data'!AU20-'Projection Expansion data'!AT20)*'Baseline data'!$H19)</f>
        <v>286846.54658470885</v>
      </c>
      <c r="AV20" s="13">
        <f>SUM(AU20+('Projection Expansion data'!AV20-'Projection Expansion data'!AU20)*'Baseline data'!$H19)</f>
        <v>293995.3293041049</v>
      </c>
    </row>
    <row r="21" spans="1:48" ht="12" customHeight="1" x14ac:dyDescent="0.2">
      <c r="A21" s="10" t="s">
        <v>23</v>
      </c>
      <c r="B21" s="3">
        <v>40600</v>
      </c>
      <c r="C21" s="3">
        <v>42000</v>
      </c>
      <c r="D21" s="3">
        <v>42400</v>
      </c>
      <c r="E21" s="3">
        <v>38800</v>
      </c>
      <c r="F21" s="3">
        <v>46600</v>
      </c>
      <c r="G21" s="3">
        <v>44300</v>
      </c>
      <c r="H21" s="3">
        <v>44800</v>
      </c>
      <c r="I21" s="3">
        <v>46100</v>
      </c>
      <c r="J21" s="3">
        <v>45400</v>
      </c>
      <c r="K21" s="3">
        <v>44200</v>
      </c>
      <c r="L21" s="3">
        <v>43800</v>
      </c>
      <c r="M21" s="3">
        <v>45000</v>
      </c>
      <c r="N21" s="3">
        <v>47200</v>
      </c>
      <c r="O21" s="3">
        <v>48300</v>
      </c>
      <c r="P21" s="13">
        <f>SUM(O21+('Projection Expansion data'!P21-'Projection Expansion data'!O21)*'Baseline data'!$H20)</f>
        <v>48681.75593283058</v>
      </c>
      <c r="Q21" s="13">
        <f>SUM(P21+('Projection Expansion data'!Q21-'Projection Expansion data'!P21)*'Baseline data'!$H20)</f>
        <v>49063.511865661159</v>
      </c>
      <c r="R21" s="13">
        <f>SUM(Q21+('Projection Expansion data'!R21-'Projection Expansion data'!Q21)*'Baseline data'!$H20)</f>
        <v>49445.267798491739</v>
      </c>
      <c r="S21" s="13">
        <f>SUM(R21+('Projection Expansion data'!S21-'Projection Expansion data'!R21)*'Baseline data'!$H20)</f>
        <v>49827.023731322319</v>
      </c>
      <c r="T21" s="13">
        <f>SUM(S21+('Projection Expansion data'!T21-'Projection Expansion data'!S21)*'Baseline data'!$H20)</f>
        <v>50208.779664152898</v>
      </c>
      <c r="U21" s="13">
        <f>SUM(T21+('Projection Expansion data'!U21-'Projection Expansion data'!T21)*'Baseline data'!$H20)</f>
        <v>50590.535596983478</v>
      </c>
      <c r="V21" s="13">
        <f>SUM(U21+('Projection Expansion data'!V21-'Projection Expansion data'!U21)*'Baseline data'!$H20)</f>
        <v>50972.291529814058</v>
      </c>
      <c r="W21" s="13">
        <f>SUM(V21+('Projection Expansion data'!W21-'Projection Expansion data'!V21)*'Baseline data'!$H20)</f>
        <v>51354.047462644638</v>
      </c>
      <c r="X21" s="13">
        <f>SUM(W21+('Projection Expansion data'!X21-'Projection Expansion data'!W21)*'Baseline data'!$H20)</f>
        <v>51735.803395475217</v>
      </c>
      <c r="Y21" s="13">
        <f>SUM(X21+('Projection Expansion data'!Y21-'Projection Expansion data'!X21)*'Baseline data'!$H20)</f>
        <v>52117.559328305797</v>
      </c>
      <c r="Z21" s="13">
        <f>SUM(Y21+('Projection Expansion data'!Z21-'Projection Expansion data'!Y21)*'Baseline data'!$H20)</f>
        <v>52499.315261136377</v>
      </c>
      <c r="AA21" s="13">
        <f>SUM(Z21+('Projection Expansion data'!AA21-'Projection Expansion data'!Z21)*'Baseline data'!$H20)</f>
        <v>52881.071193966956</v>
      </c>
      <c r="AB21" s="13">
        <f>SUM(AA21+('Projection Expansion data'!AB21-'Projection Expansion data'!AA21)*'Baseline data'!$H20)</f>
        <v>53262.827126797536</v>
      </c>
      <c r="AC21" s="13">
        <f>SUM(AB21+('Projection Expansion data'!AC21-'Projection Expansion data'!AB21)*'Baseline data'!$H20)</f>
        <v>53644.583059628116</v>
      </c>
      <c r="AD21" s="13">
        <f>SUM(AC21+('Projection Expansion data'!AD21-'Projection Expansion data'!AC21)*'Baseline data'!$H20)</f>
        <v>54026.338992458695</v>
      </c>
      <c r="AE21" s="13">
        <f>SUM(AD21+('Projection Expansion data'!AE21-'Projection Expansion data'!AD21)*'Baseline data'!$H20)</f>
        <v>54408.094925289275</v>
      </c>
      <c r="AF21" s="13">
        <f>SUM(AE21+('Projection Expansion data'!AF21-'Projection Expansion data'!AE21)*'Baseline data'!$H20)</f>
        <v>54789.850858119855</v>
      </c>
      <c r="AG21" s="13">
        <f>SUM(AF21+('Projection Expansion data'!AG21-'Projection Expansion data'!AF21)*'Baseline data'!$H20)</f>
        <v>55171.606790950435</v>
      </c>
      <c r="AH21" s="13">
        <f>SUM(AG21+('Projection Expansion data'!AH21-'Projection Expansion data'!AG21)*'Baseline data'!$H20)</f>
        <v>55553.362723781014</v>
      </c>
      <c r="AI21" s="13">
        <f>SUM(AH21+('Projection Expansion data'!AI21-'Projection Expansion data'!AH21)*'Baseline data'!$H20)</f>
        <v>55935.118656611594</v>
      </c>
      <c r="AJ21" s="13">
        <f>SUM(AI21+('Projection Expansion data'!AJ21-'Projection Expansion data'!AI21)*'Baseline data'!$H20)</f>
        <v>56316.874589442174</v>
      </c>
      <c r="AK21" s="13">
        <f>SUM(AJ21+('Projection Expansion data'!AK21-'Projection Expansion data'!AJ21)*'Baseline data'!$H20)</f>
        <v>56698.630522272753</v>
      </c>
      <c r="AL21" s="13">
        <f>SUM(AK21+('Projection Expansion data'!AL21-'Projection Expansion data'!AK21)*'Baseline data'!$H20)</f>
        <v>57080.386455103333</v>
      </c>
      <c r="AM21" s="13">
        <f>SUM(AL21+('Projection Expansion data'!AM21-'Projection Expansion data'!AL21)*'Baseline data'!$H20)</f>
        <v>57462.142387933913</v>
      </c>
      <c r="AN21" s="13">
        <f>SUM(AM21+('Projection Expansion data'!AN21-'Projection Expansion data'!AM21)*'Baseline data'!$H20)</f>
        <v>57843.898320764492</v>
      </c>
      <c r="AO21" s="13">
        <f>SUM(AN21+('Projection Expansion data'!AO21-'Projection Expansion data'!AN21)*'Baseline data'!$H20)</f>
        <v>58225.654253595072</v>
      </c>
      <c r="AP21" s="13">
        <f>SUM(AO21+('Projection Expansion data'!AP21-'Projection Expansion data'!AO21)*'Baseline data'!$H20)</f>
        <v>58607.410186425652</v>
      </c>
      <c r="AQ21" s="13">
        <f>SUM(AP21+('Projection Expansion data'!AQ21-'Projection Expansion data'!AP21)*'Baseline data'!$H20)</f>
        <v>58989.166119256231</v>
      </c>
      <c r="AR21" s="13">
        <f>SUM(AQ21+('Projection Expansion data'!AR21-'Projection Expansion data'!AQ21)*'Baseline data'!$H20)</f>
        <v>59370.922052086811</v>
      </c>
      <c r="AS21" s="13">
        <f>SUM(AR21+('Projection Expansion data'!AS21-'Projection Expansion data'!AR21)*'Baseline data'!$H20)</f>
        <v>59752.677984917391</v>
      </c>
      <c r="AT21" s="13">
        <f>SUM(AS21+('Projection Expansion data'!AT21-'Projection Expansion data'!AS21)*'Baseline data'!$H20)</f>
        <v>60134.433917747971</v>
      </c>
      <c r="AU21" s="13">
        <f>SUM(AT21+('Projection Expansion data'!AU21-'Projection Expansion data'!AT21)*'Baseline data'!$H20)</f>
        <v>60516.18985057855</v>
      </c>
      <c r="AV21" s="13">
        <f>SUM(AU21+('Projection Expansion data'!AV21-'Projection Expansion data'!AU21)*'Baseline data'!$H20)</f>
        <v>60897.94578340913</v>
      </c>
    </row>
    <row r="22" spans="1:48" ht="12" customHeight="1" x14ac:dyDescent="0.2">
      <c r="A22" s="20" t="s">
        <v>24</v>
      </c>
      <c r="B22" s="3">
        <v>71500</v>
      </c>
      <c r="C22" s="3">
        <v>71500</v>
      </c>
      <c r="D22" s="3">
        <v>67200</v>
      </c>
      <c r="E22" s="3">
        <v>71600</v>
      </c>
      <c r="F22" s="3">
        <v>76800</v>
      </c>
      <c r="G22" s="3">
        <v>72800</v>
      </c>
      <c r="H22" s="3">
        <v>73600</v>
      </c>
      <c r="I22" s="3">
        <v>70300</v>
      </c>
      <c r="J22" s="3">
        <v>78400</v>
      </c>
      <c r="K22" s="3">
        <v>76600</v>
      </c>
      <c r="L22" s="3">
        <v>77300</v>
      </c>
      <c r="M22" s="3">
        <v>82900</v>
      </c>
      <c r="N22" s="3">
        <v>77000</v>
      </c>
      <c r="O22" s="3">
        <v>76900</v>
      </c>
      <c r="P22" s="13">
        <f>SUM(O22+('Projection Expansion data'!P22-'Projection Expansion data'!O22)*'Baseline data'!$H21)</f>
        <v>77318.709207429842</v>
      </c>
      <c r="Q22" s="13">
        <f>SUM(P22+('Projection Expansion data'!Q22-'Projection Expansion data'!P22)*'Baseline data'!$H21)</f>
        <v>77737.418414859683</v>
      </c>
      <c r="R22" s="13">
        <f>SUM(Q22+('Projection Expansion data'!R22-'Projection Expansion data'!Q22)*'Baseline data'!$H21)</f>
        <v>78156.127622289525</v>
      </c>
      <c r="S22" s="13">
        <f>SUM(R22+('Projection Expansion data'!S22-'Projection Expansion data'!R22)*'Baseline data'!$H21)</f>
        <v>78574.836829719367</v>
      </c>
      <c r="T22" s="13">
        <f>SUM(S22+('Projection Expansion data'!T22-'Projection Expansion data'!S22)*'Baseline data'!$H21)</f>
        <v>78993.546037149208</v>
      </c>
      <c r="U22" s="13">
        <f>SUM(T22+('Projection Expansion data'!U22-'Projection Expansion data'!T22)*'Baseline data'!$H21)</f>
        <v>79412.25524457905</v>
      </c>
      <c r="V22" s="13">
        <f>SUM(U22+('Projection Expansion data'!V22-'Projection Expansion data'!U22)*'Baseline data'!$H21)</f>
        <v>79830.964452008891</v>
      </c>
      <c r="W22" s="13">
        <f>SUM(V22+('Projection Expansion data'!W22-'Projection Expansion data'!V22)*'Baseline data'!$H21)</f>
        <v>80249.673659438733</v>
      </c>
      <c r="X22" s="13">
        <f>SUM(W22+('Projection Expansion data'!X22-'Projection Expansion data'!W22)*'Baseline data'!$H21)</f>
        <v>80668.382866868575</v>
      </c>
      <c r="Y22" s="13">
        <f>SUM(X22+('Projection Expansion data'!Y22-'Projection Expansion data'!X22)*'Baseline data'!$H21)</f>
        <v>81087.092074298416</v>
      </c>
      <c r="Z22" s="13">
        <f>SUM(Y22+('Projection Expansion data'!Z22-'Projection Expansion data'!Y22)*'Baseline data'!$H21)</f>
        <v>81505.801281728258</v>
      </c>
      <c r="AA22" s="13">
        <f>SUM(Z22+('Projection Expansion data'!AA22-'Projection Expansion data'!Z22)*'Baseline data'!$H21)</f>
        <v>81924.5104891581</v>
      </c>
      <c r="AB22" s="13">
        <f>SUM(AA22+('Projection Expansion data'!AB22-'Projection Expansion data'!AA22)*'Baseline data'!$H21)</f>
        <v>82343.219696587941</v>
      </c>
      <c r="AC22" s="13">
        <f>SUM(AB22+('Projection Expansion data'!AC22-'Projection Expansion data'!AB22)*'Baseline data'!$H21)</f>
        <v>82761.928904017783</v>
      </c>
      <c r="AD22" s="13">
        <f>SUM(AC22+('Projection Expansion data'!AD22-'Projection Expansion data'!AC22)*'Baseline data'!$H21)</f>
        <v>83180.638111447624</v>
      </c>
      <c r="AE22" s="13">
        <f>SUM(AD22+('Projection Expansion data'!AE22-'Projection Expansion data'!AD22)*'Baseline data'!$H21)</f>
        <v>83599.347318877466</v>
      </c>
      <c r="AF22" s="13">
        <f>SUM(AE22+('Projection Expansion data'!AF22-'Projection Expansion data'!AE22)*'Baseline data'!$H21)</f>
        <v>84018.056526307308</v>
      </c>
      <c r="AG22" s="13">
        <f>SUM(AF22+('Projection Expansion data'!AG22-'Projection Expansion data'!AF22)*'Baseline data'!$H21)</f>
        <v>84436.765733737149</v>
      </c>
      <c r="AH22" s="13">
        <f>SUM(AG22+('Projection Expansion data'!AH22-'Projection Expansion data'!AG22)*'Baseline data'!$H21)</f>
        <v>84855.474941166991</v>
      </c>
      <c r="AI22" s="13">
        <f>SUM(AH22+('Projection Expansion data'!AI22-'Projection Expansion data'!AH22)*'Baseline data'!$H21)</f>
        <v>85274.184148596833</v>
      </c>
      <c r="AJ22" s="13">
        <f>SUM(AI22+('Projection Expansion data'!AJ22-'Projection Expansion data'!AI22)*'Baseline data'!$H21)</f>
        <v>85692.893356026674</v>
      </c>
      <c r="AK22" s="13">
        <f>SUM(AJ22+('Projection Expansion data'!AK22-'Projection Expansion data'!AJ22)*'Baseline data'!$H21)</f>
        <v>86111.602563456516</v>
      </c>
      <c r="AL22" s="13">
        <f>SUM(AK22+('Projection Expansion data'!AL22-'Projection Expansion data'!AK22)*'Baseline data'!$H21)</f>
        <v>86530.311770886357</v>
      </c>
      <c r="AM22" s="13">
        <f>SUM(AL22+('Projection Expansion data'!AM22-'Projection Expansion data'!AL22)*'Baseline data'!$H21)</f>
        <v>86949.020978316199</v>
      </c>
      <c r="AN22" s="13">
        <f>SUM(AM22+('Projection Expansion data'!AN22-'Projection Expansion data'!AM22)*'Baseline data'!$H21)</f>
        <v>87367.730185746041</v>
      </c>
      <c r="AO22" s="13">
        <f>SUM(AN22+('Projection Expansion data'!AO22-'Projection Expansion data'!AN22)*'Baseline data'!$H21)</f>
        <v>87786.439393175882</v>
      </c>
      <c r="AP22" s="13">
        <f>SUM(AO22+('Projection Expansion data'!AP22-'Projection Expansion data'!AO22)*'Baseline data'!$H21)</f>
        <v>88205.148600605724</v>
      </c>
      <c r="AQ22" s="13">
        <f>SUM(AP22+('Projection Expansion data'!AQ22-'Projection Expansion data'!AP22)*'Baseline data'!$H21)</f>
        <v>88623.857808035566</v>
      </c>
      <c r="AR22" s="13">
        <f>SUM(AQ22+('Projection Expansion data'!AR22-'Projection Expansion data'!AQ22)*'Baseline data'!$H21)</f>
        <v>89042.567015465407</v>
      </c>
      <c r="AS22" s="13">
        <f>SUM(AR22+('Projection Expansion data'!AS22-'Projection Expansion data'!AR22)*'Baseline data'!$H21)</f>
        <v>89461.276222895249</v>
      </c>
      <c r="AT22" s="13">
        <f>SUM(AS22+('Projection Expansion data'!AT22-'Projection Expansion data'!AS22)*'Baseline data'!$H21)</f>
        <v>89879.98543032509</v>
      </c>
      <c r="AU22" s="13">
        <f>SUM(AT22+('Projection Expansion data'!AU22-'Projection Expansion data'!AT22)*'Baseline data'!$H21)</f>
        <v>90298.694637754932</v>
      </c>
      <c r="AV22" s="13">
        <f>SUM(AU22+('Projection Expansion data'!AV22-'Projection Expansion data'!AU22)*'Baseline data'!$H21)</f>
        <v>90717.403845184774</v>
      </c>
    </row>
    <row r="23" spans="1:48" ht="12" customHeight="1" x14ac:dyDescent="0.2">
      <c r="A23" s="10" t="s">
        <v>25</v>
      </c>
      <c r="B23" s="24">
        <v>89300</v>
      </c>
      <c r="C23" s="24">
        <v>89100</v>
      </c>
      <c r="D23" s="24">
        <v>90200</v>
      </c>
      <c r="E23" s="24">
        <v>89300</v>
      </c>
      <c r="F23" s="24">
        <v>91900</v>
      </c>
      <c r="G23" s="24">
        <v>91600</v>
      </c>
      <c r="H23" s="24">
        <v>88900</v>
      </c>
      <c r="I23" s="24">
        <v>88300</v>
      </c>
      <c r="J23" s="24">
        <v>93500</v>
      </c>
      <c r="K23" s="24">
        <v>91700</v>
      </c>
      <c r="L23" s="24">
        <v>99300</v>
      </c>
      <c r="M23" s="24">
        <v>98000</v>
      </c>
      <c r="N23" s="24">
        <v>91700</v>
      </c>
      <c r="O23" s="24">
        <v>90100</v>
      </c>
      <c r="P23" s="13">
        <f>SUM(O23+('Projection Expansion data'!P23-'Projection Expansion data'!O23)*'Baseline data'!$H22)</f>
        <v>90875.803589725518</v>
      </c>
      <c r="Q23" s="13">
        <f>SUM(P23+('Projection Expansion data'!Q23-'Projection Expansion data'!P23)*'Baseline data'!$H22)</f>
        <v>91651.607179451035</v>
      </c>
      <c r="R23" s="13">
        <f>SUM(Q23+('Projection Expansion data'!R23-'Projection Expansion data'!Q23)*'Baseline data'!$H22)</f>
        <v>92427.410769176553</v>
      </c>
      <c r="S23" s="13">
        <f>SUM(R23+('Projection Expansion data'!S23-'Projection Expansion data'!R23)*'Baseline data'!$H22)</f>
        <v>93203.214358902071</v>
      </c>
      <c r="T23" s="13">
        <f>SUM(S23+('Projection Expansion data'!T23-'Projection Expansion data'!S23)*'Baseline data'!$H22)</f>
        <v>93979.017948627588</v>
      </c>
      <c r="U23" s="13">
        <f>SUM(T23+('Projection Expansion data'!U23-'Projection Expansion data'!T23)*'Baseline data'!$H22)</f>
        <v>94754.821538353106</v>
      </c>
      <c r="V23" s="13">
        <f>SUM(U23+('Projection Expansion data'!V23-'Projection Expansion data'!U23)*'Baseline data'!$H22)</f>
        <v>95530.625128078624</v>
      </c>
      <c r="W23" s="13">
        <f>SUM(V23+('Projection Expansion data'!W23-'Projection Expansion data'!V23)*'Baseline data'!$H22)</f>
        <v>96306.428717804141</v>
      </c>
      <c r="X23" s="13">
        <f>SUM(W23+('Projection Expansion data'!X23-'Projection Expansion data'!W23)*'Baseline data'!$H22)</f>
        <v>97082.232307529659</v>
      </c>
      <c r="Y23" s="13">
        <f>SUM(X23+('Projection Expansion data'!Y23-'Projection Expansion data'!X23)*'Baseline data'!$H22)</f>
        <v>97858.035897255177</v>
      </c>
      <c r="Z23" s="13">
        <f>SUM(Y23+('Projection Expansion data'!Z23-'Projection Expansion data'!Y23)*'Baseline data'!$H22)</f>
        <v>98633.839486980694</v>
      </c>
      <c r="AA23" s="13">
        <f>SUM(Z23+('Projection Expansion data'!AA23-'Projection Expansion data'!Z23)*'Baseline data'!$H22)</f>
        <v>99409.643076706212</v>
      </c>
      <c r="AB23" s="13">
        <f>SUM(AA23+('Projection Expansion data'!AB23-'Projection Expansion data'!AA23)*'Baseline data'!$H22)</f>
        <v>100185.44666643173</v>
      </c>
      <c r="AC23" s="13">
        <f>SUM(AB23+('Projection Expansion data'!AC23-'Projection Expansion data'!AB23)*'Baseline data'!$H22)</f>
        <v>100961.25025615725</v>
      </c>
      <c r="AD23" s="13">
        <f>SUM(AC23+('Projection Expansion data'!AD23-'Projection Expansion data'!AC23)*'Baseline data'!$H22)</f>
        <v>101737.05384588277</v>
      </c>
      <c r="AE23" s="13">
        <f>SUM(AD23+('Projection Expansion data'!AE23-'Projection Expansion data'!AD23)*'Baseline data'!$H22)</f>
        <v>102512.85743560828</v>
      </c>
      <c r="AF23" s="13">
        <f>SUM(AE23+('Projection Expansion data'!AF23-'Projection Expansion data'!AE23)*'Baseline data'!$H22)</f>
        <v>103288.6610253338</v>
      </c>
      <c r="AG23" s="13">
        <f>SUM(AF23+('Projection Expansion data'!AG23-'Projection Expansion data'!AF23)*'Baseline data'!$H22)</f>
        <v>104064.46461505932</v>
      </c>
      <c r="AH23" s="13">
        <f>SUM(AG23+('Projection Expansion data'!AH23-'Projection Expansion data'!AG23)*'Baseline data'!$H22)</f>
        <v>104840.26820478484</v>
      </c>
      <c r="AI23" s="13">
        <f>SUM(AH23+('Projection Expansion data'!AI23-'Projection Expansion data'!AH23)*'Baseline data'!$H22)</f>
        <v>105616.07179451035</v>
      </c>
      <c r="AJ23" s="13">
        <f>SUM(AI23+('Projection Expansion data'!AJ23-'Projection Expansion data'!AI23)*'Baseline data'!$H22)</f>
        <v>106391.87538423587</v>
      </c>
      <c r="AK23" s="13">
        <f>SUM(AJ23+('Projection Expansion data'!AK23-'Projection Expansion data'!AJ23)*'Baseline data'!$H22)</f>
        <v>107167.67897396139</v>
      </c>
      <c r="AL23" s="13">
        <f>SUM(AK23+('Projection Expansion data'!AL23-'Projection Expansion data'!AK23)*'Baseline data'!$H22)</f>
        <v>107943.48256368691</v>
      </c>
      <c r="AM23" s="13">
        <f>SUM(AL23+('Projection Expansion data'!AM23-'Projection Expansion data'!AL23)*'Baseline data'!$H22)</f>
        <v>108719.28615341242</v>
      </c>
      <c r="AN23" s="13">
        <f>SUM(AM23+('Projection Expansion data'!AN23-'Projection Expansion data'!AM23)*'Baseline data'!$H22)</f>
        <v>109495.08974313794</v>
      </c>
      <c r="AO23" s="13">
        <f>SUM(AN23+('Projection Expansion data'!AO23-'Projection Expansion data'!AN23)*'Baseline data'!$H22)</f>
        <v>110270.89333286346</v>
      </c>
      <c r="AP23" s="13">
        <f>SUM(AO23+('Projection Expansion data'!AP23-'Projection Expansion data'!AO23)*'Baseline data'!$H22)</f>
        <v>111046.69692258898</v>
      </c>
      <c r="AQ23" s="13">
        <f>SUM(AP23+('Projection Expansion data'!AQ23-'Projection Expansion data'!AP23)*'Baseline data'!$H22)</f>
        <v>111822.50051231449</v>
      </c>
      <c r="AR23" s="13">
        <f>SUM(AQ23+('Projection Expansion data'!AR23-'Projection Expansion data'!AQ23)*'Baseline data'!$H22)</f>
        <v>112598.30410204001</v>
      </c>
      <c r="AS23" s="13">
        <f>SUM(AR23+('Projection Expansion data'!AS23-'Projection Expansion data'!AR23)*'Baseline data'!$H22)</f>
        <v>113374.10769176553</v>
      </c>
      <c r="AT23" s="13">
        <f>SUM(AS23+('Projection Expansion data'!AT23-'Projection Expansion data'!AS23)*'Baseline data'!$H22)</f>
        <v>114149.91128149105</v>
      </c>
      <c r="AU23" s="13">
        <f>SUM(AT23+('Projection Expansion data'!AU23-'Projection Expansion data'!AT23)*'Baseline data'!$H22)</f>
        <v>114925.71487121657</v>
      </c>
      <c r="AV23" s="13">
        <f>SUM(AU23+('Projection Expansion data'!AV23-'Projection Expansion data'!AU23)*'Baseline data'!$H22)</f>
        <v>115701.51846094208</v>
      </c>
    </row>
    <row r="24" spans="1:48" ht="12" customHeight="1" x14ac:dyDescent="0.2">
      <c r="A24" s="10" t="s">
        <v>26</v>
      </c>
      <c r="B24" s="3">
        <v>66100</v>
      </c>
      <c r="C24" s="3">
        <v>63600</v>
      </c>
      <c r="D24" s="3">
        <v>64000</v>
      </c>
      <c r="E24" s="3">
        <v>66400</v>
      </c>
      <c r="F24" s="3">
        <v>65600</v>
      </c>
      <c r="G24" s="3">
        <v>66500</v>
      </c>
      <c r="H24" s="3">
        <v>68700</v>
      </c>
      <c r="I24" s="3">
        <v>67500</v>
      </c>
      <c r="J24" s="3">
        <v>64300</v>
      </c>
      <c r="K24" s="3">
        <v>68300</v>
      </c>
      <c r="L24" s="3">
        <v>70500</v>
      </c>
      <c r="M24" s="3">
        <v>71800</v>
      </c>
      <c r="N24" s="3">
        <v>75400</v>
      </c>
      <c r="O24" s="3">
        <v>68600</v>
      </c>
      <c r="P24" s="13">
        <f>SUM(O24+('Projection Expansion data'!P24-'Projection Expansion data'!O24)*'Baseline data'!$H23)</f>
        <v>68795.200817145043</v>
      </c>
      <c r="Q24" s="13">
        <f>SUM(P24+('Projection Expansion data'!Q24-'Projection Expansion data'!P24)*'Baseline data'!$H23)</f>
        <v>68990.401634290087</v>
      </c>
      <c r="R24" s="13">
        <f>SUM(Q24+('Projection Expansion data'!R24-'Projection Expansion data'!Q24)*'Baseline data'!$H23)</f>
        <v>69185.60245143513</v>
      </c>
      <c r="S24" s="13">
        <f>SUM(R24+('Projection Expansion data'!S24-'Projection Expansion data'!R24)*'Baseline data'!$H23)</f>
        <v>69380.803268580174</v>
      </c>
      <c r="T24" s="13">
        <f>SUM(S24+('Projection Expansion data'!T24-'Projection Expansion data'!S24)*'Baseline data'!$H23)</f>
        <v>69576.004085725217</v>
      </c>
      <c r="U24" s="13">
        <f>SUM(T24+('Projection Expansion data'!U24-'Projection Expansion data'!T24)*'Baseline data'!$H23)</f>
        <v>69771.20490287026</v>
      </c>
      <c r="V24" s="13">
        <f>SUM(U24+('Projection Expansion data'!V24-'Projection Expansion data'!U24)*'Baseline data'!$H23)</f>
        <v>69966.405720015304</v>
      </c>
      <c r="W24" s="13">
        <f>SUM(V24+('Projection Expansion data'!W24-'Projection Expansion data'!V24)*'Baseline data'!$H23)</f>
        <v>70161.606537160347</v>
      </c>
      <c r="X24" s="13">
        <f>SUM(W24+('Projection Expansion data'!X24-'Projection Expansion data'!W24)*'Baseline data'!$H23)</f>
        <v>70356.807354305391</v>
      </c>
      <c r="Y24" s="13">
        <f>SUM(X24+('Projection Expansion data'!Y24-'Projection Expansion data'!X24)*'Baseline data'!$H23)</f>
        <v>70552.008171450434</v>
      </c>
      <c r="Z24" s="13">
        <f>SUM(Y24+('Projection Expansion data'!Z24-'Projection Expansion data'!Y24)*'Baseline data'!$H23)</f>
        <v>70747.208988595477</v>
      </c>
      <c r="AA24" s="13">
        <f>SUM(Z24+('Projection Expansion data'!AA24-'Projection Expansion data'!Z24)*'Baseline data'!$H23)</f>
        <v>70942.409805740521</v>
      </c>
      <c r="AB24" s="13">
        <f>SUM(AA24+('Projection Expansion data'!AB24-'Projection Expansion data'!AA24)*'Baseline data'!$H23)</f>
        <v>71137.610622885564</v>
      </c>
      <c r="AC24" s="13">
        <f>SUM(AB24+('Projection Expansion data'!AC24-'Projection Expansion data'!AB24)*'Baseline data'!$H23)</f>
        <v>71332.811440030608</v>
      </c>
      <c r="AD24" s="13">
        <f>SUM(AC24+('Projection Expansion data'!AD24-'Projection Expansion data'!AC24)*'Baseline data'!$H23)</f>
        <v>71528.012257175651</v>
      </c>
      <c r="AE24" s="13">
        <f>SUM(AD24+('Projection Expansion data'!AE24-'Projection Expansion data'!AD24)*'Baseline data'!$H23)</f>
        <v>71723.213074320694</v>
      </c>
      <c r="AF24" s="13">
        <f>SUM(AE24+('Projection Expansion data'!AF24-'Projection Expansion data'!AE24)*'Baseline data'!$H23)</f>
        <v>71918.413891465738</v>
      </c>
      <c r="AG24" s="13">
        <f>SUM(AF24+('Projection Expansion data'!AG24-'Projection Expansion data'!AF24)*'Baseline data'!$H23)</f>
        <v>72113.614708610781</v>
      </c>
      <c r="AH24" s="13">
        <f>SUM(AG24+('Projection Expansion data'!AH24-'Projection Expansion data'!AG24)*'Baseline data'!$H23)</f>
        <v>72308.815525755825</v>
      </c>
      <c r="AI24" s="13">
        <f>SUM(AH24+('Projection Expansion data'!AI24-'Projection Expansion data'!AH24)*'Baseline data'!$H23)</f>
        <v>72504.016342900868</v>
      </c>
      <c r="AJ24" s="13">
        <f>SUM(AI24+('Projection Expansion data'!AJ24-'Projection Expansion data'!AI24)*'Baseline data'!$H23)</f>
        <v>72699.217160045911</v>
      </c>
      <c r="AK24" s="13">
        <f>SUM(AJ24+('Projection Expansion data'!AK24-'Projection Expansion data'!AJ24)*'Baseline data'!$H23)</f>
        <v>72894.417977190955</v>
      </c>
      <c r="AL24" s="13">
        <f>SUM(AK24+('Projection Expansion data'!AL24-'Projection Expansion data'!AK24)*'Baseline data'!$H23)</f>
        <v>73089.618794335998</v>
      </c>
      <c r="AM24" s="13">
        <f>SUM(AL24+('Projection Expansion data'!AM24-'Projection Expansion data'!AL24)*'Baseline data'!$H23)</f>
        <v>73284.819611481042</v>
      </c>
      <c r="AN24" s="13">
        <f>SUM(AM24+('Projection Expansion data'!AN24-'Projection Expansion data'!AM24)*'Baseline data'!$H23)</f>
        <v>73480.020428626085</v>
      </c>
      <c r="AO24" s="13">
        <f>SUM(AN24+('Projection Expansion data'!AO24-'Projection Expansion data'!AN24)*'Baseline data'!$H23)</f>
        <v>73675.221245771128</v>
      </c>
      <c r="AP24" s="13">
        <f>SUM(AO24+('Projection Expansion data'!AP24-'Projection Expansion data'!AO24)*'Baseline data'!$H23)</f>
        <v>73870.422062916172</v>
      </c>
      <c r="AQ24" s="13">
        <f>SUM(AP24+('Projection Expansion data'!AQ24-'Projection Expansion data'!AP24)*'Baseline data'!$H23)</f>
        <v>74065.622880061215</v>
      </c>
      <c r="AR24" s="13">
        <f>SUM(AQ24+('Projection Expansion data'!AR24-'Projection Expansion data'!AQ24)*'Baseline data'!$H23)</f>
        <v>74260.823697206259</v>
      </c>
      <c r="AS24" s="13">
        <f>SUM(AR24+('Projection Expansion data'!AS24-'Projection Expansion data'!AR24)*'Baseline data'!$H23)</f>
        <v>74456.024514351302</v>
      </c>
      <c r="AT24" s="13">
        <f>SUM(AS24+('Projection Expansion data'!AT24-'Projection Expansion data'!AS24)*'Baseline data'!$H23)</f>
        <v>74651.225331496345</v>
      </c>
      <c r="AU24" s="13">
        <f>SUM(AT24+('Projection Expansion data'!AU24-'Projection Expansion data'!AT24)*'Baseline data'!$H23)</f>
        <v>74846.426148641389</v>
      </c>
      <c r="AV24" s="13">
        <f>SUM(AU24+('Projection Expansion data'!AV24-'Projection Expansion data'!AU24)*'Baseline data'!$H23)</f>
        <v>75041.626965786432</v>
      </c>
    </row>
    <row r="25" spans="1:48" ht="12" customHeight="1" x14ac:dyDescent="0.2">
      <c r="A25" s="10" t="s">
        <v>27</v>
      </c>
      <c r="B25" s="3">
        <v>76700</v>
      </c>
      <c r="C25" s="3">
        <v>77600</v>
      </c>
      <c r="D25" s="3">
        <v>74600</v>
      </c>
      <c r="E25" s="3">
        <v>77700</v>
      </c>
      <c r="F25" s="3">
        <v>79400</v>
      </c>
      <c r="G25" s="3">
        <v>78500</v>
      </c>
      <c r="H25" s="3">
        <v>78000</v>
      </c>
      <c r="I25" s="3">
        <v>83800</v>
      </c>
      <c r="J25" s="3">
        <v>80600</v>
      </c>
      <c r="K25" s="3">
        <v>77900</v>
      </c>
      <c r="L25" s="3">
        <v>80200</v>
      </c>
      <c r="M25" s="3">
        <v>83200</v>
      </c>
      <c r="N25" s="3">
        <v>85900</v>
      </c>
      <c r="O25" s="3">
        <v>86200</v>
      </c>
      <c r="P25" s="13">
        <f>SUM(O25+('Projection Expansion data'!P25-'Projection Expansion data'!O25)*'Baseline data'!$H24)</f>
        <v>86710.289560485122</v>
      </c>
      <c r="Q25" s="13">
        <f>SUM(P25+('Projection Expansion data'!Q25-'Projection Expansion data'!P25)*'Baseline data'!$H24)</f>
        <v>87220.579120970244</v>
      </c>
      <c r="R25" s="13">
        <f>SUM(Q25+('Projection Expansion data'!R25-'Projection Expansion data'!Q25)*'Baseline data'!$H24)</f>
        <v>87730.868681455366</v>
      </c>
      <c r="S25" s="13">
        <f>SUM(R25+('Projection Expansion data'!S25-'Projection Expansion data'!R25)*'Baseline data'!$H24)</f>
        <v>88241.158241940488</v>
      </c>
      <c r="T25" s="13">
        <f>SUM(S25+('Projection Expansion data'!T25-'Projection Expansion data'!S25)*'Baseline data'!$H24)</f>
        <v>88751.44780242561</v>
      </c>
      <c r="U25" s="13">
        <f>SUM(T25+('Projection Expansion data'!U25-'Projection Expansion data'!T25)*'Baseline data'!$H24)</f>
        <v>89261.737362910731</v>
      </c>
      <c r="V25" s="13">
        <f>SUM(U25+('Projection Expansion data'!V25-'Projection Expansion data'!U25)*'Baseline data'!$H24)</f>
        <v>89772.026923395853</v>
      </c>
      <c r="W25" s="13">
        <f>SUM(V25+('Projection Expansion data'!W25-'Projection Expansion data'!V25)*'Baseline data'!$H24)</f>
        <v>90282.316483880975</v>
      </c>
      <c r="X25" s="13">
        <f>SUM(W25+('Projection Expansion data'!X25-'Projection Expansion data'!W25)*'Baseline data'!$H24)</f>
        <v>90792.606044366097</v>
      </c>
      <c r="Y25" s="13">
        <f>SUM(X25+('Projection Expansion data'!Y25-'Projection Expansion data'!X25)*'Baseline data'!$H24)</f>
        <v>91302.895604851219</v>
      </c>
      <c r="Z25" s="13">
        <f>SUM(Y25+('Projection Expansion data'!Z25-'Projection Expansion data'!Y25)*'Baseline data'!$H24)</f>
        <v>91813.185165336341</v>
      </c>
      <c r="AA25" s="13">
        <f>SUM(Z25+('Projection Expansion data'!AA25-'Projection Expansion data'!Z25)*'Baseline data'!$H24)</f>
        <v>92323.474725821463</v>
      </c>
      <c r="AB25" s="13">
        <f>SUM(AA25+('Projection Expansion data'!AB25-'Projection Expansion data'!AA25)*'Baseline data'!$H24)</f>
        <v>92833.764286306585</v>
      </c>
      <c r="AC25" s="13">
        <f>SUM(AB25+('Projection Expansion data'!AC25-'Projection Expansion data'!AB25)*'Baseline data'!$H24)</f>
        <v>93344.053846791707</v>
      </c>
      <c r="AD25" s="13">
        <f>SUM(AC25+('Projection Expansion data'!AD25-'Projection Expansion data'!AC25)*'Baseline data'!$H24)</f>
        <v>93854.343407276829</v>
      </c>
      <c r="AE25" s="13">
        <f>SUM(AD25+('Projection Expansion data'!AE25-'Projection Expansion data'!AD25)*'Baseline data'!$H24)</f>
        <v>94364.632967761951</v>
      </c>
      <c r="AF25" s="13">
        <f>SUM(AE25+('Projection Expansion data'!AF25-'Projection Expansion data'!AE25)*'Baseline data'!$H24)</f>
        <v>94874.922528247072</v>
      </c>
      <c r="AG25" s="13">
        <f>SUM(AF25+('Projection Expansion data'!AG25-'Projection Expansion data'!AF25)*'Baseline data'!$H24)</f>
        <v>95385.212088732194</v>
      </c>
      <c r="AH25" s="13">
        <f>SUM(AG25+('Projection Expansion data'!AH25-'Projection Expansion data'!AG25)*'Baseline data'!$H24)</f>
        <v>95895.501649217316</v>
      </c>
      <c r="AI25" s="13">
        <f>SUM(AH25+('Projection Expansion data'!AI25-'Projection Expansion data'!AH25)*'Baseline data'!$H24)</f>
        <v>96405.791209702438</v>
      </c>
      <c r="AJ25" s="13">
        <f>SUM(AI25+('Projection Expansion data'!AJ25-'Projection Expansion data'!AI25)*'Baseline data'!$H24)</f>
        <v>96916.08077018756</v>
      </c>
      <c r="AK25" s="13">
        <f>SUM(AJ25+('Projection Expansion data'!AK25-'Projection Expansion data'!AJ25)*'Baseline data'!$H24)</f>
        <v>97426.370330672682</v>
      </c>
      <c r="AL25" s="13">
        <f>SUM(AK25+('Projection Expansion data'!AL25-'Projection Expansion data'!AK25)*'Baseline data'!$H24)</f>
        <v>97936.659891157804</v>
      </c>
      <c r="AM25" s="13">
        <f>SUM(AL25+('Projection Expansion data'!AM25-'Projection Expansion data'!AL25)*'Baseline data'!$H24)</f>
        <v>98446.949451642926</v>
      </c>
      <c r="AN25" s="13">
        <f>SUM(AM25+('Projection Expansion data'!AN25-'Projection Expansion data'!AM25)*'Baseline data'!$H24)</f>
        <v>98957.239012128048</v>
      </c>
      <c r="AO25" s="13">
        <f>SUM(AN25+('Projection Expansion data'!AO25-'Projection Expansion data'!AN25)*'Baseline data'!$H24)</f>
        <v>99467.52857261317</v>
      </c>
      <c r="AP25" s="13">
        <f>SUM(AO25+('Projection Expansion data'!AP25-'Projection Expansion data'!AO25)*'Baseline data'!$H24)</f>
        <v>99977.818133098292</v>
      </c>
      <c r="AQ25" s="13">
        <f>SUM(AP25+('Projection Expansion data'!AQ25-'Projection Expansion data'!AP25)*'Baseline data'!$H24)</f>
        <v>100488.10769358341</v>
      </c>
      <c r="AR25" s="13">
        <f>SUM(AQ25+('Projection Expansion data'!AR25-'Projection Expansion data'!AQ25)*'Baseline data'!$H24)</f>
        <v>100998.39725406854</v>
      </c>
      <c r="AS25" s="13">
        <f>SUM(AR25+('Projection Expansion data'!AS25-'Projection Expansion data'!AR25)*'Baseline data'!$H24)</f>
        <v>101508.68681455366</v>
      </c>
      <c r="AT25" s="13">
        <f>SUM(AS25+('Projection Expansion data'!AT25-'Projection Expansion data'!AS25)*'Baseline data'!$H24)</f>
        <v>102018.97637503878</v>
      </c>
      <c r="AU25" s="13">
        <f>SUM(AT25+('Projection Expansion data'!AU25-'Projection Expansion data'!AT25)*'Baseline data'!$H24)</f>
        <v>102529.2659355239</v>
      </c>
      <c r="AV25" s="13">
        <f>SUM(AU25+('Projection Expansion data'!AV25-'Projection Expansion data'!AU25)*'Baseline data'!$H24)</f>
        <v>103039.55549600902</v>
      </c>
    </row>
    <row r="26" spans="1:48" ht="12" customHeight="1" x14ac:dyDescent="0.2">
      <c r="A26" s="20" t="s">
        <v>28</v>
      </c>
      <c r="B26" s="3">
        <v>43200</v>
      </c>
      <c r="C26" s="3">
        <v>44100</v>
      </c>
      <c r="D26" s="3">
        <v>42600</v>
      </c>
      <c r="E26" s="3">
        <v>45200</v>
      </c>
      <c r="F26" s="3">
        <v>46600</v>
      </c>
      <c r="G26" s="3">
        <v>44200</v>
      </c>
      <c r="H26" s="3">
        <v>46600</v>
      </c>
      <c r="I26" s="3">
        <v>43600</v>
      </c>
      <c r="J26" s="3">
        <v>46500</v>
      </c>
      <c r="K26" s="3">
        <v>47300</v>
      </c>
      <c r="L26" s="3">
        <v>45500</v>
      </c>
      <c r="M26" s="3">
        <v>48400</v>
      </c>
      <c r="N26" s="3">
        <v>48500</v>
      </c>
      <c r="O26" s="3">
        <v>46300</v>
      </c>
      <c r="P26" s="13">
        <f>SUM(O26+('Projection Expansion data'!P26-'Projection Expansion data'!O26)*'Baseline data'!$H25)</f>
        <v>46581.713158079103</v>
      </c>
      <c r="Q26" s="13">
        <f>SUM(P26+('Projection Expansion data'!Q26-'Projection Expansion data'!P26)*'Baseline data'!$H25)</f>
        <v>46863.426316158206</v>
      </c>
      <c r="R26" s="13">
        <f>SUM(Q26+('Projection Expansion data'!R26-'Projection Expansion data'!Q26)*'Baseline data'!$H25)</f>
        <v>48513.52991524175</v>
      </c>
      <c r="S26" s="13">
        <f>SUM(R26+('Projection Expansion data'!S26-'Projection Expansion data'!R26)*'Baseline data'!$H25)</f>
        <v>50163.633514325295</v>
      </c>
      <c r="T26" s="13">
        <f>SUM(S26+('Projection Expansion data'!T26-'Projection Expansion data'!S26)*'Baseline data'!$H25)</f>
        <v>51813.737113408839</v>
      </c>
      <c r="U26" s="13">
        <f>SUM(T26+('Projection Expansion data'!U26-'Projection Expansion data'!T26)*'Baseline data'!$H25)</f>
        <v>53463.840712492383</v>
      </c>
      <c r="V26" s="13">
        <f>SUM(U26+('Projection Expansion data'!V26-'Projection Expansion data'!U26)*'Baseline data'!$H25)</f>
        <v>55113.944311575928</v>
      </c>
      <c r="W26" s="13">
        <f>SUM(V26+('Projection Expansion data'!W26-'Projection Expansion data'!V26)*'Baseline data'!$H25)</f>
        <v>56764.047910659472</v>
      </c>
      <c r="X26" s="13">
        <f>SUM(W26+('Projection Expansion data'!X26-'Projection Expansion data'!W26)*'Baseline data'!$H25)</f>
        <v>58414.151509743017</v>
      </c>
      <c r="Y26" s="13">
        <f>SUM(X26+('Projection Expansion data'!Y26-'Projection Expansion data'!X26)*'Baseline data'!$H25)</f>
        <v>60064.255108826561</v>
      </c>
      <c r="Z26" s="13">
        <f>SUM(Y26+('Projection Expansion data'!Z26-'Projection Expansion data'!Y26)*'Baseline data'!$H25)</f>
        <v>61714.358707910105</v>
      </c>
      <c r="AA26" s="13">
        <f>SUM(Z26+('Projection Expansion data'!AA26-'Projection Expansion data'!Z26)*'Baseline data'!$H25)</f>
        <v>63364.46230699365</v>
      </c>
      <c r="AB26" s="13">
        <f>SUM(AA26+('Projection Expansion data'!AB26-'Projection Expansion data'!AA26)*'Baseline data'!$H25)</f>
        <v>65014.565906077194</v>
      </c>
      <c r="AC26" s="13">
        <f>SUM(AB26+('Projection Expansion data'!AC26-'Projection Expansion data'!AB26)*'Baseline data'!$H25)</f>
        <v>66664.669505160738</v>
      </c>
      <c r="AD26" s="13">
        <f>SUM(AC26+('Projection Expansion data'!AD26-'Projection Expansion data'!AC26)*'Baseline data'!$H25)</f>
        <v>68314.77310424429</v>
      </c>
      <c r="AE26" s="13">
        <f>SUM(AD26+('Projection Expansion data'!AE26-'Projection Expansion data'!AD26)*'Baseline data'!$H25)</f>
        <v>69964.876703327842</v>
      </c>
      <c r="AF26" s="13">
        <f>SUM(AE26+('Projection Expansion data'!AF26-'Projection Expansion data'!AE26)*'Baseline data'!$H25)</f>
        <v>71614.980302411393</v>
      </c>
      <c r="AG26" s="13">
        <f>SUM(AF26+('Projection Expansion data'!AG26-'Projection Expansion data'!AF26)*'Baseline data'!$H25)</f>
        <v>73265.083901494945</v>
      </c>
      <c r="AH26" s="13">
        <f>SUM(AG26+('Projection Expansion data'!AH26-'Projection Expansion data'!AG26)*'Baseline data'!$H25)</f>
        <v>74915.187500578497</v>
      </c>
      <c r="AI26" s="13">
        <f>SUM(AH26+('Projection Expansion data'!AI26-'Projection Expansion data'!AH26)*'Baseline data'!$H25)</f>
        <v>76565.291099662049</v>
      </c>
      <c r="AJ26" s="13">
        <f>SUM(AI26+('Projection Expansion data'!AJ26-'Projection Expansion data'!AI26)*'Baseline data'!$H25)</f>
        <v>78215.3946987456</v>
      </c>
      <c r="AK26" s="13">
        <f>SUM(AJ26+('Projection Expansion data'!AK26-'Projection Expansion data'!AJ26)*'Baseline data'!$H25)</f>
        <v>79865.498297829152</v>
      </c>
      <c r="AL26" s="13">
        <f>SUM(AK26+('Projection Expansion data'!AL26-'Projection Expansion data'!AK26)*'Baseline data'!$H25)</f>
        <v>81515.601896912704</v>
      </c>
      <c r="AM26" s="13">
        <f>SUM(AL26+('Projection Expansion data'!AM26-'Projection Expansion data'!AL26)*'Baseline data'!$H25)</f>
        <v>83165.705495996255</v>
      </c>
      <c r="AN26" s="13">
        <f>SUM(AM26+('Projection Expansion data'!AN26-'Projection Expansion data'!AM26)*'Baseline data'!$H25)</f>
        <v>84815.809095079807</v>
      </c>
      <c r="AO26" s="13">
        <f>SUM(AN26+('Projection Expansion data'!AO26-'Projection Expansion data'!AN26)*'Baseline data'!$H25)</f>
        <v>86465.912694163359</v>
      </c>
      <c r="AP26" s="13">
        <f>SUM(AO26+('Projection Expansion data'!AP26-'Projection Expansion data'!AO26)*'Baseline data'!$H25)</f>
        <v>88116.01629324691</v>
      </c>
      <c r="AQ26" s="13">
        <f>SUM(AP26+('Projection Expansion data'!AQ26-'Projection Expansion data'!AP26)*'Baseline data'!$H25)</f>
        <v>89766.119892330462</v>
      </c>
      <c r="AR26" s="13">
        <f>SUM(AQ26+('Projection Expansion data'!AR26-'Projection Expansion data'!AQ26)*'Baseline data'!$H25)</f>
        <v>91416.223491414014</v>
      </c>
      <c r="AS26" s="13">
        <f>SUM(AR26+('Projection Expansion data'!AS26-'Projection Expansion data'!AR26)*'Baseline data'!$H25)</f>
        <v>93066.327090497565</v>
      </c>
      <c r="AT26" s="13">
        <f>SUM(AS26+('Projection Expansion data'!AT26-'Projection Expansion data'!AS26)*'Baseline data'!$H25)</f>
        <v>94716.430689581117</v>
      </c>
      <c r="AU26" s="13">
        <f>SUM(AT26+('Projection Expansion data'!AU26-'Projection Expansion data'!AT26)*'Baseline data'!$H25)</f>
        <v>96366.534288664669</v>
      </c>
      <c r="AV26" s="13">
        <f>SUM(AU26+('Projection Expansion data'!AV26-'Projection Expansion data'!AU26)*'Baseline data'!$H25)</f>
        <v>98016.63788774822</v>
      </c>
    </row>
    <row r="27" spans="1:48" ht="12" customHeight="1" x14ac:dyDescent="0.2">
      <c r="C27" s="16"/>
      <c r="D27" s="16"/>
      <c r="E27" s="16"/>
      <c r="F27" s="16"/>
    </row>
    <row r="28" spans="1:48" ht="12" customHeight="1" x14ac:dyDescent="0.2">
      <c r="A28" s="7" t="s">
        <v>33</v>
      </c>
      <c r="B28" s="13">
        <f>SUM(B5:B26)</f>
        <v>1633200</v>
      </c>
      <c r="C28" s="13">
        <f t="shared" ref="C28:AV28" si="0">SUM(C5:C26)</f>
        <v>1648100</v>
      </c>
      <c r="D28" s="13">
        <f t="shared" si="0"/>
        <v>1649300</v>
      </c>
      <c r="E28" s="13">
        <f t="shared" si="0"/>
        <v>1672000</v>
      </c>
      <c r="F28" s="13">
        <f t="shared" si="0"/>
        <v>1714900</v>
      </c>
      <c r="G28" s="13">
        <f t="shared" si="0"/>
        <v>1702800</v>
      </c>
      <c r="H28" s="13">
        <f t="shared" si="0"/>
        <v>1706300</v>
      </c>
      <c r="I28" s="13">
        <f t="shared" si="0"/>
        <v>1722700</v>
      </c>
      <c r="J28" s="13">
        <f t="shared" si="0"/>
        <v>1742000</v>
      </c>
      <c r="K28" s="13">
        <f t="shared" si="0"/>
        <v>1757700</v>
      </c>
      <c r="L28" s="13">
        <f t="shared" si="0"/>
        <v>1781000</v>
      </c>
      <c r="M28" s="13">
        <f t="shared" si="0"/>
        <v>1813200</v>
      </c>
      <c r="N28" s="13">
        <f t="shared" si="0"/>
        <v>1808400</v>
      </c>
      <c r="O28" s="13">
        <f t="shared" si="0"/>
        <v>1839200</v>
      </c>
      <c r="P28" s="13">
        <f t="shared" si="0"/>
        <v>1852847.3577136954</v>
      </c>
      <c r="Q28" s="13">
        <f t="shared" si="0"/>
        <v>1866494.7154273915</v>
      </c>
      <c r="R28" s="13">
        <f t="shared" si="0"/>
        <v>1906837.7188724366</v>
      </c>
      <c r="S28" s="13">
        <f t="shared" si="0"/>
        <v>1947180.7223174826</v>
      </c>
      <c r="T28" s="13">
        <f t="shared" si="0"/>
        <v>1987523.7257625281</v>
      </c>
      <c r="U28" s="13">
        <f t="shared" si="0"/>
        <v>2027866.7292075742</v>
      </c>
      <c r="V28" s="13">
        <f t="shared" si="0"/>
        <v>2068209.7326526199</v>
      </c>
      <c r="W28" s="13">
        <f t="shared" si="0"/>
        <v>2108552.7360976655</v>
      </c>
      <c r="X28" s="13">
        <f t="shared" si="0"/>
        <v>2148895.7395427111</v>
      </c>
      <c r="Y28" s="13">
        <f t="shared" si="0"/>
        <v>2189238.7429877566</v>
      </c>
      <c r="Z28" s="13">
        <f t="shared" si="0"/>
        <v>2229581.7464328022</v>
      </c>
      <c r="AA28" s="13">
        <f t="shared" si="0"/>
        <v>2269924.7498778482</v>
      </c>
      <c r="AB28" s="13">
        <f t="shared" si="0"/>
        <v>2310267.7533228938</v>
      </c>
      <c r="AC28" s="13">
        <f t="shared" si="0"/>
        <v>2350610.7567679393</v>
      </c>
      <c r="AD28" s="13">
        <f t="shared" si="0"/>
        <v>2390953.7602129853</v>
      </c>
      <c r="AE28" s="13">
        <f t="shared" si="0"/>
        <v>2431296.7636580304</v>
      </c>
      <c r="AF28" s="13">
        <f t="shared" si="0"/>
        <v>2471639.7671030764</v>
      </c>
      <c r="AG28" s="13">
        <f t="shared" si="0"/>
        <v>2511982.770548122</v>
      </c>
      <c r="AH28" s="13">
        <f t="shared" si="0"/>
        <v>2552325.7739931676</v>
      </c>
      <c r="AI28" s="13">
        <f t="shared" si="0"/>
        <v>2592668.7774382136</v>
      </c>
      <c r="AJ28" s="13">
        <f t="shared" si="0"/>
        <v>2633011.7808832601</v>
      </c>
      <c r="AK28" s="13">
        <f t="shared" si="0"/>
        <v>2673354.7843283056</v>
      </c>
      <c r="AL28" s="13">
        <f t="shared" si="0"/>
        <v>2713697.7877733512</v>
      </c>
      <c r="AM28" s="13">
        <f t="shared" si="0"/>
        <v>2754040.7912183972</v>
      </c>
      <c r="AN28" s="13">
        <f t="shared" si="0"/>
        <v>2794383.7946634423</v>
      </c>
      <c r="AO28" s="13">
        <f t="shared" si="0"/>
        <v>2834726.7981084879</v>
      </c>
      <c r="AP28" s="13">
        <f t="shared" si="0"/>
        <v>2875069.8015535339</v>
      </c>
      <c r="AQ28" s="13">
        <f t="shared" si="0"/>
        <v>2915412.8049985799</v>
      </c>
      <c r="AR28" s="13">
        <f t="shared" si="0"/>
        <v>2955755.808443625</v>
      </c>
      <c r="AS28" s="13">
        <f t="shared" si="0"/>
        <v>2996098.8118886719</v>
      </c>
      <c r="AT28" s="13">
        <f t="shared" si="0"/>
        <v>3036441.815333717</v>
      </c>
      <c r="AU28" s="13">
        <f t="shared" si="0"/>
        <v>3076784.8187787626</v>
      </c>
      <c r="AV28" s="13">
        <f t="shared" si="0"/>
        <v>3117127.8222238091</v>
      </c>
    </row>
    <row r="31" spans="1:48" ht="12" customHeight="1" x14ac:dyDescent="0.2">
      <c r="Q31" s="13">
        <f>SUM(Q28-P28)</f>
        <v>13647.357713696081</v>
      </c>
      <c r="R31" s="13">
        <f t="shared" ref="R31:U31" si="1">SUM(R28-Q28)</f>
        <v>40343.003445045091</v>
      </c>
      <c r="S31" s="13">
        <f t="shared" si="1"/>
        <v>40343.003445046023</v>
      </c>
      <c r="T31" s="13">
        <f t="shared" si="1"/>
        <v>40343.003445045557</v>
      </c>
      <c r="U31" s="13">
        <f t="shared" si="1"/>
        <v>40343.003445046023</v>
      </c>
      <c r="AQ31" s="13"/>
      <c r="AR31" s="13"/>
      <c r="AS31" s="13"/>
      <c r="AT31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pane xSplit="1" topLeftCell="M1" activePane="topRight" state="frozen"/>
      <selection pane="topRight" activeCell="M5" sqref="M5"/>
    </sheetView>
  </sheetViews>
  <sheetFormatPr defaultColWidth="8.85546875" defaultRowHeight="12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x14ac:dyDescent="0.2">
      <c r="A1" s="6" t="s">
        <v>38</v>
      </c>
    </row>
    <row r="3" spans="1:48" x14ac:dyDescent="0.2">
      <c r="A3" s="6" t="s">
        <v>34</v>
      </c>
    </row>
    <row r="4" spans="1:48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.75" x14ac:dyDescent="0.2">
      <c r="A5" s="10" t="s">
        <v>7</v>
      </c>
      <c r="B5">
        <f>SUM('[1]Employment UnplannedDev'!B5/'[1]Projection UnplannedDev'!B5)</f>
        <v>1.3937728937728937</v>
      </c>
      <c r="C5">
        <f>SUM('[1]Employment UnplannedDev'!C5/'[1]Projection UnplannedDev'!C5)</f>
        <v>1.3392857142857142</v>
      </c>
      <c r="D5">
        <f>SUM('[1]Employment UnplannedDev'!D5/'[1]Projection UnplannedDev'!D5)</f>
        <v>1.411231884057971</v>
      </c>
      <c r="E5">
        <f>SUM('[1]Employment UnplannedDev'!E5/'[1]Projection UnplannedDev'!E5)</f>
        <v>1.3532513181019332</v>
      </c>
      <c r="F5">
        <f>SUM('[1]Employment UnplannedDev'!F5/'[1]Projection UnplannedDev'!F5)</f>
        <v>1.3513513513513513</v>
      </c>
      <c r="G5">
        <f>SUM('[1]Employment UnplannedDev'!G5/'[1]Projection UnplannedDev'!G5)</f>
        <v>1.240484429065744</v>
      </c>
      <c r="H5">
        <f>SUM('[1]Employment UnplannedDev'!H5/'[1]Projection UnplannedDev'!H5)</f>
        <v>1.3221238938053097</v>
      </c>
      <c r="I5">
        <f>SUM('[1]Employment UnplannedDev'!I5/'[1]Projection UnplannedDev'!I5)</f>
        <v>1.355191256830601</v>
      </c>
      <c r="J5">
        <f>SUM('[1]Employment UnplannedDev'!J5/'[1]Projection UnplannedDev'!J5)</f>
        <v>1.5512104283054005</v>
      </c>
      <c r="K5">
        <f>SUM('[1]Employment UnplannedDev'!K5/'[1]Projection UnplannedDev'!K5)</f>
        <v>1.3199329983249581</v>
      </c>
      <c r="L5">
        <f>SUM('[1]Employment UnplannedDev'!L5/'[1]Projection UnplannedDev'!L5)</f>
        <v>1.224283305227656</v>
      </c>
      <c r="M5">
        <f>SUM('[1]Employment UnplannedDev'!M5/'[1]Projection UnplannedDev'!M5)</f>
        <v>1.3480662983425415</v>
      </c>
      <c r="N5">
        <f>SUM('[1]Employment UnplannedDev'!N5/'[1]Projection UnplannedDev'!N5)</f>
        <v>1.3745454545454545</v>
      </c>
      <c r="O5">
        <f>SUM('[1]Employment UnplannedDev'!O5/'[1]Projection UnplannedDev'!O5)</f>
        <v>1.5027663751561664</v>
      </c>
      <c r="P5"/>
      <c r="Q5"/>
      <c r="R5"/>
      <c r="S5"/>
      <c r="T5"/>
      <c r="U5"/>
      <c r="V5"/>
      <c r="W5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2.75" x14ac:dyDescent="0.2">
      <c r="A6" s="10" t="s">
        <v>32</v>
      </c>
      <c r="B6">
        <f>SUM('[1]Employment UnplannedDev'!B6/'[1]Projection UnplannedDev'!B6)</f>
        <v>1.3140350877192983</v>
      </c>
      <c r="C6">
        <f>SUM('[1]Employment UnplannedDev'!C6/'[1]Projection UnplannedDev'!C6)</f>
        <v>1.4150268336314848</v>
      </c>
      <c r="D6">
        <f>SUM('[1]Employment UnplannedDev'!D6/'[1]Projection UnplannedDev'!D6)</f>
        <v>1.3522123893805309</v>
      </c>
      <c r="E6">
        <f>SUM('[1]Employment UnplannedDev'!E6/'[1]Projection UnplannedDev'!E6)</f>
        <v>1.328646748681898</v>
      </c>
      <c r="F6">
        <f>SUM('[1]Employment UnplannedDev'!F6/'[1]Projection UnplannedDev'!F6)</f>
        <v>1.4872262773722629</v>
      </c>
      <c r="G6">
        <f>SUM('[1]Employment UnplannedDev'!G6/'[1]Projection UnplannedDev'!G6)</f>
        <v>1.3603448275862069</v>
      </c>
      <c r="H6">
        <f>SUM('[1]Employment UnplannedDev'!H6/'[1]Projection UnplannedDev'!H6)</f>
        <v>1.2913256955810146</v>
      </c>
      <c r="I6">
        <f>SUM('[1]Employment UnplannedDev'!I6/'[1]Projection UnplannedDev'!I6)</f>
        <v>1.5051903114186851</v>
      </c>
      <c r="J6">
        <f>SUM('[1]Employment UnplannedDev'!J6/'[1]Projection UnplannedDev'!J6)</f>
        <v>1.4162520729684909</v>
      </c>
      <c r="K6">
        <f>SUM('[1]Employment UnplannedDev'!K6/'[1]Projection UnplannedDev'!K6)</f>
        <v>1.3665086887835702</v>
      </c>
      <c r="L6">
        <f>SUM('[1]Employment UnplannedDev'!L6/'[1]Projection UnplannedDev'!L6)</f>
        <v>1.3176291793313071</v>
      </c>
      <c r="M6">
        <f>SUM('[1]Employment UnplannedDev'!M6/'[1]Projection UnplannedDev'!M6)</f>
        <v>1.7805309734513275</v>
      </c>
      <c r="N6">
        <f>SUM('[1]Employment UnplannedDev'!N6/'[1]Projection UnplannedDev'!N6)</f>
        <v>1.5728643216080402</v>
      </c>
      <c r="O6">
        <f>SUM('[1]Employment UnplannedDev'!O6/'[1]Projection UnplannedDev'!O6)</f>
        <v>1.6031167108753315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2.75" x14ac:dyDescent="0.2">
      <c r="A7" s="10" t="s">
        <v>9</v>
      </c>
      <c r="B7">
        <f>SUM('[1]Employment UnplannedDev'!B7/'[1]Projection UnplannedDev'!B7)</f>
        <v>1.2916666666666667</v>
      </c>
      <c r="C7">
        <f>SUM('[1]Employment UnplannedDev'!C7/'[1]Projection UnplannedDev'!C7)</f>
        <v>1.3424657534246576</v>
      </c>
      <c r="D7">
        <f>SUM('[1]Employment UnplannedDev'!D7/'[1]Projection UnplannedDev'!D7)</f>
        <v>1.2942307692307693</v>
      </c>
      <c r="E7">
        <f>SUM('[1]Employment UnplannedDev'!E7/'[1]Projection UnplannedDev'!E7)</f>
        <v>1.2881679389312977</v>
      </c>
      <c r="F7">
        <f>SUM('[1]Employment UnplannedDev'!F7/'[1]Projection UnplannedDev'!F7)</f>
        <v>1.4</v>
      </c>
      <c r="G7">
        <f>SUM('[1]Employment UnplannedDev'!G7/'[1]Projection UnplannedDev'!G7)</f>
        <v>1.5</v>
      </c>
      <c r="H7">
        <f>SUM('[1]Employment UnplannedDev'!H7/'[1]Projection UnplannedDev'!H7)</f>
        <v>1.388118811881188</v>
      </c>
      <c r="I7">
        <f>SUM('[1]Employment UnplannedDev'!I7/'[1]Projection UnplannedDev'!I7)</f>
        <v>1.3095238095238095</v>
      </c>
      <c r="J7">
        <f>SUM('[1]Employment UnplannedDev'!J7/'[1]Projection UnplannedDev'!J7)</f>
        <v>1.3001808318264014</v>
      </c>
      <c r="K7">
        <f>SUM('[1]Employment UnplannedDev'!K7/'[1]Projection UnplannedDev'!K7)</f>
        <v>1.2235915492957747</v>
      </c>
      <c r="L7">
        <f>SUM('[1]Employment UnplannedDev'!L7/'[1]Projection UnplannedDev'!L7)</f>
        <v>1.320490367775832</v>
      </c>
      <c r="M7">
        <f>SUM('[1]Employment UnplannedDev'!M7/'[1]Projection UnplannedDev'!M7)</f>
        <v>1.3699825479930192</v>
      </c>
      <c r="N7">
        <f>SUM('[1]Employment UnplannedDev'!N7/'[1]Projection UnplannedDev'!N7)</f>
        <v>1.2823741007194245</v>
      </c>
      <c r="O7">
        <f>SUM('[1]Employment UnplannedDev'!O7/'[1]Projection UnplannedDev'!O7)</f>
        <v>1.2289664535029117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2.75" x14ac:dyDescent="0.2">
      <c r="A8" s="10" t="s">
        <v>10</v>
      </c>
      <c r="B8">
        <f>SUM('[1]Employment UnplannedDev'!B8/'[1]Projection UnplannedDev'!B8)</f>
        <v>1.3307291666666667</v>
      </c>
      <c r="C8">
        <f>SUM('[1]Employment UnplannedDev'!C8/'[1]Projection UnplannedDev'!C8)</f>
        <v>1.3617300131061598</v>
      </c>
      <c r="D8">
        <f>SUM('[1]Employment UnplannedDev'!D8/'[1]Projection UnplannedDev'!D8)</f>
        <v>1.3333333333333333</v>
      </c>
      <c r="E8">
        <f>SUM('[1]Employment UnplannedDev'!E8/'[1]Projection UnplannedDev'!E8)</f>
        <v>1.3905472636815921</v>
      </c>
      <c r="F8">
        <f>SUM('[1]Employment UnplannedDev'!F8/'[1]Projection UnplannedDev'!F8)</f>
        <v>1.3523002421307506</v>
      </c>
      <c r="G8">
        <f>SUM('[1]Employment UnplannedDev'!G8/'[1]Projection UnplannedDev'!G8)</f>
        <v>1.3120000000000001</v>
      </c>
      <c r="H8">
        <f>SUM('[1]Employment UnplannedDev'!H8/'[1]Projection UnplannedDev'!H8)</f>
        <v>1.3029953917050692</v>
      </c>
      <c r="I8">
        <f>SUM('[1]Employment UnplannedDev'!I8/'[1]Projection UnplannedDev'!I8)</f>
        <v>1.2745098039215685</v>
      </c>
      <c r="J8">
        <f>SUM('[1]Employment UnplannedDev'!J8/'[1]Projection UnplannedDev'!J8)</f>
        <v>1.271186440677966</v>
      </c>
      <c r="K8">
        <f>SUM('[1]Employment UnplannedDev'!K8/'[1]Projection UnplannedDev'!K8)</f>
        <v>1.2876404494382023</v>
      </c>
      <c r="L8">
        <f>SUM('[1]Employment UnplannedDev'!L8/'[1]Projection UnplannedDev'!L8)</f>
        <v>1.3150837988826816</v>
      </c>
      <c r="M8">
        <f>SUM('[1]Employment UnplannedDev'!M8/'[1]Projection UnplannedDev'!M8)</f>
        <v>1.3122171945701357</v>
      </c>
      <c r="N8">
        <f>SUM('[1]Employment UnplannedDev'!N8/'[1]Projection UnplannedDev'!N8)</f>
        <v>1.3303867403314917</v>
      </c>
      <c r="O8">
        <f>SUM('[1]Employment UnplannedDev'!O8/'[1]Projection UnplannedDev'!O8)</f>
        <v>1.3180942371693818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2.75" x14ac:dyDescent="0.2">
      <c r="A9" s="10" t="s">
        <v>11</v>
      </c>
      <c r="B9">
        <f>SUM('[1]Employment UnplannedDev'!B9/'[1]Projection UnplannedDev'!B9)</f>
        <v>1.2304609218436873</v>
      </c>
      <c r="C9">
        <f>SUM('[1]Employment UnplannedDev'!C9/'[1]Projection UnplannedDev'!C9)</f>
        <v>1.3547717842323652</v>
      </c>
      <c r="D9">
        <f>SUM('[1]Employment UnplannedDev'!D9/'[1]Projection UnplannedDev'!D9)</f>
        <v>1.3389121338912133</v>
      </c>
      <c r="E9">
        <f>SUM('[1]Employment UnplannedDev'!E9/'[1]Projection UnplannedDev'!E9)</f>
        <v>1.4201680672268908</v>
      </c>
      <c r="F9">
        <f>SUM('[1]Employment UnplannedDev'!F9/'[1]Projection UnplannedDev'!F9)</f>
        <v>1.3217922606924644</v>
      </c>
      <c r="G9">
        <f>SUM('[1]Employment UnplannedDev'!G9/'[1]Projection UnplannedDev'!G9)</f>
        <v>1.3809523809523809</v>
      </c>
      <c r="H9">
        <f>SUM('[1]Employment UnplannedDev'!H9/'[1]Projection UnplannedDev'!H9)</f>
        <v>1.3510638297872339</v>
      </c>
      <c r="I9">
        <f>SUM('[1]Employment UnplannedDev'!I9/'[1]Projection UnplannedDev'!I9)</f>
        <v>1.2727272727272727</v>
      </c>
      <c r="J9">
        <f>SUM('[1]Employment UnplannedDev'!J9/'[1]Projection UnplannedDev'!J9)</f>
        <v>1.3212121212121213</v>
      </c>
      <c r="K9">
        <f>SUM('[1]Employment UnplannedDev'!K9/'[1]Projection UnplannedDev'!K9)</f>
        <v>1.4086021505376345</v>
      </c>
      <c r="L9">
        <f>SUM('[1]Employment UnplannedDev'!L9/'[1]Projection UnplannedDev'!L9)</f>
        <v>1.3070175438596492</v>
      </c>
      <c r="M9">
        <f>SUM('[1]Employment UnplannedDev'!M9/'[1]Projection UnplannedDev'!M9)</f>
        <v>1.29</v>
      </c>
      <c r="N9">
        <f>SUM('[1]Employment UnplannedDev'!N9/'[1]Projection UnplannedDev'!N9)</f>
        <v>1.3869653767820773</v>
      </c>
      <c r="O9">
        <f>SUM('[1]Employment UnplannedDev'!O9/'[1]Projection UnplannedDev'!O9)</f>
        <v>1.3764056265366169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2.75" x14ac:dyDescent="0.2">
      <c r="A10" s="10" t="s">
        <v>12</v>
      </c>
      <c r="B10">
        <f>SUM('[1]Employment UnplannedDev'!B10/'[1]Projection UnplannedDev'!B10)</f>
        <v>1.3366834170854272</v>
      </c>
      <c r="C10">
        <f>SUM('[1]Employment UnplannedDev'!C10/'[1]Projection UnplannedDev'!C10)</f>
        <v>1.4085213032581454</v>
      </c>
      <c r="D10">
        <f>SUM('[1]Employment UnplannedDev'!D10/'[1]Projection UnplannedDev'!D10)</f>
        <v>1.3696682464454977</v>
      </c>
      <c r="E10">
        <f>SUM('[1]Employment UnplannedDev'!E10/'[1]Projection UnplannedDev'!E10)</f>
        <v>1.3569739952718676</v>
      </c>
      <c r="F10">
        <f>SUM('[1]Employment UnplannedDev'!F10/'[1]Projection UnplannedDev'!F10)</f>
        <v>1.3648960739030023</v>
      </c>
      <c r="G10">
        <f>SUM('[1]Employment UnplannedDev'!G10/'[1]Projection UnplannedDev'!G10)</f>
        <v>1.2677345537757436</v>
      </c>
      <c r="H10">
        <f>SUM('[1]Employment UnplannedDev'!H10/'[1]Projection UnplannedDev'!H10)</f>
        <v>1.3698296836982968</v>
      </c>
      <c r="I10">
        <f>SUM('[1]Employment UnplannedDev'!I10/'[1]Projection UnplannedDev'!I10)</f>
        <v>1.3896713615023475</v>
      </c>
      <c r="J10">
        <f>SUM('[1]Employment UnplannedDev'!J10/'[1]Projection UnplannedDev'!J10)</f>
        <v>1.389294403892944</v>
      </c>
      <c r="K10">
        <f>SUM('[1]Employment UnplannedDev'!K10/'[1]Projection UnplannedDev'!K10)</f>
        <v>1.345537757437071</v>
      </c>
      <c r="L10">
        <f>SUM('[1]Employment UnplannedDev'!L10/'[1]Projection UnplannedDev'!L10)</f>
        <v>1.3510392609699768</v>
      </c>
      <c r="M10">
        <f>SUM('[1]Employment UnplannedDev'!M10/'[1]Projection UnplannedDev'!M10)</f>
        <v>1.2993492407809111</v>
      </c>
      <c r="N10">
        <f>SUM('[1]Employment UnplannedDev'!N10/'[1]Projection UnplannedDev'!N10)</f>
        <v>1.2769230769230768</v>
      </c>
      <c r="O10">
        <f>SUM('[1]Employment UnplannedDev'!O10/'[1]Projection UnplannedDev'!O10)</f>
        <v>1.2978783839884633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2.75" x14ac:dyDescent="0.2">
      <c r="A11" s="10" t="s">
        <v>13</v>
      </c>
      <c r="B11">
        <f>SUM('[1]Employment UnplannedDev'!B11/'[1]Projection UnplannedDev'!B11)</f>
        <v>1.3767019667170952</v>
      </c>
      <c r="C11">
        <f>SUM('[1]Employment UnplannedDev'!C11/'[1]Projection UnplannedDev'!C11)</f>
        <v>1.4052388289676425</v>
      </c>
      <c r="D11">
        <f>SUM('[1]Employment UnplannedDev'!D11/'[1]Projection UnplannedDev'!D11)</f>
        <v>1.2947214076246334</v>
      </c>
      <c r="E11">
        <f>SUM('[1]Employment UnplannedDev'!E11/'[1]Projection UnplannedDev'!E11)</f>
        <v>1.2337662337662338</v>
      </c>
      <c r="F11">
        <f>SUM('[1]Employment UnplannedDev'!F11/'[1]Projection UnplannedDev'!F11)</f>
        <v>1.400887573964497</v>
      </c>
      <c r="G11">
        <f>SUM('[1]Employment UnplannedDev'!G11/'[1]Projection UnplannedDev'!G11)</f>
        <v>1.3408450704225352</v>
      </c>
      <c r="H11">
        <f>SUM('[1]Employment UnplannedDev'!H11/'[1]Projection UnplannedDev'!H11)</f>
        <v>1.3703148425787106</v>
      </c>
      <c r="I11">
        <f>SUM('[1]Employment UnplannedDev'!I11/'[1]Projection UnplannedDev'!I11)</f>
        <v>1.3716012084592144</v>
      </c>
      <c r="J11">
        <f>SUM('[1]Employment UnplannedDev'!J11/'[1]Projection UnplannedDev'!J11)</f>
        <v>1.3445747800586509</v>
      </c>
      <c r="K11">
        <f>SUM('[1]Employment UnplannedDev'!K11/'[1]Projection UnplannedDev'!K11)</f>
        <v>1.2871012482662969</v>
      </c>
      <c r="L11">
        <f>SUM('[1]Employment UnplannedDev'!L11/'[1]Projection UnplannedDev'!L11)</f>
        <v>1.332436069986541</v>
      </c>
      <c r="M11">
        <f>SUM('[1]Employment UnplannedDev'!M11/'[1]Projection UnplannedDev'!M11)</f>
        <v>1.3676268861454046</v>
      </c>
      <c r="N11">
        <f>SUM('[1]Employment UnplannedDev'!N11/'[1]Projection UnplannedDev'!N11)</f>
        <v>1.3873994638069704</v>
      </c>
      <c r="O11">
        <f>SUM('[1]Employment UnplannedDev'!O11/'[1]Projection UnplannedDev'!O11)</f>
        <v>1.4215945089757127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2.75" x14ac:dyDescent="0.2">
      <c r="A12" s="17" t="s">
        <v>14</v>
      </c>
      <c r="B12">
        <f>SUM('[1]Employment UnplannedDev'!B12/'[1]Projection UnplannedDev'!B12)</f>
        <v>1.3060556464811783</v>
      </c>
      <c r="C12">
        <f>SUM('[1]Employment UnplannedDev'!C12/'[1]Projection UnplannedDev'!C12)</f>
        <v>1.2923322683706071</v>
      </c>
      <c r="D12">
        <f>SUM('[1]Employment UnplannedDev'!D12/'[1]Projection UnplannedDev'!D12)</f>
        <v>1.2792207792207793</v>
      </c>
      <c r="E12">
        <f>SUM('[1]Employment UnplannedDev'!E12/'[1]Projection UnplannedDev'!E12)</f>
        <v>1.290529695024077</v>
      </c>
      <c r="F12">
        <f>SUM('[1]Employment UnplannedDev'!F12/'[1]Projection UnplannedDev'!F12)</f>
        <v>1.2003179650238474</v>
      </c>
      <c r="G12">
        <f>SUM('[1]Employment UnplannedDev'!G12/'[1]Projection UnplannedDev'!G12)</f>
        <v>1.2744186046511627</v>
      </c>
      <c r="H12">
        <f>SUM('[1]Employment UnplannedDev'!H12/'[1]Projection UnplannedDev'!H12)</f>
        <v>1.2931034482758621</v>
      </c>
      <c r="I12">
        <f>SUM('[1]Employment UnplannedDev'!I12/'[1]Projection UnplannedDev'!I12)</f>
        <v>1.3513513513513513</v>
      </c>
      <c r="J12">
        <f>SUM('[1]Employment UnplannedDev'!J12/'[1]Projection UnplannedDev'!J12)</f>
        <v>1.3188854489164086</v>
      </c>
      <c r="K12">
        <f>SUM('[1]Employment UnplannedDev'!K12/'[1]Projection UnplannedDev'!K12)</f>
        <v>1.3012048192771084</v>
      </c>
      <c r="L12">
        <f>SUM('[1]Employment UnplannedDev'!L12/'[1]Projection UnplannedDev'!L12)</f>
        <v>1.3140243902439024</v>
      </c>
      <c r="M12">
        <f>SUM('[1]Employment UnplannedDev'!M12/'[1]Projection UnplannedDev'!M12)</f>
        <v>1.3101361573373675</v>
      </c>
      <c r="N12">
        <f>SUM('[1]Employment UnplannedDev'!N12/'[1]Projection UnplannedDev'!N12)</f>
        <v>1.2075736325385695</v>
      </c>
      <c r="O12">
        <f>SUM('[1]Employment UnplannedDev'!O12/'[1]Projection UnplannedDev'!O12)</f>
        <v>1.2442906574394463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2.75" x14ac:dyDescent="0.2">
      <c r="A13" s="17" t="s">
        <v>15</v>
      </c>
      <c r="B13">
        <f>SUM('[1]Employment UnplannedDev'!B13/'[1]Projection UnplannedDev'!B13)</f>
        <v>1.3233233233233233</v>
      </c>
      <c r="C13">
        <f>SUM('[1]Employment UnplannedDev'!C13/'[1]Projection UnplannedDev'!C13)</f>
        <v>1.2178030303030303</v>
      </c>
      <c r="D13">
        <f>SUM('[1]Employment UnplannedDev'!D13/'[1]Projection UnplannedDev'!D13)</f>
        <v>1.2573385518590998</v>
      </c>
      <c r="E13">
        <f>SUM('[1]Employment UnplannedDev'!E13/'[1]Projection UnplannedDev'!E13)</f>
        <v>1.3567134268537073</v>
      </c>
      <c r="F13">
        <f>SUM('[1]Employment UnplannedDev'!F13/'[1]Projection UnplannedDev'!F13)</f>
        <v>1.4179999999999999</v>
      </c>
      <c r="G13">
        <f>SUM('[1]Employment UnplannedDev'!G13/'[1]Projection UnplannedDev'!G13)</f>
        <v>1.390625</v>
      </c>
      <c r="H13">
        <f>SUM('[1]Employment UnplannedDev'!H13/'[1]Projection UnplannedDev'!H13)</f>
        <v>1.3079122974261201</v>
      </c>
      <c r="I13">
        <f>SUM('[1]Employment UnplannedDev'!I13/'[1]Projection UnplannedDev'!I13)</f>
        <v>1.3346080305927341</v>
      </c>
      <c r="J13">
        <f>SUM('[1]Employment UnplannedDev'!J13/'[1]Projection UnplannedDev'!J13)</f>
        <v>1.2265696087352138</v>
      </c>
      <c r="K13">
        <f>SUM('[1]Employment UnplannedDev'!K13/'[1]Projection UnplannedDev'!K13)</f>
        <v>1.2620126926563917</v>
      </c>
      <c r="L13">
        <f>SUM('[1]Employment UnplannedDev'!L13/'[1]Projection UnplannedDev'!L13)</f>
        <v>1.3309545049063336</v>
      </c>
      <c r="M13">
        <f>SUM('[1]Employment UnplannedDev'!M13/'[1]Projection UnplannedDev'!M13)</f>
        <v>1.3246167718665465</v>
      </c>
      <c r="N13">
        <f>SUM('[1]Employment UnplannedDev'!N13/'[1]Projection UnplannedDev'!N13)</f>
        <v>1.2947368421052632</v>
      </c>
      <c r="O13">
        <f>SUM('[1]Employment UnplannedDev'!O13/'[1]Projection UnplannedDev'!O13)</f>
        <v>1.3415164969095499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2.75" x14ac:dyDescent="0.2">
      <c r="A14" s="10" t="s">
        <v>16</v>
      </c>
      <c r="B14">
        <f>SUM('[1]Employment UnplannedDev'!B14/'[1]Projection UnplannedDev'!B14)</f>
        <v>1.2847682119205297</v>
      </c>
      <c r="C14">
        <f>SUM('[1]Employment UnplannedDev'!C14/'[1]Projection UnplannedDev'!C14)</f>
        <v>1.3525423728813559</v>
      </c>
      <c r="D14">
        <f>SUM('[1]Employment UnplannedDev'!D14/'[1]Projection UnplannedDev'!D14)</f>
        <v>1.3118971061093248</v>
      </c>
      <c r="E14">
        <f>SUM('[1]Employment UnplannedDev'!E14/'[1]Projection UnplannedDev'!E14)</f>
        <v>1.3245901639344262</v>
      </c>
      <c r="F14">
        <f>SUM('[1]Employment UnplannedDev'!F14/'[1]Projection UnplannedDev'!F14)</f>
        <v>1.4053156146179402</v>
      </c>
      <c r="G14">
        <f>SUM('[1]Employment UnplannedDev'!G14/'[1]Projection UnplannedDev'!G14)</f>
        <v>1.3523809523809525</v>
      </c>
      <c r="H14">
        <f>SUM('[1]Employment UnplannedDev'!H14/'[1]Projection UnplannedDev'!H14)</f>
        <v>1.3023255813953489</v>
      </c>
      <c r="I14">
        <f>SUM('[1]Employment UnplannedDev'!I14/'[1]Projection UnplannedDev'!I14)</f>
        <v>1.1812499999999999</v>
      </c>
      <c r="J14">
        <f>SUM('[1]Employment UnplannedDev'!J14/'[1]Projection UnplannedDev'!J14)</f>
        <v>1.2101910828025477</v>
      </c>
      <c r="K14">
        <f>SUM('[1]Employment UnplannedDev'!K14/'[1]Projection UnplannedDev'!K14)</f>
        <v>1.172106824925816</v>
      </c>
      <c r="L14">
        <f>SUM('[1]Employment UnplannedDev'!L14/'[1]Projection UnplannedDev'!L14)</f>
        <v>1.1954022988505748</v>
      </c>
      <c r="M14">
        <f>SUM('[1]Employment UnplannedDev'!M14/'[1]Projection UnplannedDev'!M14)</f>
        <v>1.1746987951807228</v>
      </c>
      <c r="N14">
        <f>SUM('[1]Employment UnplannedDev'!N14/'[1]Projection UnplannedDev'!N14)</f>
        <v>1.3774834437086092</v>
      </c>
      <c r="O14">
        <f>SUM('[1]Employment UnplannedDev'!O14/'[1]Projection UnplannedDev'!O14)</f>
        <v>1.3344289235825801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2.75" x14ac:dyDescent="0.2">
      <c r="A15" s="18" t="s">
        <v>17</v>
      </c>
      <c r="B15">
        <f>SUM('[1]Employment UnplannedDev'!B15/'[1]Projection UnplannedDev'!B15)</f>
        <v>1.2842857142857143</v>
      </c>
      <c r="C15">
        <f>SUM('[1]Employment UnplannedDev'!C15/'[1]Projection UnplannedDev'!C15)</f>
        <v>1.2633093525179857</v>
      </c>
      <c r="D15">
        <f>SUM('[1]Employment UnplannedDev'!D15/'[1]Projection UnplannedDev'!D15)</f>
        <v>1.2644628099173554</v>
      </c>
      <c r="E15">
        <f>SUM('[1]Employment UnplannedDev'!E15/'[1]Projection UnplannedDev'!E15)</f>
        <v>1.213225371120108</v>
      </c>
      <c r="F15">
        <f>SUM('[1]Employment UnplannedDev'!F15/'[1]Projection UnplannedDev'!F15)</f>
        <v>1.2713498622589532</v>
      </c>
      <c r="G15">
        <f>SUM('[1]Employment UnplannedDev'!G15/'[1]Projection UnplannedDev'!G15)</f>
        <v>1.2786206896551724</v>
      </c>
      <c r="H15">
        <f>SUM('[1]Employment UnplannedDev'!H15/'[1]Projection UnplannedDev'!H15)</f>
        <v>1.3048780487804879</v>
      </c>
      <c r="I15">
        <f>SUM('[1]Employment UnplannedDev'!I15/'[1]Projection UnplannedDev'!I15)</f>
        <v>1.2708894878706198</v>
      </c>
      <c r="J15">
        <f>SUM('[1]Employment UnplannedDev'!J15/'[1]Projection UnplannedDev'!J15)</f>
        <v>1.2736705577172502</v>
      </c>
      <c r="K15">
        <f>SUM('[1]Employment UnplannedDev'!K15/'[1]Projection UnplannedDev'!K15)</f>
        <v>1.3137755102040816</v>
      </c>
      <c r="L15">
        <f>SUM('[1]Employment UnplannedDev'!L15/'[1]Projection UnplannedDev'!L15)</f>
        <v>1.2544303797468355</v>
      </c>
      <c r="M15">
        <f>SUM('[1]Employment UnplannedDev'!M15/'[1]Projection UnplannedDev'!M15)</f>
        <v>1.3145780051150895</v>
      </c>
      <c r="N15">
        <f>SUM('[1]Employment UnplannedDev'!N15/'[1]Projection UnplannedDev'!N15)</f>
        <v>1.2938209331651955</v>
      </c>
      <c r="O15">
        <f>SUM('[1]Employment UnplannedDev'!O15/'[1]Projection UnplannedDev'!O15)</f>
        <v>1.3976170127193204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2.75" x14ac:dyDescent="0.2">
      <c r="A16" s="18" t="s">
        <v>18</v>
      </c>
      <c r="B16">
        <f>SUM('[1]Employment UnplannedDev'!B16/'[1]Projection UnplannedDev'!B16)</f>
        <v>1.4762470308788598</v>
      </c>
      <c r="C16">
        <f>SUM('[1]Employment UnplannedDev'!C16/'[1]Projection UnplannedDev'!C16)</f>
        <v>1.4564220183486238</v>
      </c>
      <c r="D16">
        <f>SUM('[1]Employment UnplannedDev'!D16/'[1]Projection UnplannedDev'!D16)</f>
        <v>1.4212860310421287</v>
      </c>
      <c r="E16">
        <f>SUM('[1]Employment UnplannedDev'!E16/'[1]Projection UnplannedDev'!E16)</f>
        <v>1.4554455445544554</v>
      </c>
      <c r="F16">
        <f>SUM('[1]Employment UnplannedDev'!F16/'[1]Projection UnplannedDev'!F16)</f>
        <v>1.4396551724137931</v>
      </c>
      <c r="G16">
        <f>SUM('[1]Employment UnplannedDev'!G16/'[1]Projection UnplannedDev'!G16)</f>
        <v>1.4023109243697478</v>
      </c>
      <c r="H16">
        <f>SUM('[1]Employment UnplannedDev'!H16/'[1]Projection UnplannedDev'!H16)</f>
        <v>1.3590772316950852</v>
      </c>
      <c r="I16">
        <f>SUM('[1]Employment UnplannedDev'!I16/'[1]Projection UnplannedDev'!I16)</f>
        <v>1.3693239152371341</v>
      </c>
      <c r="J16">
        <f>SUM('[1]Employment UnplannedDev'!J16/'[1]Projection UnplannedDev'!J16)</f>
        <v>1.3424926398429833</v>
      </c>
      <c r="K16">
        <f>SUM('[1]Employment UnplannedDev'!K16/'[1]Projection UnplannedDev'!K16)</f>
        <v>1.2932692307692308</v>
      </c>
      <c r="L16">
        <f>SUM('[1]Employment UnplannedDev'!L16/'[1]Projection UnplannedDev'!L16)</f>
        <v>1.2992351816443595</v>
      </c>
      <c r="M16">
        <f>SUM('[1]Employment UnplannedDev'!M16/'[1]Projection UnplannedDev'!M16)</f>
        <v>1.28</v>
      </c>
      <c r="N16">
        <f>SUM('[1]Employment UnplannedDev'!N16/'[1]Projection UnplannedDev'!N16)</f>
        <v>1.2061482820976492</v>
      </c>
      <c r="O16">
        <f>SUM('[1]Employment UnplannedDev'!O16/'[1]Projection UnplannedDev'!O16)</f>
        <v>1.2581786030061892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2.75" x14ac:dyDescent="0.2">
      <c r="A17" s="10" t="s">
        <v>19</v>
      </c>
      <c r="B17">
        <f>SUM('[1]Employment UnplannedDev'!B17/'[1]Projection UnplannedDev'!B17)</f>
        <v>1.3392857142857142</v>
      </c>
      <c r="C17">
        <f>SUM('[1]Employment UnplannedDev'!C17/'[1]Projection UnplannedDev'!C17)</f>
        <v>1.2820197044334976</v>
      </c>
      <c r="D17">
        <f>SUM('[1]Employment UnplannedDev'!D17/'[1]Projection UnplannedDev'!D17)</f>
        <v>1.2154195011337869</v>
      </c>
      <c r="E17">
        <f>SUM('[1]Employment UnplannedDev'!E17/'[1]Projection UnplannedDev'!E17)</f>
        <v>1.2466666666666666</v>
      </c>
      <c r="F17">
        <f>SUM('[1]Employment UnplannedDev'!F17/'[1]Projection UnplannedDev'!F17)</f>
        <v>1.3055555555555556</v>
      </c>
      <c r="G17">
        <f>SUM('[1]Employment UnplannedDev'!G17/'[1]Projection UnplannedDev'!G17)</f>
        <v>1.3486766398158803</v>
      </c>
      <c r="H17">
        <f>SUM('[1]Employment UnplannedDev'!H17/'[1]Projection UnplannedDev'!H17)</f>
        <v>1.2825836216839677</v>
      </c>
      <c r="I17">
        <f>SUM('[1]Employment UnplannedDev'!I17/'[1]Projection UnplannedDev'!I17)</f>
        <v>1.2937853107344632</v>
      </c>
      <c r="J17">
        <f>SUM('[1]Employment UnplannedDev'!J17/'[1]Projection UnplannedDev'!J17)</f>
        <v>1.3069767441860465</v>
      </c>
      <c r="K17">
        <f>SUM('[1]Employment UnplannedDev'!K17/'[1]Projection UnplannedDev'!K17)</f>
        <v>1.3117913832199546</v>
      </c>
      <c r="L17">
        <f>SUM('[1]Employment UnplannedDev'!L17/'[1]Projection UnplannedDev'!L17)</f>
        <v>1.2935377875136911</v>
      </c>
      <c r="M17">
        <f>SUM('[1]Employment UnplannedDev'!M17/'[1]Projection UnplannedDev'!M17)</f>
        <v>1.3021978021978022</v>
      </c>
      <c r="N17">
        <f>SUM('[1]Employment UnplannedDev'!N17/'[1]Projection UnplannedDev'!N17)</f>
        <v>1.3990665110851808</v>
      </c>
      <c r="O17">
        <f>SUM('[1]Employment UnplannedDev'!O17/'[1]Projection UnplannedDev'!O17)</f>
        <v>1.3433943018754202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2.75" x14ac:dyDescent="0.2">
      <c r="A18" s="10" t="s">
        <v>20</v>
      </c>
      <c r="B18">
        <f>SUM('[1]Employment UnplannedDev'!B18/'[1]Projection UnplannedDev'!B18)</f>
        <v>1.3389830508474576</v>
      </c>
      <c r="C18">
        <f>SUM('[1]Employment UnplannedDev'!C18/'[1]Projection UnplannedDev'!C18)</f>
        <v>1.3881019830028329</v>
      </c>
      <c r="D18">
        <f>SUM('[1]Employment UnplannedDev'!D18/'[1]Projection UnplannedDev'!D18)</f>
        <v>1.4162011173184357</v>
      </c>
      <c r="E18">
        <f>SUM('[1]Employment UnplannedDev'!E18/'[1]Projection UnplannedDev'!E18)</f>
        <v>1.4022662889518414</v>
      </c>
      <c r="F18">
        <f>SUM('[1]Employment UnplannedDev'!F18/'[1]Projection UnplannedDev'!F18)</f>
        <v>1.3524355300859598</v>
      </c>
      <c r="G18">
        <f>SUM('[1]Employment UnplannedDev'!G18/'[1]Projection UnplannedDev'!G18)</f>
        <v>1.2507122507122508</v>
      </c>
      <c r="H18">
        <f>SUM('[1]Employment UnplannedDev'!H18/'[1]Projection UnplannedDev'!H18)</f>
        <v>1.4156626506024097</v>
      </c>
      <c r="I18">
        <f>SUM('[1]Employment UnplannedDev'!I18/'[1]Projection UnplannedDev'!I18)</f>
        <v>1.359882005899705</v>
      </c>
      <c r="J18">
        <f>SUM('[1]Employment UnplannedDev'!J18/'[1]Projection UnplannedDev'!J18)</f>
        <v>1.5106382978723405</v>
      </c>
      <c r="K18">
        <f>SUM('[1]Employment UnplannedDev'!K18/'[1]Projection UnplannedDev'!K18)</f>
        <v>1.4405405405405405</v>
      </c>
      <c r="L18">
        <f>SUM('[1]Employment UnplannedDev'!L18/'[1]Projection UnplannedDev'!L18)</f>
        <v>1.3387533875338753</v>
      </c>
      <c r="M18">
        <f>SUM('[1]Employment UnplannedDev'!M18/'[1]Projection UnplannedDev'!M18)</f>
        <v>1.3097345132743363</v>
      </c>
      <c r="N18">
        <f>SUM('[1]Employment UnplannedDev'!N18/'[1]Projection UnplannedDev'!N18)</f>
        <v>1.3258426966292134</v>
      </c>
      <c r="O18">
        <f>SUM('[1]Employment UnplannedDev'!O18/'[1]Projection UnplannedDev'!O18)</f>
        <v>1.3995762239321958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2.75" x14ac:dyDescent="0.2">
      <c r="A19" s="10" t="s">
        <v>21</v>
      </c>
      <c r="B19">
        <f>SUM('[1]Employment UnplannedDev'!B19/'[1]Projection UnplannedDev'!B19)</f>
        <v>1.2880794701986755</v>
      </c>
      <c r="C19">
        <f>SUM('[1]Employment UnplannedDev'!C19/'[1]Projection UnplannedDev'!C19)</f>
        <v>1.3435374149659864</v>
      </c>
      <c r="D19">
        <f>SUM('[1]Employment UnplannedDev'!D19/'[1]Projection UnplannedDev'!D19)</f>
        <v>1.4006968641114983</v>
      </c>
      <c r="E19">
        <f>SUM('[1]Employment UnplannedDev'!E19/'[1]Projection UnplannedDev'!E19)</f>
        <v>1.386759581881533</v>
      </c>
      <c r="F19">
        <f>SUM('[1]Employment UnplannedDev'!F19/'[1]Projection UnplannedDev'!F19)</f>
        <v>1.2222222222222223</v>
      </c>
      <c r="G19">
        <f>SUM('[1]Employment UnplannedDev'!G19/'[1]Projection UnplannedDev'!G19)</f>
        <v>1.2586750788643533</v>
      </c>
      <c r="H19">
        <f>SUM('[1]Employment UnplannedDev'!H19/'[1]Projection UnplannedDev'!H19)</f>
        <v>1.208955223880597</v>
      </c>
      <c r="I19">
        <f>SUM('[1]Employment UnplannedDev'!I19/'[1]Projection UnplannedDev'!I19)</f>
        <v>1.2694610778443114</v>
      </c>
      <c r="J19">
        <f>SUM('[1]Employment UnplannedDev'!J19/'[1]Projection UnplannedDev'!J19)</f>
        <v>1.0720461095100864</v>
      </c>
      <c r="K19">
        <f>SUM('[1]Employment UnplannedDev'!K19/'[1]Projection UnplannedDev'!K19)</f>
        <v>1.2145110410094637</v>
      </c>
      <c r="L19">
        <f>SUM('[1]Employment UnplannedDev'!L19/'[1]Projection UnplannedDev'!L19)</f>
        <v>1.2362459546925566</v>
      </c>
      <c r="M19">
        <f>SUM('[1]Employment UnplannedDev'!M19/'[1]Projection UnplannedDev'!M19)</f>
        <v>1.203883495145631</v>
      </c>
      <c r="N19">
        <f>SUM('[1]Employment UnplannedDev'!N19/'[1]Projection UnplannedDev'!N19)</f>
        <v>1.1347305389221556</v>
      </c>
      <c r="O19">
        <f>SUM('[1]Employment UnplannedDev'!O19/'[1]Projection UnplannedDev'!O19)</f>
        <v>1.2560790046841901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2.75" x14ac:dyDescent="0.2">
      <c r="A20" s="10" t="s">
        <v>22</v>
      </c>
      <c r="B20">
        <f>SUM('[1]Employment UnplannedDev'!B20/'[1]Projection UnplannedDev'!B20)</f>
        <v>1.4952153110047848</v>
      </c>
      <c r="C20">
        <f>SUM('[1]Employment UnplannedDev'!C20/'[1]Projection UnplannedDev'!C20)</f>
        <v>1.4502262443438914</v>
      </c>
      <c r="D20">
        <f>SUM('[1]Employment UnplannedDev'!D20/'[1]Projection UnplannedDev'!D20)</f>
        <v>1.3443298969072166</v>
      </c>
      <c r="E20">
        <f>SUM('[1]Employment UnplannedDev'!E20/'[1]Projection UnplannedDev'!E20)</f>
        <v>1.1076642335766422</v>
      </c>
      <c r="F20">
        <f>SUM('[1]Employment UnplannedDev'!F20/'[1]Projection UnplannedDev'!F20)</f>
        <v>1.0523560209424083</v>
      </c>
      <c r="G20">
        <f>SUM('[1]Employment UnplannedDev'!G20/'[1]Projection UnplannedDev'!G20)</f>
        <v>1.2447013487475915</v>
      </c>
      <c r="H20">
        <f>SUM('[1]Employment UnplannedDev'!H20/'[1]Projection UnplannedDev'!H20)</f>
        <v>1.4229166666666666</v>
      </c>
      <c r="I20">
        <f>SUM('[1]Employment UnplannedDev'!I20/'[1]Projection UnplannedDev'!I20)</f>
        <v>1.3711538461538462</v>
      </c>
      <c r="J20">
        <f>SUM('[1]Employment UnplannedDev'!J20/'[1]Projection UnplannedDev'!J20)</f>
        <v>1.4173076923076924</v>
      </c>
      <c r="K20">
        <f>SUM('[1]Employment UnplannedDev'!K20/'[1]Projection UnplannedDev'!K20)</f>
        <v>1.4116541353383458</v>
      </c>
      <c r="L20">
        <f>SUM('[1]Employment UnplannedDev'!L20/'[1]Projection UnplannedDev'!L20)</f>
        <v>1.4732824427480915</v>
      </c>
      <c r="M20">
        <f>SUM('[1]Employment UnplannedDev'!M20/'[1]Projection UnplannedDev'!M20)</f>
        <v>1.3604852686308493</v>
      </c>
      <c r="N20">
        <f>SUM('[1]Employment UnplannedDev'!N20/'[1]Projection UnplannedDev'!N20)</f>
        <v>1.3176265270506109</v>
      </c>
      <c r="O20">
        <f>SUM('[1]Employment UnplannedDev'!O20/'[1]Projection UnplannedDev'!O20)</f>
        <v>1.2277789306218441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2.75" x14ac:dyDescent="0.2">
      <c r="A21" s="10" t="s">
        <v>23</v>
      </c>
      <c r="B21">
        <f>SUM('[1]Employment UnplannedDev'!B21/'[1]Projection UnplannedDev'!B21)</f>
        <v>1.3533333333333333</v>
      </c>
      <c r="C21">
        <f>SUM('[1]Employment UnplannedDev'!C21/'[1]Projection UnplannedDev'!C21)</f>
        <v>1.2923076923076924</v>
      </c>
      <c r="D21">
        <f>SUM('[1]Employment UnplannedDev'!D21/'[1]Projection UnplannedDev'!D21)</f>
        <v>1.354632587859425</v>
      </c>
      <c r="E21">
        <f>SUM('[1]Employment UnplannedDev'!E21/'[1]Projection UnplannedDev'!E21)</f>
        <v>1.1085714285714285</v>
      </c>
      <c r="F21">
        <f>SUM('[1]Employment UnplannedDev'!F21/'[1]Projection UnplannedDev'!F21)</f>
        <v>1.3053221288515406</v>
      </c>
      <c r="G21">
        <f>SUM('[1]Employment UnplannedDev'!G21/'[1]Projection UnplannedDev'!G21)</f>
        <v>1.2953216374269005</v>
      </c>
      <c r="H21">
        <f>SUM('[1]Employment UnplannedDev'!H21/'[1]Projection UnplannedDev'!H21)</f>
        <v>1.3215339233038348</v>
      </c>
      <c r="I21">
        <f>SUM('[1]Employment UnplannedDev'!I21/'[1]Projection UnplannedDev'!I21)</f>
        <v>1.3401162790697674</v>
      </c>
      <c r="J21">
        <f>SUM('[1]Employment UnplannedDev'!J21/'[1]Projection UnplannedDev'!J21)</f>
        <v>1.3799392097264438</v>
      </c>
      <c r="K21">
        <f>SUM('[1]Employment UnplannedDev'!K21/'[1]Projection UnplannedDev'!K21)</f>
        <v>1.3194029850746269</v>
      </c>
      <c r="L21">
        <f>SUM('[1]Employment UnplannedDev'!L21/'[1]Projection UnplannedDev'!L21)</f>
        <v>1.2844574780058651</v>
      </c>
      <c r="M21">
        <f>SUM('[1]Employment UnplannedDev'!M21/'[1]Projection UnplannedDev'!M21)</f>
        <v>1.3636363636363635</v>
      </c>
      <c r="N21">
        <f>SUM('[1]Employment UnplannedDev'!N21/'[1]Projection UnplannedDev'!N21)</f>
        <v>1.2010178117048347</v>
      </c>
      <c r="O21">
        <f>SUM('[1]Employment UnplannedDev'!O21/'[1]Projection UnplannedDev'!O21)</f>
        <v>1.2197893779831805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2.75" x14ac:dyDescent="0.2">
      <c r="A22" s="20" t="s">
        <v>24</v>
      </c>
      <c r="B22">
        <f>SUM('[1]Employment UnplannedDev'!B22/'[1]Projection UnplannedDev'!B22)</f>
        <v>1.3095238095238095</v>
      </c>
      <c r="C22">
        <f>SUM('[1]Employment UnplannedDev'!C22/'[1]Projection UnplannedDev'!C22)</f>
        <v>1.3937621832358675</v>
      </c>
      <c r="D22">
        <f>SUM('[1]Employment UnplannedDev'!D22/'[1]Projection UnplannedDev'!D22)</f>
        <v>1.2947976878612717</v>
      </c>
      <c r="E22">
        <f>SUM('[1]Employment UnplannedDev'!E22/'[1]Projection UnplannedDev'!E22)</f>
        <v>1.3041894353369763</v>
      </c>
      <c r="F22">
        <f>SUM('[1]Employment UnplannedDev'!F22/'[1]Projection UnplannedDev'!F22)</f>
        <v>1.3714285714285714</v>
      </c>
      <c r="G22">
        <f>SUM('[1]Employment UnplannedDev'!G22/'[1]Projection UnplannedDev'!G22)</f>
        <v>1.2660869565217392</v>
      </c>
      <c r="H22">
        <f>SUM('[1]Employment UnplannedDev'!H22/'[1]Projection UnplannedDev'!H22)</f>
        <v>1.239057239057239</v>
      </c>
      <c r="I22">
        <f>SUM('[1]Employment UnplannedDev'!I22/'[1]Projection UnplannedDev'!I22)</f>
        <v>1.2666666666666666</v>
      </c>
      <c r="J22">
        <f>SUM('[1]Employment UnplannedDev'!J22/'[1]Projection UnplannedDev'!J22)</f>
        <v>1.4100719424460431</v>
      </c>
      <c r="K22">
        <f>SUM('[1]Employment UnplannedDev'!K22/'[1]Projection UnplannedDev'!K22)</f>
        <v>1.3368237347294938</v>
      </c>
      <c r="L22">
        <f>SUM('[1]Employment UnplannedDev'!L22/'[1]Projection UnplannedDev'!L22)</f>
        <v>1.2672131147540984</v>
      </c>
      <c r="M22">
        <f>SUM('[1]Employment UnplannedDev'!M22/'[1]Projection UnplannedDev'!M22)</f>
        <v>1.4195205479452055</v>
      </c>
      <c r="N22">
        <f>SUM('[1]Employment UnplannedDev'!N22/'[1]Projection UnplannedDev'!N22)</f>
        <v>1.375</v>
      </c>
      <c r="O22">
        <f>SUM('[1]Employment UnplannedDev'!O22/'[1]Projection UnplannedDev'!O22)</f>
        <v>1.3655331616798367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2.75" x14ac:dyDescent="0.2">
      <c r="A23" s="10" t="s">
        <v>25</v>
      </c>
      <c r="B23">
        <f>SUM('[1]Employment UnplannedDev'!B23/'[1]Projection UnplannedDev'!B23)</f>
        <v>1.3210059171597632</v>
      </c>
      <c r="C23">
        <f>SUM('[1]Employment UnplannedDev'!C23/'[1]Projection UnplannedDev'!C23)</f>
        <v>1.2820143884892086</v>
      </c>
      <c r="D23">
        <f>SUM('[1]Employment UnplannedDev'!D23/'[1]Projection UnplannedDev'!D23)</f>
        <v>1.2885714285714285</v>
      </c>
      <c r="E23">
        <f>SUM('[1]Employment UnplannedDev'!E23/'[1]Projection UnplannedDev'!E23)</f>
        <v>1.2867435158501441</v>
      </c>
      <c r="F23">
        <f>SUM('[1]Employment UnplannedDev'!F23/'[1]Projection UnplannedDev'!F23)</f>
        <v>1.3072546230440967</v>
      </c>
      <c r="G23">
        <f>SUM('[1]Employment UnplannedDev'!G23/'[1]Projection UnplannedDev'!G23)</f>
        <v>1.2901408450704226</v>
      </c>
      <c r="H23">
        <f>SUM('[1]Employment UnplannedDev'!H23/'[1]Projection UnplannedDev'!H23)</f>
        <v>1.2279005524861879</v>
      </c>
      <c r="I23">
        <f>SUM('[1]Employment UnplannedDev'!I23/'[1]Projection UnplannedDev'!I23)</f>
        <v>1.2366946778711485</v>
      </c>
      <c r="J23">
        <f>SUM('[1]Employment UnplannedDev'!J23/'[1]Projection UnplannedDev'!J23)</f>
        <v>1.2968099861303746</v>
      </c>
      <c r="K23">
        <f>SUM('[1]Employment UnplannedDev'!K23/'[1]Projection UnplannedDev'!K23)</f>
        <v>1.3386861313868612</v>
      </c>
      <c r="L23">
        <f>SUM('[1]Employment UnplannedDev'!L23/'[1]Projection UnplannedDev'!L23)</f>
        <v>1.3584131326949385</v>
      </c>
      <c r="M23">
        <f>SUM('[1]Employment UnplannedDev'!M23/'[1]Projection UnplannedDev'!M23)</f>
        <v>1.3154362416107384</v>
      </c>
      <c r="N23">
        <f>SUM('[1]Employment UnplannedDev'!N23/'[1]Projection UnplannedDev'!N23)</f>
        <v>1.2527322404371584</v>
      </c>
      <c r="O23">
        <f>SUM('[1]Employment UnplannedDev'!O23/'[1]Projection UnplannedDev'!O23)</f>
        <v>1.2180613762336083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2.75" x14ac:dyDescent="0.2">
      <c r="A24" s="10" t="s">
        <v>26</v>
      </c>
      <c r="B24">
        <f>SUM('[1]Employment UnplannedDev'!B24/'[1]Projection UnplannedDev'!B24)</f>
        <v>1.3380566801619433</v>
      </c>
      <c r="C24">
        <f>SUM('[1]Employment UnplannedDev'!C24/'[1]Projection UnplannedDev'!C24)</f>
        <v>1.2694610778443114</v>
      </c>
      <c r="D24">
        <f>SUM('[1]Employment UnplannedDev'!D24/'[1]Projection UnplannedDev'!D24)</f>
        <v>1.2673267326732673</v>
      </c>
      <c r="E24">
        <f>SUM('[1]Employment UnplannedDev'!E24/'[1]Projection UnplannedDev'!E24)</f>
        <v>1.209471766848816</v>
      </c>
      <c r="F24">
        <f>SUM('[1]Employment UnplannedDev'!F24/'[1]Projection UnplannedDev'!F24)</f>
        <v>1.2307692307692308</v>
      </c>
      <c r="G24">
        <f>SUM('[1]Employment UnplannedDev'!G24/'[1]Projection UnplannedDev'!G24)</f>
        <v>1.2547169811320755</v>
      </c>
      <c r="H24">
        <f>SUM('[1]Employment UnplannedDev'!H24/'[1]Projection UnplannedDev'!H24)</f>
        <v>1.3288201160541586</v>
      </c>
      <c r="I24">
        <f>SUM('[1]Employment UnplannedDev'!I24/'[1]Projection UnplannedDev'!I24)</f>
        <v>1.3392857142857142</v>
      </c>
      <c r="J24">
        <f>SUM('[1]Employment UnplannedDev'!J24/'[1]Projection UnplannedDev'!J24)</f>
        <v>1.3340248962655601</v>
      </c>
      <c r="K24">
        <f>SUM('[1]Employment UnplannedDev'!K24/'[1]Projection UnplannedDev'!K24)</f>
        <v>1.3418467583497053</v>
      </c>
      <c r="L24">
        <f>SUM('[1]Employment UnplannedDev'!L24/'[1]Projection UnplannedDev'!L24)</f>
        <v>1.3960396039603959</v>
      </c>
      <c r="M24">
        <f>SUM('[1]Employment UnplannedDev'!M24/'[1]Projection UnplannedDev'!M24)</f>
        <v>1.3521657250470809</v>
      </c>
      <c r="N24">
        <f>SUM('[1]Employment UnplannedDev'!N24/'[1]Projection UnplannedDev'!N24)</f>
        <v>1.3251318101933216</v>
      </c>
      <c r="O24">
        <f>SUM('[1]Employment UnplannedDev'!O24/'[1]Projection UnplannedDev'!O24)</f>
        <v>1.2024539877300613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2.75" x14ac:dyDescent="0.2">
      <c r="A25" s="10" t="s">
        <v>27</v>
      </c>
      <c r="B25">
        <f>SUM('[1]Employment UnplannedDev'!B25/'[1]Projection UnplannedDev'!B25)</f>
        <v>1.4047619047619047</v>
      </c>
      <c r="C25">
        <f>SUM('[1]Employment UnplannedDev'!C25/'[1]Projection UnplannedDev'!C25)</f>
        <v>1.416058394160584</v>
      </c>
      <c r="D25">
        <f>SUM('[1]Employment UnplannedDev'!D25/'[1]Projection UnplannedDev'!D25)</f>
        <v>1.3180212014134276</v>
      </c>
      <c r="E25">
        <f>SUM('[1]Employment UnplannedDev'!E25/'[1]Projection UnplannedDev'!E25)</f>
        <v>1.4283088235294117</v>
      </c>
      <c r="F25">
        <f>SUM('[1]Employment UnplannedDev'!F25/'[1]Projection UnplannedDev'!F25)</f>
        <v>1.3737024221453287</v>
      </c>
      <c r="G25">
        <f>SUM('[1]Employment UnplannedDev'!G25/'[1]Projection UnplannedDev'!G25)</f>
        <v>1.3699825479930192</v>
      </c>
      <c r="H25">
        <f>SUM('[1]Employment UnplannedDev'!H25/'[1]Projection UnplannedDev'!H25)</f>
        <v>1.2913907284768211</v>
      </c>
      <c r="I25">
        <f>SUM('[1]Employment UnplannedDev'!I25/'[1]Projection UnplannedDev'!I25)</f>
        <v>1.4858156028368794</v>
      </c>
      <c r="J25">
        <f>SUM('[1]Employment UnplannedDev'!J25/'[1]Projection UnplannedDev'!J25)</f>
        <v>1.370748299319728</v>
      </c>
      <c r="K25">
        <f>SUM('[1]Employment UnplannedDev'!K25/'[1]Projection UnplannedDev'!K25)</f>
        <v>1.2833607907742999</v>
      </c>
      <c r="L25">
        <f>SUM('[1]Employment UnplannedDev'!L25/'[1]Projection UnplannedDev'!L25)</f>
        <v>1.301948051948052</v>
      </c>
      <c r="M25">
        <f>SUM('[1]Employment UnplannedDev'!M25/'[1]Projection UnplannedDev'!M25)</f>
        <v>1.4197952218430034</v>
      </c>
      <c r="N25">
        <f>SUM('[1]Employment UnplannedDev'!N25/'[1]Projection UnplannedDev'!N25)</f>
        <v>1.4081967213114754</v>
      </c>
      <c r="O25">
        <f>SUM('[1]Employment UnplannedDev'!O25/'[1]Projection UnplannedDev'!O25)</f>
        <v>1.3966299416720673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2.75" x14ac:dyDescent="0.2">
      <c r="A26" s="20" t="s">
        <v>28</v>
      </c>
      <c r="B26">
        <f>SUM('[1]Employment UnplannedDev'!B26/'[1]Projection UnplannedDev'!B26)</f>
        <v>1.2818991097922849</v>
      </c>
      <c r="C26">
        <f>SUM('[1]Employment UnplannedDev'!C26/'[1]Projection UnplannedDev'!C26)</f>
        <v>1.2745664739884393</v>
      </c>
      <c r="D26">
        <f>SUM('[1]Employment UnplannedDev'!D26/'[1]Projection UnplannedDev'!D26)</f>
        <v>1.2716417910447761</v>
      </c>
      <c r="E26">
        <f>SUM('[1]Employment UnplannedDev'!E26/'[1]Projection UnplannedDev'!E26)</f>
        <v>1.2988505747126438</v>
      </c>
      <c r="F26">
        <f>SUM('[1]Employment UnplannedDev'!F26/'[1]Projection UnplannedDev'!F26)</f>
        <v>1.4472049689440993</v>
      </c>
      <c r="G26">
        <f>SUM('[1]Employment UnplannedDev'!G26/'[1]Projection UnplannedDev'!G26)</f>
        <v>1.3393939393939394</v>
      </c>
      <c r="H26">
        <f>SUM('[1]Employment UnplannedDev'!H26/'[1]Projection UnplannedDev'!H26)</f>
        <v>1.595890410958904</v>
      </c>
      <c r="I26">
        <f>SUM('[1]Employment UnplannedDev'!I26/'[1]Projection UnplannedDev'!I26)</f>
        <v>1.3841269841269841</v>
      </c>
      <c r="J26">
        <f>SUM('[1]Employment UnplannedDev'!J26/'[1]Projection UnplannedDev'!J26)</f>
        <v>1.3839285714285714</v>
      </c>
      <c r="K26">
        <f>SUM('[1]Employment UnplannedDev'!K26/'[1]Projection UnplannedDev'!K26)</f>
        <v>1.468944099378882</v>
      </c>
      <c r="L26">
        <f>SUM('[1]Employment UnplannedDev'!L26/'[1]Projection UnplannedDev'!L26)</f>
        <v>1.3787878787878789</v>
      </c>
      <c r="M26">
        <f>SUM('[1]Employment UnplannedDev'!M26/'[1]Projection UnplannedDev'!M26)</f>
        <v>1.4534534534534536</v>
      </c>
      <c r="N26">
        <f>SUM('[1]Employment UnplannedDev'!N26/'[1]Projection UnplannedDev'!N26)</f>
        <v>1.2898936170212767</v>
      </c>
      <c r="O26">
        <f>SUM('[1]Employment UnplannedDev'!O26/'[1]Projection UnplannedDev'!O26)</f>
        <v>1.224770520858133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x14ac:dyDescent="0.2">
      <c r="C27" s="16"/>
      <c r="D27" s="16"/>
      <c r="E27" s="16"/>
      <c r="F27" s="16"/>
    </row>
    <row r="28" spans="1:48" x14ac:dyDescent="0.2">
      <c r="A28" s="7" t="s">
        <v>33</v>
      </c>
      <c r="B28" s="13">
        <f>SUM(B5:B26)</f>
        <v>29.418874348431011</v>
      </c>
      <c r="C28" s="13">
        <f t="shared" ref="C28:AV28" si="0">SUM(C5:C26)</f>
        <v>29.601504830100083</v>
      </c>
      <c r="D28" s="13">
        <f t="shared" si="0"/>
        <v>29.100154251007172</v>
      </c>
      <c r="E28" s="13">
        <f t="shared" si="0"/>
        <v>28.791518083074592</v>
      </c>
      <c r="F28" s="13">
        <f t="shared" si="0"/>
        <v>29.381343667717868</v>
      </c>
      <c r="G28" s="13">
        <f t="shared" si="0"/>
        <v>29.019125658537821</v>
      </c>
      <c r="H28" s="13">
        <f t="shared" si="0"/>
        <v>29.297779889780518</v>
      </c>
      <c r="I28" s="13">
        <f t="shared" si="0"/>
        <v>29.332825974924823</v>
      </c>
      <c r="J28" s="13">
        <f t="shared" si="0"/>
        <v>29.448212166149265</v>
      </c>
      <c r="K28" s="13">
        <f t="shared" si="0"/>
        <v>29.048845519718306</v>
      </c>
      <c r="L28" s="13">
        <f t="shared" si="0"/>
        <v>28.890705114065092</v>
      </c>
      <c r="M28" s="13">
        <f t="shared" si="0"/>
        <v>29.672111503567525</v>
      </c>
      <c r="N28" s="13">
        <f t="shared" si="0"/>
        <v>29.02046014268705</v>
      </c>
      <c r="O28" s="13">
        <f t="shared" si="0"/>
        <v>29.178920817132205</v>
      </c>
      <c r="P28" s="13">
        <f t="shared" si="0"/>
        <v>0</v>
      </c>
      <c r="Q28" s="13">
        <f t="shared" si="0"/>
        <v>0</v>
      </c>
      <c r="R28" s="13">
        <f t="shared" si="0"/>
        <v>0</v>
      </c>
      <c r="S28" s="13">
        <f t="shared" si="0"/>
        <v>0</v>
      </c>
      <c r="T28" s="13">
        <f t="shared" si="0"/>
        <v>0</v>
      </c>
      <c r="U28" s="13">
        <f t="shared" si="0"/>
        <v>0</v>
      </c>
      <c r="V28" s="13">
        <f t="shared" si="0"/>
        <v>0</v>
      </c>
      <c r="W28" s="13">
        <f t="shared" si="0"/>
        <v>0</v>
      </c>
      <c r="X28" s="13">
        <f t="shared" si="0"/>
        <v>0</v>
      </c>
      <c r="Y28" s="13">
        <f t="shared" si="0"/>
        <v>0</v>
      </c>
      <c r="Z28" s="13">
        <f t="shared" si="0"/>
        <v>0</v>
      </c>
      <c r="AA28" s="13">
        <f t="shared" si="0"/>
        <v>0</v>
      </c>
      <c r="AB28" s="13">
        <f t="shared" si="0"/>
        <v>0</v>
      </c>
      <c r="AC28" s="13">
        <f t="shared" si="0"/>
        <v>0</v>
      </c>
      <c r="AD28" s="13">
        <f t="shared" si="0"/>
        <v>0</v>
      </c>
      <c r="AE28" s="13">
        <f t="shared" si="0"/>
        <v>0</v>
      </c>
      <c r="AF28" s="13">
        <f t="shared" si="0"/>
        <v>0</v>
      </c>
      <c r="AG28" s="13">
        <f t="shared" si="0"/>
        <v>0</v>
      </c>
      <c r="AH28" s="13">
        <f t="shared" si="0"/>
        <v>0</v>
      </c>
      <c r="AI28" s="13">
        <f t="shared" si="0"/>
        <v>0</v>
      </c>
      <c r="AJ28" s="13">
        <f t="shared" si="0"/>
        <v>0</v>
      </c>
      <c r="AK28" s="13">
        <f t="shared" si="0"/>
        <v>0</v>
      </c>
      <c r="AL28" s="13">
        <f t="shared" si="0"/>
        <v>0</v>
      </c>
      <c r="AM28" s="13">
        <f t="shared" si="0"/>
        <v>0</v>
      </c>
      <c r="AN28" s="13">
        <f t="shared" si="0"/>
        <v>0</v>
      </c>
      <c r="AO28" s="13">
        <f t="shared" si="0"/>
        <v>0</v>
      </c>
      <c r="AP28" s="13">
        <f t="shared" si="0"/>
        <v>0</v>
      </c>
      <c r="AQ28" s="13">
        <f t="shared" si="0"/>
        <v>0</v>
      </c>
      <c r="AR28" s="13">
        <f t="shared" si="0"/>
        <v>0</v>
      </c>
      <c r="AS28" s="13">
        <f t="shared" si="0"/>
        <v>0</v>
      </c>
      <c r="AT28" s="13">
        <f t="shared" si="0"/>
        <v>0</v>
      </c>
      <c r="AU28" s="13">
        <f t="shared" si="0"/>
        <v>0</v>
      </c>
      <c r="AV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Baseline data</vt:lpstr>
      <vt:lpstr>Projection Expansion</vt:lpstr>
      <vt:lpstr>Projection Expansion data</vt:lpstr>
      <vt:lpstr>Employment expansion</vt:lpstr>
      <vt:lpstr>Employment per dwelling</vt:lpstr>
      <vt:lpstr>Expansion dwellings chart</vt:lpstr>
      <vt:lpstr>Expansion employment chart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Hickford</dc:creator>
  <cp:lastModifiedBy>Adrian Hickford</cp:lastModifiedBy>
  <dcterms:created xsi:type="dcterms:W3CDTF">2019-03-13T11:06:06Z</dcterms:created>
  <dcterms:modified xsi:type="dcterms:W3CDTF">2019-04-01T11:21:21Z</dcterms:modified>
</cp:coreProperties>
</file>